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OS DOC\NOUS\APPART COUP DE SOLEIL\"/>
    </mc:Choice>
  </mc:AlternateContent>
  <xr:revisionPtr revIDLastSave="0" documentId="13_ncr:1_{95A4523E-DA09-4F72-8B2B-278D0C744F10}" xr6:coauthVersionLast="45" xr6:coauthVersionMax="45" xr10:uidLastSave="{00000000-0000-0000-0000-000000000000}"/>
  <bookViews>
    <workbookView xWindow="-120" yWindow="-120" windowWidth="29040" windowHeight="15840" activeTab="2" xr2:uid="{3750113E-7368-4D7F-9F6E-972B1E738978}"/>
  </bookViews>
  <sheets>
    <sheet name="CALENDRIER ANNUEL SAISONS" sheetId="5" r:id="rId1"/>
    <sheet name="TARIFS ET SAISONS" sheetId="1" r:id="rId2"/>
    <sheet name="SUIVI RESERVATIONS" sheetId="2" r:id="rId3"/>
  </sheets>
  <definedNames>
    <definedName name="_xlnm.Print_Area" localSheetId="0">'CALENDRIER ANNUEL SAISONS'!$B$6:$X$43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4" i="2" l="1"/>
  <c r="AB4" i="2"/>
  <c r="AA4" i="2"/>
  <c r="X4" i="2"/>
  <c r="V4" i="2"/>
  <c r="X37" i="5"/>
  <c r="W37" i="5"/>
  <c r="V37" i="5"/>
  <c r="U37" i="5"/>
  <c r="T37" i="5"/>
  <c r="S37" i="5"/>
  <c r="R37" i="5"/>
  <c r="P37" i="5"/>
  <c r="O37" i="5"/>
  <c r="N37" i="5"/>
  <c r="M37" i="5"/>
  <c r="L37" i="5"/>
  <c r="K37" i="5"/>
  <c r="J37" i="5"/>
  <c r="H37" i="5"/>
  <c r="G37" i="5"/>
  <c r="F37" i="5"/>
  <c r="E37" i="5"/>
  <c r="D37" i="5"/>
  <c r="C37" i="5"/>
  <c r="B37" i="5"/>
  <c r="X28" i="5"/>
  <c r="W28" i="5"/>
  <c r="V28" i="5"/>
  <c r="U28" i="5"/>
  <c r="T28" i="5"/>
  <c r="S28" i="5"/>
  <c r="R28" i="5"/>
  <c r="P28" i="5"/>
  <c r="O28" i="5"/>
  <c r="N28" i="5"/>
  <c r="M28" i="5"/>
  <c r="L28" i="5"/>
  <c r="K28" i="5"/>
  <c r="J28" i="5"/>
  <c r="H28" i="5"/>
  <c r="G28" i="5"/>
  <c r="F28" i="5"/>
  <c r="E28" i="5"/>
  <c r="D28" i="5"/>
  <c r="C28" i="5"/>
  <c r="B28" i="5"/>
  <c r="X19" i="5"/>
  <c r="W19" i="5"/>
  <c r="V19" i="5"/>
  <c r="U19" i="5"/>
  <c r="T19" i="5"/>
  <c r="S19" i="5"/>
  <c r="R19" i="5"/>
  <c r="P19" i="5"/>
  <c r="O19" i="5"/>
  <c r="N19" i="5"/>
  <c r="M19" i="5"/>
  <c r="L19" i="5"/>
  <c r="K19" i="5"/>
  <c r="J19" i="5"/>
  <c r="H19" i="5"/>
  <c r="G19" i="5"/>
  <c r="F19" i="5"/>
  <c r="E19" i="5"/>
  <c r="D19" i="5"/>
  <c r="C19" i="5"/>
  <c r="B19" i="5"/>
  <c r="X10" i="5"/>
  <c r="W10" i="5"/>
  <c r="V10" i="5"/>
  <c r="U10" i="5"/>
  <c r="T10" i="5"/>
  <c r="S10" i="5"/>
  <c r="R10" i="5"/>
  <c r="P10" i="5"/>
  <c r="O10" i="5"/>
  <c r="N10" i="5"/>
  <c r="M10" i="5"/>
  <c r="L10" i="5"/>
  <c r="K10" i="5"/>
  <c r="J10" i="5"/>
  <c r="H10" i="5"/>
  <c r="G10" i="5"/>
  <c r="F10" i="5"/>
  <c r="E10" i="5"/>
  <c r="D10" i="5"/>
  <c r="C10" i="5"/>
  <c r="B10" i="5"/>
  <c r="B9" i="5"/>
  <c r="J9" i="5" s="1"/>
  <c r="B6" i="5"/>
  <c r="J11" i="5" l="1"/>
  <c r="K11" i="5" s="1"/>
  <c r="L11" i="5" s="1"/>
  <c r="M11" i="5" s="1"/>
  <c r="N11" i="5" s="1"/>
  <c r="O11" i="5" s="1"/>
  <c r="P11" i="5" s="1"/>
  <c r="J12" i="5" s="1"/>
  <c r="K12" i="5" s="1"/>
  <c r="L12" i="5" s="1"/>
  <c r="M12" i="5" s="1"/>
  <c r="N12" i="5" s="1"/>
  <c r="O12" i="5" s="1"/>
  <c r="P12" i="5" s="1"/>
  <c r="J13" i="5" s="1"/>
  <c r="K13" i="5" s="1"/>
  <c r="L13" i="5" s="1"/>
  <c r="M13" i="5" s="1"/>
  <c r="N13" i="5" s="1"/>
  <c r="O13" i="5" s="1"/>
  <c r="P13" i="5" s="1"/>
  <c r="J14" i="5" s="1"/>
  <c r="K14" i="5" s="1"/>
  <c r="L14" i="5" s="1"/>
  <c r="M14" i="5" s="1"/>
  <c r="N14" i="5" s="1"/>
  <c r="O14" i="5" s="1"/>
  <c r="P14" i="5" s="1"/>
  <c r="J15" i="5" s="1"/>
  <c r="K15" i="5" s="1"/>
  <c r="L15" i="5" s="1"/>
  <c r="M15" i="5" s="1"/>
  <c r="N15" i="5" s="1"/>
  <c r="O15" i="5" s="1"/>
  <c r="P15" i="5" s="1"/>
  <c r="J16" i="5" s="1"/>
  <c r="K16" i="5" s="1"/>
  <c r="L16" i="5" s="1"/>
  <c r="M16" i="5" s="1"/>
  <c r="N16" i="5" s="1"/>
  <c r="O16" i="5" s="1"/>
  <c r="P16" i="5" s="1"/>
  <c r="R9" i="5"/>
  <c r="B11" i="5"/>
  <c r="C11" i="5" s="1"/>
  <c r="D11" i="5" s="1"/>
  <c r="E11" i="5" s="1"/>
  <c r="F11" i="5" s="1"/>
  <c r="G11" i="5" s="1"/>
  <c r="H11" i="5" s="1"/>
  <c r="B12" i="5" s="1"/>
  <c r="C12" i="5" s="1"/>
  <c r="D12" i="5" s="1"/>
  <c r="E12" i="5" s="1"/>
  <c r="F12" i="5" s="1"/>
  <c r="G12" i="5" s="1"/>
  <c r="H12" i="5" s="1"/>
  <c r="B13" i="5" s="1"/>
  <c r="C13" i="5" s="1"/>
  <c r="D13" i="5" s="1"/>
  <c r="E13" i="5" s="1"/>
  <c r="F13" i="5" s="1"/>
  <c r="G13" i="5" s="1"/>
  <c r="H13" i="5" s="1"/>
  <c r="B14" i="5" s="1"/>
  <c r="C14" i="5" s="1"/>
  <c r="D14" i="5" s="1"/>
  <c r="E14" i="5" s="1"/>
  <c r="F14" i="5" s="1"/>
  <c r="G14" i="5" s="1"/>
  <c r="H14" i="5" s="1"/>
  <c r="B15" i="5" s="1"/>
  <c r="C15" i="5" s="1"/>
  <c r="D15" i="5" s="1"/>
  <c r="E15" i="5" s="1"/>
  <c r="F15" i="5" s="1"/>
  <c r="G15" i="5" s="1"/>
  <c r="H15" i="5" s="1"/>
  <c r="B16" i="5" s="1"/>
  <c r="C16" i="5" s="1"/>
  <c r="D16" i="5" s="1"/>
  <c r="E16" i="5" s="1"/>
  <c r="F16" i="5" s="1"/>
  <c r="G16" i="5" s="1"/>
  <c r="H16" i="5" s="1"/>
  <c r="B18" i="5" l="1"/>
  <c r="R11" i="5"/>
  <c r="S11" i="5" s="1"/>
  <c r="T11" i="5" s="1"/>
  <c r="U11" i="5" s="1"/>
  <c r="V11" i="5" s="1"/>
  <c r="W11" i="5" s="1"/>
  <c r="X11" i="5" s="1"/>
  <c r="R12" i="5" s="1"/>
  <c r="S12" i="5" s="1"/>
  <c r="T12" i="5" s="1"/>
  <c r="U12" i="5" s="1"/>
  <c r="V12" i="5" s="1"/>
  <c r="W12" i="5" s="1"/>
  <c r="X12" i="5" s="1"/>
  <c r="R13" i="5" s="1"/>
  <c r="S13" i="5" s="1"/>
  <c r="T13" i="5" s="1"/>
  <c r="U13" i="5" s="1"/>
  <c r="V13" i="5" s="1"/>
  <c r="W13" i="5" s="1"/>
  <c r="X13" i="5" s="1"/>
  <c r="R14" i="5" s="1"/>
  <c r="S14" i="5" s="1"/>
  <c r="T14" i="5" s="1"/>
  <c r="U14" i="5" s="1"/>
  <c r="V14" i="5" s="1"/>
  <c r="W14" i="5" s="1"/>
  <c r="X14" i="5" s="1"/>
  <c r="R15" i="5" s="1"/>
  <c r="S15" i="5" s="1"/>
  <c r="T15" i="5" s="1"/>
  <c r="U15" i="5" s="1"/>
  <c r="V15" i="5" s="1"/>
  <c r="W15" i="5" s="1"/>
  <c r="X15" i="5" s="1"/>
  <c r="R16" i="5" s="1"/>
  <c r="S16" i="5" s="1"/>
  <c r="T16" i="5" s="1"/>
  <c r="U16" i="5" s="1"/>
  <c r="V16" i="5" s="1"/>
  <c r="W16" i="5" s="1"/>
  <c r="X16" i="5" s="1"/>
  <c r="J18" i="5" l="1"/>
  <c r="B20" i="5"/>
  <c r="C20" i="5" s="1"/>
  <c r="D20" i="5" s="1"/>
  <c r="E20" i="5" s="1"/>
  <c r="F20" i="5" s="1"/>
  <c r="G20" i="5" s="1"/>
  <c r="H20" i="5" s="1"/>
  <c r="B21" i="5" s="1"/>
  <c r="C21" i="5" s="1"/>
  <c r="D21" i="5" s="1"/>
  <c r="E21" i="5" s="1"/>
  <c r="F21" i="5" s="1"/>
  <c r="G21" i="5" s="1"/>
  <c r="H21" i="5" s="1"/>
  <c r="B22" i="5" s="1"/>
  <c r="C22" i="5" s="1"/>
  <c r="D22" i="5" s="1"/>
  <c r="E22" i="5" s="1"/>
  <c r="F22" i="5" s="1"/>
  <c r="G22" i="5" s="1"/>
  <c r="H22" i="5" s="1"/>
  <c r="B23" i="5" s="1"/>
  <c r="C23" i="5" s="1"/>
  <c r="D23" i="5" s="1"/>
  <c r="E23" i="5" s="1"/>
  <c r="F23" i="5" s="1"/>
  <c r="G23" i="5" s="1"/>
  <c r="H23" i="5" s="1"/>
  <c r="B24" i="5" s="1"/>
  <c r="C24" i="5" s="1"/>
  <c r="D24" i="5" s="1"/>
  <c r="E24" i="5" s="1"/>
  <c r="F24" i="5" s="1"/>
  <c r="G24" i="5" s="1"/>
  <c r="H24" i="5" s="1"/>
  <c r="B25" i="5" s="1"/>
  <c r="C25" i="5" s="1"/>
  <c r="D25" i="5" s="1"/>
  <c r="E25" i="5" s="1"/>
  <c r="F25" i="5" s="1"/>
  <c r="G25" i="5" s="1"/>
  <c r="H25" i="5" s="1"/>
  <c r="J20" i="5" l="1"/>
  <c r="K20" i="5" s="1"/>
  <c r="L20" i="5" s="1"/>
  <c r="M20" i="5" s="1"/>
  <c r="N20" i="5" s="1"/>
  <c r="O20" i="5" s="1"/>
  <c r="P20" i="5" s="1"/>
  <c r="J21" i="5" s="1"/>
  <c r="K21" i="5" s="1"/>
  <c r="L21" i="5" s="1"/>
  <c r="M21" i="5" s="1"/>
  <c r="N21" i="5" s="1"/>
  <c r="O21" i="5" s="1"/>
  <c r="P21" i="5" s="1"/>
  <c r="J22" i="5" s="1"/>
  <c r="K22" i="5" s="1"/>
  <c r="L22" i="5" s="1"/>
  <c r="M22" i="5" s="1"/>
  <c r="N22" i="5" s="1"/>
  <c r="O22" i="5" s="1"/>
  <c r="P22" i="5" s="1"/>
  <c r="J23" i="5" s="1"/>
  <c r="K23" i="5" s="1"/>
  <c r="L23" i="5" s="1"/>
  <c r="M23" i="5" s="1"/>
  <c r="N23" i="5" s="1"/>
  <c r="O23" i="5" s="1"/>
  <c r="P23" i="5" s="1"/>
  <c r="J24" i="5" s="1"/>
  <c r="K24" i="5" s="1"/>
  <c r="L24" i="5" s="1"/>
  <c r="M24" i="5" s="1"/>
  <c r="N24" i="5" s="1"/>
  <c r="O24" i="5" s="1"/>
  <c r="P24" i="5" s="1"/>
  <c r="J25" i="5" s="1"/>
  <c r="K25" i="5" s="1"/>
  <c r="L25" i="5" s="1"/>
  <c r="M25" i="5" s="1"/>
  <c r="N25" i="5" s="1"/>
  <c r="O25" i="5" s="1"/>
  <c r="P25" i="5" s="1"/>
  <c r="R18" i="5"/>
  <c r="R20" i="5" l="1"/>
  <c r="S20" i="5" s="1"/>
  <c r="T20" i="5" s="1"/>
  <c r="U20" i="5" s="1"/>
  <c r="V20" i="5" s="1"/>
  <c r="W20" i="5" s="1"/>
  <c r="X20" i="5" s="1"/>
  <c r="R21" i="5" s="1"/>
  <c r="S21" i="5" s="1"/>
  <c r="T21" i="5" s="1"/>
  <c r="U21" i="5" s="1"/>
  <c r="V21" i="5" s="1"/>
  <c r="W21" i="5" s="1"/>
  <c r="X21" i="5" s="1"/>
  <c r="R22" i="5" s="1"/>
  <c r="S22" i="5" s="1"/>
  <c r="T22" i="5" s="1"/>
  <c r="U22" i="5" s="1"/>
  <c r="V22" i="5" s="1"/>
  <c r="W22" i="5" s="1"/>
  <c r="X22" i="5" s="1"/>
  <c r="R23" i="5" s="1"/>
  <c r="S23" i="5" s="1"/>
  <c r="T23" i="5" s="1"/>
  <c r="U23" i="5" s="1"/>
  <c r="V23" i="5" s="1"/>
  <c r="W23" i="5" s="1"/>
  <c r="X23" i="5" s="1"/>
  <c r="R24" i="5" s="1"/>
  <c r="S24" i="5" s="1"/>
  <c r="T24" i="5" s="1"/>
  <c r="U24" i="5" s="1"/>
  <c r="V24" i="5" s="1"/>
  <c r="W24" i="5" s="1"/>
  <c r="X24" i="5" s="1"/>
  <c r="R25" i="5" s="1"/>
  <c r="S25" i="5" s="1"/>
  <c r="T25" i="5" s="1"/>
  <c r="U25" i="5" s="1"/>
  <c r="V25" i="5" s="1"/>
  <c r="W25" i="5" s="1"/>
  <c r="X25" i="5" s="1"/>
  <c r="B27" i="5"/>
  <c r="J27" i="5" l="1"/>
  <c r="B29" i="5"/>
  <c r="C29" i="5" s="1"/>
  <c r="D29" i="5" s="1"/>
  <c r="E29" i="5" s="1"/>
  <c r="F29" i="5" s="1"/>
  <c r="G29" i="5" s="1"/>
  <c r="H29" i="5" s="1"/>
  <c r="B30" i="5" s="1"/>
  <c r="C30" i="5" s="1"/>
  <c r="D30" i="5" s="1"/>
  <c r="E30" i="5" s="1"/>
  <c r="F30" i="5" s="1"/>
  <c r="G30" i="5" s="1"/>
  <c r="H30" i="5" s="1"/>
  <c r="B31" i="5" s="1"/>
  <c r="C31" i="5" s="1"/>
  <c r="D31" i="5" s="1"/>
  <c r="E31" i="5" s="1"/>
  <c r="F31" i="5" s="1"/>
  <c r="G31" i="5" s="1"/>
  <c r="H31" i="5" s="1"/>
  <c r="B32" i="5" s="1"/>
  <c r="C32" i="5" s="1"/>
  <c r="D32" i="5" s="1"/>
  <c r="E32" i="5" s="1"/>
  <c r="F32" i="5" s="1"/>
  <c r="G32" i="5" s="1"/>
  <c r="H32" i="5" s="1"/>
  <c r="B33" i="5" s="1"/>
  <c r="C33" i="5" s="1"/>
  <c r="D33" i="5" s="1"/>
  <c r="E33" i="5" s="1"/>
  <c r="F33" i="5" s="1"/>
  <c r="G33" i="5" s="1"/>
  <c r="H33" i="5" s="1"/>
  <c r="B34" i="5" s="1"/>
  <c r="C34" i="5" s="1"/>
  <c r="D34" i="5" s="1"/>
  <c r="E34" i="5" s="1"/>
  <c r="F34" i="5" s="1"/>
  <c r="G34" i="5" s="1"/>
  <c r="H34" i="5" s="1"/>
  <c r="J29" i="5" l="1"/>
  <c r="K29" i="5" s="1"/>
  <c r="L29" i="5" s="1"/>
  <c r="M29" i="5" s="1"/>
  <c r="N29" i="5" s="1"/>
  <c r="O29" i="5" s="1"/>
  <c r="P29" i="5" s="1"/>
  <c r="J30" i="5" s="1"/>
  <c r="K30" i="5" s="1"/>
  <c r="L30" i="5" s="1"/>
  <c r="M30" i="5" s="1"/>
  <c r="N30" i="5" s="1"/>
  <c r="O30" i="5" s="1"/>
  <c r="P30" i="5" s="1"/>
  <c r="J31" i="5" s="1"/>
  <c r="K31" i="5" s="1"/>
  <c r="L31" i="5" s="1"/>
  <c r="M31" i="5" s="1"/>
  <c r="N31" i="5" s="1"/>
  <c r="O31" i="5" s="1"/>
  <c r="P31" i="5" s="1"/>
  <c r="J32" i="5" s="1"/>
  <c r="K32" i="5" s="1"/>
  <c r="L32" i="5" s="1"/>
  <c r="M32" i="5" s="1"/>
  <c r="N32" i="5" s="1"/>
  <c r="O32" i="5" s="1"/>
  <c r="P32" i="5" s="1"/>
  <c r="J33" i="5" s="1"/>
  <c r="K33" i="5" s="1"/>
  <c r="L33" i="5" s="1"/>
  <c r="M33" i="5" s="1"/>
  <c r="N33" i="5" s="1"/>
  <c r="O33" i="5" s="1"/>
  <c r="P33" i="5" s="1"/>
  <c r="J34" i="5" s="1"/>
  <c r="K34" i="5" s="1"/>
  <c r="L34" i="5" s="1"/>
  <c r="M34" i="5" s="1"/>
  <c r="N34" i="5" s="1"/>
  <c r="O34" i="5" s="1"/>
  <c r="P34" i="5" s="1"/>
  <c r="R27" i="5"/>
  <c r="B36" i="5" l="1"/>
  <c r="R29" i="5"/>
  <c r="S29" i="5" s="1"/>
  <c r="T29" i="5" s="1"/>
  <c r="U29" i="5" s="1"/>
  <c r="V29" i="5" s="1"/>
  <c r="W29" i="5" s="1"/>
  <c r="X29" i="5" s="1"/>
  <c r="R30" i="5" s="1"/>
  <c r="S30" i="5" s="1"/>
  <c r="T30" i="5" s="1"/>
  <c r="U30" i="5" s="1"/>
  <c r="V30" i="5" s="1"/>
  <c r="W30" i="5" s="1"/>
  <c r="X30" i="5" s="1"/>
  <c r="R31" i="5" s="1"/>
  <c r="S31" i="5" s="1"/>
  <c r="T31" i="5" s="1"/>
  <c r="U31" i="5" s="1"/>
  <c r="V31" i="5" s="1"/>
  <c r="W31" i="5" s="1"/>
  <c r="X31" i="5" s="1"/>
  <c r="R32" i="5" s="1"/>
  <c r="S32" i="5" s="1"/>
  <c r="T32" i="5" s="1"/>
  <c r="U32" i="5" s="1"/>
  <c r="V32" i="5" s="1"/>
  <c r="W32" i="5" s="1"/>
  <c r="X32" i="5" s="1"/>
  <c r="R33" i="5" s="1"/>
  <c r="S33" i="5" s="1"/>
  <c r="T33" i="5" s="1"/>
  <c r="U33" i="5" s="1"/>
  <c r="V33" i="5" s="1"/>
  <c r="W33" i="5" s="1"/>
  <c r="X33" i="5" s="1"/>
  <c r="R34" i="5" s="1"/>
  <c r="S34" i="5" s="1"/>
  <c r="T34" i="5" s="1"/>
  <c r="U34" i="5" s="1"/>
  <c r="V34" i="5" s="1"/>
  <c r="W34" i="5" s="1"/>
  <c r="X34" i="5" s="1"/>
  <c r="J36" i="5" l="1"/>
  <c r="B38" i="5"/>
  <c r="C38" i="5" s="1"/>
  <c r="D38" i="5" s="1"/>
  <c r="E38" i="5" s="1"/>
  <c r="F38" i="5" s="1"/>
  <c r="G38" i="5" s="1"/>
  <c r="H38" i="5" s="1"/>
  <c r="B39" i="5" s="1"/>
  <c r="C39" i="5" s="1"/>
  <c r="D39" i="5" s="1"/>
  <c r="E39" i="5" s="1"/>
  <c r="F39" i="5" s="1"/>
  <c r="G39" i="5" s="1"/>
  <c r="H39" i="5" s="1"/>
  <c r="B40" i="5" s="1"/>
  <c r="C40" i="5" s="1"/>
  <c r="D40" i="5" s="1"/>
  <c r="E40" i="5" s="1"/>
  <c r="F40" i="5" s="1"/>
  <c r="G40" i="5" s="1"/>
  <c r="H40" i="5" s="1"/>
  <c r="B41" i="5" s="1"/>
  <c r="C41" i="5" s="1"/>
  <c r="D41" i="5" s="1"/>
  <c r="E41" i="5" s="1"/>
  <c r="F41" i="5" s="1"/>
  <c r="G41" i="5" s="1"/>
  <c r="H41" i="5" s="1"/>
  <c r="B42" i="5" s="1"/>
  <c r="C42" i="5" s="1"/>
  <c r="D42" i="5" s="1"/>
  <c r="E42" i="5" s="1"/>
  <c r="F42" i="5" s="1"/>
  <c r="G42" i="5" s="1"/>
  <c r="H42" i="5" s="1"/>
  <c r="B43" i="5" s="1"/>
  <c r="C43" i="5" s="1"/>
  <c r="D43" i="5" s="1"/>
  <c r="E43" i="5" s="1"/>
  <c r="F43" i="5" s="1"/>
  <c r="G43" i="5" s="1"/>
  <c r="H43" i="5" s="1"/>
  <c r="J38" i="5" l="1"/>
  <c r="K38" i="5" s="1"/>
  <c r="L38" i="5" s="1"/>
  <c r="M38" i="5" s="1"/>
  <c r="N38" i="5" s="1"/>
  <c r="O38" i="5" s="1"/>
  <c r="P38" i="5" s="1"/>
  <c r="J39" i="5" s="1"/>
  <c r="K39" i="5" s="1"/>
  <c r="L39" i="5" s="1"/>
  <c r="M39" i="5" s="1"/>
  <c r="N39" i="5" s="1"/>
  <c r="O39" i="5" s="1"/>
  <c r="P39" i="5" s="1"/>
  <c r="J40" i="5" s="1"/>
  <c r="K40" i="5" s="1"/>
  <c r="L40" i="5" s="1"/>
  <c r="M40" i="5" s="1"/>
  <c r="N40" i="5" s="1"/>
  <c r="O40" i="5" s="1"/>
  <c r="P40" i="5" s="1"/>
  <c r="J41" i="5" s="1"/>
  <c r="K41" i="5" s="1"/>
  <c r="L41" i="5" s="1"/>
  <c r="M41" i="5" s="1"/>
  <c r="N41" i="5" s="1"/>
  <c r="O41" i="5" s="1"/>
  <c r="P41" i="5" s="1"/>
  <c r="J42" i="5" s="1"/>
  <c r="K42" i="5" s="1"/>
  <c r="L42" i="5" s="1"/>
  <c r="M42" i="5" s="1"/>
  <c r="N42" i="5" s="1"/>
  <c r="O42" i="5" s="1"/>
  <c r="P42" i="5" s="1"/>
  <c r="J43" i="5" s="1"/>
  <c r="K43" i="5" s="1"/>
  <c r="L43" i="5" s="1"/>
  <c r="M43" i="5" s="1"/>
  <c r="N43" i="5" s="1"/>
  <c r="O43" i="5" s="1"/>
  <c r="P43" i="5" s="1"/>
  <c r="R36" i="5"/>
  <c r="R38" i="5" s="1"/>
  <c r="S38" i="5" s="1"/>
  <c r="T38" i="5" s="1"/>
  <c r="U38" i="5" s="1"/>
  <c r="V38" i="5" s="1"/>
  <c r="W38" i="5" s="1"/>
  <c r="X38" i="5" s="1"/>
  <c r="R39" i="5" s="1"/>
  <c r="S39" i="5" s="1"/>
  <c r="T39" i="5" s="1"/>
  <c r="U39" i="5" s="1"/>
  <c r="V39" i="5" s="1"/>
  <c r="W39" i="5" s="1"/>
  <c r="X39" i="5" s="1"/>
  <c r="R40" i="5" s="1"/>
  <c r="S40" i="5" s="1"/>
  <c r="T40" i="5" s="1"/>
  <c r="U40" i="5" s="1"/>
  <c r="V40" i="5" s="1"/>
  <c r="W40" i="5" s="1"/>
  <c r="X40" i="5" s="1"/>
  <c r="R41" i="5" s="1"/>
  <c r="S41" i="5" s="1"/>
  <c r="T41" i="5" s="1"/>
  <c r="U41" i="5" s="1"/>
  <c r="V41" i="5" s="1"/>
  <c r="W41" i="5" s="1"/>
  <c r="X41" i="5" s="1"/>
  <c r="R42" i="5" s="1"/>
  <c r="S42" i="5" s="1"/>
  <c r="T42" i="5" s="1"/>
  <c r="U42" i="5" s="1"/>
  <c r="V42" i="5" s="1"/>
  <c r="W42" i="5" s="1"/>
  <c r="X42" i="5" s="1"/>
  <c r="R43" i="5" s="1"/>
  <c r="S43" i="5" s="1"/>
  <c r="T43" i="5" s="1"/>
  <c r="U43" i="5" s="1"/>
  <c r="V43" i="5" s="1"/>
  <c r="W43" i="5" s="1"/>
  <c r="X43" i="5" s="1"/>
</calcChain>
</file>

<file path=xl/sharedStrings.xml><?xml version="1.0" encoding="utf-8"?>
<sst xmlns="http://schemas.openxmlformats.org/spreadsheetml/2006/main" count="419" uniqueCount="55">
  <si>
    <t>JOURS</t>
  </si>
  <si>
    <t>TARIF</t>
  </si>
  <si>
    <t>SAISON</t>
  </si>
  <si>
    <t>Haute</t>
  </si>
  <si>
    <t>Basse</t>
  </si>
  <si>
    <t>Départ</t>
  </si>
  <si>
    <t>Arrivée</t>
  </si>
  <si>
    <t>Compagnie</t>
  </si>
  <si>
    <t>VOL</t>
  </si>
  <si>
    <t>Numéro</t>
  </si>
  <si>
    <t>DATE</t>
  </si>
  <si>
    <t>CONTACT</t>
  </si>
  <si>
    <t>Prénom</t>
  </si>
  <si>
    <t>NOM</t>
  </si>
  <si>
    <t>Téléphone</t>
  </si>
  <si>
    <t>Mail</t>
  </si>
  <si>
    <t>Personnes</t>
  </si>
  <si>
    <t>Adultes</t>
  </si>
  <si>
    <t>Enfants</t>
  </si>
  <si>
    <t>Total</t>
  </si>
  <si>
    <t>Modèle de calendrier annuel</t>
  </si>
  <si>
    <t xml:space="preserve">Année </t>
  </si>
  <si>
    <t xml:space="preserve">Mois </t>
  </si>
  <si>
    <t xml:space="preserve">Jour de début </t>
  </si>
  <si>
    <t>1:Dim, 2:Lun…</t>
  </si>
  <si>
    <t>CALENDRIERS ANNUELS par Vertex42.com</t>
  </si>
  <si>
    <t>https://www.vertex42.com/ExcelTemplates/yearly-calendar.html</t>
  </si>
  <si>
    <t>← Entrez un titre ou supprimez/masquez cette ligne</t>
  </si>
  <si>
    <t>Haute saison</t>
  </si>
  <si>
    <t>Basse saison</t>
  </si>
  <si>
    <r>
      <t xml:space="preserve">Choisissez un nouveau </t>
    </r>
    <r>
      <rPr>
        <sz val="11"/>
        <color theme="4"/>
        <rFont val="Calibri"/>
        <family val="2"/>
        <scheme val="minor"/>
      </rPr>
      <t>modèle de couleurs</t>
    </r>
    <r>
      <rPr>
        <sz val="11"/>
        <color theme="1" tint="0.34998626667073579"/>
        <rFont val="Calibri"/>
        <family val="2"/>
        <scheme val="minor"/>
      </rPr>
      <t> : Accédez Mise en page &gt; Couleurs pour modifier les couleurs du thème, ou à Mise en Page &gt; Polices pour modifier les polices du thème.</t>
    </r>
  </si>
  <si>
    <t>TARIFICATION</t>
  </si>
  <si>
    <t>si &gt; ou = 16 nuits alors dégressif</t>
  </si>
  <si>
    <t>Option ménage</t>
  </si>
  <si>
    <t>Nbre nuits HS</t>
  </si>
  <si>
    <t>Nbre nuits BS</t>
  </si>
  <si>
    <t>Haute Saison</t>
  </si>
  <si>
    <t>Basse Saison</t>
  </si>
  <si>
    <t>Bébé</t>
  </si>
  <si>
    <t>TAXE DE SEJOUR</t>
  </si>
  <si>
    <t>Taux</t>
  </si>
  <si>
    <t>Nombre</t>
  </si>
  <si>
    <t>Nuits</t>
  </si>
  <si>
    <t>REGLEMENT</t>
  </si>
  <si>
    <t>Acompte</t>
  </si>
  <si>
    <t>Date</t>
  </si>
  <si>
    <t>Solde</t>
  </si>
  <si>
    <t>Montant</t>
  </si>
  <si>
    <t>Reçu</t>
  </si>
  <si>
    <t>CONTRAT</t>
  </si>
  <si>
    <t>Envoie</t>
  </si>
  <si>
    <t>Prévu = 20 jours avant arrivée</t>
  </si>
  <si>
    <t>Date = au max 1 semaine après date réception contrat</t>
  </si>
  <si>
    <t>Retour</t>
  </si>
  <si>
    <t>Heure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</si>
</sst>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166" formatCode="[$-40C]d\-mmm;@"/>
    <numFmt numFmtId="167" formatCode="#,##0\ &quot;€&quot;"/>
    <numFmt numFmtId="169" formatCode="mmmm\ \'yy"/>
    <numFmt numFmtId="170" formatCode="d"/>
    <numFmt numFmtId="171" formatCode="#,##0.00\ &quot;€&quot;"/>
    <numFmt numFmtId="172" formatCode="[$-40C]d\-mmm\-yy;@"/>
    <numFmt numFmtId="175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name val="Tahom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0"/>
      <color indexed="12"/>
      <name val="Tahoma"/>
      <family val="2"/>
    </font>
    <font>
      <sz val="10"/>
      <color theme="1" tint="0.499984740745262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6"/>
      <name val="Calibri"/>
      <family val="2"/>
      <scheme val="minor"/>
    </font>
    <font>
      <sz val="15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sz val="26"/>
      <color theme="0"/>
      <name val="Calibri"/>
      <family val="2"/>
      <scheme val="minor"/>
    </font>
    <font>
      <sz val="42"/>
      <color theme="4" tint="-0.249977111117893"/>
      <name val="Calibri"/>
      <family val="2"/>
      <scheme val="minor"/>
    </font>
    <font>
      <sz val="20"/>
      <color theme="1" tint="0.34998626667073579"/>
      <name val="Calibri"/>
      <family val="2"/>
      <scheme val="minor"/>
    </font>
    <font>
      <sz val="15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7" fontId="0" fillId="0" borderId="0" xfId="0" applyNumberFormat="1" applyAlignment="1">
      <alignment vertical="center"/>
    </xf>
    <xf numFmtId="166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vertical="center"/>
    </xf>
    <xf numFmtId="167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2" fillId="3" borderId="0" xfId="1" applyFont="1" applyFill="1"/>
    <xf numFmtId="0" fontId="2" fillId="0" borderId="0" xfId="1" applyFont="1"/>
    <xf numFmtId="0" fontId="4" fillId="3" borderId="0" xfId="1" applyFont="1" applyFill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4" fillId="3" borderId="0" xfId="1" applyFont="1" applyFill="1" applyAlignment="1">
      <alignment horizontal="right" vertical="center"/>
    </xf>
    <xf numFmtId="0" fontId="7" fillId="0" borderId="0" xfId="2" applyFont="1" applyAlignment="1" applyProtection="1">
      <alignment vertical="center"/>
    </xf>
    <xf numFmtId="0" fontId="8" fillId="0" borderId="0" xfId="1" applyFont="1" applyAlignment="1">
      <alignment vertical="center"/>
    </xf>
    <xf numFmtId="0" fontId="9" fillId="0" borderId="0" xfId="1" applyFont="1"/>
    <xf numFmtId="0" fontId="10" fillId="0" borderId="0" xfId="1" applyFont="1"/>
    <xf numFmtId="0" fontId="11" fillId="0" borderId="0" xfId="1" applyFont="1" applyAlignment="1">
      <alignment vertical="center"/>
    </xf>
    <xf numFmtId="0" fontId="12" fillId="0" borderId="0" xfId="1" applyFont="1"/>
    <xf numFmtId="0" fontId="13" fillId="0" borderId="0" xfId="1" applyFont="1" applyAlignment="1">
      <alignment vertical="center"/>
    </xf>
    <xf numFmtId="0" fontId="8" fillId="0" borderId="0" xfId="1" applyFont="1" applyAlignment="1">
      <alignment horizontal="left" vertical="top" wrapText="1"/>
    </xf>
    <xf numFmtId="0" fontId="13" fillId="0" borderId="0" xfId="1" applyFont="1"/>
    <xf numFmtId="0" fontId="14" fillId="0" borderId="0" xfId="1" applyFont="1"/>
    <xf numFmtId="0" fontId="8" fillId="0" borderId="0" xfId="1" applyFont="1" applyAlignment="1">
      <alignment vertical="top" wrapText="1"/>
    </xf>
    <xf numFmtId="0" fontId="12" fillId="0" borderId="0" xfId="1" applyFont="1" applyAlignment="1">
      <alignment vertical="center"/>
    </xf>
    <xf numFmtId="0" fontId="2" fillId="5" borderId="0" xfId="1" applyFont="1" applyFill="1"/>
    <xf numFmtId="0" fontId="15" fillId="2" borderId="0" xfId="1" applyFont="1" applyFill="1" applyAlignment="1">
      <alignment horizontal="center" vertical="center"/>
    </xf>
    <xf numFmtId="0" fontId="14" fillId="0" borderId="0" xfId="1" applyFont="1" applyAlignment="1">
      <alignment vertical="center"/>
    </xf>
    <xf numFmtId="0" fontId="16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169" fontId="18" fillId="2" borderId="0" xfId="1" applyNumberFormat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170" fontId="13" fillId="4" borderId="0" xfId="1" applyNumberFormat="1" applyFont="1" applyFill="1" applyAlignment="1">
      <alignment horizontal="center" vertical="center"/>
    </xf>
    <xf numFmtId="170" fontId="13" fillId="5" borderId="0" xfId="1" applyNumberFormat="1" applyFont="1" applyFill="1" applyAlignment="1">
      <alignment horizontal="center" vertical="center"/>
    </xf>
    <xf numFmtId="170" fontId="20" fillId="4" borderId="0" xfId="1" applyNumberFormat="1" applyFont="1" applyFill="1" applyAlignment="1">
      <alignment horizontal="center" vertical="center"/>
    </xf>
    <xf numFmtId="170" fontId="20" fillId="5" borderId="0" xfId="1" applyNumberFormat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vertical="center"/>
    </xf>
    <xf numFmtId="171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2" fontId="0" fillId="0" borderId="1" xfId="0" applyNumberFormat="1" applyBorder="1" applyAlignment="1">
      <alignment vertical="center"/>
    </xf>
    <xf numFmtId="172" fontId="0" fillId="0" borderId="0" xfId="0" applyNumberFormat="1" applyAlignment="1">
      <alignment vertical="center"/>
    </xf>
    <xf numFmtId="172" fontId="0" fillId="0" borderId="6" xfId="0" applyNumberFormat="1" applyBorder="1" applyAlignment="1">
      <alignment horizontal="center" vertical="center"/>
    </xf>
    <xf numFmtId="172" fontId="0" fillId="0" borderId="6" xfId="0" applyNumberFormat="1" applyBorder="1" applyAlignment="1">
      <alignment horizontal="center" vertical="center" wrapText="1"/>
    </xf>
    <xf numFmtId="172" fontId="0" fillId="0" borderId="7" xfId="0" applyNumberFormat="1" applyBorder="1" applyAlignment="1">
      <alignment horizontal="center" vertical="center"/>
    </xf>
    <xf numFmtId="172" fontId="0" fillId="0" borderId="9" xfId="0" applyNumberFormat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2" fontId="0" fillId="0" borderId="5" xfId="0" applyNumberFormat="1" applyBorder="1" applyAlignment="1">
      <alignment horizontal="center" vertical="center" wrapText="1"/>
    </xf>
    <xf numFmtId="172" fontId="0" fillId="0" borderId="6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175" fontId="0" fillId="0" borderId="1" xfId="0" applyNumberFormat="1" applyBorder="1" applyAlignment="1">
      <alignment horizontal="center" vertical="center"/>
    </xf>
    <xf numFmtId="175" fontId="0" fillId="0" borderId="1" xfId="0" applyNumberFormat="1" applyBorder="1" applyAlignment="1">
      <alignment vertical="center"/>
    </xf>
    <xf numFmtId="175" fontId="0" fillId="0" borderId="0" xfId="0" applyNumberFormat="1" applyAlignment="1">
      <alignment vertical="center"/>
    </xf>
    <xf numFmtId="6" fontId="0" fillId="0" borderId="1" xfId="0" applyNumberFormat="1" applyBorder="1" applyAlignment="1">
      <alignment horizontal="center" vertical="center"/>
    </xf>
  </cellXfs>
  <cellStyles count="3">
    <cellStyle name="Lien hypertexte 2" xfId="2" xr:uid="{A5BAE4A2-A05F-4285-B78D-3F9E751F5634}"/>
    <cellStyle name="Normal" xfId="0" builtinId="0"/>
    <cellStyle name="Normal 2" xfId="1" xr:uid="{D4445159-C304-4577-A657-B208D13F882A}"/>
  </cellStyles>
  <dxfs count="14">
    <dxf>
      <font>
        <color theme="4" tint="-0.24994659260841701"/>
      </font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vertex42.com/ExcelTemplates/yearly-calendar.html?utm_source=ms&amp;utm_medium=file&amp;utm_campaign=office&amp;utm_term=calendar1&amp;utm_content=url" TargetMode="External"/><Relationship Id="rId1" Type="http://schemas.openxmlformats.org/officeDocument/2006/relationships/hyperlink" Target="https://www.vertex42.com/ExcelTemplates/yearly-calendar.html?utm_source=ms&amp;utm_medium=file&amp;utm_campaign=office&amp;utm_term=calendar1&amp;utm_content=titl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624D0-D6A1-487B-B692-71200F6D71A2}">
  <sheetPr>
    <pageSetUpPr fitToPage="1"/>
  </sheetPr>
  <dimension ref="A1:AB73"/>
  <sheetViews>
    <sheetView showGridLines="0" topLeftCell="A18" workbookViewId="0">
      <selection activeCell="AE21" sqref="AE21"/>
    </sheetView>
  </sheetViews>
  <sheetFormatPr baseColWidth="10" defaultColWidth="9.140625" defaultRowHeight="12.75" x14ac:dyDescent="0.2"/>
  <cols>
    <col min="1" max="1" width="3.28515625" style="14" customWidth="1"/>
    <col min="2" max="24" width="4.7109375" style="14" customWidth="1"/>
    <col min="25" max="25" width="3.28515625" style="14" hidden="1" customWidth="1"/>
    <col min="26" max="26" width="4.140625" style="14" hidden="1" customWidth="1"/>
    <col min="27" max="27" width="38.5703125" style="14" hidden="1" customWidth="1"/>
    <col min="28" max="16384" width="9.140625" style="14"/>
  </cols>
  <sheetData>
    <row r="1" spans="1:28" s="11" customFormat="1" ht="41.45" hidden="1" customHeight="1" x14ac:dyDescent="0.25">
      <c r="A1" s="34" t="s">
        <v>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AA1" s="12"/>
    </row>
    <row r="2" spans="1:28" hidden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8" ht="16.5" customHeight="1" x14ac:dyDescent="0.2">
      <c r="A3" s="15"/>
      <c r="B3" s="15"/>
      <c r="C3" s="20" t="s">
        <v>21</v>
      </c>
      <c r="D3" s="16">
        <v>2020</v>
      </c>
      <c r="E3" s="17"/>
      <c r="F3" s="18"/>
      <c r="G3" s="15"/>
      <c r="H3" s="15"/>
      <c r="I3" s="20" t="s">
        <v>22</v>
      </c>
      <c r="J3" s="16">
        <v>1</v>
      </c>
      <c r="K3" s="18"/>
      <c r="L3" s="15"/>
      <c r="M3" s="15"/>
      <c r="N3" s="20" t="s">
        <v>23</v>
      </c>
      <c r="O3" s="16">
        <v>2</v>
      </c>
      <c r="P3" s="18"/>
      <c r="Q3" s="19" t="s">
        <v>24</v>
      </c>
      <c r="R3" s="15"/>
      <c r="S3" s="15"/>
      <c r="T3" s="15"/>
      <c r="U3" s="15"/>
      <c r="V3" s="15"/>
      <c r="W3" s="15"/>
      <c r="X3" s="20"/>
      <c r="Y3" s="15"/>
      <c r="AA3" s="35" t="s">
        <v>25</v>
      </c>
      <c r="AB3" s="22"/>
    </row>
    <row r="4" spans="1:28" hidden="1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AA4" s="21" t="s">
        <v>26</v>
      </c>
      <c r="AB4" s="21"/>
    </row>
    <row r="5" spans="1:28" hidden="1" x14ac:dyDescent="0.2"/>
    <row r="6" spans="1:28" ht="42" customHeight="1" x14ac:dyDescent="0.2">
      <c r="B6" s="36">
        <f>IF($J$3=1,D3,D3&amp;"-"&amp;D3+1)</f>
        <v>2020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AA6" s="21"/>
    </row>
    <row r="7" spans="1:28" ht="26.25" hidden="1" x14ac:dyDescent="0.2"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AA7" s="22" t="s">
        <v>27</v>
      </c>
    </row>
    <row r="8" spans="1:28" hidden="1" x14ac:dyDescent="0.2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AA8" s="23"/>
    </row>
    <row r="9" spans="1:28" s="26" customFormat="1" ht="21" x14ac:dyDescent="0.35">
      <c r="A9" s="24"/>
      <c r="B9" s="38">
        <f>DATE(D3,J3,1)</f>
        <v>43831</v>
      </c>
      <c r="C9" s="38"/>
      <c r="D9" s="38"/>
      <c r="E9" s="38"/>
      <c r="F9" s="38"/>
      <c r="G9" s="38"/>
      <c r="H9" s="38"/>
      <c r="I9" s="25"/>
      <c r="J9" s="38">
        <f>DATE(YEAR(B9+42),MONTH(B9+42),1)</f>
        <v>43862</v>
      </c>
      <c r="K9" s="38"/>
      <c r="L9" s="38"/>
      <c r="M9" s="38"/>
      <c r="N9" s="38"/>
      <c r="O9" s="38"/>
      <c r="P9" s="38"/>
      <c r="Q9" s="25"/>
      <c r="R9" s="38">
        <f>DATE(YEAR(J9+42),MONTH(J9+42),1)</f>
        <v>43891</v>
      </c>
      <c r="S9" s="38"/>
      <c r="T9" s="38"/>
      <c r="U9" s="38"/>
      <c r="V9" s="38"/>
      <c r="W9" s="38"/>
      <c r="X9" s="38"/>
      <c r="AA9" s="23"/>
    </row>
    <row r="10" spans="1:28" s="27" customFormat="1" ht="18.75" x14ac:dyDescent="0.3">
      <c r="A10" s="26"/>
      <c r="B10" s="39" t="str">
        <f>CHOOSE(1+MOD($O$3+1-2,7),"D","L","M","M","J","V","S")</f>
        <v>L</v>
      </c>
      <c r="C10" s="39" t="str">
        <f>CHOOSE(1+MOD($O$3+2-2,7),"D","L","M","M","J","V","S")</f>
        <v>M</v>
      </c>
      <c r="D10" s="39" t="str">
        <f>CHOOSE(1+MOD($O$3+3-2,7),"D","L","M","M","J","V","S")</f>
        <v>M</v>
      </c>
      <c r="E10" s="39" t="str">
        <f>CHOOSE(1+MOD($O$3+4-2,7),"D","L","M","M","J","V","S")</f>
        <v>J</v>
      </c>
      <c r="F10" s="39" t="str">
        <f>CHOOSE(1+MOD($O$3+5-2,7),"D","L","M","M","J","V","S")</f>
        <v>V</v>
      </c>
      <c r="G10" s="39" t="str">
        <f>CHOOSE(1+MOD($O$3+6-2,7),"D","L","M","M","J","V","S")</f>
        <v>S</v>
      </c>
      <c r="H10" s="39" t="str">
        <f>CHOOSE(1+MOD($O$3+7-2,7),"D","L","M","M","J","V","S")</f>
        <v>D</v>
      </c>
      <c r="J10" s="39" t="str">
        <f>CHOOSE(1+MOD($O$3+1-2,7),"D","L","M","M","J","V","S")</f>
        <v>L</v>
      </c>
      <c r="K10" s="39" t="str">
        <f>CHOOSE(1+MOD($O$3+2-2,7),"D","L","M","M","J","V","S")</f>
        <v>M</v>
      </c>
      <c r="L10" s="39" t="str">
        <f>CHOOSE(1+MOD($O$3+3-2,7),"D","L","M","M","J","V","S")</f>
        <v>M</v>
      </c>
      <c r="M10" s="39" t="str">
        <f>CHOOSE(1+MOD($O$3+4-2,7),"D","L","M","M","J","V","S")</f>
        <v>J</v>
      </c>
      <c r="N10" s="39" t="str">
        <f>CHOOSE(1+MOD($O$3+5-2,7),"D","L","M","M","J","V","S")</f>
        <v>V</v>
      </c>
      <c r="O10" s="39" t="str">
        <f>CHOOSE(1+MOD($O$3+6-2,7),"D","L","M","M","J","V","S")</f>
        <v>S</v>
      </c>
      <c r="P10" s="39" t="str">
        <f>CHOOSE(1+MOD($O$3+7-2,7),"D","L","M","M","J","V","S")</f>
        <v>D</v>
      </c>
      <c r="R10" s="39" t="str">
        <f>CHOOSE(1+MOD($O$3+1-2,7),"D","L","M","M","J","V","S")</f>
        <v>L</v>
      </c>
      <c r="S10" s="39" t="str">
        <f>CHOOSE(1+MOD($O$3+2-2,7),"D","L","M","M","J","V","S")</f>
        <v>M</v>
      </c>
      <c r="T10" s="39" t="str">
        <f>CHOOSE(1+MOD($O$3+3-2,7),"D","L","M","M","J","V","S")</f>
        <v>M</v>
      </c>
      <c r="U10" s="39" t="str">
        <f>CHOOSE(1+MOD($O$3+4-2,7),"D","L","M","M","J","V","S")</f>
        <v>J</v>
      </c>
      <c r="V10" s="39" t="str">
        <f>CHOOSE(1+MOD($O$3+5-2,7),"D","L","M","M","J","V","S")</f>
        <v>V</v>
      </c>
      <c r="W10" s="39" t="str">
        <f>CHOOSE(1+MOD($O$3+6-2,7),"D","L","M","M","J","V","S")</f>
        <v>S</v>
      </c>
      <c r="X10" s="39" t="str">
        <f>CHOOSE(1+MOD($O$3+7-2,7),"D","L","M","M","J","V","S")</f>
        <v>D</v>
      </c>
      <c r="AA10" s="28" t="s">
        <v>30</v>
      </c>
    </row>
    <row r="11" spans="1:28" s="29" customFormat="1" ht="18.75" x14ac:dyDescent="0.3">
      <c r="A11" s="26"/>
      <c r="B11" s="40" t="str">
        <f>IF(WEEKDAY(B9,1)=MOD($O$3,7),B9,"")</f>
        <v/>
      </c>
      <c r="C11" s="40" t="str">
        <f>IF(B11="",IF(WEEKDAY(B9,1)=MOD($O$3,7)+1,B9,""),B11+1)</f>
        <v/>
      </c>
      <c r="D11" s="40">
        <f>IF(C11="",IF(WEEKDAY(B9,1)=MOD($O$3+1,7)+1,B9,""),C11+1)</f>
        <v>43831</v>
      </c>
      <c r="E11" s="40">
        <f>IF(D11="",IF(WEEKDAY(B9,1)=MOD($O$3+2,7)+1,B9,""),D11+1)</f>
        <v>43832</v>
      </c>
      <c r="F11" s="40">
        <f>IF(E11="",IF(WEEKDAY(B9,1)=MOD($O$3+3,7)+1,B9,""),E11+1)</f>
        <v>43833</v>
      </c>
      <c r="G11" s="42">
        <f>IF(F11="",IF(WEEKDAY(B9,1)=MOD($O$3+4,7)+1,B9,""),F11+1)</f>
        <v>43834</v>
      </c>
      <c r="H11" s="42">
        <f>IF(G11="",IF(WEEKDAY(B9,1)=MOD($O$3+5,7)+1,B9,""),G11+1)</f>
        <v>43835</v>
      </c>
      <c r="I11" s="27"/>
      <c r="J11" s="40" t="str">
        <f>IF(WEEKDAY(J9,1)=MOD($O$3,7),J9,"")</f>
        <v/>
      </c>
      <c r="K11" s="40" t="str">
        <f>IF(J11="",IF(WEEKDAY(J9,1)=MOD($O$3,7)+1,J9,""),J11+1)</f>
        <v/>
      </c>
      <c r="L11" s="40" t="str">
        <f>IF(K11="",IF(WEEKDAY(J9,1)=MOD($O$3+1,7)+1,J9,""),K11+1)</f>
        <v/>
      </c>
      <c r="M11" s="40" t="str">
        <f>IF(L11="",IF(WEEKDAY(J9,1)=MOD($O$3+2,7)+1,J9,""),L11+1)</f>
        <v/>
      </c>
      <c r="N11" s="40" t="str">
        <f>IF(M11="",IF(WEEKDAY(J9,1)=MOD($O$3+3,7)+1,J9,""),M11+1)</f>
        <v/>
      </c>
      <c r="O11" s="42">
        <f>IF(N11="",IF(WEEKDAY(J9,1)=MOD($O$3+4,7)+1,J9,""),N11+1)</f>
        <v>43862</v>
      </c>
      <c r="P11" s="42">
        <f>IF(O11="",IF(WEEKDAY(J9,1)=MOD($O$3+5,7)+1,J9,""),O11+1)</f>
        <v>43863</v>
      </c>
      <c r="Q11" s="27"/>
      <c r="R11" s="40" t="str">
        <f>IF(WEEKDAY(R9,1)=MOD($O$3,7),R9,"")</f>
        <v/>
      </c>
      <c r="S11" s="40" t="str">
        <f>IF(R11="",IF(WEEKDAY(R9,1)=MOD($O$3,7)+1,R9,""),R11+1)</f>
        <v/>
      </c>
      <c r="T11" s="40" t="str">
        <f>IF(S11="",IF(WEEKDAY(R9,1)=MOD($O$3+1,7)+1,R9,""),S11+1)</f>
        <v/>
      </c>
      <c r="U11" s="40" t="str">
        <f>IF(T11="",IF(WEEKDAY(R9,1)=MOD($O$3+2,7)+1,R9,""),T11+1)</f>
        <v/>
      </c>
      <c r="V11" s="40" t="str">
        <f>IF(U11="",IF(WEEKDAY(R9,1)=MOD($O$3+3,7)+1,R9,""),U11+1)</f>
        <v/>
      </c>
      <c r="W11" s="42" t="str">
        <f>IF(V11="",IF(WEEKDAY(R9,1)=MOD($O$3+4,7)+1,R9,""),V11+1)</f>
        <v/>
      </c>
      <c r="X11" s="42">
        <f>IF(W11="",IF(WEEKDAY(R9,1)=MOD($O$3+5,7)+1,R9,""),W11+1)</f>
        <v>43891</v>
      </c>
      <c r="AA11" s="28"/>
    </row>
    <row r="12" spans="1:28" s="29" customFormat="1" ht="18.75" x14ac:dyDescent="0.3">
      <c r="A12" s="26"/>
      <c r="B12" s="40">
        <f>IF(H11="","",IF(MONTH(H11+1)&lt;&gt;MONTH(H11),"",H11+1))</f>
        <v>43836</v>
      </c>
      <c r="C12" s="40">
        <f>IF(B12="","",IF(MONTH(B12+1)&lt;&gt;MONTH(B12),"",B12+1))</f>
        <v>43837</v>
      </c>
      <c r="D12" s="40">
        <f t="shared" ref="D12:H16" si="0">IF(C12="","",IF(MONTH(C12+1)&lt;&gt;MONTH(C12),"",C12+1))</f>
        <v>43838</v>
      </c>
      <c r="E12" s="40">
        <f t="shared" si="0"/>
        <v>43839</v>
      </c>
      <c r="F12" s="40">
        <f t="shared" si="0"/>
        <v>43840</v>
      </c>
      <c r="G12" s="42">
        <f t="shared" si="0"/>
        <v>43841</v>
      </c>
      <c r="H12" s="42">
        <f t="shared" si="0"/>
        <v>43842</v>
      </c>
      <c r="I12" s="27"/>
      <c r="J12" s="40">
        <f>IF(P11="","",IF(MONTH(P11+1)&lt;&gt;MONTH(P11),"",P11+1))</f>
        <v>43864</v>
      </c>
      <c r="K12" s="40">
        <f>IF(J12="","",IF(MONTH(J12+1)&lt;&gt;MONTH(J12),"",J12+1))</f>
        <v>43865</v>
      </c>
      <c r="L12" s="40">
        <f t="shared" ref="L12:P16" si="1">IF(K12="","",IF(MONTH(K12+1)&lt;&gt;MONTH(K12),"",K12+1))</f>
        <v>43866</v>
      </c>
      <c r="M12" s="40">
        <f t="shared" si="1"/>
        <v>43867</v>
      </c>
      <c r="N12" s="40">
        <f t="shared" si="1"/>
        <v>43868</v>
      </c>
      <c r="O12" s="42">
        <f t="shared" si="1"/>
        <v>43869</v>
      </c>
      <c r="P12" s="42">
        <f t="shared" si="1"/>
        <v>43870</v>
      </c>
      <c r="Q12" s="27"/>
      <c r="R12" s="40">
        <f>IF(X11="","",IF(MONTH(X11+1)&lt;&gt;MONTH(X11),"",X11+1))</f>
        <v>43892</v>
      </c>
      <c r="S12" s="40">
        <f>IF(R12="","",IF(MONTH(R12+1)&lt;&gt;MONTH(R12),"",R12+1))</f>
        <v>43893</v>
      </c>
      <c r="T12" s="40">
        <f t="shared" ref="T12:X16" si="2">IF(S12="","",IF(MONTH(S12+1)&lt;&gt;MONTH(S12),"",S12+1))</f>
        <v>43894</v>
      </c>
      <c r="U12" s="40">
        <f t="shared" si="2"/>
        <v>43895</v>
      </c>
      <c r="V12" s="40">
        <f t="shared" si="2"/>
        <v>43896</v>
      </c>
      <c r="W12" s="42">
        <f t="shared" si="2"/>
        <v>43897</v>
      </c>
      <c r="X12" s="42">
        <f t="shared" si="2"/>
        <v>43898</v>
      </c>
      <c r="AA12" s="28"/>
    </row>
    <row r="13" spans="1:28" s="29" customFormat="1" ht="18.75" x14ac:dyDescent="0.3">
      <c r="A13" s="26"/>
      <c r="B13" s="40">
        <f>IF(H12="","",IF(MONTH(H12+1)&lt;&gt;MONTH(H12),"",H12+1))</f>
        <v>43843</v>
      </c>
      <c r="C13" s="40">
        <f>IF(B13="","",IF(MONTH(B13+1)&lt;&gt;MONTH(B13),"",B13+1))</f>
        <v>43844</v>
      </c>
      <c r="D13" s="40">
        <f t="shared" si="0"/>
        <v>43845</v>
      </c>
      <c r="E13" s="40">
        <f t="shared" si="0"/>
        <v>43846</v>
      </c>
      <c r="F13" s="40">
        <f t="shared" si="0"/>
        <v>43847</v>
      </c>
      <c r="G13" s="42">
        <f t="shared" si="0"/>
        <v>43848</v>
      </c>
      <c r="H13" s="42">
        <f t="shared" si="0"/>
        <v>43849</v>
      </c>
      <c r="I13" s="27"/>
      <c r="J13" s="40">
        <f>IF(P12="","",IF(MONTH(P12+1)&lt;&gt;MONTH(P12),"",P12+1))</f>
        <v>43871</v>
      </c>
      <c r="K13" s="40">
        <f>IF(J13="","",IF(MONTH(J13+1)&lt;&gt;MONTH(J13),"",J13+1))</f>
        <v>43872</v>
      </c>
      <c r="L13" s="40">
        <f t="shared" si="1"/>
        <v>43873</v>
      </c>
      <c r="M13" s="40">
        <f t="shared" si="1"/>
        <v>43874</v>
      </c>
      <c r="N13" s="40">
        <f t="shared" si="1"/>
        <v>43875</v>
      </c>
      <c r="O13" s="42">
        <f t="shared" si="1"/>
        <v>43876</v>
      </c>
      <c r="P13" s="42">
        <f t="shared" si="1"/>
        <v>43877</v>
      </c>
      <c r="Q13" s="27"/>
      <c r="R13" s="40">
        <f>IF(X12="","",IF(MONTH(X12+1)&lt;&gt;MONTH(X12),"",X12+1))</f>
        <v>43899</v>
      </c>
      <c r="S13" s="40">
        <f>IF(R13="","",IF(MONTH(R13+1)&lt;&gt;MONTH(R13),"",R13+1))</f>
        <v>43900</v>
      </c>
      <c r="T13" s="40">
        <f t="shared" si="2"/>
        <v>43901</v>
      </c>
      <c r="U13" s="40">
        <f t="shared" si="2"/>
        <v>43902</v>
      </c>
      <c r="V13" s="40">
        <f t="shared" si="2"/>
        <v>43903</v>
      </c>
      <c r="W13" s="42">
        <f t="shared" si="2"/>
        <v>43904</v>
      </c>
      <c r="X13" s="42">
        <f t="shared" si="2"/>
        <v>43905</v>
      </c>
      <c r="AA13" s="28"/>
    </row>
    <row r="14" spans="1:28" s="29" customFormat="1" ht="18.75" x14ac:dyDescent="0.3">
      <c r="A14" s="26"/>
      <c r="B14" s="40">
        <f>IF(H13="","",IF(MONTH(H13+1)&lt;&gt;MONTH(H13),"",H13+1))</f>
        <v>43850</v>
      </c>
      <c r="C14" s="40">
        <f>IF(B14="","",IF(MONTH(B14+1)&lt;&gt;MONTH(B14),"",B14+1))</f>
        <v>43851</v>
      </c>
      <c r="D14" s="40">
        <f t="shared" si="0"/>
        <v>43852</v>
      </c>
      <c r="E14" s="40">
        <f t="shared" si="0"/>
        <v>43853</v>
      </c>
      <c r="F14" s="40">
        <f t="shared" si="0"/>
        <v>43854</v>
      </c>
      <c r="G14" s="42">
        <f t="shared" si="0"/>
        <v>43855</v>
      </c>
      <c r="H14" s="42">
        <f t="shared" si="0"/>
        <v>43856</v>
      </c>
      <c r="I14" s="27"/>
      <c r="J14" s="40">
        <f>IF(P13="","",IF(MONTH(P13+1)&lt;&gt;MONTH(P13),"",P13+1))</f>
        <v>43878</v>
      </c>
      <c r="K14" s="40">
        <f>IF(J14="","",IF(MONTH(J14+1)&lt;&gt;MONTH(J14),"",J14+1))</f>
        <v>43879</v>
      </c>
      <c r="L14" s="40">
        <f t="shared" si="1"/>
        <v>43880</v>
      </c>
      <c r="M14" s="40">
        <f t="shared" si="1"/>
        <v>43881</v>
      </c>
      <c r="N14" s="40">
        <f t="shared" si="1"/>
        <v>43882</v>
      </c>
      <c r="O14" s="42">
        <f t="shared" si="1"/>
        <v>43883</v>
      </c>
      <c r="P14" s="42">
        <f t="shared" si="1"/>
        <v>43884</v>
      </c>
      <c r="Q14" s="27"/>
      <c r="R14" s="40">
        <f>IF(X13="","",IF(MONTH(X13+1)&lt;&gt;MONTH(X13),"",X13+1))</f>
        <v>43906</v>
      </c>
      <c r="S14" s="40">
        <f>IF(R14="","",IF(MONTH(R14+1)&lt;&gt;MONTH(R14),"",R14+1))</f>
        <v>43907</v>
      </c>
      <c r="T14" s="40">
        <f t="shared" si="2"/>
        <v>43908</v>
      </c>
      <c r="U14" s="40">
        <f t="shared" si="2"/>
        <v>43909</v>
      </c>
      <c r="V14" s="40">
        <f t="shared" si="2"/>
        <v>43910</v>
      </c>
      <c r="W14" s="42">
        <f t="shared" si="2"/>
        <v>43911</v>
      </c>
      <c r="X14" s="42">
        <f t="shared" si="2"/>
        <v>43912</v>
      </c>
      <c r="AA14" s="28"/>
    </row>
    <row r="15" spans="1:28" s="29" customFormat="1" ht="18.75" x14ac:dyDescent="0.3">
      <c r="A15" s="26"/>
      <c r="B15" s="40">
        <f>IF(H14="","",IF(MONTH(H14+1)&lt;&gt;MONTH(H14),"",H14+1))</f>
        <v>43857</v>
      </c>
      <c r="C15" s="40">
        <f>IF(B15="","",IF(MONTH(B15+1)&lt;&gt;MONTH(B15),"",B15+1))</f>
        <v>43858</v>
      </c>
      <c r="D15" s="40">
        <f t="shared" si="0"/>
        <v>43859</v>
      </c>
      <c r="E15" s="40">
        <f t="shared" si="0"/>
        <v>43860</v>
      </c>
      <c r="F15" s="40">
        <f t="shared" si="0"/>
        <v>43861</v>
      </c>
      <c r="G15" s="42" t="str">
        <f t="shared" si="0"/>
        <v/>
      </c>
      <c r="H15" s="42" t="str">
        <f t="shared" si="0"/>
        <v/>
      </c>
      <c r="I15" s="27"/>
      <c r="J15" s="40">
        <f>IF(P14="","",IF(MONTH(P14+1)&lt;&gt;MONTH(P14),"",P14+1))</f>
        <v>43885</v>
      </c>
      <c r="K15" s="40">
        <f>IF(J15="","",IF(MONTH(J15+1)&lt;&gt;MONTH(J15),"",J15+1))</f>
        <v>43886</v>
      </c>
      <c r="L15" s="40">
        <f t="shared" si="1"/>
        <v>43887</v>
      </c>
      <c r="M15" s="40">
        <f t="shared" si="1"/>
        <v>43888</v>
      </c>
      <c r="N15" s="40">
        <f t="shared" si="1"/>
        <v>43889</v>
      </c>
      <c r="O15" s="42">
        <f t="shared" si="1"/>
        <v>43890</v>
      </c>
      <c r="P15" s="42" t="str">
        <f t="shared" si="1"/>
        <v/>
      </c>
      <c r="Q15" s="27"/>
      <c r="R15" s="40">
        <f>IF(X14="","",IF(MONTH(X14+1)&lt;&gt;MONTH(X14),"",X14+1))</f>
        <v>43913</v>
      </c>
      <c r="S15" s="40">
        <f>IF(R15="","",IF(MONTH(R15+1)&lt;&gt;MONTH(R15),"",R15+1))</f>
        <v>43914</v>
      </c>
      <c r="T15" s="40">
        <f t="shared" si="2"/>
        <v>43915</v>
      </c>
      <c r="U15" s="40">
        <f t="shared" si="2"/>
        <v>43916</v>
      </c>
      <c r="V15" s="40">
        <f t="shared" si="2"/>
        <v>43917</v>
      </c>
      <c r="W15" s="42">
        <f t="shared" si="2"/>
        <v>43918</v>
      </c>
      <c r="X15" s="42">
        <f t="shared" si="2"/>
        <v>43919</v>
      </c>
      <c r="AA15" s="28"/>
    </row>
    <row r="16" spans="1:28" s="29" customFormat="1" ht="18.75" x14ac:dyDescent="0.3">
      <c r="A16" s="26"/>
      <c r="B16" s="40" t="str">
        <f>IF(H15="","",IF(MONTH(H15+1)&lt;&gt;MONTH(H15),"",H15+1))</f>
        <v/>
      </c>
      <c r="C16" s="40" t="str">
        <f>IF(B16="","",IF(MONTH(B16+1)&lt;&gt;MONTH(B16),"",B16+1))</f>
        <v/>
      </c>
      <c r="D16" s="40" t="str">
        <f t="shared" si="0"/>
        <v/>
      </c>
      <c r="E16" s="40" t="str">
        <f t="shared" si="0"/>
        <v/>
      </c>
      <c r="F16" s="40" t="str">
        <f t="shared" si="0"/>
        <v/>
      </c>
      <c r="G16" s="42" t="str">
        <f t="shared" si="0"/>
        <v/>
      </c>
      <c r="H16" s="42" t="str">
        <f t="shared" si="0"/>
        <v/>
      </c>
      <c r="I16" s="27"/>
      <c r="J16" s="40" t="str">
        <f>IF(P15="","",IF(MONTH(P15+1)&lt;&gt;MONTH(P15),"",P15+1))</f>
        <v/>
      </c>
      <c r="K16" s="40" t="str">
        <f>IF(J16="","",IF(MONTH(J16+1)&lt;&gt;MONTH(J16),"",J16+1))</f>
        <v/>
      </c>
      <c r="L16" s="40" t="str">
        <f t="shared" si="1"/>
        <v/>
      </c>
      <c r="M16" s="40" t="str">
        <f t="shared" si="1"/>
        <v/>
      </c>
      <c r="N16" s="40" t="str">
        <f t="shared" si="1"/>
        <v/>
      </c>
      <c r="O16" s="42" t="str">
        <f t="shared" si="1"/>
        <v/>
      </c>
      <c r="P16" s="42" t="str">
        <f t="shared" si="1"/>
        <v/>
      </c>
      <c r="Q16" s="27"/>
      <c r="R16" s="40">
        <f>IF(X15="","",IF(MONTH(X15+1)&lt;&gt;MONTH(X15),"",X15+1))</f>
        <v>43920</v>
      </c>
      <c r="S16" s="40">
        <f>IF(R16="","",IF(MONTH(R16+1)&lt;&gt;MONTH(R16),"",R16+1))</f>
        <v>43921</v>
      </c>
      <c r="T16" s="40" t="str">
        <f t="shared" si="2"/>
        <v/>
      </c>
      <c r="U16" s="40" t="str">
        <f t="shared" si="2"/>
        <v/>
      </c>
      <c r="V16" s="40" t="str">
        <f t="shared" si="2"/>
        <v/>
      </c>
      <c r="W16" s="42" t="str">
        <f t="shared" si="2"/>
        <v/>
      </c>
      <c r="X16" s="42" t="str">
        <f t="shared" si="2"/>
        <v/>
      </c>
      <c r="AA16" s="30"/>
    </row>
    <row r="17" spans="1:27" ht="18.75" x14ac:dyDescent="0.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AA17" s="23"/>
    </row>
    <row r="18" spans="1:27" ht="21" customHeight="1" x14ac:dyDescent="0.35">
      <c r="A18" s="24"/>
      <c r="B18" s="38">
        <f>DATE(YEAR(R9+42),MONTH(R9+42),1)</f>
        <v>43922</v>
      </c>
      <c r="C18" s="38"/>
      <c r="D18" s="38"/>
      <c r="E18" s="38"/>
      <c r="F18" s="38"/>
      <c r="G18" s="38"/>
      <c r="H18" s="38"/>
      <c r="I18" s="25"/>
      <c r="J18" s="38">
        <f>DATE(YEAR(B18+42),MONTH(B18+42),1)</f>
        <v>43952</v>
      </c>
      <c r="K18" s="38"/>
      <c r="L18" s="38"/>
      <c r="M18" s="38"/>
      <c r="N18" s="38"/>
      <c r="O18" s="38"/>
      <c r="P18" s="38"/>
      <c r="Q18" s="25"/>
      <c r="R18" s="38">
        <f>DATE(YEAR(J18+42),MONTH(J18+42),1)</f>
        <v>43983</v>
      </c>
      <c r="S18" s="38"/>
      <c r="T18" s="38"/>
      <c r="U18" s="38"/>
      <c r="V18" s="38"/>
      <c r="W18" s="38"/>
      <c r="X18" s="38"/>
    </row>
    <row r="19" spans="1:27" ht="18.75" customHeight="1" x14ac:dyDescent="0.3">
      <c r="A19" s="26"/>
      <c r="B19" s="39" t="str">
        <f>CHOOSE(1+MOD($O$3+1-2,7),"D","L","M","M","J","V","S")</f>
        <v>L</v>
      </c>
      <c r="C19" s="39" t="str">
        <f>CHOOSE(1+MOD($O$3+2-2,7),"D","L","M","M","J","V","S")</f>
        <v>M</v>
      </c>
      <c r="D19" s="39" t="str">
        <f>CHOOSE(1+MOD($O$3+3-2,7),"D","L","M","M","J","V","S")</f>
        <v>M</v>
      </c>
      <c r="E19" s="39" t="str">
        <f>CHOOSE(1+MOD($O$3+4-2,7),"D","L","M","M","J","V","S")</f>
        <v>J</v>
      </c>
      <c r="F19" s="39" t="str">
        <f>CHOOSE(1+MOD($O$3+5-2,7),"D","L","M","M","J","V","S")</f>
        <v>V</v>
      </c>
      <c r="G19" s="39" t="str">
        <f>CHOOSE(1+MOD($O$3+6-2,7),"D","L","M","M","J","V","S")</f>
        <v>S</v>
      </c>
      <c r="H19" s="39" t="str">
        <f>CHOOSE(1+MOD($O$3+7-2,7),"D","L","M","M","J","V","S")</f>
        <v>D</v>
      </c>
      <c r="I19" s="27"/>
      <c r="J19" s="39" t="str">
        <f>CHOOSE(1+MOD($O$3+1-2,7),"D","L","M","M","J","V","S")</f>
        <v>L</v>
      </c>
      <c r="K19" s="39" t="str">
        <f>CHOOSE(1+MOD($O$3+2-2,7),"D","L","M","M","J","V","S")</f>
        <v>M</v>
      </c>
      <c r="L19" s="39" t="str">
        <f>CHOOSE(1+MOD($O$3+3-2,7),"D","L","M","M","J","V","S")</f>
        <v>M</v>
      </c>
      <c r="M19" s="39" t="str">
        <f>CHOOSE(1+MOD($O$3+4-2,7),"D","L","M","M","J","V","S")</f>
        <v>J</v>
      </c>
      <c r="N19" s="39" t="str">
        <f>CHOOSE(1+MOD($O$3+5-2,7),"D","L","M","M","J","V","S")</f>
        <v>V</v>
      </c>
      <c r="O19" s="39" t="str">
        <f>CHOOSE(1+MOD($O$3+6-2,7),"D","L","M","M","J","V","S")</f>
        <v>S</v>
      </c>
      <c r="P19" s="39" t="str">
        <f>CHOOSE(1+MOD($O$3+7-2,7),"D","L","M","M","J","V","S")</f>
        <v>D</v>
      </c>
      <c r="Q19" s="27"/>
      <c r="R19" s="39" t="str">
        <f>CHOOSE(1+MOD($O$3+1-2,7),"D","L","M","M","J","V","S")</f>
        <v>L</v>
      </c>
      <c r="S19" s="39" t="str">
        <f>CHOOSE(1+MOD($O$3+2-2,7),"D","L","M","M","J","V","S")</f>
        <v>M</v>
      </c>
      <c r="T19" s="39" t="str">
        <f>CHOOSE(1+MOD($O$3+3-2,7),"D","L","M","M","J","V","S")</f>
        <v>M</v>
      </c>
      <c r="U19" s="39" t="str">
        <f>CHOOSE(1+MOD($O$3+4-2,7),"D","L","M","M","J","V","S")</f>
        <v>J</v>
      </c>
      <c r="V19" s="39" t="str">
        <f>CHOOSE(1+MOD($O$3+5-2,7),"D","L","M","M","J","V","S")</f>
        <v>V</v>
      </c>
      <c r="W19" s="39" t="str">
        <f>CHOOSE(1+MOD($O$3+6-2,7),"D","L","M","M","J","V","S")</f>
        <v>S</v>
      </c>
      <c r="X19" s="39" t="str">
        <f>CHOOSE(1+MOD($O$3+7-2,7),"D","L","M","M","J","V","S")</f>
        <v>D</v>
      </c>
      <c r="AA19" s="31"/>
    </row>
    <row r="20" spans="1:27" ht="18.75" x14ac:dyDescent="0.3">
      <c r="A20" s="26"/>
      <c r="B20" s="40" t="str">
        <f>IF(WEEKDAY(B18,1)=MOD($O$3,7),B18,"")</f>
        <v/>
      </c>
      <c r="C20" s="40" t="str">
        <f>IF(B20="",IF(WEEKDAY(B18,1)=MOD($O$3,7)+1,B18,""),B20+1)</f>
        <v/>
      </c>
      <c r="D20" s="40">
        <f>IF(C20="",IF(WEEKDAY(B18,1)=MOD($O$3+1,7)+1,B18,""),C20+1)</f>
        <v>43922</v>
      </c>
      <c r="E20" s="40">
        <f>IF(D20="",IF(WEEKDAY(B18,1)=MOD($O$3+2,7)+1,B18,""),D20+1)</f>
        <v>43923</v>
      </c>
      <c r="F20" s="40">
        <f>IF(E20="",IF(WEEKDAY(B18,1)=MOD($O$3+3,7)+1,B18,""),E20+1)</f>
        <v>43924</v>
      </c>
      <c r="G20" s="42">
        <f>IF(F20="",IF(WEEKDAY(B18,1)=MOD($O$3+4,7)+1,B18,""),F20+1)</f>
        <v>43925</v>
      </c>
      <c r="H20" s="42">
        <f>IF(G20="",IF(WEEKDAY(B18,1)=MOD($O$3+5,7)+1,B18,""),G20+1)</f>
        <v>43926</v>
      </c>
      <c r="I20" s="27"/>
      <c r="J20" s="40" t="str">
        <f>IF(WEEKDAY(J18,1)=MOD($O$3,7),J18,"")</f>
        <v/>
      </c>
      <c r="K20" s="40" t="str">
        <f>IF(J20="",IF(WEEKDAY(J18,1)=MOD($O$3,7)+1,J18,""),J20+1)</f>
        <v/>
      </c>
      <c r="L20" s="40" t="str">
        <f>IF(K20="",IF(WEEKDAY(J18,1)=MOD($O$3+1,7)+1,J18,""),K20+1)</f>
        <v/>
      </c>
      <c r="M20" s="40" t="str">
        <f>IF(L20="",IF(WEEKDAY(J18,1)=MOD($O$3+2,7)+1,J18,""),L20+1)</f>
        <v/>
      </c>
      <c r="N20" s="40">
        <f>IF(M20="",IF(WEEKDAY(J18,1)=MOD($O$3+3,7)+1,J18,""),M20+1)</f>
        <v>43952</v>
      </c>
      <c r="O20" s="42">
        <f>IF(N20="",IF(WEEKDAY(J18,1)=MOD($O$3+4,7)+1,J18,""),N20+1)</f>
        <v>43953</v>
      </c>
      <c r="P20" s="42">
        <f>IF(O20="",IF(WEEKDAY(J18,1)=MOD($O$3+5,7)+1,J18,""),O20+1)</f>
        <v>43954</v>
      </c>
      <c r="Q20" s="27"/>
      <c r="R20" s="41">
        <f>IF(WEEKDAY(R18,1)=MOD($O$3,7),R18,"")</f>
        <v>43983</v>
      </c>
      <c r="S20" s="41">
        <f>IF(R20="",IF(WEEKDAY(R18,1)=MOD($O$3,7)+1,R18,""),R20+1)</f>
        <v>43984</v>
      </c>
      <c r="T20" s="41">
        <f>IF(S20="",IF(WEEKDAY(R18,1)=MOD($O$3+1,7)+1,R18,""),S20+1)</f>
        <v>43985</v>
      </c>
      <c r="U20" s="41">
        <f>IF(T20="",IF(WEEKDAY(R18,1)=MOD($O$3+2,7)+1,R18,""),T20+1)</f>
        <v>43986</v>
      </c>
      <c r="V20" s="41">
        <f>IF(U20="",IF(WEEKDAY(R18,1)=MOD($O$3+3,7)+1,R18,""),U20+1)</f>
        <v>43987</v>
      </c>
      <c r="W20" s="43">
        <f>IF(V20="",IF(WEEKDAY(R18,1)=MOD($O$3+4,7)+1,R18,""),V20+1)</f>
        <v>43988</v>
      </c>
      <c r="X20" s="43">
        <f>IF(W20="",IF(WEEKDAY(R18,1)=MOD($O$3+5,7)+1,R18,""),W20+1)</f>
        <v>43989</v>
      </c>
      <c r="AA20" s="31"/>
    </row>
    <row r="21" spans="1:27" ht="18.75" x14ac:dyDescent="0.3">
      <c r="A21" s="26"/>
      <c r="B21" s="40">
        <f>IF(H20="","",IF(MONTH(H20+1)&lt;&gt;MONTH(H20),"",H20+1))</f>
        <v>43927</v>
      </c>
      <c r="C21" s="40">
        <f>IF(B21="","",IF(MONTH(B21+1)&lt;&gt;MONTH(B21),"",B21+1))</f>
        <v>43928</v>
      </c>
      <c r="D21" s="40">
        <f t="shared" ref="D21:H25" si="3">IF(C21="","",IF(MONTH(C21+1)&lt;&gt;MONTH(C21),"",C21+1))</f>
        <v>43929</v>
      </c>
      <c r="E21" s="40">
        <f t="shared" si="3"/>
        <v>43930</v>
      </c>
      <c r="F21" s="40">
        <f t="shared" si="3"/>
        <v>43931</v>
      </c>
      <c r="G21" s="42">
        <f t="shared" si="3"/>
        <v>43932</v>
      </c>
      <c r="H21" s="42">
        <f t="shared" si="3"/>
        <v>43933</v>
      </c>
      <c r="I21" s="27"/>
      <c r="J21" s="40">
        <f>IF(P20="","",IF(MONTH(P20+1)&lt;&gt;MONTH(P20),"",P20+1))</f>
        <v>43955</v>
      </c>
      <c r="K21" s="40">
        <f>IF(J21="","",IF(MONTH(J21+1)&lt;&gt;MONTH(J21),"",J21+1))</f>
        <v>43956</v>
      </c>
      <c r="L21" s="40">
        <f t="shared" ref="L21:P25" si="4">IF(K21="","",IF(MONTH(K21+1)&lt;&gt;MONTH(K21),"",K21+1))</f>
        <v>43957</v>
      </c>
      <c r="M21" s="40">
        <f t="shared" si="4"/>
        <v>43958</v>
      </c>
      <c r="N21" s="40">
        <f t="shared" si="4"/>
        <v>43959</v>
      </c>
      <c r="O21" s="42">
        <f t="shared" si="4"/>
        <v>43960</v>
      </c>
      <c r="P21" s="42">
        <f t="shared" si="4"/>
        <v>43961</v>
      </c>
      <c r="Q21" s="27"/>
      <c r="R21" s="41">
        <f>IF(X20="","",IF(MONTH(X20+1)&lt;&gt;MONTH(X20),"",X20+1))</f>
        <v>43990</v>
      </c>
      <c r="S21" s="41">
        <f>IF(R21="","",IF(MONTH(R21+1)&lt;&gt;MONTH(R21),"",R21+1))</f>
        <v>43991</v>
      </c>
      <c r="T21" s="41">
        <f t="shared" ref="T21:X25" si="5">IF(S21="","",IF(MONTH(S21+1)&lt;&gt;MONTH(S21),"",S21+1))</f>
        <v>43992</v>
      </c>
      <c r="U21" s="41">
        <f t="shared" si="5"/>
        <v>43993</v>
      </c>
      <c r="V21" s="41">
        <f t="shared" si="5"/>
        <v>43994</v>
      </c>
      <c r="W21" s="43">
        <f t="shared" si="5"/>
        <v>43995</v>
      </c>
      <c r="X21" s="43">
        <f t="shared" si="5"/>
        <v>43996</v>
      </c>
      <c r="AA21" s="31"/>
    </row>
    <row r="22" spans="1:27" ht="18.75" x14ac:dyDescent="0.3">
      <c r="A22" s="26"/>
      <c r="B22" s="40">
        <f>IF(H21="","",IF(MONTH(H21+1)&lt;&gt;MONTH(H21),"",H21+1))</f>
        <v>43934</v>
      </c>
      <c r="C22" s="40">
        <f>IF(B22="","",IF(MONTH(B22+1)&lt;&gt;MONTH(B22),"",B22+1))</f>
        <v>43935</v>
      </c>
      <c r="D22" s="40">
        <f t="shared" si="3"/>
        <v>43936</v>
      </c>
      <c r="E22" s="40">
        <f t="shared" si="3"/>
        <v>43937</v>
      </c>
      <c r="F22" s="40">
        <f t="shared" si="3"/>
        <v>43938</v>
      </c>
      <c r="G22" s="42">
        <f t="shared" si="3"/>
        <v>43939</v>
      </c>
      <c r="H22" s="42">
        <f t="shared" si="3"/>
        <v>43940</v>
      </c>
      <c r="I22" s="27"/>
      <c r="J22" s="40">
        <f>IF(P21="","",IF(MONTH(P21+1)&lt;&gt;MONTH(P21),"",P21+1))</f>
        <v>43962</v>
      </c>
      <c r="K22" s="40">
        <f>IF(J22="","",IF(MONTH(J22+1)&lt;&gt;MONTH(J22),"",J22+1))</f>
        <v>43963</v>
      </c>
      <c r="L22" s="40">
        <f t="shared" si="4"/>
        <v>43964</v>
      </c>
      <c r="M22" s="40">
        <f t="shared" si="4"/>
        <v>43965</v>
      </c>
      <c r="N22" s="40">
        <f t="shared" si="4"/>
        <v>43966</v>
      </c>
      <c r="O22" s="42">
        <f t="shared" si="4"/>
        <v>43967</v>
      </c>
      <c r="P22" s="42">
        <f t="shared" si="4"/>
        <v>43968</v>
      </c>
      <c r="Q22" s="27"/>
      <c r="R22" s="41">
        <f>IF(X21="","",IF(MONTH(X21+1)&lt;&gt;MONTH(X21),"",X21+1))</f>
        <v>43997</v>
      </c>
      <c r="S22" s="41">
        <f>IF(R22="","",IF(MONTH(R22+1)&lt;&gt;MONTH(R22),"",R22+1))</f>
        <v>43998</v>
      </c>
      <c r="T22" s="41">
        <f t="shared" si="5"/>
        <v>43999</v>
      </c>
      <c r="U22" s="41">
        <f t="shared" si="5"/>
        <v>44000</v>
      </c>
      <c r="V22" s="41">
        <f t="shared" si="5"/>
        <v>44001</v>
      </c>
      <c r="W22" s="43">
        <f t="shared" si="5"/>
        <v>44002</v>
      </c>
      <c r="X22" s="43">
        <f t="shared" si="5"/>
        <v>44003</v>
      </c>
      <c r="AA22" s="31"/>
    </row>
    <row r="23" spans="1:27" ht="18.75" x14ac:dyDescent="0.3">
      <c r="A23" s="26"/>
      <c r="B23" s="40">
        <f>IF(H22="","",IF(MONTH(H22+1)&lt;&gt;MONTH(H22),"",H22+1))</f>
        <v>43941</v>
      </c>
      <c r="C23" s="40">
        <f>IF(B23="","",IF(MONTH(B23+1)&lt;&gt;MONTH(B23),"",B23+1))</f>
        <v>43942</v>
      </c>
      <c r="D23" s="40">
        <f t="shared" si="3"/>
        <v>43943</v>
      </c>
      <c r="E23" s="40">
        <f t="shared" si="3"/>
        <v>43944</v>
      </c>
      <c r="F23" s="40">
        <f t="shared" si="3"/>
        <v>43945</v>
      </c>
      <c r="G23" s="42">
        <f t="shared" si="3"/>
        <v>43946</v>
      </c>
      <c r="H23" s="42">
        <f t="shared" si="3"/>
        <v>43947</v>
      </c>
      <c r="I23" s="27"/>
      <c r="J23" s="40">
        <f>IF(P22="","",IF(MONTH(P22+1)&lt;&gt;MONTH(P22),"",P22+1))</f>
        <v>43969</v>
      </c>
      <c r="K23" s="40">
        <f>IF(J23="","",IF(MONTH(J23+1)&lt;&gt;MONTH(J23),"",J23+1))</f>
        <v>43970</v>
      </c>
      <c r="L23" s="40">
        <f t="shared" si="4"/>
        <v>43971</v>
      </c>
      <c r="M23" s="40">
        <f t="shared" si="4"/>
        <v>43972</v>
      </c>
      <c r="N23" s="40">
        <f t="shared" si="4"/>
        <v>43973</v>
      </c>
      <c r="O23" s="42">
        <f t="shared" si="4"/>
        <v>43974</v>
      </c>
      <c r="P23" s="42">
        <f t="shared" si="4"/>
        <v>43975</v>
      </c>
      <c r="Q23" s="27"/>
      <c r="R23" s="41">
        <f>IF(X22="","",IF(MONTH(X22+1)&lt;&gt;MONTH(X22),"",X22+1))</f>
        <v>44004</v>
      </c>
      <c r="S23" s="41">
        <f>IF(R23="","",IF(MONTH(R23+1)&lt;&gt;MONTH(R23),"",R23+1))</f>
        <v>44005</v>
      </c>
      <c r="T23" s="41">
        <f t="shared" si="5"/>
        <v>44006</v>
      </c>
      <c r="U23" s="41">
        <f t="shared" si="5"/>
        <v>44007</v>
      </c>
      <c r="V23" s="41">
        <f t="shared" si="5"/>
        <v>44008</v>
      </c>
      <c r="W23" s="43">
        <f t="shared" si="5"/>
        <v>44009</v>
      </c>
      <c r="X23" s="43">
        <f t="shared" si="5"/>
        <v>44010</v>
      </c>
      <c r="AA23" s="31"/>
    </row>
    <row r="24" spans="1:27" ht="18.75" x14ac:dyDescent="0.3">
      <c r="A24" s="26"/>
      <c r="B24" s="40">
        <f>IF(H23="","",IF(MONTH(H23+1)&lt;&gt;MONTH(H23),"",H23+1))</f>
        <v>43948</v>
      </c>
      <c r="C24" s="40">
        <f>IF(B24="","",IF(MONTH(B24+1)&lt;&gt;MONTH(B24),"",B24+1))</f>
        <v>43949</v>
      </c>
      <c r="D24" s="40">
        <f t="shared" si="3"/>
        <v>43950</v>
      </c>
      <c r="E24" s="40">
        <f t="shared" si="3"/>
        <v>43951</v>
      </c>
      <c r="F24" s="40" t="str">
        <f t="shared" si="3"/>
        <v/>
      </c>
      <c r="G24" s="42" t="str">
        <f t="shared" si="3"/>
        <v/>
      </c>
      <c r="H24" s="42" t="str">
        <f t="shared" si="3"/>
        <v/>
      </c>
      <c r="I24" s="27"/>
      <c r="J24" s="40">
        <f>IF(P23="","",IF(MONTH(P23+1)&lt;&gt;MONTH(P23),"",P23+1))</f>
        <v>43976</v>
      </c>
      <c r="K24" s="40">
        <f>IF(J24="","",IF(MONTH(J24+1)&lt;&gt;MONTH(J24),"",J24+1))</f>
        <v>43977</v>
      </c>
      <c r="L24" s="40">
        <f t="shared" si="4"/>
        <v>43978</v>
      </c>
      <c r="M24" s="40">
        <f t="shared" si="4"/>
        <v>43979</v>
      </c>
      <c r="N24" s="40">
        <f t="shared" si="4"/>
        <v>43980</v>
      </c>
      <c r="O24" s="42">
        <f t="shared" si="4"/>
        <v>43981</v>
      </c>
      <c r="P24" s="42">
        <f t="shared" si="4"/>
        <v>43982</v>
      </c>
      <c r="Q24" s="27"/>
      <c r="R24" s="41">
        <f>IF(X23="","",IF(MONTH(X23+1)&lt;&gt;MONTH(X23),"",X23+1))</f>
        <v>44011</v>
      </c>
      <c r="S24" s="41">
        <f>IF(R24="","",IF(MONTH(R24+1)&lt;&gt;MONTH(R24),"",R24+1))</f>
        <v>44012</v>
      </c>
      <c r="T24" s="41" t="str">
        <f t="shared" si="5"/>
        <v/>
      </c>
      <c r="U24" s="41" t="str">
        <f t="shared" si="5"/>
        <v/>
      </c>
      <c r="V24" s="41" t="str">
        <f t="shared" si="5"/>
        <v/>
      </c>
      <c r="W24" s="43" t="str">
        <f t="shared" si="5"/>
        <v/>
      </c>
      <c r="X24" s="43" t="str">
        <f t="shared" si="5"/>
        <v/>
      </c>
      <c r="AA24" s="31"/>
    </row>
    <row r="25" spans="1:27" ht="18.75" x14ac:dyDescent="0.3">
      <c r="A25" s="26"/>
      <c r="B25" s="40" t="str">
        <f>IF(H24="","",IF(MONTH(H24+1)&lt;&gt;MONTH(H24),"",H24+1))</f>
        <v/>
      </c>
      <c r="C25" s="40" t="str">
        <f>IF(B25="","",IF(MONTH(B25+1)&lt;&gt;MONTH(B25),"",B25+1))</f>
        <v/>
      </c>
      <c r="D25" s="40" t="str">
        <f t="shared" si="3"/>
        <v/>
      </c>
      <c r="E25" s="40" t="str">
        <f t="shared" si="3"/>
        <v/>
      </c>
      <c r="F25" s="40" t="str">
        <f t="shared" si="3"/>
        <v/>
      </c>
      <c r="G25" s="42" t="str">
        <f t="shared" si="3"/>
        <v/>
      </c>
      <c r="H25" s="42" t="str">
        <f t="shared" si="3"/>
        <v/>
      </c>
      <c r="I25" s="27"/>
      <c r="J25" s="40" t="str">
        <f>IF(P24="","",IF(MONTH(P24+1)&lt;&gt;MONTH(P24),"",P24+1))</f>
        <v/>
      </c>
      <c r="K25" s="40" t="str">
        <f>IF(J25="","",IF(MONTH(J25+1)&lt;&gt;MONTH(J25),"",J25+1))</f>
        <v/>
      </c>
      <c r="L25" s="40" t="str">
        <f t="shared" si="4"/>
        <v/>
      </c>
      <c r="M25" s="40" t="str">
        <f t="shared" si="4"/>
        <v/>
      </c>
      <c r="N25" s="40" t="str">
        <f t="shared" si="4"/>
        <v/>
      </c>
      <c r="O25" s="42" t="str">
        <f t="shared" si="4"/>
        <v/>
      </c>
      <c r="P25" s="42" t="str">
        <f t="shared" si="4"/>
        <v/>
      </c>
      <c r="Q25" s="27"/>
      <c r="R25" s="41" t="str">
        <f>IF(X24="","",IF(MONTH(X24+1)&lt;&gt;MONTH(X24),"",X24+1))</f>
        <v/>
      </c>
      <c r="S25" s="41" t="str">
        <f>IF(R25="","",IF(MONTH(R25+1)&lt;&gt;MONTH(R25),"",R25+1))</f>
        <v/>
      </c>
      <c r="T25" s="41" t="str">
        <f t="shared" si="5"/>
        <v/>
      </c>
      <c r="U25" s="41" t="str">
        <f t="shared" si="5"/>
        <v/>
      </c>
      <c r="V25" s="41" t="str">
        <f t="shared" si="5"/>
        <v/>
      </c>
      <c r="W25" s="43" t="str">
        <f t="shared" si="5"/>
        <v/>
      </c>
      <c r="X25" s="43" t="str">
        <f t="shared" si="5"/>
        <v/>
      </c>
      <c r="AA25" s="31"/>
    </row>
    <row r="26" spans="1:27" ht="18.75" x14ac:dyDescent="0.3">
      <c r="A26" s="26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</row>
    <row r="27" spans="1:27" ht="21" x14ac:dyDescent="0.35">
      <c r="A27" s="24"/>
      <c r="B27" s="38">
        <f>DATE(YEAR(R18+42),MONTH(R18+42),1)</f>
        <v>44013</v>
      </c>
      <c r="C27" s="38"/>
      <c r="D27" s="38"/>
      <c r="E27" s="38"/>
      <c r="F27" s="38"/>
      <c r="G27" s="38"/>
      <c r="H27" s="38"/>
      <c r="I27" s="25"/>
      <c r="J27" s="38">
        <f>DATE(YEAR(B27+42),MONTH(B27+42),1)</f>
        <v>44044</v>
      </c>
      <c r="K27" s="38"/>
      <c r="L27" s="38"/>
      <c r="M27" s="38"/>
      <c r="N27" s="38"/>
      <c r="O27" s="38"/>
      <c r="P27" s="38"/>
      <c r="Q27" s="25"/>
      <c r="R27" s="38">
        <f>DATE(YEAR(J27+42),MONTH(J27+42),1)</f>
        <v>44075</v>
      </c>
      <c r="S27" s="38"/>
      <c r="T27" s="38"/>
      <c r="U27" s="38"/>
      <c r="V27" s="38"/>
      <c r="W27" s="38"/>
      <c r="X27" s="38"/>
    </row>
    <row r="28" spans="1:27" ht="18.75" x14ac:dyDescent="0.3">
      <c r="A28" s="26"/>
      <c r="B28" s="39" t="str">
        <f>CHOOSE(1+MOD($O$3+1-2,7),"D","L","M","M","J","V","S")</f>
        <v>L</v>
      </c>
      <c r="C28" s="39" t="str">
        <f>CHOOSE(1+MOD($O$3+2-2,7),"D","L","M","M","J","V","S")</f>
        <v>M</v>
      </c>
      <c r="D28" s="39" t="str">
        <f>CHOOSE(1+MOD($O$3+3-2,7),"D","L","M","M","J","V","S")</f>
        <v>M</v>
      </c>
      <c r="E28" s="39" t="str">
        <f>CHOOSE(1+MOD($O$3+4-2,7),"D","L","M","M","J","V","S")</f>
        <v>J</v>
      </c>
      <c r="F28" s="39" t="str">
        <f>CHOOSE(1+MOD($O$3+5-2,7),"D","L","M","M","J","V","S")</f>
        <v>V</v>
      </c>
      <c r="G28" s="39" t="str">
        <f>CHOOSE(1+MOD($O$3+6-2,7),"D","L","M","M","J","V","S")</f>
        <v>S</v>
      </c>
      <c r="H28" s="39" t="str">
        <f>CHOOSE(1+MOD($O$3+7-2,7),"D","L","M","M","J","V","S")</f>
        <v>D</v>
      </c>
      <c r="I28" s="27"/>
      <c r="J28" s="39" t="str">
        <f>CHOOSE(1+MOD($O$3+1-2,7),"D","L","M","M","J","V","S")</f>
        <v>L</v>
      </c>
      <c r="K28" s="39" t="str">
        <f>CHOOSE(1+MOD($O$3+2-2,7),"D","L","M","M","J","V","S")</f>
        <v>M</v>
      </c>
      <c r="L28" s="39" t="str">
        <f>CHOOSE(1+MOD($O$3+3-2,7),"D","L","M","M","J","V","S")</f>
        <v>M</v>
      </c>
      <c r="M28" s="39" t="str">
        <f>CHOOSE(1+MOD($O$3+4-2,7),"D","L","M","M","J","V","S")</f>
        <v>J</v>
      </c>
      <c r="N28" s="39" t="str">
        <f>CHOOSE(1+MOD($O$3+5-2,7),"D","L","M","M","J","V","S")</f>
        <v>V</v>
      </c>
      <c r="O28" s="39" t="str">
        <f>CHOOSE(1+MOD($O$3+6-2,7),"D","L","M","M","J","V","S")</f>
        <v>S</v>
      </c>
      <c r="P28" s="39" t="str">
        <f>CHOOSE(1+MOD($O$3+7-2,7),"D","L","M","M","J","V","S")</f>
        <v>D</v>
      </c>
      <c r="Q28" s="27"/>
      <c r="R28" s="39" t="str">
        <f>CHOOSE(1+MOD($O$3+1-2,7),"D","L","M","M","J","V","S")</f>
        <v>L</v>
      </c>
      <c r="S28" s="39" t="str">
        <f>CHOOSE(1+MOD($O$3+2-2,7),"D","L","M","M","J","V","S")</f>
        <v>M</v>
      </c>
      <c r="T28" s="39" t="str">
        <f>CHOOSE(1+MOD($O$3+3-2,7),"D","L","M","M","J","V","S")</f>
        <v>M</v>
      </c>
      <c r="U28" s="39" t="str">
        <f>CHOOSE(1+MOD($O$3+4-2,7),"D","L","M","M","J","V","S")</f>
        <v>J</v>
      </c>
      <c r="V28" s="39" t="str">
        <f>CHOOSE(1+MOD($O$3+5-2,7),"D","L","M","M","J","V","S")</f>
        <v>V</v>
      </c>
      <c r="W28" s="39" t="str">
        <f>CHOOSE(1+MOD($O$3+6-2,7),"D","L","M","M","J","V","S")</f>
        <v>S</v>
      </c>
      <c r="X28" s="39" t="str">
        <f>CHOOSE(1+MOD($O$3+7-2,7),"D","L","M","M","J","V","S")</f>
        <v>D</v>
      </c>
    </row>
    <row r="29" spans="1:27" ht="18.75" x14ac:dyDescent="0.3">
      <c r="A29" s="26"/>
      <c r="B29" s="41" t="str">
        <f>IF(WEEKDAY(B27,1)=MOD($O$3,7),B27,"")</f>
        <v/>
      </c>
      <c r="C29" s="41" t="str">
        <f>IF(B29="",IF(WEEKDAY(B27,1)=MOD($O$3,7)+1,B27,""),B29+1)</f>
        <v/>
      </c>
      <c r="D29" s="41">
        <f>IF(C29="",IF(WEEKDAY(B27,1)=MOD($O$3+1,7)+1,B27,""),C29+1)</f>
        <v>44013</v>
      </c>
      <c r="E29" s="41">
        <f>IF(D29="",IF(WEEKDAY(B27,1)=MOD($O$3+2,7)+1,B27,""),D29+1)</f>
        <v>44014</v>
      </c>
      <c r="F29" s="41">
        <f>IF(E29="",IF(WEEKDAY(B27,1)=MOD($O$3+3,7)+1,B27,""),E29+1)</f>
        <v>44015</v>
      </c>
      <c r="G29" s="43">
        <f>IF(F29="",IF(WEEKDAY(B27,1)=MOD($O$3+4,7)+1,B27,""),F29+1)</f>
        <v>44016</v>
      </c>
      <c r="H29" s="43">
        <f>IF(G29="",IF(WEEKDAY(B27,1)=MOD($O$3+5,7)+1,B27,""),G29+1)</f>
        <v>44017</v>
      </c>
      <c r="I29" s="27"/>
      <c r="J29" s="41" t="str">
        <f>IF(WEEKDAY(J27,1)=MOD($O$3,7),J27,"")</f>
        <v/>
      </c>
      <c r="K29" s="41" t="str">
        <f>IF(J29="",IF(WEEKDAY(J27,1)=MOD($O$3,7)+1,J27,""),J29+1)</f>
        <v/>
      </c>
      <c r="L29" s="41" t="str">
        <f>IF(K29="",IF(WEEKDAY(J27,1)=MOD($O$3+1,7)+1,J27,""),K29+1)</f>
        <v/>
      </c>
      <c r="M29" s="41" t="str">
        <f>IF(L29="",IF(WEEKDAY(J27,1)=MOD($O$3+2,7)+1,J27,""),L29+1)</f>
        <v/>
      </c>
      <c r="N29" s="41" t="str">
        <f>IF(M29="",IF(WEEKDAY(J27,1)=MOD($O$3+3,7)+1,J27,""),M29+1)</f>
        <v/>
      </c>
      <c r="O29" s="43">
        <f>IF(N29="",IF(WEEKDAY(J27,1)=MOD($O$3+4,7)+1,J27,""),N29+1)</f>
        <v>44044</v>
      </c>
      <c r="P29" s="43">
        <f>IF(O29="",IF(WEEKDAY(J27,1)=MOD($O$3+5,7)+1,J27,""),O29+1)</f>
        <v>44045</v>
      </c>
      <c r="Q29" s="27"/>
      <c r="R29" s="41" t="str">
        <f>IF(WEEKDAY(R27,1)=MOD($O$3,7),R27,"")</f>
        <v/>
      </c>
      <c r="S29" s="41">
        <f>IF(R29="",IF(WEEKDAY(R27,1)=MOD($O$3,7)+1,R27,""),R29+1)</f>
        <v>44075</v>
      </c>
      <c r="T29" s="41">
        <f>IF(S29="",IF(WEEKDAY(R27,1)=MOD($O$3+1,7)+1,R27,""),S29+1)</f>
        <v>44076</v>
      </c>
      <c r="U29" s="41">
        <f>IF(T29="",IF(WEEKDAY(R27,1)=MOD($O$3+2,7)+1,R27,""),T29+1)</f>
        <v>44077</v>
      </c>
      <c r="V29" s="41">
        <f>IF(U29="",IF(WEEKDAY(R27,1)=MOD($O$3+3,7)+1,R27,""),U29+1)</f>
        <v>44078</v>
      </c>
      <c r="W29" s="43">
        <f>IF(V29="",IF(WEEKDAY(R27,1)=MOD($O$3+4,7)+1,R27,""),V29+1)</f>
        <v>44079</v>
      </c>
      <c r="X29" s="43">
        <f>IF(W29="",IF(WEEKDAY(R27,1)=MOD($O$3+5,7)+1,R27,""),W29+1)</f>
        <v>44080</v>
      </c>
    </row>
    <row r="30" spans="1:27" ht="18.75" x14ac:dyDescent="0.3">
      <c r="A30" s="26"/>
      <c r="B30" s="41">
        <f>IF(H29="","",IF(MONTH(H29+1)&lt;&gt;MONTH(H29),"",H29+1))</f>
        <v>44018</v>
      </c>
      <c r="C30" s="41">
        <f>IF(B30="","",IF(MONTH(B30+1)&lt;&gt;MONTH(B30),"",B30+1))</f>
        <v>44019</v>
      </c>
      <c r="D30" s="41">
        <f t="shared" ref="D30:H34" si="6">IF(C30="","",IF(MONTH(C30+1)&lt;&gt;MONTH(C30),"",C30+1))</f>
        <v>44020</v>
      </c>
      <c r="E30" s="41">
        <f t="shared" si="6"/>
        <v>44021</v>
      </c>
      <c r="F30" s="41">
        <f t="shared" si="6"/>
        <v>44022</v>
      </c>
      <c r="G30" s="43">
        <f t="shared" si="6"/>
        <v>44023</v>
      </c>
      <c r="H30" s="43">
        <f t="shared" si="6"/>
        <v>44024</v>
      </c>
      <c r="I30" s="27"/>
      <c r="J30" s="41">
        <f>IF(P29="","",IF(MONTH(P29+1)&lt;&gt;MONTH(P29),"",P29+1))</f>
        <v>44046</v>
      </c>
      <c r="K30" s="41">
        <f>IF(J30="","",IF(MONTH(J30+1)&lt;&gt;MONTH(J30),"",J30+1))</f>
        <v>44047</v>
      </c>
      <c r="L30" s="41">
        <f t="shared" ref="L30:P34" si="7">IF(K30="","",IF(MONTH(K30+1)&lt;&gt;MONTH(K30),"",K30+1))</f>
        <v>44048</v>
      </c>
      <c r="M30" s="41">
        <f t="shared" si="7"/>
        <v>44049</v>
      </c>
      <c r="N30" s="41">
        <f t="shared" si="7"/>
        <v>44050</v>
      </c>
      <c r="O30" s="43">
        <f t="shared" si="7"/>
        <v>44051</v>
      </c>
      <c r="P30" s="43">
        <f t="shared" si="7"/>
        <v>44052</v>
      </c>
      <c r="Q30" s="27"/>
      <c r="R30" s="41">
        <f>IF(X29="","",IF(MONTH(X29+1)&lt;&gt;MONTH(X29),"",X29+1))</f>
        <v>44081</v>
      </c>
      <c r="S30" s="41">
        <f>IF(R30="","",IF(MONTH(R30+1)&lt;&gt;MONTH(R30),"",R30+1))</f>
        <v>44082</v>
      </c>
      <c r="T30" s="41">
        <f t="shared" ref="T30:X34" si="8">IF(S30="","",IF(MONTH(S30+1)&lt;&gt;MONTH(S30),"",S30+1))</f>
        <v>44083</v>
      </c>
      <c r="U30" s="41">
        <f t="shared" si="8"/>
        <v>44084</v>
      </c>
      <c r="V30" s="41">
        <f t="shared" si="8"/>
        <v>44085</v>
      </c>
      <c r="W30" s="43">
        <f t="shared" si="8"/>
        <v>44086</v>
      </c>
      <c r="X30" s="43">
        <f t="shared" si="8"/>
        <v>44087</v>
      </c>
    </row>
    <row r="31" spans="1:27" ht="18.75" x14ac:dyDescent="0.3">
      <c r="A31" s="26"/>
      <c r="B31" s="41">
        <f>IF(H30="","",IF(MONTH(H30+1)&lt;&gt;MONTH(H30),"",H30+1))</f>
        <v>44025</v>
      </c>
      <c r="C31" s="41">
        <f>IF(B31="","",IF(MONTH(B31+1)&lt;&gt;MONTH(B31),"",B31+1))</f>
        <v>44026</v>
      </c>
      <c r="D31" s="41">
        <f t="shared" si="6"/>
        <v>44027</v>
      </c>
      <c r="E31" s="41">
        <f t="shared" si="6"/>
        <v>44028</v>
      </c>
      <c r="F31" s="41">
        <f t="shared" si="6"/>
        <v>44029</v>
      </c>
      <c r="G31" s="43">
        <f t="shared" si="6"/>
        <v>44030</v>
      </c>
      <c r="H31" s="43">
        <f t="shared" si="6"/>
        <v>44031</v>
      </c>
      <c r="I31" s="27"/>
      <c r="J31" s="41">
        <f>IF(P30="","",IF(MONTH(P30+1)&lt;&gt;MONTH(P30),"",P30+1))</f>
        <v>44053</v>
      </c>
      <c r="K31" s="41">
        <f>IF(J31="","",IF(MONTH(J31+1)&lt;&gt;MONTH(J31),"",J31+1))</f>
        <v>44054</v>
      </c>
      <c r="L31" s="41">
        <f t="shared" si="7"/>
        <v>44055</v>
      </c>
      <c r="M31" s="41">
        <f t="shared" si="7"/>
        <v>44056</v>
      </c>
      <c r="N31" s="41">
        <f t="shared" si="7"/>
        <v>44057</v>
      </c>
      <c r="O31" s="43">
        <f t="shared" si="7"/>
        <v>44058</v>
      </c>
      <c r="P31" s="43">
        <f t="shared" si="7"/>
        <v>44059</v>
      </c>
      <c r="Q31" s="27"/>
      <c r="R31" s="41">
        <f>IF(X30="","",IF(MONTH(X30+1)&lt;&gt;MONTH(X30),"",X30+1))</f>
        <v>44088</v>
      </c>
      <c r="S31" s="41">
        <f>IF(R31="","",IF(MONTH(R31+1)&lt;&gt;MONTH(R31),"",R31+1))</f>
        <v>44089</v>
      </c>
      <c r="T31" s="41">
        <f t="shared" si="8"/>
        <v>44090</v>
      </c>
      <c r="U31" s="41">
        <f t="shared" si="8"/>
        <v>44091</v>
      </c>
      <c r="V31" s="41">
        <f t="shared" si="8"/>
        <v>44092</v>
      </c>
      <c r="W31" s="43">
        <f t="shared" si="8"/>
        <v>44093</v>
      </c>
      <c r="X31" s="43">
        <f t="shared" si="8"/>
        <v>44094</v>
      </c>
    </row>
    <row r="32" spans="1:27" ht="18.75" x14ac:dyDescent="0.3">
      <c r="A32" s="26"/>
      <c r="B32" s="41">
        <f>IF(H31="","",IF(MONTH(H31+1)&lt;&gt;MONTH(H31),"",H31+1))</f>
        <v>44032</v>
      </c>
      <c r="C32" s="41">
        <f>IF(B32="","",IF(MONTH(B32+1)&lt;&gt;MONTH(B32),"",B32+1))</f>
        <v>44033</v>
      </c>
      <c r="D32" s="41">
        <f t="shared" si="6"/>
        <v>44034</v>
      </c>
      <c r="E32" s="41">
        <f t="shared" si="6"/>
        <v>44035</v>
      </c>
      <c r="F32" s="41">
        <f t="shared" si="6"/>
        <v>44036</v>
      </c>
      <c r="G32" s="43">
        <f t="shared" si="6"/>
        <v>44037</v>
      </c>
      <c r="H32" s="43">
        <f t="shared" si="6"/>
        <v>44038</v>
      </c>
      <c r="I32" s="27"/>
      <c r="J32" s="41">
        <f>IF(P31="","",IF(MONTH(P31+1)&lt;&gt;MONTH(P31),"",P31+1))</f>
        <v>44060</v>
      </c>
      <c r="K32" s="41">
        <f>IF(J32="","",IF(MONTH(J32+1)&lt;&gt;MONTH(J32),"",J32+1))</f>
        <v>44061</v>
      </c>
      <c r="L32" s="41">
        <f t="shared" si="7"/>
        <v>44062</v>
      </c>
      <c r="M32" s="41">
        <f t="shared" si="7"/>
        <v>44063</v>
      </c>
      <c r="N32" s="41">
        <f t="shared" si="7"/>
        <v>44064</v>
      </c>
      <c r="O32" s="43">
        <f t="shared" si="7"/>
        <v>44065</v>
      </c>
      <c r="P32" s="43">
        <f t="shared" si="7"/>
        <v>44066</v>
      </c>
      <c r="Q32" s="27"/>
      <c r="R32" s="41">
        <f>IF(X31="","",IF(MONTH(X31+1)&lt;&gt;MONTH(X31),"",X31+1))</f>
        <v>44095</v>
      </c>
      <c r="S32" s="41">
        <f>IF(R32="","",IF(MONTH(R32+1)&lt;&gt;MONTH(R32),"",R32+1))</f>
        <v>44096</v>
      </c>
      <c r="T32" s="41">
        <f t="shared" si="8"/>
        <v>44097</v>
      </c>
      <c r="U32" s="41">
        <f t="shared" si="8"/>
        <v>44098</v>
      </c>
      <c r="V32" s="41">
        <f t="shared" si="8"/>
        <v>44099</v>
      </c>
      <c r="W32" s="43">
        <f t="shared" si="8"/>
        <v>44100</v>
      </c>
      <c r="X32" s="43">
        <f t="shared" si="8"/>
        <v>44101</v>
      </c>
    </row>
    <row r="33" spans="1:24" ht="18.75" x14ac:dyDescent="0.3">
      <c r="A33" s="26"/>
      <c r="B33" s="41">
        <f>IF(H32="","",IF(MONTH(H32+1)&lt;&gt;MONTH(H32),"",H32+1))</f>
        <v>44039</v>
      </c>
      <c r="C33" s="41">
        <f>IF(B33="","",IF(MONTH(B33+1)&lt;&gt;MONTH(B33),"",B33+1))</f>
        <v>44040</v>
      </c>
      <c r="D33" s="41">
        <f t="shared" si="6"/>
        <v>44041</v>
      </c>
      <c r="E33" s="41">
        <f t="shared" si="6"/>
        <v>44042</v>
      </c>
      <c r="F33" s="41">
        <f t="shared" si="6"/>
        <v>44043</v>
      </c>
      <c r="G33" s="43" t="str">
        <f t="shared" si="6"/>
        <v/>
      </c>
      <c r="H33" s="43" t="str">
        <f t="shared" si="6"/>
        <v/>
      </c>
      <c r="I33" s="27"/>
      <c r="J33" s="41">
        <f>IF(P32="","",IF(MONTH(P32+1)&lt;&gt;MONTH(P32),"",P32+1))</f>
        <v>44067</v>
      </c>
      <c r="K33" s="41">
        <f>IF(J33="","",IF(MONTH(J33+1)&lt;&gt;MONTH(J33),"",J33+1))</f>
        <v>44068</v>
      </c>
      <c r="L33" s="41">
        <f t="shared" si="7"/>
        <v>44069</v>
      </c>
      <c r="M33" s="41">
        <f t="shared" si="7"/>
        <v>44070</v>
      </c>
      <c r="N33" s="41">
        <f t="shared" si="7"/>
        <v>44071</v>
      </c>
      <c r="O33" s="43">
        <f t="shared" si="7"/>
        <v>44072</v>
      </c>
      <c r="P33" s="43">
        <f t="shared" si="7"/>
        <v>44073</v>
      </c>
      <c r="Q33" s="27"/>
      <c r="R33" s="41">
        <f>IF(X32="","",IF(MONTH(X32+1)&lt;&gt;MONTH(X32),"",X32+1))</f>
        <v>44102</v>
      </c>
      <c r="S33" s="41">
        <f>IF(R33="","",IF(MONTH(R33+1)&lt;&gt;MONTH(R33),"",R33+1))</f>
        <v>44103</v>
      </c>
      <c r="T33" s="41">
        <f t="shared" si="8"/>
        <v>44104</v>
      </c>
      <c r="U33" s="41" t="str">
        <f t="shared" si="8"/>
        <v/>
      </c>
      <c r="V33" s="41" t="str">
        <f t="shared" si="8"/>
        <v/>
      </c>
      <c r="W33" s="43" t="str">
        <f t="shared" si="8"/>
        <v/>
      </c>
      <c r="X33" s="43" t="str">
        <f t="shared" si="8"/>
        <v/>
      </c>
    </row>
    <row r="34" spans="1:24" ht="18.75" x14ac:dyDescent="0.3">
      <c r="A34" s="26"/>
      <c r="B34" s="41" t="str">
        <f>IF(H33="","",IF(MONTH(H33+1)&lt;&gt;MONTH(H33),"",H33+1))</f>
        <v/>
      </c>
      <c r="C34" s="41" t="str">
        <f>IF(B34="","",IF(MONTH(B34+1)&lt;&gt;MONTH(B34),"",B34+1))</f>
        <v/>
      </c>
      <c r="D34" s="41" t="str">
        <f t="shared" si="6"/>
        <v/>
      </c>
      <c r="E34" s="41" t="str">
        <f t="shared" si="6"/>
        <v/>
      </c>
      <c r="F34" s="41" t="str">
        <f t="shared" si="6"/>
        <v/>
      </c>
      <c r="G34" s="43" t="str">
        <f t="shared" si="6"/>
        <v/>
      </c>
      <c r="H34" s="43" t="str">
        <f t="shared" si="6"/>
        <v/>
      </c>
      <c r="I34" s="27"/>
      <c r="J34" s="41">
        <f>IF(P33="","",IF(MONTH(P33+1)&lt;&gt;MONTH(P33),"",P33+1))</f>
        <v>44074</v>
      </c>
      <c r="K34" s="41" t="str">
        <f>IF(J34="","",IF(MONTH(J34+1)&lt;&gt;MONTH(J34),"",J34+1))</f>
        <v/>
      </c>
      <c r="L34" s="41" t="str">
        <f t="shared" si="7"/>
        <v/>
      </c>
      <c r="M34" s="41" t="str">
        <f t="shared" si="7"/>
        <v/>
      </c>
      <c r="N34" s="41" t="str">
        <f t="shared" si="7"/>
        <v/>
      </c>
      <c r="O34" s="43" t="str">
        <f t="shared" si="7"/>
        <v/>
      </c>
      <c r="P34" s="43" t="str">
        <f t="shared" si="7"/>
        <v/>
      </c>
      <c r="Q34" s="27"/>
      <c r="R34" s="41" t="str">
        <f>IF(X33="","",IF(MONTH(X33+1)&lt;&gt;MONTH(X33),"",X33+1))</f>
        <v/>
      </c>
      <c r="S34" s="41" t="str">
        <f>IF(R34="","",IF(MONTH(R34+1)&lt;&gt;MONTH(R34),"",R34+1))</f>
        <v/>
      </c>
      <c r="T34" s="41" t="str">
        <f t="shared" si="8"/>
        <v/>
      </c>
      <c r="U34" s="41" t="str">
        <f t="shared" si="8"/>
        <v/>
      </c>
      <c r="V34" s="41" t="str">
        <f t="shared" si="8"/>
        <v/>
      </c>
      <c r="W34" s="43" t="str">
        <f t="shared" si="8"/>
        <v/>
      </c>
      <c r="X34" s="43" t="str">
        <f t="shared" si="8"/>
        <v/>
      </c>
    </row>
    <row r="35" spans="1:24" ht="18.75" x14ac:dyDescent="0.3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1:24" ht="21" x14ac:dyDescent="0.35">
      <c r="A36" s="24"/>
      <c r="B36" s="38">
        <f>DATE(YEAR(R27+42),MONTH(R27+42),1)</f>
        <v>44105</v>
      </c>
      <c r="C36" s="38"/>
      <c r="D36" s="38"/>
      <c r="E36" s="38"/>
      <c r="F36" s="38"/>
      <c r="G36" s="38"/>
      <c r="H36" s="38"/>
      <c r="I36" s="25"/>
      <c r="J36" s="38">
        <f>DATE(YEAR(B36+42),MONTH(B36+42),1)</f>
        <v>44136</v>
      </c>
      <c r="K36" s="38"/>
      <c r="L36" s="38"/>
      <c r="M36" s="38"/>
      <c r="N36" s="38"/>
      <c r="O36" s="38"/>
      <c r="P36" s="38"/>
      <c r="Q36" s="25"/>
      <c r="R36" s="38">
        <f>DATE(YEAR(J36+42),MONTH(J36+42),1)</f>
        <v>44166</v>
      </c>
      <c r="S36" s="38"/>
      <c r="T36" s="38"/>
      <c r="U36" s="38"/>
      <c r="V36" s="38"/>
      <c r="W36" s="38"/>
      <c r="X36" s="38"/>
    </row>
    <row r="37" spans="1:24" ht="18.75" x14ac:dyDescent="0.3">
      <c r="A37" s="26"/>
      <c r="B37" s="39" t="str">
        <f>CHOOSE(1+MOD($O$3+1-2,7),"D","L","M","M","J","V","S")</f>
        <v>L</v>
      </c>
      <c r="C37" s="39" t="str">
        <f>CHOOSE(1+MOD($O$3+2-2,7),"D","L","M","M","J","V","S")</f>
        <v>M</v>
      </c>
      <c r="D37" s="39" t="str">
        <f>CHOOSE(1+MOD($O$3+3-2,7),"D","L","M","M","J","V","S")</f>
        <v>M</v>
      </c>
      <c r="E37" s="39" t="str">
        <f>CHOOSE(1+MOD($O$3+4-2,7),"D","L","M","M","J","V","S")</f>
        <v>J</v>
      </c>
      <c r="F37" s="39" t="str">
        <f>CHOOSE(1+MOD($O$3+5-2,7),"D","L","M","M","J","V","S")</f>
        <v>V</v>
      </c>
      <c r="G37" s="39" t="str">
        <f>CHOOSE(1+MOD($O$3+6-2,7),"D","L","M","M","J","V","S")</f>
        <v>S</v>
      </c>
      <c r="H37" s="39" t="str">
        <f>CHOOSE(1+MOD($O$3+7-2,7),"D","L","M","M","J","V","S")</f>
        <v>D</v>
      </c>
      <c r="I37" s="27"/>
      <c r="J37" s="39" t="str">
        <f>CHOOSE(1+MOD($O$3+1-2,7),"D","L","M","M","J","V","S")</f>
        <v>L</v>
      </c>
      <c r="K37" s="39" t="str">
        <f>CHOOSE(1+MOD($O$3+2-2,7),"D","L","M","M","J","V","S")</f>
        <v>M</v>
      </c>
      <c r="L37" s="39" t="str">
        <f>CHOOSE(1+MOD($O$3+3-2,7),"D","L","M","M","J","V","S")</f>
        <v>M</v>
      </c>
      <c r="M37" s="39" t="str">
        <f>CHOOSE(1+MOD($O$3+4-2,7),"D","L","M","M","J","V","S")</f>
        <v>J</v>
      </c>
      <c r="N37" s="39" t="str">
        <f>CHOOSE(1+MOD($O$3+5-2,7),"D","L","M","M","J","V","S")</f>
        <v>V</v>
      </c>
      <c r="O37" s="39" t="str">
        <f>CHOOSE(1+MOD($O$3+6-2,7),"D","L","M","M","J","V","S")</f>
        <v>S</v>
      </c>
      <c r="P37" s="39" t="str">
        <f>CHOOSE(1+MOD($O$3+7-2,7),"D","L","M","M","J","V","S")</f>
        <v>D</v>
      </c>
      <c r="Q37" s="27"/>
      <c r="R37" s="39" t="str">
        <f>CHOOSE(1+MOD($O$3+1-2,7),"D","L","M","M","J","V","S")</f>
        <v>L</v>
      </c>
      <c r="S37" s="39" t="str">
        <f>CHOOSE(1+MOD($O$3+2-2,7),"D","L","M","M","J","V","S")</f>
        <v>M</v>
      </c>
      <c r="T37" s="39" t="str">
        <f>CHOOSE(1+MOD($O$3+3-2,7),"D","L","M","M","J","V","S")</f>
        <v>M</v>
      </c>
      <c r="U37" s="39" t="str">
        <f>CHOOSE(1+MOD($O$3+4-2,7),"D","L","M","M","J","V","S")</f>
        <v>J</v>
      </c>
      <c r="V37" s="39" t="str">
        <f>CHOOSE(1+MOD($O$3+5-2,7),"D","L","M","M","J","V","S")</f>
        <v>V</v>
      </c>
      <c r="W37" s="39" t="str">
        <f>CHOOSE(1+MOD($O$3+6-2,7),"D","L","M","M","J","V","S")</f>
        <v>S</v>
      </c>
      <c r="X37" s="39" t="str">
        <f>CHOOSE(1+MOD($O$3+7-2,7),"D","L","M","M","J","V","S")</f>
        <v>D</v>
      </c>
    </row>
    <row r="38" spans="1:24" ht="18.75" x14ac:dyDescent="0.3">
      <c r="A38" s="26"/>
      <c r="B38" s="41" t="str">
        <f>IF(WEEKDAY(B36,1)=MOD($O$3,7),B36,"")</f>
        <v/>
      </c>
      <c r="C38" s="41" t="str">
        <f>IF(B38="",IF(WEEKDAY(B36,1)=MOD($O$3,7)+1,B36,""),B38+1)</f>
        <v/>
      </c>
      <c r="D38" s="41" t="str">
        <f>IF(C38="",IF(WEEKDAY(B36,1)=MOD($O$3+1,7)+1,B36,""),C38+1)</f>
        <v/>
      </c>
      <c r="E38" s="41">
        <f>IF(D38="",IF(WEEKDAY(B36,1)=MOD($O$3+2,7)+1,B36,""),D38+1)</f>
        <v>44105</v>
      </c>
      <c r="F38" s="41">
        <f>IF(E38="",IF(WEEKDAY(B36,1)=MOD($O$3+3,7)+1,B36,""),E38+1)</f>
        <v>44106</v>
      </c>
      <c r="G38" s="43">
        <f>IF(F38="",IF(WEEKDAY(B36,1)=MOD($O$3+4,7)+1,B36,""),F38+1)</f>
        <v>44107</v>
      </c>
      <c r="H38" s="43">
        <f>IF(G38="",IF(WEEKDAY(B36,1)=MOD($O$3+5,7)+1,B36,""),G38+1)</f>
        <v>44108</v>
      </c>
      <c r="I38" s="27"/>
      <c r="J38" s="41" t="str">
        <f>IF(WEEKDAY(J36,1)=MOD($O$3,7),J36,"")</f>
        <v/>
      </c>
      <c r="K38" s="41" t="str">
        <f>IF(J38="",IF(WEEKDAY(J36,1)=MOD($O$3,7)+1,J36,""),J38+1)</f>
        <v/>
      </c>
      <c r="L38" s="41" t="str">
        <f>IF(K38="",IF(WEEKDAY(J36,1)=MOD($O$3+1,7)+1,J36,""),K38+1)</f>
        <v/>
      </c>
      <c r="M38" s="41" t="str">
        <f>IF(L38="",IF(WEEKDAY(J36,1)=MOD($O$3+2,7)+1,J36,""),L38+1)</f>
        <v/>
      </c>
      <c r="N38" s="41" t="str">
        <f>IF(M38="",IF(WEEKDAY(J36,1)=MOD($O$3+3,7)+1,J36,""),M38+1)</f>
        <v/>
      </c>
      <c r="O38" s="43" t="str">
        <f>IF(N38="",IF(WEEKDAY(J36,1)=MOD($O$3+4,7)+1,J36,""),N38+1)</f>
        <v/>
      </c>
      <c r="P38" s="43">
        <f>IF(O38="",IF(WEEKDAY(J36,1)=MOD($O$3+5,7)+1,J36,""),O38+1)</f>
        <v>44136</v>
      </c>
      <c r="Q38" s="27"/>
      <c r="R38" s="40" t="str">
        <f>IF(WEEKDAY(R36,1)=MOD($O$3,7),R36,"")</f>
        <v/>
      </c>
      <c r="S38" s="40">
        <f>IF(R38="",IF(WEEKDAY(R36,1)=MOD($O$3,7)+1,R36,""),R38+1)</f>
        <v>44166</v>
      </c>
      <c r="T38" s="40">
        <f>IF(S38="",IF(WEEKDAY(R36,1)=MOD($O$3+1,7)+1,R36,""),S38+1)</f>
        <v>44167</v>
      </c>
      <c r="U38" s="40">
        <f>IF(T38="",IF(WEEKDAY(R36,1)=MOD($O$3+2,7)+1,R36,""),T38+1)</f>
        <v>44168</v>
      </c>
      <c r="V38" s="40">
        <f>IF(U38="",IF(WEEKDAY(R36,1)=MOD($O$3+3,7)+1,R36,""),U38+1)</f>
        <v>44169</v>
      </c>
      <c r="W38" s="42">
        <f>IF(V38="",IF(WEEKDAY(R36,1)=MOD($O$3+4,7)+1,R36,""),V38+1)</f>
        <v>44170</v>
      </c>
      <c r="X38" s="42">
        <f>IF(W38="",IF(WEEKDAY(R36,1)=MOD($O$3+5,7)+1,R36,""),W38+1)</f>
        <v>44171</v>
      </c>
    </row>
    <row r="39" spans="1:24" ht="18.75" x14ac:dyDescent="0.3">
      <c r="A39" s="26"/>
      <c r="B39" s="41">
        <f>IF(H38="","",IF(MONTH(H38+1)&lt;&gt;MONTH(H38),"",H38+1))</f>
        <v>44109</v>
      </c>
      <c r="C39" s="41">
        <f>IF(B39="","",IF(MONTH(B39+1)&lt;&gt;MONTH(B39),"",B39+1))</f>
        <v>44110</v>
      </c>
      <c r="D39" s="41">
        <f t="shared" ref="D39:H43" si="9">IF(C39="","",IF(MONTH(C39+1)&lt;&gt;MONTH(C39),"",C39+1))</f>
        <v>44111</v>
      </c>
      <c r="E39" s="41">
        <f t="shared" si="9"/>
        <v>44112</v>
      </c>
      <c r="F39" s="41">
        <f t="shared" si="9"/>
        <v>44113</v>
      </c>
      <c r="G39" s="43">
        <f t="shared" si="9"/>
        <v>44114</v>
      </c>
      <c r="H39" s="43">
        <f t="shared" si="9"/>
        <v>44115</v>
      </c>
      <c r="I39" s="27"/>
      <c r="J39" s="41">
        <f>IF(P38="","",IF(MONTH(P38+1)&lt;&gt;MONTH(P38),"",P38+1))</f>
        <v>44137</v>
      </c>
      <c r="K39" s="41">
        <f>IF(J39="","",IF(MONTH(J39+1)&lt;&gt;MONTH(J39),"",J39+1))</f>
        <v>44138</v>
      </c>
      <c r="L39" s="41">
        <f t="shared" ref="L39:P43" si="10">IF(K39="","",IF(MONTH(K39+1)&lt;&gt;MONTH(K39),"",K39+1))</f>
        <v>44139</v>
      </c>
      <c r="M39" s="41">
        <f t="shared" si="10"/>
        <v>44140</v>
      </c>
      <c r="N39" s="41">
        <f t="shared" si="10"/>
        <v>44141</v>
      </c>
      <c r="O39" s="43">
        <f t="shared" si="10"/>
        <v>44142</v>
      </c>
      <c r="P39" s="43">
        <f t="shared" si="10"/>
        <v>44143</v>
      </c>
      <c r="Q39" s="27"/>
      <c r="R39" s="40">
        <f>IF(X38="","",IF(MONTH(X38+1)&lt;&gt;MONTH(X38),"",X38+1))</f>
        <v>44172</v>
      </c>
      <c r="S39" s="40">
        <f>IF(R39="","",IF(MONTH(R39+1)&lt;&gt;MONTH(R39),"",R39+1))</f>
        <v>44173</v>
      </c>
      <c r="T39" s="40">
        <f t="shared" ref="T39:X43" si="11">IF(S39="","",IF(MONTH(S39+1)&lt;&gt;MONTH(S39),"",S39+1))</f>
        <v>44174</v>
      </c>
      <c r="U39" s="40">
        <f t="shared" si="11"/>
        <v>44175</v>
      </c>
      <c r="V39" s="40">
        <f t="shared" si="11"/>
        <v>44176</v>
      </c>
      <c r="W39" s="42">
        <f t="shared" si="11"/>
        <v>44177</v>
      </c>
      <c r="X39" s="42">
        <f t="shared" si="11"/>
        <v>44178</v>
      </c>
    </row>
    <row r="40" spans="1:24" ht="18.75" x14ac:dyDescent="0.3">
      <c r="A40" s="26"/>
      <c r="B40" s="41">
        <f>IF(H39="","",IF(MONTH(H39+1)&lt;&gt;MONTH(H39),"",H39+1))</f>
        <v>44116</v>
      </c>
      <c r="C40" s="41">
        <f>IF(B40="","",IF(MONTH(B40+1)&lt;&gt;MONTH(B40),"",B40+1))</f>
        <v>44117</v>
      </c>
      <c r="D40" s="41">
        <f t="shared" si="9"/>
        <v>44118</v>
      </c>
      <c r="E40" s="41">
        <f t="shared" si="9"/>
        <v>44119</v>
      </c>
      <c r="F40" s="41">
        <f t="shared" si="9"/>
        <v>44120</v>
      </c>
      <c r="G40" s="43">
        <f t="shared" si="9"/>
        <v>44121</v>
      </c>
      <c r="H40" s="43">
        <f t="shared" si="9"/>
        <v>44122</v>
      </c>
      <c r="I40" s="27"/>
      <c r="J40" s="41">
        <f>IF(P39="","",IF(MONTH(P39+1)&lt;&gt;MONTH(P39),"",P39+1))</f>
        <v>44144</v>
      </c>
      <c r="K40" s="41">
        <f>IF(J40="","",IF(MONTH(J40+1)&lt;&gt;MONTH(J40),"",J40+1))</f>
        <v>44145</v>
      </c>
      <c r="L40" s="41">
        <f t="shared" si="10"/>
        <v>44146</v>
      </c>
      <c r="M40" s="41">
        <f t="shared" si="10"/>
        <v>44147</v>
      </c>
      <c r="N40" s="41">
        <f t="shared" si="10"/>
        <v>44148</v>
      </c>
      <c r="O40" s="43">
        <f t="shared" si="10"/>
        <v>44149</v>
      </c>
      <c r="P40" s="43">
        <f t="shared" si="10"/>
        <v>44150</v>
      </c>
      <c r="Q40" s="27"/>
      <c r="R40" s="40">
        <f>IF(X39="","",IF(MONTH(X39+1)&lt;&gt;MONTH(X39),"",X39+1))</f>
        <v>44179</v>
      </c>
      <c r="S40" s="40">
        <f>IF(R40="","",IF(MONTH(R40+1)&lt;&gt;MONTH(R40),"",R40+1))</f>
        <v>44180</v>
      </c>
      <c r="T40" s="40">
        <f t="shared" si="11"/>
        <v>44181</v>
      </c>
      <c r="U40" s="40">
        <f t="shared" si="11"/>
        <v>44182</v>
      </c>
      <c r="V40" s="40">
        <f t="shared" si="11"/>
        <v>44183</v>
      </c>
      <c r="W40" s="42">
        <f t="shared" si="11"/>
        <v>44184</v>
      </c>
      <c r="X40" s="42">
        <f t="shared" si="11"/>
        <v>44185</v>
      </c>
    </row>
    <row r="41" spans="1:24" ht="18.75" x14ac:dyDescent="0.3">
      <c r="A41" s="26"/>
      <c r="B41" s="41">
        <f>IF(H40="","",IF(MONTH(H40+1)&lt;&gt;MONTH(H40),"",H40+1))</f>
        <v>44123</v>
      </c>
      <c r="C41" s="41">
        <f>IF(B41="","",IF(MONTH(B41+1)&lt;&gt;MONTH(B41),"",B41+1))</f>
        <v>44124</v>
      </c>
      <c r="D41" s="41">
        <f t="shared" si="9"/>
        <v>44125</v>
      </c>
      <c r="E41" s="41">
        <f t="shared" si="9"/>
        <v>44126</v>
      </c>
      <c r="F41" s="41">
        <f t="shared" si="9"/>
        <v>44127</v>
      </c>
      <c r="G41" s="43">
        <f t="shared" si="9"/>
        <v>44128</v>
      </c>
      <c r="H41" s="43">
        <f t="shared" si="9"/>
        <v>44129</v>
      </c>
      <c r="I41" s="27"/>
      <c r="J41" s="41">
        <f>IF(P40="","",IF(MONTH(P40+1)&lt;&gt;MONTH(P40),"",P40+1))</f>
        <v>44151</v>
      </c>
      <c r="K41" s="41">
        <f>IF(J41="","",IF(MONTH(J41+1)&lt;&gt;MONTH(J41),"",J41+1))</f>
        <v>44152</v>
      </c>
      <c r="L41" s="41">
        <f t="shared" si="10"/>
        <v>44153</v>
      </c>
      <c r="M41" s="41">
        <f t="shared" si="10"/>
        <v>44154</v>
      </c>
      <c r="N41" s="41">
        <f t="shared" si="10"/>
        <v>44155</v>
      </c>
      <c r="O41" s="43">
        <f t="shared" si="10"/>
        <v>44156</v>
      </c>
      <c r="P41" s="43">
        <f t="shared" si="10"/>
        <v>44157</v>
      </c>
      <c r="Q41" s="27"/>
      <c r="R41" s="40">
        <f>IF(X40="","",IF(MONTH(X40+1)&lt;&gt;MONTH(X40),"",X40+1))</f>
        <v>44186</v>
      </c>
      <c r="S41" s="40">
        <f>IF(R41="","",IF(MONTH(R41+1)&lt;&gt;MONTH(R41),"",R41+1))</f>
        <v>44187</v>
      </c>
      <c r="T41" s="40">
        <f t="shared" si="11"/>
        <v>44188</v>
      </c>
      <c r="U41" s="40">
        <f t="shared" si="11"/>
        <v>44189</v>
      </c>
      <c r="V41" s="40">
        <f t="shared" si="11"/>
        <v>44190</v>
      </c>
      <c r="W41" s="42">
        <f t="shared" si="11"/>
        <v>44191</v>
      </c>
      <c r="X41" s="42">
        <f t="shared" si="11"/>
        <v>44192</v>
      </c>
    </row>
    <row r="42" spans="1:24" ht="18.75" x14ac:dyDescent="0.3">
      <c r="A42" s="26"/>
      <c r="B42" s="41">
        <f>IF(H41="","",IF(MONTH(H41+1)&lt;&gt;MONTH(H41),"",H41+1))</f>
        <v>44130</v>
      </c>
      <c r="C42" s="41">
        <f>IF(B42="","",IF(MONTH(B42+1)&lt;&gt;MONTH(B42),"",B42+1))</f>
        <v>44131</v>
      </c>
      <c r="D42" s="41">
        <f t="shared" si="9"/>
        <v>44132</v>
      </c>
      <c r="E42" s="41">
        <f t="shared" si="9"/>
        <v>44133</v>
      </c>
      <c r="F42" s="41">
        <f t="shared" si="9"/>
        <v>44134</v>
      </c>
      <c r="G42" s="43">
        <f t="shared" si="9"/>
        <v>44135</v>
      </c>
      <c r="H42" s="43" t="str">
        <f t="shared" si="9"/>
        <v/>
      </c>
      <c r="I42" s="27"/>
      <c r="J42" s="41">
        <f>IF(P41="","",IF(MONTH(P41+1)&lt;&gt;MONTH(P41),"",P41+1))</f>
        <v>44158</v>
      </c>
      <c r="K42" s="41">
        <f>IF(J42="","",IF(MONTH(J42+1)&lt;&gt;MONTH(J42),"",J42+1))</f>
        <v>44159</v>
      </c>
      <c r="L42" s="41">
        <f t="shared" si="10"/>
        <v>44160</v>
      </c>
      <c r="M42" s="41">
        <f t="shared" si="10"/>
        <v>44161</v>
      </c>
      <c r="N42" s="41">
        <f t="shared" si="10"/>
        <v>44162</v>
      </c>
      <c r="O42" s="43">
        <f t="shared" si="10"/>
        <v>44163</v>
      </c>
      <c r="P42" s="43">
        <f t="shared" si="10"/>
        <v>44164</v>
      </c>
      <c r="Q42" s="27"/>
      <c r="R42" s="40">
        <f>IF(X41="","",IF(MONTH(X41+1)&lt;&gt;MONTH(X41),"",X41+1))</f>
        <v>44193</v>
      </c>
      <c r="S42" s="40">
        <f>IF(R42="","",IF(MONTH(R42+1)&lt;&gt;MONTH(R42),"",R42+1))</f>
        <v>44194</v>
      </c>
      <c r="T42" s="40">
        <f t="shared" si="11"/>
        <v>44195</v>
      </c>
      <c r="U42" s="40">
        <f t="shared" si="11"/>
        <v>44196</v>
      </c>
      <c r="V42" s="40" t="str">
        <f t="shared" si="11"/>
        <v/>
      </c>
      <c r="W42" s="42" t="str">
        <f t="shared" si="11"/>
        <v/>
      </c>
      <c r="X42" s="42" t="str">
        <f t="shared" si="11"/>
        <v/>
      </c>
    </row>
    <row r="43" spans="1:24" ht="18.75" x14ac:dyDescent="0.3">
      <c r="A43" s="26"/>
      <c r="B43" s="41" t="str">
        <f>IF(H42="","",IF(MONTH(H42+1)&lt;&gt;MONTH(H42),"",H42+1))</f>
        <v/>
      </c>
      <c r="C43" s="41" t="str">
        <f>IF(B43="","",IF(MONTH(B43+1)&lt;&gt;MONTH(B43),"",B43+1))</f>
        <v/>
      </c>
      <c r="D43" s="41" t="str">
        <f t="shared" si="9"/>
        <v/>
      </c>
      <c r="E43" s="41" t="str">
        <f t="shared" si="9"/>
        <v/>
      </c>
      <c r="F43" s="41" t="str">
        <f t="shared" si="9"/>
        <v/>
      </c>
      <c r="G43" s="43" t="str">
        <f t="shared" si="9"/>
        <v/>
      </c>
      <c r="H43" s="43" t="str">
        <f t="shared" si="9"/>
        <v/>
      </c>
      <c r="I43" s="27"/>
      <c r="J43" s="41">
        <f>IF(P42="","",IF(MONTH(P42+1)&lt;&gt;MONTH(P42),"",P42+1))</f>
        <v>44165</v>
      </c>
      <c r="K43" s="41" t="str">
        <f>IF(J43="","",IF(MONTH(J43+1)&lt;&gt;MONTH(J43),"",J43+1))</f>
        <v/>
      </c>
      <c r="L43" s="41" t="str">
        <f t="shared" si="10"/>
        <v/>
      </c>
      <c r="M43" s="41" t="str">
        <f t="shared" si="10"/>
        <v/>
      </c>
      <c r="N43" s="41" t="str">
        <f t="shared" si="10"/>
        <v/>
      </c>
      <c r="O43" s="43" t="str">
        <f t="shared" si="10"/>
        <v/>
      </c>
      <c r="P43" s="43" t="str">
        <f t="shared" si="10"/>
        <v/>
      </c>
      <c r="Q43" s="27"/>
      <c r="R43" s="40" t="str">
        <f>IF(X42="","",IF(MONTH(X42+1)&lt;&gt;MONTH(X42),"",X42+1))</f>
        <v/>
      </c>
      <c r="S43" s="40" t="str">
        <f>IF(R43="","",IF(MONTH(R43+1)&lt;&gt;MONTH(R43),"",R43+1))</f>
        <v/>
      </c>
      <c r="T43" s="40" t="str">
        <f t="shared" si="11"/>
        <v/>
      </c>
      <c r="U43" s="40" t="str">
        <f t="shared" si="11"/>
        <v/>
      </c>
      <c r="V43" s="40" t="str">
        <f t="shared" si="11"/>
        <v/>
      </c>
      <c r="W43" s="42" t="str">
        <f t="shared" si="11"/>
        <v/>
      </c>
      <c r="X43" s="42" t="str">
        <f t="shared" si="11"/>
        <v/>
      </c>
    </row>
    <row r="44" spans="1:24" ht="18" customHeight="1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ht="18" customHeight="1" x14ac:dyDescent="0.2">
      <c r="B45" s="42"/>
      <c r="C45" s="14" t="s">
        <v>28</v>
      </c>
      <c r="F45" s="33"/>
      <c r="G45" s="14" t="s">
        <v>29</v>
      </c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ht="18" customHeight="1" x14ac:dyDescent="0.2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</row>
    <row r="47" spans="1:24" ht="18" customHeight="1" x14ac:dyDescent="0.2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26" customFormat="1" ht="21" customHeight="1" x14ac:dyDescent="0.3">
      <c r="Q48" s="32"/>
    </row>
    <row r="49" spans="2:24" s="27" customFormat="1" ht="16.5" customHeight="1" x14ac:dyDescent="0.25"/>
    <row r="50" spans="2:24" s="29" customFormat="1" ht="18" customHeight="1" x14ac:dyDescent="0.25">
      <c r="Q50" s="27"/>
    </row>
    <row r="51" spans="2:24" s="29" customFormat="1" ht="18" customHeight="1" x14ac:dyDescent="0.25">
      <c r="Q51" s="27"/>
    </row>
    <row r="52" spans="2:24" s="29" customFormat="1" ht="18" customHeight="1" x14ac:dyDescent="0.25">
      <c r="Q52" s="27"/>
    </row>
    <row r="53" spans="2:24" s="29" customFormat="1" ht="18" customHeight="1" x14ac:dyDescent="0.25">
      <c r="Q53" s="27"/>
    </row>
    <row r="54" spans="2:24" s="29" customFormat="1" ht="18" customHeight="1" x14ac:dyDescent="0.25">
      <c r="Q54" s="27"/>
    </row>
    <row r="55" spans="2:24" s="29" customFormat="1" ht="18" customHeight="1" x14ac:dyDescent="0.25">
      <c r="Q55" s="27"/>
    </row>
    <row r="56" spans="2:24" ht="18" customHeight="1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</row>
    <row r="57" spans="2:24" s="26" customFormat="1" ht="21" customHeight="1" x14ac:dyDescent="0.3">
      <c r="I57" s="32"/>
    </row>
    <row r="58" spans="2:24" s="27" customFormat="1" ht="16.5" customHeight="1" x14ac:dyDescent="0.25"/>
    <row r="59" spans="2:24" s="29" customFormat="1" ht="18" customHeight="1" x14ac:dyDescent="0.25">
      <c r="I59" s="27"/>
    </row>
    <row r="60" spans="2:24" s="29" customFormat="1" ht="18" customHeight="1" x14ac:dyDescent="0.25">
      <c r="I60" s="27"/>
    </row>
    <row r="61" spans="2:24" s="29" customFormat="1" ht="18" customHeight="1" x14ac:dyDescent="0.25">
      <c r="I61" s="27"/>
    </row>
    <row r="62" spans="2:24" s="29" customFormat="1" ht="18" customHeight="1" x14ac:dyDescent="0.25">
      <c r="I62" s="27"/>
    </row>
    <row r="63" spans="2:24" s="29" customFormat="1" ht="18" customHeight="1" x14ac:dyDescent="0.25">
      <c r="I63" s="27"/>
    </row>
    <row r="64" spans="2:24" s="29" customFormat="1" ht="18" customHeight="1" x14ac:dyDescent="0.25">
      <c r="I64" s="27"/>
    </row>
    <row r="65" spans="2:24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</row>
    <row r="66" spans="2:24" x14ac:dyDescent="0.2">
      <c r="I66" s="11"/>
      <c r="Q66" s="11"/>
    </row>
    <row r="67" spans="2:24" s="11" customFormat="1" ht="15" customHeight="1" x14ac:dyDescent="0.25"/>
    <row r="68" spans="2:24" ht="13.5" customHeight="1" x14ac:dyDescent="0.2">
      <c r="I68" s="11"/>
      <c r="Q68" s="11"/>
    </row>
    <row r="69" spans="2:24" ht="13.5" customHeight="1" x14ac:dyDescent="0.2">
      <c r="I69" s="11"/>
      <c r="Q69" s="11"/>
    </row>
    <row r="70" spans="2:24" ht="13.5" customHeight="1" x14ac:dyDescent="0.2">
      <c r="I70" s="11"/>
      <c r="Q70" s="11"/>
    </row>
    <row r="71" spans="2:24" ht="13.5" customHeight="1" x14ac:dyDescent="0.2">
      <c r="I71" s="11"/>
      <c r="Q71" s="11"/>
    </row>
    <row r="72" spans="2:24" ht="13.5" customHeight="1" x14ac:dyDescent="0.2">
      <c r="I72" s="11"/>
      <c r="Q72" s="11"/>
    </row>
    <row r="73" spans="2:24" ht="13.5" customHeight="1" x14ac:dyDescent="0.2">
      <c r="I73" s="11"/>
      <c r="Q73" s="11"/>
    </row>
  </sheetData>
  <mergeCells count="19">
    <mergeCell ref="B27:H27"/>
    <mergeCell ref="J27:P27"/>
    <mergeCell ref="R27:X27"/>
    <mergeCell ref="B36:H36"/>
    <mergeCell ref="J36:P36"/>
    <mergeCell ref="R36:X36"/>
    <mergeCell ref="B9:H9"/>
    <mergeCell ref="J9:P9"/>
    <mergeCell ref="R9:X9"/>
    <mergeCell ref="AA10:AA15"/>
    <mergeCell ref="B18:H18"/>
    <mergeCell ref="J18:P18"/>
    <mergeCell ref="R18:X18"/>
    <mergeCell ref="A1:Y1"/>
    <mergeCell ref="D3:F3"/>
    <mergeCell ref="J3:K3"/>
    <mergeCell ref="O3:P3"/>
    <mergeCell ref="B6:X6"/>
    <mergeCell ref="B7:X7"/>
  </mergeCells>
  <conditionalFormatting sqref="B11:H16 J11:P16 R11:X16 B20:H25 J20:P25 R20:X25 B29:H34 J29:P34 R29:X34 B38:H43 J38:P43 R38:X43">
    <cfRule type="expression" dxfId="13" priority="2">
      <formula>OR(WEEKDAY(B11,1)=1,WEEKDAY(B11,1)=7)</formula>
    </cfRule>
  </conditionalFormatting>
  <conditionalFormatting sqref="B9">
    <cfRule type="expression" dxfId="12" priority="14">
      <formula>$J$3=1</formula>
    </cfRule>
  </conditionalFormatting>
  <conditionalFormatting sqref="J9">
    <cfRule type="expression" dxfId="11" priority="13">
      <formula>$J$3=1</formula>
    </cfRule>
  </conditionalFormatting>
  <conditionalFormatting sqref="R9">
    <cfRule type="expression" dxfId="10" priority="12">
      <formula>$J$3=1</formula>
    </cfRule>
  </conditionalFormatting>
  <conditionalFormatting sqref="B18">
    <cfRule type="expression" dxfId="9" priority="11">
      <formula>$J$3=1</formula>
    </cfRule>
  </conditionalFormatting>
  <conditionalFormatting sqref="J18">
    <cfRule type="expression" dxfId="8" priority="10">
      <formula>$J$3=1</formula>
    </cfRule>
  </conditionalFormatting>
  <conditionalFormatting sqref="R18">
    <cfRule type="expression" dxfId="7" priority="9">
      <formula>$J$3=1</formula>
    </cfRule>
  </conditionalFormatting>
  <conditionalFormatting sqref="B27">
    <cfRule type="expression" dxfId="6" priority="8">
      <formula>$J$3=1</formula>
    </cfRule>
  </conditionalFormatting>
  <conditionalFormatting sqref="J27">
    <cfRule type="expression" dxfId="5" priority="7">
      <formula>$J$3=1</formula>
    </cfRule>
  </conditionalFormatting>
  <conditionalFormatting sqref="R27">
    <cfRule type="expression" dxfId="4" priority="6">
      <formula>$J$3=1</formula>
    </cfRule>
  </conditionalFormatting>
  <conditionalFormatting sqref="B36">
    <cfRule type="expression" dxfId="3" priority="5">
      <formula>$J$3=1</formula>
    </cfRule>
  </conditionalFormatting>
  <conditionalFormatting sqref="J36">
    <cfRule type="expression" dxfId="2" priority="4">
      <formula>$J$3=1</formula>
    </cfRule>
  </conditionalFormatting>
  <conditionalFormatting sqref="R36">
    <cfRule type="expression" dxfId="1" priority="3">
      <formula>$J$3=1</formula>
    </cfRule>
  </conditionalFormatting>
  <conditionalFormatting sqref="B45">
    <cfRule type="expression" dxfId="0" priority="1">
      <formula>OR(WEEKDAY(B45,1)=1,WEEKDAY(B45,1)=7)</formula>
    </cfRule>
  </conditionalFormatting>
  <hyperlinks>
    <hyperlink ref="AA3" r:id="rId1" xr:uid="{511084C8-2366-4455-8A22-2E2B455BBAF9}"/>
    <hyperlink ref="AA4" r:id="rId2" xr:uid="{4EE07FD7-221D-4381-9F80-41E2B78480C0}"/>
  </hyperlinks>
  <printOptions horizontalCentered="1"/>
  <pageMargins left="0.35" right="0.35" top="0.4" bottom="0.4" header="0.25" footer="0.25"/>
  <pageSetup paperSize="9" scale="88" orientation="portrait" r:id="rId3"/>
  <headerFooter alignWithMargins="0">
    <oddFooter>&amp;C&amp;"Tahoma,Regular"&amp;8&amp;K00-048Calendar Templates by Vertex42.com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59C8D-D9C6-4111-B17C-44F736BA2871}">
  <dimension ref="A1:C367"/>
  <sheetViews>
    <sheetView workbookViewId="0">
      <selection activeCell="F32" sqref="F32"/>
    </sheetView>
  </sheetViews>
  <sheetFormatPr baseColWidth="10" defaultRowHeight="15" x14ac:dyDescent="0.25"/>
  <cols>
    <col min="1" max="1" width="11.42578125" style="2"/>
    <col min="2" max="2" width="11.42578125" style="4"/>
    <col min="3" max="16384" width="11.42578125" style="3"/>
  </cols>
  <sheetData>
    <row r="1" spans="1:3" s="1" customFormat="1" x14ac:dyDescent="0.25">
      <c r="A1" s="5" t="s">
        <v>0</v>
      </c>
      <c r="B1" s="6" t="s">
        <v>1</v>
      </c>
      <c r="C1" s="7" t="s">
        <v>2</v>
      </c>
    </row>
    <row r="2" spans="1:3" x14ac:dyDescent="0.25">
      <c r="A2" s="8">
        <v>43831</v>
      </c>
      <c r="B2" s="9">
        <v>90</v>
      </c>
      <c r="C2" s="10" t="s">
        <v>3</v>
      </c>
    </row>
    <row r="3" spans="1:3" x14ac:dyDescent="0.25">
      <c r="A3" s="8">
        <v>43832</v>
      </c>
      <c r="B3" s="9">
        <v>90</v>
      </c>
      <c r="C3" s="10" t="s">
        <v>3</v>
      </c>
    </row>
    <row r="4" spans="1:3" x14ac:dyDescent="0.25">
      <c r="A4" s="8">
        <v>43833</v>
      </c>
      <c r="B4" s="9">
        <v>90</v>
      </c>
      <c r="C4" s="10" t="s">
        <v>3</v>
      </c>
    </row>
    <row r="5" spans="1:3" x14ac:dyDescent="0.25">
      <c r="A5" s="8">
        <v>43834</v>
      </c>
      <c r="B5" s="9">
        <v>90</v>
      </c>
      <c r="C5" s="10" t="s">
        <v>3</v>
      </c>
    </row>
    <row r="6" spans="1:3" x14ac:dyDescent="0.25">
      <c r="A6" s="8">
        <v>43835</v>
      </c>
      <c r="B6" s="9">
        <v>90</v>
      </c>
      <c r="C6" s="10" t="s">
        <v>3</v>
      </c>
    </row>
    <row r="7" spans="1:3" x14ac:dyDescent="0.25">
      <c r="A7" s="8">
        <v>43836</v>
      </c>
      <c r="B7" s="9">
        <v>90</v>
      </c>
      <c r="C7" s="10" t="s">
        <v>3</v>
      </c>
    </row>
    <row r="8" spans="1:3" x14ac:dyDescent="0.25">
      <c r="A8" s="8">
        <v>43837</v>
      </c>
      <c r="B8" s="9">
        <v>90</v>
      </c>
      <c r="C8" s="10" t="s">
        <v>3</v>
      </c>
    </row>
    <row r="9" spans="1:3" x14ac:dyDescent="0.25">
      <c r="A9" s="8">
        <v>43838</v>
      </c>
      <c r="B9" s="9">
        <v>90</v>
      </c>
      <c r="C9" s="10" t="s">
        <v>3</v>
      </c>
    </row>
    <row r="10" spans="1:3" x14ac:dyDescent="0.25">
      <c r="A10" s="8">
        <v>43839</v>
      </c>
      <c r="B10" s="9">
        <v>90</v>
      </c>
      <c r="C10" s="10" t="s">
        <v>3</v>
      </c>
    </row>
    <row r="11" spans="1:3" x14ac:dyDescent="0.25">
      <c r="A11" s="8">
        <v>43840</v>
      </c>
      <c r="B11" s="9">
        <v>90</v>
      </c>
      <c r="C11" s="10" t="s">
        <v>3</v>
      </c>
    </row>
    <row r="12" spans="1:3" x14ac:dyDescent="0.25">
      <c r="A12" s="8">
        <v>43841</v>
      </c>
      <c r="B12" s="9">
        <v>90</v>
      </c>
      <c r="C12" s="10" t="s">
        <v>3</v>
      </c>
    </row>
    <row r="13" spans="1:3" x14ac:dyDescent="0.25">
      <c r="A13" s="8">
        <v>43842</v>
      </c>
      <c r="B13" s="9">
        <v>90</v>
      </c>
      <c r="C13" s="10" t="s">
        <v>3</v>
      </c>
    </row>
    <row r="14" spans="1:3" x14ac:dyDescent="0.25">
      <c r="A14" s="8">
        <v>43843</v>
      </c>
      <c r="B14" s="9">
        <v>90</v>
      </c>
      <c r="C14" s="10" t="s">
        <v>3</v>
      </c>
    </row>
    <row r="15" spans="1:3" x14ac:dyDescent="0.25">
      <c r="A15" s="8">
        <v>43844</v>
      </c>
      <c r="B15" s="9">
        <v>90</v>
      </c>
      <c r="C15" s="10" t="s">
        <v>3</v>
      </c>
    </row>
    <row r="16" spans="1:3" x14ac:dyDescent="0.25">
      <c r="A16" s="8">
        <v>43845</v>
      </c>
      <c r="B16" s="9">
        <v>90</v>
      </c>
      <c r="C16" s="10" t="s">
        <v>3</v>
      </c>
    </row>
    <row r="17" spans="1:3" x14ac:dyDescent="0.25">
      <c r="A17" s="8">
        <v>43846</v>
      </c>
      <c r="B17" s="9">
        <v>90</v>
      </c>
      <c r="C17" s="10" t="s">
        <v>3</v>
      </c>
    </row>
    <row r="18" spans="1:3" x14ac:dyDescent="0.25">
      <c r="A18" s="8">
        <v>43847</v>
      </c>
      <c r="B18" s="9">
        <v>90</v>
      </c>
      <c r="C18" s="10" t="s">
        <v>3</v>
      </c>
    </row>
    <row r="19" spans="1:3" x14ac:dyDescent="0.25">
      <c r="A19" s="8">
        <v>43848</v>
      </c>
      <c r="B19" s="9">
        <v>90</v>
      </c>
      <c r="C19" s="10" t="s">
        <v>3</v>
      </c>
    </row>
    <row r="20" spans="1:3" x14ac:dyDescent="0.25">
      <c r="A20" s="8">
        <v>43849</v>
      </c>
      <c r="B20" s="9">
        <v>90</v>
      </c>
      <c r="C20" s="10" t="s">
        <v>3</v>
      </c>
    </row>
    <row r="21" spans="1:3" x14ac:dyDescent="0.25">
      <c r="A21" s="8">
        <v>43850</v>
      </c>
      <c r="B21" s="9">
        <v>90</v>
      </c>
      <c r="C21" s="10" t="s">
        <v>3</v>
      </c>
    </row>
    <row r="22" spans="1:3" x14ac:dyDescent="0.25">
      <c r="A22" s="8">
        <v>43851</v>
      </c>
      <c r="B22" s="9">
        <v>90</v>
      </c>
      <c r="C22" s="10" t="s">
        <v>3</v>
      </c>
    </row>
    <row r="23" spans="1:3" x14ac:dyDescent="0.25">
      <c r="A23" s="8">
        <v>43852</v>
      </c>
      <c r="B23" s="9">
        <v>90</v>
      </c>
      <c r="C23" s="10" t="s">
        <v>3</v>
      </c>
    </row>
    <row r="24" spans="1:3" x14ac:dyDescent="0.25">
      <c r="A24" s="8">
        <v>43853</v>
      </c>
      <c r="B24" s="9">
        <v>90</v>
      </c>
      <c r="C24" s="10" t="s">
        <v>3</v>
      </c>
    </row>
    <row r="25" spans="1:3" x14ac:dyDescent="0.25">
      <c r="A25" s="8">
        <v>43854</v>
      </c>
      <c r="B25" s="9">
        <v>90</v>
      </c>
      <c r="C25" s="10" t="s">
        <v>3</v>
      </c>
    </row>
    <row r="26" spans="1:3" x14ac:dyDescent="0.25">
      <c r="A26" s="8">
        <v>43855</v>
      </c>
      <c r="B26" s="9">
        <v>90</v>
      </c>
      <c r="C26" s="10" t="s">
        <v>3</v>
      </c>
    </row>
    <row r="27" spans="1:3" x14ac:dyDescent="0.25">
      <c r="A27" s="8">
        <v>43856</v>
      </c>
      <c r="B27" s="9">
        <v>90</v>
      </c>
      <c r="C27" s="10" t="s">
        <v>3</v>
      </c>
    </row>
    <row r="28" spans="1:3" x14ac:dyDescent="0.25">
      <c r="A28" s="8">
        <v>43857</v>
      </c>
      <c r="B28" s="9">
        <v>90</v>
      </c>
      <c r="C28" s="10" t="s">
        <v>3</v>
      </c>
    </row>
    <row r="29" spans="1:3" x14ac:dyDescent="0.25">
      <c r="A29" s="8">
        <v>43858</v>
      </c>
      <c r="B29" s="9">
        <v>90</v>
      </c>
      <c r="C29" s="10" t="s">
        <v>3</v>
      </c>
    </row>
    <row r="30" spans="1:3" x14ac:dyDescent="0.25">
      <c r="A30" s="8">
        <v>43859</v>
      </c>
      <c r="B30" s="9">
        <v>90</v>
      </c>
      <c r="C30" s="10" t="s">
        <v>3</v>
      </c>
    </row>
    <row r="31" spans="1:3" x14ac:dyDescent="0.25">
      <c r="A31" s="8">
        <v>43860</v>
      </c>
      <c r="B31" s="9">
        <v>90</v>
      </c>
      <c r="C31" s="10" t="s">
        <v>3</v>
      </c>
    </row>
    <row r="32" spans="1:3" x14ac:dyDescent="0.25">
      <c r="A32" s="8">
        <v>43861</v>
      </c>
      <c r="B32" s="9">
        <v>90</v>
      </c>
      <c r="C32" s="10" t="s">
        <v>3</v>
      </c>
    </row>
    <row r="33" spans="1:3" x14ac:dyDescent="0.25">
      <c r="A33" s="8">
        <v>43862</v>
      </c>
      <c r="B33" s="9">
        <v>90</v>
      </c>
      <c r="C33" s="10" t="s">
        <v>3</v>
      </c>
    </row>
    <row r="34" spans="1:3" x14ac:dyDescent="0.25">
      <c r="A34" s="8">
        <v>43863</v>
      </c>
      <c r="B34" s="9">
        <v>90</v>
      </c>
      <c r="C34" s="10" t="s">
        <v>3</v>
      </c>
    </row>
    <row r="35" spans="1:3" x14ac:dyDescent="0.25">
      <c r="A35" s="8">
        <v>43864</v>
      </c>
      <c r="B35" s="9">
        <v>90</v>
      </c>
      <c r="C35" s="10" t="s">
        <v>3</v>
      </c>
    </row>
    <row r="36" spans="1:3" x14ac:dyDescent="0.25">
      <c r="A36" s="8">
        <v>43865</v>
      </c>
      <c r="B36" s="9">
        <v>90</v>
      </c>
      <c r="C36" s="10" t="s">
        <v>3</v>
      </c>
    </row>
    <row r="37" spans="1:3" x14ac:dyDescent="0.25">
      <c r="A37" s="8">
        <v>43866</v>
      </c>
      <c r="B37" s="9">
        <v>90</v>
      </c>
      <c r="C37" s="10" t="s">
        <v>3</v>
      </c>
    </row>
    <row r="38" spans="1:3" x14ac:dyDescent="0.25">
      <c r="A38" s="8">
        <v>43867</v>
      </c>
      <c r="B38" s="9">
        <v>90</v>
      </c>
      <c r="C38" s="10" t="s">
        <v>3</v>
      </c>
    </row>
    <row r="39" spans="1:3" x14ac:dyDescent="0.25">
      <c r="A39" s="8">
        <v>43868</v>
      </c>
      <c r="B39" s="9">
        <v>90</v>
      </c>
      <c r="C39" s="10" t="s">
        <v>3</v>
      </c>
    </row>
    <row r="40" spans="1:3" x14ac:dyDescent="0.25">
      <c r="A40" s="8">
        <v>43869</v>
      </c>
      <c r="B40" s="9">
        <v>90</v>
      </c>
      <c r="C40" s="10" t="s">
        <v>3</v>
      </c>
    </row>
    <row r="41" spans="1:3" x14ac:dyDescent="0.25">
      <c r="A41" s="8">
        <v>43870</v>
      </c>
      <c r="B41" s="9">
        <v>90</v>
      </c>
      <c r="C41" s="10" t="s">
        <v>3</v>
      </c>
    </row>
    <row r="42" spans="1:3" x14ac:dyDescent="0.25">
      <c r="A42" s="8">
        <v>43871</v>
      </c>
      <c r="B42" s="9">
        <v>90</v>
      </c>
      <c r="C42" s="10" t="s">
        <v>3</v>
      </c>
    </row>
    <row r="43" spans="1:3" x14ac:dyDescent="0.25">
      <c r="A43" s="8">
        <v>43872</v>
      </c>
      <c r="B43" s="9">
        <v>90</v>
      </c>
      <c r="C43" s="10" t="s">
        <v>3</v>
      </c>
    </row>
    <row r="44" spans="1:3" x14ac:dyDescent="0.25">
      <c r="A44" s="8">
        <v>43873</v>
      </c>
      <c r="B44" s="9">
        <v>90</v>
      </c>
      <c r="C44" s="10" t="s">
        <v>3</v>
      </c>
    </row>
    <row r="45" spans="1:3" x14ac:dyDescent="0.25">
      <c r="A45" s="8">
        <v>43874</v>
      </c>
      <c r="B45" s="9">
        <v>90</v>
      </c>
      <c r="C45" s="10" t="s">
        <v>3</v>
      </c>
    </row>
    <row r="46" spans="1:3" x14ac:dyDescent="0.25">
      <c r="A46" s="8">
        <v>43875</v>
      </c>
      <c r="B46" s="9">
        <v>90</v>
      </c>
      <c r="C46" s="10" t="s">
        <v>3</v>
      </c>
    </row>
    <row r="47" spans="1:3" x14ac:dyDescent="0.25">
      <c r="A47" s="8">
        <v>43876</v>
      </c>
      <c r="B47" s="9">
        <v>90</v>
      </c>
      <c r="C47" s="10" t="s">
        <v>3</v>
      </c>
    </row>
    <row r="48" spans="1:3" x14ac:dyDescent="0.25">
      <c r="A48" s="8">
        <v>43877</v>
      </c>
      <c r="B48" s="9">
        <v>90</v>
      </c>
      <c r="C48" s="10" t="s">
        <v>3</v>
      </c>
    </row>
    <row r="49" spans="1:3" x14ac:dyDescent="0.25">
      <c r="A49" s="8">
        <v>43878</v>
      </c>
      <c r="B49" s="9">
        <v>90</v>
      </c>
      <c r="C49" s="10" t="s">
        <v>3</v>
      </c>
    </row>
    <row r="50" spans="1:3" x14ac:dyDescent="0.25">
      <c r="A50" s="8">
        <v>43879</v>
      </c>
      <c r="B50" s="9">
        <v>90</v>
      </c>
      <c r="C50" s="10" t="s">
        <v>3</v>
      </c>
    </row>
    <row r="51" spans="1:3" x14ac:dyDescent="0.25">
      <c r="A51" s="8">
        <v>43880</v>
      </c>
      <c r="B51" s="9">
        <v>90</v>
      </c>
      <c r="C51" s="10" t="s">
        <v>3</v>
      </c>
    </row>
    <row r="52" spans="1:3" x14ac:dyDescent="0.25">
      <c r="A52" s="8">
        <v>43881</v>
      </c>
      <c r="B52" s="9">
        <v>90</v>
      </c>
      <c r="C52" s="10" t="s">
        <v>3</v>
      </c>
    </row>
    <row r="53" spans="1:3" x14ac:dyDescent="0.25">
      <c r="A53" s="8">
        <v>43882</v>
      </c>
      <c r="B53" s="9">
        <v>90</v>
      </c>
      <c r="C53" s="10" t="s">
        <v>3</v>
      </c>
    </row>
    <row r="54" spans="1:3" x14ac:dyDescent="0.25">
      <c r="A54" s="8">
        <v>43883</v>
      </c>
      <c r="B54" s="9">
        <v>90</v>
      </c>
      <c r="C54" s="10" t="s">
        <v>3</v>
      </c>
    </row>
    <row r="55" spans="1:3" x14ac:dyDescent="0.25">
      <c r="A55" s="8">
        <v>43884</v>
      </c>
      <c r="B55" s="9">
        <v>90</v>
      </c>
      <c r="C55" s="10" t="s">
        <v>3</v>
      </c>
    </row>
    <row r="56" spans="1:3" x14ac:dyDescent="0.25">
      <c r="A56" s="8">
        <v>43885</v>
      </c>
      <c r="B56" s="9">
        <v>90</v>
      </c>
      <c r="C56" s="10" t="s">
        <v>3</v>
      </c>
    </row>
    <row r="57" spans="1:3" x14ac:dyDescent="0.25">
      <c r="A57" s="8">
        <v>43886</v>
      </c>
      <c r="B57" s="9">
        <v>90</v>
      </c>
      <c r="C57" s="10" t="s">
        <v>3</v>
      </c>
    </row>
    <row r="58" spans="1:3" x14ac:dyDescent="0.25">
      <c r="A58" s="8">
        <v>43887</v>
      </c>
      <c r="B58" s="9">
        <v>90</v>
      </c>
      <c r="C58" s="10" t="s">
        <v>3</v>
      </c>
    </row>
    <row r="59" spans="1:3" x14ac:dyDescent="0.25">
      <c r="A59" s="8">
        <v>43888</v>
      </c>
      <c r="B59" s="9">
        <v>90</v>
      </c>
      <c r="C59" s="10" t="s">
        <v>3</v>
      </c>
    </row>
    <row r="60" spans="1:3" x14ac:dyDescent="0.25">
      <c r="A60" s="8">
        <v>43889</v>
      </c>
      <c r="B60" s="9">
        <v>90</v>
      </c>
      <c r="C60" s="10" t="s">
        <v>3</v>
      </c>
    </row>
    <row r="61" spans="1:3" x14ac:dyDescent="0.25">
      <c r="A61" s="8">
        <v>43890</v>
      </c>
      <c r="B61" s="9">
        <v>90</v>
      </c>
      <c r="C61" s="10" t="s">
        <v>3</v>
      </c>
    </row>
    <row r="62" spans="1:3" x14ac:dyDescent="0.25">
      <c r="A62" s="8">
        <v>43891</v>
      </c>
      <c r="B62" s="9">
        <v>90</v>
      </c>
      <c r="C62" s="10" t="s">
        <v>3</v>
      </c>
    </row>
    <row r="63" spans="1:3" x14ac:dyDescent="0.25">
      <c r="A63" s="8">
        <v>43892</v>
      </c>
      <c r="B63" s="9">
        <v>90</v>
      </c>
      <c r="C63" s="10" t="s">
        <v>3</v>
      </c>
    </row>
    <row r="64" spans="1:3" x14ac:dyDescent="0.25">
      <c r="A64" s="8">
        <v>43893</v>
      </c>
      <c r="B64" s="9">
        <v>90</v>
      </c>
      <c r="C64" s="10" t="s">
        <v>3</v>
      </c>
    </row>
    <row r="65" spans="1:3" x14ac:dyDescent="0.25">
      <c r="A65" s="8">
        <v>43894</v>
      </c>
      <c r="B65" s="9">
        <v>90</v>
      </c>
      <c r="C65" s="10" t="s">
        <v>3</v>
      </c>
    </row>
    <row r="66" spans="1:3" x14ac:dyDescent="0.25">
      <c r="A66" s="8">
        <v>43895</v>
      </c>
      <c r="B66" s="9">
        <v>90</v>
      </c>
      <c r="C66" s="10" t="s">
        <v>3</v>
      </c>
    </row>
    <row r="67" spans="1:3" x14ac:dyDescent="0.25">
      <c r="A67" s="8">
        <v>43896</v>
      </c>
      <c r="B67" s="9">
        <v>90</v>
      </c>
      <c r="C67" s="10" t="s">
        <v>3</v>
      </c>
    </row>
    <row r="68" spans="1:3" x14ac:dyDescent="0.25">
      <c r="A68" s="8">
        <v>43897</v>
      </c>
      <c r="B68" s="9">
        <v>90</v>
      </c>
      <c r="C68" s="10" t="s">
        <v>3</v>
      </c>
    </row>
    <row r="69" spans="1:3" x14ac:dyDescent="0.25">
      <c r="A69" s="8">
        <v>43898</v>
      </c>
      <c r="B69" s="9">
        <v>90</v>
      </c>
      <c r="C69" s="10" t="s">
        <v>3</v>
      </c>
    </row>
    <row r="70" spans="1:3" x14ac:dyDescent="0.25">
      <c r="A70" s="8">
        <v>43899</v>
      </c>
      <c r="B70" s="9">
        <v>90</v>
      </c>
      <c r="C70" s="10" t="s">
        <v>3</v>
      </c>
    </row>
    <row r="71" spans="1:3" x14ac:dyDescent="0.25">
      <c r="A71" s="8">
        <v>43900</v>
      </c>
      <c r="B71" s="9">
        <v>90</v>
      </c>
      <c r="C71" s="10" t="s">
        <v>3</v>
      </c>
    </row>
    <row r="72" spans="1:3" x14ac:dyDescent="0.25">
      <c r="A72" s="8">
        <v>43901</v>
      </c>
      <c r="B72" s="9">
        <v>90</v>
      </c>
      <c r="C72" s="10" t="s">
        <v>3</v>
      </c>
    </row>
    <row r="73" spans="1:3" x14ac:dyDescent="0.25">
      <c r="A73" s="8">
        <v>43902</v>
      </c>
      <c r="B73" s="9">
        <v>90</v>
      </c>
      <c r="C73" s="10" t="s">
        <v>3</v>
      </c>
    </row>
    <row r="74" spans="1:3" x14ac:dyDescent="0.25">
      <c r="A74" s="8">
        <v>43903</v>
      </c>
      <c r="B74" s="9">
        <v>90</v>
      </c>
      <c r="C74" s="10" t="s">
        <v>3</v>
      </c>
    </row>
    <row r="75" spans="1:3" x14ac:dyDescent="0.25">
      <c r="A75" s="8">
        <v>43904</v>
      </c>
      <c r="B75" s="9">
        <v>90</v>
      </c>
      <c r="C75" s="10" t="s">
        <v>3</v>
      </c>
    </row>
    <row r="76" spans="1:3" x14ac:dyDescent="0.25">
      <c r="A76" s="8">
        <v>43905</v>
      </c>
      <c r="B76" s="9">
        <v>90</v>
      </c>
      <c r="C76" s="10" t="s">
        <v>3</v>
      </c>
    </row>
    <row r="77" spans="1:3" x14ac:dyDescent="0.25">
      <c r="A77" s="8">
        <v>43906</v>
      </c>
      <c r="B77" s="9">
        <v>90</v>
      </c>
      <c r="C77" s="10" t="s">
        <v>3</v>
      </c>
    </row>
    <row r="78" spans="1:3" x14ac:dyDescent="0.25">
      <c r="A78" s="8">
        <v>43907</v>
      </c>
      <c r="B78" s="9">
        <v>90</v>
      </c>
      <c r="C78" s="10" t="s">
        <v>3</v>
      </c>
    </row>
    <row r="79" spans="1:3" x14ac:dyDescent="0.25">
      <c r="A79" s="8">
        <v>43908</v>
      </c>
      <c r="B79" s="9">
        <v>90</v>
      </c>
      <c r="C79" s="10" t="s">
        <v>3</v>
      </c>
    </row>
    <row r="80" spans="1:3" x14ac:dyDescent="0.25">
      <c r="A80" s="8">
        <v>43909</v>
      </c>
      <c r="B80" s="9">
        <v>90</v>
      </c>
      <c r="C80" s="10" t="s">
        <v>3</v>
      </c>
    </row>
    <row r="81" spans="1:3" x14ac:dyDescent="0.25">
      <c r="A81" s="8">
        <v>43910</v>
      </c>
      <c r="B81" s="9">
        <v>90</v>
      </c>
      <c r="C81" s="10" t="s">
        <v>3</v>
      </c>
    </row>
    <row r="82" spans="1:3" x14ac:dyDescent="0.25">
      <c r="A82" s="8">
        <v>43911</v>
      </c>
      <c r="B82" s="9">
        <v>90</v>
      </c>
      <c r="C82" s="10" t="s">
        <v>3</v>
      </c>
    </row>
    <row r="83" spans="1:3" x14ac:dyDescent="0.25">
      <c r="A83" s="8">
        <v>43912</v>
      </c>
      <c r="B83" s="9">
        <v>90</v>
      </c>
      <c r="C83" s="10" t="s">
        <v>3</v>
      </c>
    </row>
    <row r="84" spans="1:3" x14ac:dyDescent="0.25">
      <c r="A84" s="8">
        <v>43913</v>
      </c>
      <c r="B84" s="9">
        <v>90</v>
      </c>
      <c r="C84" s="10" t="s">
        <v>3</v>
      </c>
    </row>
    <row r="85" spans="1:3" x14ac:dyDescent="0.25">
      <c r="A85" s="8">
        <v>43914</v>
      </c>
      <c r="B85" s="9">
        <v>90</v>
      </c>
      <c r="C85" s="10" t="s">
        <v>3</v>
      </c>
    </row>
    <row r="86" spans="1:3" x14ac:dyDescent="0.25">
      <c r="A86" s="8">
        <v>43915</v>
      </c>
      <c r="B86" s="9">
        <v>90</v>
      </c>
      <c r="C86" s="10" t="s">
        <v>3</v>
      </c>
    </row>
    <row r="87" spans="1:3" x14ac:dyDescent="0.25">
      <c r="A87" s="8">
        <v>43916</v>
      </c>
      <c r="B87" s="9">
        <v>90</v>
      </c>
      <c r="C87" s="10" t="s">
        <v>3</v>
      </c>
    </row>
    <row r="88" spans="1:3" x14ac:dyDescent="0.25">
      <c r="A88" s="8">
        <v>43917</v>
      </c>
      <c r="B88" s="9">
        <v>90</v>
      </c>
      <c r="C88" s="10" t="s">
        <v>3</v>
      </c>
    </row>
    <row r="89" spans="1:3" x14ac:dyDescent="0.25">
      <c r="A89" s="8">
        <v>43918</v>
      </c>
      <c r="B89" s="9">
        <v>90</v>
      </c>
      <c r="C89" s="10" t="s">
        <v>3</v>
      </c>
    </row>
    <row r="90" spans="1:3" x14ac:dyDescent="0.25">
      <c r="A90" s="8">
        <v>43919</v>
      </c>
      <c r="B90" s="9">
        <v>90</v>
      </c>
      <c r="C90" s="10" t="s">
        <v>3</v>
      </c>
    </row>
    <row r="91" spans="1:3" x14ac:dyDescent="0.25">
      <c r="A91" s="8">
        <v>43920</v>
      </c>
      <c r="B91" s="9">
        <v>90</v>
      </c>
      <c r="C91" s="10" t="s">
        <v>3</v>
      </c>
    </row>
    <row r="92" spans="1:3" x14ac:dyDescent="0.25">
      <c r="A92" s="8">
        <v>43921</v>
      </c>
      <c r="B92" s="9">
        <v>90</v>
      </c>
      <c r="C92" s="10" t="s">
        <v>3</v>
      </c>
    </row>
    <row r="93" spans="1:3" x14ac:dyDescent="0.25">
      <c r="A93" s="8">
        <v>43922</v>
      </c>
      <c r="B93" s="9">
        <v>90</v>
      </c>
      <c r="C93" s="10" t="s">
        <v>3</v>
      </c>
    </row>
    <row r="94" spans="1:3" x14ac:dyDescent="0.25">
      <c r="A94" s="8">
        <v>43923</v>
      </c>
      <c r="B94" s="9">
        <v>90</v>
      </c>
      <c r="C94" s="10" t="s">
        <v>3</v>
      </c>
    </row>
    <row r="95" spans="1:3" x14ac:dyDescent="0.25">
      <c r="A95" s="8">
        <v>43924</v>
      </c>
      <c r="B95" s="9">
        <v>90</v>
      </c>
      <c r="C95" s="10" t="s">
        <v>3</v>
      </c>
    </row>
    <row r="96" spans="1:3" x14ac:dyDescent="0.25">
      <c r="A96" s="8">
        <v>43925</v>
      </c>
      <c r="B96" s="9">
        <v>90</v>
      </c>
      <c r="C96" s="10" t="s">
        <v>3</v>
      </c>
    </row>
    <row r="97" spans="1:3" x14ac:dyDescent="0.25">
      <c r="A97" s="8">
        <v>43926</v>
      </c>
      <c r="B97" s="9">
        <v>90</v>
      </c>
      <c r="C97" s="10" t="s">
        <v>3</v>
      </c>
    </row>
    <row r="98" spans="1:3" x14ac:dyDescent="0.25">
      <c r="A98" s="8">
        <v>43927</v>
      </c>
      <c r="B98" s="9">
        <v>90</v>
      </c>
      <c r="C98" s="10" t="s">
        <v>3</v>
      </c>
    </row>
    <row r="99" spans="1:3" x14ac:dyDescent="0.25">
      <c r="A99" s="8">
        <v>43928</v>
      </c>
      <c r="B99" s="9">
        <v>90</v>
      </c>
      <c r="C99" s="10" t="s">
        <v>3</v>
      </c>
    </row>
    <row r="100" spans="1:3" x14ac:dyDescent="0.25">
      <c r="A100" s="8">
        <v>43929</v>
      </c>
      <c r="B100" s="9">
        <v>90</v>
      </c>
      <c r="C100" s="10" t="s">
        <v>3</v>
      </c>
    </row>
    <row r="101" spans="1:3" x14ac:dyDescent="0.25">
      <c r="A101" s="8">
        <v>43930</v>
      </c>
      <c r="B101" s="9">
        <v>90</v>
      </c>
      <c r="C101" s="10" t="s">
        <v>3</v>
      </c>
    </row>
    <row r="102" spans="1:3" x14ac:dyDescent="0.25">
      <c r="A102" s="8">
        <v>43931</v>
      </c>
      <c r="B102" s="9">
        <v>90</v>
      </c>
      <c r="C102" s="10" t="s">
        <v>3</v>
      </c>
    </row>
    <row r="103" spans="1:3" x14ac:dyDescent="0.25">
      <c r="A103" s="8">
        <v>43932</v>
      </c>
      <c r="B103" s="9">
        <v>90</v>
      </c>
      <c r="C103" s="10" t="s">
        <v>3</v>
      </c>
    </row>
    <row r="104" spans="1:3" x14ac:dyDescent="0.25">
      <c r="A104" s="8">
        <v>43933</v>
      </c>
      <c r="B104" s="9">
        <v>90</v>
      </c>
      <c r="C104" s="10" t="s">
        <v>3</v>
      </c>
    </row>
    <row r="105" spans="1:3" x14ac:dyDescent="0.25">
      <c r="A105" s="8">
        <v>43934</v>
      </c>
      <c r="B105" s="9">
        <v>90</v>
      </c>
      <c r="C105" s="10" t="s">
        <v>3</v>
      </c>
    </row>
    <row r="106" spans="1:3" x14ac:dyDescent="0.25">
      <c r="A106" s="8">
        <v>43935</v>
      </c>
      <c r="B106" s="9">
        <v>90</v>
      </c>
      <c r="C106" s="10" t="s">
        <v>3</v>
      </c>
    </row>
    <row r="107" spans="1:3" x14ac:dyDescent="0.25">
      <c r="A107" s="8">
        <v>43936</v>
      </c>
      <c r="B107" s="9">
        <v>90</v>
      </c>
      <c r="C107" s="10" t="s">
        <v>3</v>
      </c>
    </row>
    <row r="108" spans="1:3" x14ac:dyDescent="0.25">
      <c r="A108" s="8">
        <v>43937</v>
      </c>
      <c r="B108" s="9">
        <v>90</v>
      </c>
      <c r="C108" s="10" t="s">
        <v>3</v>
      </c>
    </row>
    <row r="109" spans="1:3" x14ac:dyDescent="0.25">
      <c r="A109" s="8">
        <v>43938</v>
      </c>
      <c r="B109" s="9">
        <v>90</v>
      </c>
      <c r="C109" s="10" t="s">
        <v>3</v>
      </c>
    </row>
    <row r="110" spans="1:3" x14ac:dyDescent="0.25">
      <c r="A110" s="8">
        <v>43939</v>
      </c>
      <c r="B110" s="9">
        <v>90</v>
      </c>
      <c r="C110" s="10" t="s">
        <v>3</v>
      </c>
    </row>
    <row r="111" spans="1:3" x14ac:dyDescent="0.25">
      <c r="A111" s="8">
        <v>43940</v>
      </c>
      <c r="B111" s="9">
        <v>90</v>
      </c>
      <c r="C111" s="10" t="s">
        <v>3</v>
      </c>
    </row>
    <row r="112" spans="1:3" x14ac:dyDescent="0.25">
      <c r="A112" s="8">
        <v>43941</v>
      </c>
      <c r="B112" s="9">
        <v>90</v>
      </c>
      <c r="C112" s="10" t="s">
        <v>3</v>
      </c>
    </row>
    <row r="113" spans="1:3" x14ac:dyDescent="0.25">
      <c r="A113" s="8">
        <v>43942</v>
      </c>
      <c r="B113" s="9">
        <v>90</v>
      </c>
      <c r="C113" s="10" t="s">
        <v>3</v>
      </c>
    </row>
    <row r="114" spans="1:3" x14ac:dyDescent="0.25">
      <c r="A114" s="8">
        <v>43943</v>
      </c>
      <c r="B114" s="9">
        <v>90</v>
      </c>
      <c r="C114" s="10" t="s">
        <v>3</v>
      </c>
    </row>
    <row r="115" spans="1:3" x14ac:dyDescent="0.25">
      <c r="A115" s="8">
        <v>43944</v>
      </c>
      <c r="B115" s="9">
        <v>90</v>
      </c>
      <c r="C115" s="10" t="s">
        <v>3</v>
      </c>
    </row>
    <row r="116" spans="1:3" x14ac:dyDescent="0.25">
      <c r="A116" s="8">
        <v>43945</v>
      </c>
      <c r="B116" s="9">
        <v>90</v>
      </c>
      <c r="C116" s="10" t="s">
        <v>3</v>
      </c>
    </row>
    <row r="117" spans="1:3" x14ac:dyDescent="0.25">
      <c r="A117" s="8">
        <v>43946</v>
      </c>
      <c r="B117" s="9">
        <v>90</v>
      </c>
      <c r="C117" s="10" t="s">
        <v>3</v>
      </c>
    </row>
    <row r="118" spans="1:3" x14ac:dyDescent="0.25">
      <c r="A118" s="8">
        <v>43947</v>
      </c>
      <c r="B118" s="9">
        <v>90</v>
      </c>
      <c r="C118" s="10" t="s">
        <v>3</v>
      </c>
    </row>
    <row r="119" spans="1:3" x14ac:dyDescent="0.25">
      <c r="A119" s="8">
        <v>43948</v>
      </c>
      <c r="B119" s="9">
        <v>90</v>
      </c>
      <c r="C119" s="10" t="s">
        <v>3</v>
      </c>
    </row>
    <row r="120" spans="1:3" x14ac:dyDescent="0.25">
      <c r="A120" s="8">
        <v>43949</v>
      </c>
      <c r="B120" s="9">
        <v>90</v>
      </c>
      <c r="C120" s="10" t="s">
        <v>3</v>
      </c>
    </row>
    <row r="121" spans="1:3" x14ac:dyDescent="0.25">
      <c r="A121" s="8">
        <v>43950</v>
      </c>
      <c r="B121" s="9">
        <v>90</v>
      </c>
      <c r="C121" s="10" t="s">
        <v>3</v>
      </c>
    </row>
    <row r="122" spans="1:3" x14ac:dyDescent="0.25">
      <c r="A122" s="8">
        <v>43951</v>
      </c>
      <c r="B122" s="9">
        <v>90</v>
      </c>
      <c r="C122" s="10" t="s">
        <v>3</v>
      </c>
    </row>
    <row r="123" spans="1:3" x14ac:dyDescent="0.25">
      <c r="A123" s="8">
        <v>43952</v>
      </c>
      <c r="B123" s="9">
        <v>55</v>
      </c>
      <c r="C123" s="10" t="s">
        <v>3</v>
      </c>
    </row>
    <row r="124" spans="1:3" x14ac:dyDescent="0.25">
      <c r="A124" s="8">
        <v>43953</v>
      </c>
      <c r="B124" s="9">
        <v>55</v>
      </c>
      <c r="C124" s="10" t="s">
        <v>3</v>
      </c>
    </row>
    <row r="125" spans="1:3" x14ac:dyDescent="0.25">
      <c r="A125" s="8">
        <v>43954</v>
      </c>
      <c r="B125" s="9">
        <v>55</v>
      </c>
      <c r="C125" s="10" t="s">
        <v>3</v>
      </c>
    </row>
    <row r="126" spans="1:3" x14ac:dyDescent="0.25">
      <c r="A126" s="8">
        <v>43955</v>
      </c>
      <c r="B126" s="9">
        <v>55</v>
      </c>
      <c r="C126" s="10" t="s">
        <v>3</v>
      </c>
    </row>
    <row r="127" spans="1:3" x14ac:dyDescent="0.25">
      <c r="A127" s="8">
        <v>43956</v>
      </c>
      <c r="B127" s="9">
        <v>55</v>
      </c>
      <c r="C127" s="10" t="s">
        <v>3</v>
      </c>
    </row>
    <row r="128" spans="1:3" x14ac:dyDescent="0.25">
      <c r="A128" s="8">
        <v>43957</v>
      </c>
      <c r="B128" s="9">
        <v>55</v>
      </c>
      <c r="C128" s="10" t="s">
        <v>3</v>
      </c>
    </row>
    <row r="129" spans="1:3" x14ac:dyDescent="0.25">
      <c r="A129" s="8">
        <v>43958</v>
      </c>
      <c r="B129" s="9">
        <v>55</v>
      </c>
      <c r="C129" s="10" t="s">
        <v>3</v>
      </c>
    </row>
    <row r="130" spans="1:3" x14ac:dyDescent="0.25">
      <c r="A130" s="8">
        <v>43959</v>
      </c>
      <c r="B130" s="9">
        <v>55</v>
      </c>
      <c r="C130" s="10" t="s">
        <v>3</v>
      </c>
    </row>
    <row r="131" spans="1:3" x14ac:dyDescent="0.25">
      <c r="A131" s="8">
        <v>43960</v>
      </c>
      <c r="B131" s="9">
        <v>55</v>
      </c>
      <c r="C131" s="10" t="s">
        <v>3</v>
      </c>
    </row>
    <row r="132" spans="1:3" x14ac:dyDescent="0.25">
      <c r="A132" s="8">
        <v>43961</v>
      </c>
      <c r="B132" s="9">
        <v>55</v>
      </c>
      <c r="C132" s="10" t="s">
        <v>3</v>
      </c>
    </row>
    <row r="133" spans="1:3" x14ac:dyDescent="0.25">
      <c r="A133" s="8">
        <v>43962</v>
      </c>
      <c r="B133" s="9">
        <v>55</v>
      </c>
      <c r="C133" s="10" t="s">
        <v>3</v>
      </c>
    </row>
    <row r="134" spans="1:3" x14ac:dyDescent="0.25">
      <c r="A134" s="8">
        <v>43963</v>
      </c>
      <c r="B134" s="9">
        <v>55</v>
      </c>
      <c r="C134" s="10" t="s">
        <v>3</v>
      </c>
    </row>
    <row r="135" spans="1:3" x14ac:dyDescent="0.25">
      <c r="A135" s="8">
        <v>43964</v>
      </c>
      <c r="B135" s="9">
        <v>55</v>
      </c>
      <c r="C135" s="10" t="s">
        <v>3</v>
      </c>
    </row>
    <row r="136" spans="1:3" x14ac:dyDescent="0.25">
      <c r="A136" s="8">
        <v>43965</v>
      </c>
      <c r="B136" s="9">
        <v>55</v>
      </c>
      <c r="C136" s="10" t="s">
        <v>3</v>
      </c>
    </row>
    <row r="137" spans="1:3" x14ac:dyDescent="0.25">
      <c r="A137" s="8">
        <v>43966</v>
      </c>
      <c r="B137" s="9">
        <v>55</v>
      </c>
      <c r="C137" s="10" t="s">
        <v>3</v>
      </c>
    </row>
    <row r="138" spans="1:3" x14ac:dyDescent="0.25">
      <c r="A138" s="8">
        <v>43967</v>
      </c>
      <c r="B138" s="9">
        <v>55</v>
      </c>
      <c r="C138" s="10" t="s">
        <v>3</v>
      </c>
    </row>
    <row r="139" spans="1:3" x14ac:dyDescent="0.25">
      <c r="A139" s="8">
        <v>43968</v>
      </c>
      <c r="B139" s="9">
        <v>55</v>
      </c>
      <c r="C139" s="10" t="s">
        <v>3</v>
      </c>
    </row>
    <row r="140" spans="1:3" x14ac:dyDescent="0.25">
      <c r="A140" s="8">
        <v>43969</v>
      </c>
      <c r="B140" s="9">
        <v>55</v>
      </c>
      <c r="C140" s="10" t="s">
        <v>3</v>
      </c>
    </row>
    <row r="141" spans="1:3" x14ac:dyDescent="0.25">
      <c r="A141" s="8">
        <v>43970</v>
      </c>
      <c r="B141" s="9">
        <v>55</v>
      </c>
      <c r="C141" s="10" t="s">
        <v>3</v>
      </c>
    </row>
    <row r="142" spans="1:3" x14ac:dyDescent="0.25">
      <c r="A142" s="8">
        <v>43971</v>
      </c>
      <c r="B142" s="9">
        <v>55</v>
      </c>
      <c r="C142" s="10" t="s">
        <v>3</v>
      </c>
    </row>
    <row r="143" spans="1:3" x14ac:dyDescent="0.25">
      <c r="A143" s="8">
        <v>43972</v>
      </c>
      <c r="B143" s="9">
        <v>55</v>
      </c>
      <c r="C143" s="10" t="s">
        <v>3</v>
      </c>
    </row>
    <row r="144" spans="1:3" x14ac:dyDescent="0.25">
      <c r="A144" s="8">
        <v>43973</v>
      </c>
      <c r="B144" s="9">
        <v>55</v>
      </c>
      <c r="C144" s="10" t="s">
        <v>3</v>
      </c>
    </row>
    <row r="145" spans="1:3" x14ac:dyDescent="0.25">
      <c r="A145" s="8">
        <v>43974</v>
      </c>
      <c r="B145" s="9">
        <v>55</v>
      </c>
      <c r="C145" s="10" t="s">
        <v>3</v>
      </c>
    </row>
    <row r="146" spans="1:3" x14ac:dyDescent="0.25">
      <c r="A146" s="8">
        <v>43975</v>
      </c>
      <c r="B146" s="9">
        <v>55</v>
      </c>
      <c r="C146" s="10" t="s">
        <v>3</v>
      </c>
    </row>
    <row r="147" spans="1:3" x14ac:dyDescent="0.25">
      <c r="A147" s="8">
        <v>43976</v>
      </c>
      <c r="B147" s="9">
        <v>55</v>
      </c>
      <c r="C147" s="10" t="s">
        <v>3</v>
      </c>
    </row>
    <row r="148" spans="1:3" x14ac:dyDescent="0.25">
      <c r="A148" s="8">
        <v>43977</v>
      </c>
      <c r="B148" s="9">
        <v>55</v>
      </c>
      <c r="C148" s="10" t="s">
        <v>3</v>
      </c>
    </row>
    <row r="149" spans="1:3" x14ac:dyDescent="0.25">
      <c r="A149" s="8">
        <v>43978</v>
      </c>
      <c r="B149" s="9">
        <v>55</v>
      </c>
      <c r="C149" s="10" t="s">
        <v>3</v>
      </c>
    </row>
    <row r="150" spans="1:3" x14ac:dyDescent="0.25">
      <c r="A150" s="8">
        <v>43979</v>
      </c>
      <c r="B150" s="9">
        <v>55</v>
      </c>
      <c r="C150" s="10" t="s">
        <v>3</v>
      </c>
    </row>
    <row r="151" spans="1:3" x14ac:dyDescent="0.25">
      <c r="A151" s="8">
        <v>43980</v>
      </c>
      <c r="B151" s="9">
        <v>55</v>
      </c>
      <c r="C151" s="10" t="s">
        <v>3</v>
      </c>
    </row>
    <row r="152" spans="1:3" x14ac:dyDescent="0.25">
      <c r="A152" s="8">
        <v>43981</v>
      </c>
      <c r="B152" s="9">
        <v>55</v>
      </c>
      <c r="C152" s="10" t="s">
        <v>3</v>
      </c>
    </row>
    <row r="153" spans="1:3" x14ac:dyDescent="0.25">
      <c r="A153" s="8">
        <v>43982</v>
      </c>
      <c r="B153" s="9">
        <v>55</v>
      </c>
      <c r="C153" s="10" t="s">
        <v>3</v>
      </c>
    </row>
    <row r="154" spans="1:3" x14ac:dyDescent="0.25">
      <c r="A154" s="8">
        <v>43983</v>
      </c>
      <c r="B154" s="9">
        <v>55</v>
      </c>
      <c r="C154" s="10" t="s">
        <v>4</v>
      </c>
    </row>
    <row r="155" spans="1:3" x14ac:dyDescent="0.25">
      <c r="A155" s="8">
        <v>43984</v>
      </c>
      <c r="B155" s="9">
        <v>55</v>
      </c>
      <c r="C155" s="10" t="s">
        <v>4</v>
      </c>
    </row>
    <row r="156" spans="1:3" x14ac:dyDescent="0.25">
      <c r="A156" s="8">
        <v>43985</v>
      </c>
      <c r="B156" s="9">
        <v>55</v>
      </c>
      <c r="C156" s="10" t="s">
        <v>4</v>
      </c>
    </row>
    <row r="157" spans="1:3" x14ac:dyDescent="0.25">
      <c r="A157" s="8">
        <v>43986</v>
      </c>
      <c r="B157" s="9">
        <v>55</v>
      </c>
      <c r="C157" s="10" t="s">
        <v>4</v>
      </c>
    </row>
    <row r="158" spans="1:3" x14ac:dyDescent="0.25">
      <c r="A158" s="8">
        <v>43987</v>
      </c>
      <c r="B158" s="9">
        <v>55</v>
      </c>
      <c r="C158" s="10" t="s">
        <v>4</v>
      </c>
    </row>
    <row r="159" spans="1:3" x14ac:dyDescent="0.25">
      <c r="A159" s="8">
        <v>43988</v>
      </c>
      <c r="B159" s="9">
        <v>55</v>
      </c>
      <c r="C159" s="10" t="s">
        <v>4</v>
      </c>
    </row>
    <row r="160" spans="1:3" x14ac:dyDescent="0.25">
      <c r="A160" s="8">
        <v>43989</v>
      </c>
      <c r="B160" s="9">
        <v>55</v>
      </c>
      <c r="C160" s="10" t="s">
        <v>4</v>
      </c>
    </row>
    <row r="161" spans="1:3" x14ac:dyDescent="0.25">
      <c r="A161" s="8">
        <v>43990</v>
      </c>
      <c r="B161" s="9">
        <v>55</v>
      </c>
      <c r="C161" s="10" t="s">
        <v>4</v>
      </c>
    </row>
    <row r="162" spans="1:3" x14ac:dyDescent="0.25">
      <c r="A162" s="8">
        <v>43991</v>
      </c>
      <c r="B162" s="9">
        <v>55</v>
      </c>
      <c r="C162" s="10" t="s">
        <v>4</v>
      </c>
    </row>
    <row r="163" spans="1:3" x14ac:dyDescent="0.25">
      <c r="A163" s="8">
        <v>43992</v>
      </c>
      <c r="B163" s="9">
        <v>55</v>
      </c>
      <c r="C163" s="10" t="s">
        <v>4</v>
      </c>
    </row>
    <row r="164" spans="1:3" x14ac:dyDescent="0.25">
      <c r="A164" s="8">
        <v>43993</v>
      </c>
      <c r="B164" s="9">
        <v>55</v>
      </c>
      <c r="C164" s="10" t="s">
        <v>4</v>
      </c>
    </row>
    <row r="165" spans="1:3" x14ac:dyDescent="0.25">
      <c r="A165" s="8">
        <v>43994</v>
      </c>
      <c r="B165" s="9">
        <v>55</v>
      </c>
      <c r="C165" s="10" t="s">
        <v>4</v>
      </c>
    </row>
    <row r="166" spans="1:3" x14ac:dyDescent="0.25">
      <c r="A166" s="8">
        <v>43995</v>
      </c>
      <c r="B166" s="9">
        <v>55</v>
      </c>
      <c r="C166" s="10" t="s">
        <v>4</v>
      </c>
    </row>
    <row r="167" spans="1:3" x14ac:dyDescent="0.25">
      <c r="A167" s="8">
        <v>43996</v>
      </c>
      <c r="B167" s="9">
        <v>55</v>
      </c>
      <c r="C167" s="10" t="s">
        <v>4</v>
      </c>
    </row>
    <row r="168" spans="1:3" x14ac:dyDescent="0.25">
      <c r="A168" s="8">
        <v>43997</v>
      </c>
      <c r="B168" s="9">
        <v>55</v>
      </c>
      <c r="C168" s="10" t="s">
        <v>4</v>
      </c>
    </row>
    <row r="169" spans="1:3" x14ac:dyDescent="0.25">
      <c r="A169" s="8">
        <v>43998</v>
      </c>
      <c r="B169" s="9">
        <v>55</v>
      </c>
      <c r="C169" s="10" t="s">
        <v>4</v>
      </c>
    </row>
    <row r="170" spans="1:3" x14ac:dyDescent="0.25">
      <c r="A170" s="8">
        <v>43999</v>
      </c>
      <c r="B170" s="9">
        <v>55</v>
      </c>
      <c r="C170" s="10" t="s">
        <v>4</v>
      </c>
    </row>
    <row r="171" spans="1:3" x14ac:dyDescent="0.25">
      <c r="A171" s="8">
        <v>44000</v>
      </c>
      <c r="B171" s="9">
        <v>55</v>
      </c>
      <c r="C171" s="10" t="s">
        <v>4</v>
      </c>
    </row>
    <row r="172" spans="1:3" x14ac:dyDescent="0.25">
      <c r="A172" s="8">
        <v>44001</v>
      </c>
      <c r="B172" s="9">
        <v>55</v>
      </c>
      <c r="C172" s="10" t="s">
        <v>4</v>
      </c>
    </row>
    <row r="173" spans="1:3" x14ac:dyDescent="0.25">
      <c r="A173" s="8">
        <v>44002</v>
      </c>
      <c r="B173" s="9">
        <v>55</v>
      </c>
      <c r="C173" s="10" t="s">
        <v>4</v>
      </c>
    </row>
    <row r="174" spans="1:3" x14ac:dyDescent="0.25">
      <c r="A174" s="8">
        <v>44003</v>
      </c>
      <c r="B174" s="9">
        <v>55</v>
      </c>
      <c r="C174" s="10" t="s">
        <v>4</v>
      </c>
    </row>
    <row r="175" spans="1:3" x14ac:dyDescent="0.25">
      <c r="A175" s="8">
        <v>44004</v>
      </c>
      <c r="B175" s="9">
        <v>55</v>
      </c>
      <c r="C175" s="10" t="s">
        <v>4</v>
      </c>
    </row>
    <row r="176" spans="1:3" x14ac:dyDescent="0.25">
      <c r="A176" s="8">
        <v>44005</v>
      </c>
      <c r="B176" s="9">
        <v>55</v>
      </c>
      <c r="C176" s="10" t="s">
        <v>4</v>
      </c>
    </row>
    <row r="177" spans="1:3" x14ac:dyDescent="0.25">
      <c r="A177" s="8">
        <v>44006</v>
      </c>
      <c r="B177" s="9">
        <v>55</v>
      </c>
      <c r="C177" s="10" t="s">
        <v>4</v>
      </c>
    </row>
    <row r="178" spans="1:3" x14ac:dyDescent="0.25">
      <c r="A178" s="8">
        <v>44007</v>
      </c>
      <c r="B178" s="9">
        <v>55</v>
      </c>
      <c r="C178" s="10" t="s">
        <v>4</v>
      </c>
    </row>
    <row r="179" spans="1:3" x14ac:dyDescent="0.25">
      <c r="A179" s="8">
        <v>44008</v>
      </c>
      <c r="B179" s="9">
        <v>55</v>
      </c>
      <c r="C179" s="10" t="s">
        <v>4</v>
      </c>
    </row>
    <row r="180" spans="1:3" x14ac:dyDescent="0.25">
      <c r="A180" s="8">
        <v>44009</v>
      </c>
      <c r="B180" s="9">
        <v>55</v>
      </c>
      <c r="C180" s="10" t="s">
        <v>4</v>
      </c>
    </row>
    <row r="181" spans="1:3" x14ac:dyDescent="0.25">
      <c r="A181" s="8">
        <v>44010</v>
      </c>
      <c r="B181" s="9">
        <v>55</v>
      </c>
      <c r="C181" s="10" t="s">
        <v>4</v>
      </c>
    </row>
    <row r="182" spans="1:3" x14ac:dyDescent="0.25">
      <c r="A182" s="8">
        <v>44011</v>
      </c>
      <c r="B182" s="9">
        <v>55</v>
      </c>
      <c r="C182" s="10" t="s">
        <v>4</v>
      </c>
    </row>
    <row r="183" spans="1:3" x14ac:dyDescent="0.25">
      <c r="A183" s="8">
        <v>44012</v>
      </c>
      <c r="B183" s="9">
        <v>55</v>
      </c>
      <c r="C183" s="10" t="s">
        <v>4</v>
      </c>
    </row>
    <row r="184" spans="1:3" x14ac:dyDescent="0.25">
      <c r="A184" s="8">
        <v>44013</v>
      </c>
      <c r="B184" s="9">
        <v>90</v>
      </c>
      <c r="C184" s="10" t="s">
        <v>4</v>
      </c>
    </row>
    <row r="185" spans="1:3" x14ac:dyDescent="0.25">
      <c r="A185" s="8">
        <v>44014</v>
      </c>
      <c r="B185" s="9">
        <v>90</v>
      </c>
      <c r="C185" s="10" t="s">
        <v>4</v>
      </c>
    </row>
    <row r="186" spans="1:3" x14ac:dyDescent="0.25">
      <c r="A186" s="8">
        <v>44015</v>
      </c>
      <c r="B186" s="9">
        <v>90</v>
      </c>
      <c r="C186" s="10" t="s">
        <v>4</v>
      </c>
    </row>
    <row r="187" spans="1:3" x14ac:dyDescent="0.25">
      <c r="A187" s="8">
        <v>44016</v>
      </c>
      <c r="B187" s="9">
        <v>90</v>
      </c>
      <c r="C187" s="10" t="s">
        <v>4</v>
      </c>
    </row>
    <row r="188" spans="1:3" x14ac:dyDescent="0.25">
      <c r="A188" s="8">
        <v>44017</v>
      </c>
      <c r="B188" s="9">
        <v>90</v>
      </c>
      <c r="C188" s="10" t="s">
        <v>4</v>
      </c>
    </row>
    <row r="189" spans="1:3" x14ac:dyDescent="0.25">
      <c r="A189" s="8">
        <v>44018</v>
      </c>
      <c r="B189" s="9">
        <v>90</v>
      </c>
      <c r="C189" s="10" t="s">
        <v>4</v>
      </c>
    </row>
    <row r="190" spans="1:3" x14ac:dyDescent="0.25">
      <c r="A190" s="8">
        <v>44019</v>
      </c>
      <c r="B190" s="9">
        <v>90</v>
      </c>
      <c r="C190" s="10" t="s">
        <v>4</v>
      </c>
    </row>
    <row r="191" spans="1:3" x14ac:dyDescent="0.25">
      <c r="A191" s="8">
        <v>44020</v>
      </c>
      <c r="B191" s="9">
        <v>90</v>
      </c>
      <c r="C191" s="10" t="s">
        <v>4</v>
      </c>
    </row>
    <row r="192" spans="1:3" x14ac:dyDescent="0.25">
      <c r="A192" s="8">
        <v>44021</v>
      </c>
      <c r="B192" s="9">
        <v>90</v>
      </c>
      <c r="C192" s="10" t="s">
        <v>4</v>
      </c>
    </row>
    <row r="193" spans="1:3" x14ac:dyDescent="0.25">
      <c r="A193" s="8">
        <v>44022</v>
      </c>
      <c r="B193" s="9">
        <v>90</v>
      </c>
      <c r="C193" s="10" t="s">
        <v>4</v>
      </c>
    </row>
    <row r="194" spans="1:3" x14ac:dyDescent="0.25">
      <c r="A194" s="8">
        <v>44023</v>
      </c>
      <c r="B194" s="9">
        <v>90</v>
      </c>
      <c r="C194" s="10" t="s">
        <v>4</v>
      </c>
    </row>
    <row r="195" spans="1:3" x14ac:dyDescent="0.25">
      <c r="A195" s="8">
        <v>44024</v>
      </c>
      <c r="B195" s="9">
        <v>90</v>
      </c>
      <c r="C195" s="10" t="s">
        <v>4</v>
      </c>
    </row>
    <row r="196" spans="1:3" x14ac:dyDescent="0.25">
      <c r="A196" s="8">
        <v>44025</v>
      </c>
      <c r="B196" s="9">
        <v>90</v>
      </c>
      <c r="C196" s="10" t="s">
        <v>4</v>
      </c>
    </row>
    <row r="197" spans="1:3" x14ac:dyDescent="0.25">
      <c r="A197" s="8">
        <v>44026</v>
      </c>
      <c r="B197" s="9">
        <v>90</v>
      </c>
      <c r="C197" s="10" t="s">
        <v>4</v>
      </c>
    </row>
    <row r="198" spans="1:3" x14ac:dyDescent="0.25">
      <c r="A198" s="8">
        <v>44027</v>
      </c>
      <c r="B198" s="9">
        <v>90</v>
      </c>
      <c r="C198" s="10" t="s">
        <v>4</v>
      </c>
    </row>
    <row r="199" spans="1:3" x14ac:dyDescent="0.25">
      <c r="A199" s="8">
        <v>44028</v>
      </c>
      <c r="B199" s="9">
        <v>90</v>
      </c>
      <c r="C199" s="10" t="s">
        <v>4</v>
      </c>
    </row>
    <row r="200" spans="1:3" x14ac:dyDescent="0.25">
      <c r="A200" s="8">
        <v>44029</v>
      </c>
      <c r="B200" s="9">
        <v>90</v>
      </c>
      <c r="C200" s="10" t="s">
        <v>4</v>
      </c>
    </row>
    <row r="201" spans="1:3" x14ac:dyDescent="0.25">
      <c r="A201" s="8">
        <v>44030</v>
      </c>
      <c r="B201" s="9">
        <v>90</v>
      </c>
      <c r="C201" s="10" t="s">
        <v>4</v>
      </c>
    </row>
    <row r="202" spans="1:3" x14ac:dyDescent="0.25">
      <c r="A202" s="8">
        <v>44031</v>
      </c>
      <c r="B202" s="9">
        <v>90</v>
      </c>
      <c r="C202" s="10" t="s">
        <v>4</v>
      </c>
    </row>
    <row r="203" spans="1:3" x14ac:dyDescent="0.25">
      <c r="A203" s="8">
        <v>44032</v>
      </c>
      <c r="B203" s="9">
        <v>90</v>
      </c>
      <c r="C203" s="10" t="s">
        <v>4</v>
      </c>
    </row>
    <row r="204" spans="1:3" x14ac:dyDescent="0.25">
      <c r="A204" s="8">
        <v>44033</v>
      </c>
      <c r="B204" s="9">
        <v>90</v>
      </c>
      <c r="C204" s="10" t="s">
        <v>4</v>
      </c>
    </row>
    <row r="205" spans="1:3" x14ac:dyDescent="0.25">
      <c r="A205" s="8">
        <v>44034</v>
      </c>
      <c r="B205" s="9">
        <v>90</v>
      </c>
      <c r="C205" s="10" t="s">
        <v>4</v>
      </c>
    </row>
    <row r="206" spans="1:3" x14ac:dyDescent="0.25">
      <c r="A206" s="8">
        <v>44035</v>
      </c>
      <c r="B206" s="9">
        <v>90</v>
      </c>
      <c r="C206" s="10" t="s">
        <v>4</v>
      </c>
    </row>
    <row r="207" spans="1:3" x14ac:dyDescent="0.25">
      <c r="A207" s="8">
        <v>44036</v>
      </c>
      <c r="B207" s="9">
        <v>90</v>
      </c>
      <c r="C207" s="10" t="s">
        <v>4</v>
      </c>
    </row>
    <row r="208" spans="1:3" x14ac:dyDescent="0.25">
      <c r="A208" s="8">
        <v>44037</v>
      </c>
      <c r="B208" s="9">
        <v>90</v>
      </c>
      <c r="C208" s="10" t="s">
        <v>4</v>
      </c>
    </row>
    <row r="209" spans="1:3" x14ac:dyDescent="0.25">
      <c r="A209" s="8">
        <v>44038</v>
      </c>
      <c r="B209" s="9">
        <v>90</v>
      </c>
      <c r="C209" s="10" t="s">
        <v>4</v>
      </c>
    </row>
    <row r="210" spans="1:3" x14ac:dyDescent="0.25">
      <c r="A210" s="8">
        <v>44039</v>
      </c>
      <c r="B210" s="9">
        <v>90</v>
      </c>
      <c r="C210" s="10" t="s">
        <v>4</v>
      </c>
    </row>
    <row r="211" spans="1:3" x14ac:dyDescent="0.25">
      <c r="A211" s="8">
        <v>44040</v>
      </c>
      <c r="B211" s="9">
        <v>90</v>
      </c>
      <c r="C211" s="10" t="s">
        <v>4</v>
      </c>
    </row>
    <row r="212" spans="1:3" x14ac:dyDescent="0.25">
      <c r="A212" s="8">
        <v>44041</v>
      </c>
      <c r="B212" s="9">
        <v>90</v>
      </c>
      <c r="C212" s="10" t="s">
        <v>4</v>
      </c>
    </row>
    <row r="213" spans="1:3" x14ac:dyDescent="0.25">
      <c r="A213" s="8">
        <v>44042</v>
      </c>
      <c r="B213" s="9">
        <v>90</v>
      </c>
      <c r="C213" s="10" t="s">
        <v>4</v>
      </c>
    </row>
    <row r="214" spans="1:3" x14ac:dyDescent="0.25">
      <c r="A214" s="8">
        <v>44043</v>
      </c>
      <c r="B214" s="9">
        <v>90</v>
      </c>
      <c r="C214" s="10" t="s">
        <v>4</v>
      </c>
    </row>
    <row r="215" spans="1:3" x14ac:dyDescent="0.25">
      <c r="A215" s="8">
        <v>44044</v>
      </c>
      <c r="B215" s="9">
        <v>90</v>
      </c>
      <c r="C215" s="10" t="s">
        <v>4</v>
      </c>
    </row>
    <row r="216" spans="1:3" x14ac:dyDescent="0.25">
      <c r="A216" s="8">
        <v>44045</v>
      </c>
      <c r="B216" s="9">
        <v>90</v>
      </c>
      <c r="C216" s="10" t="s">
        <v>4</v>
      </c>
    </row>
    <row r="217" spans="1:3" x14ac:dyDescent="0.25">
      <c r="A217" s="8">
        <v>44046</v>
      </c>
      <c r="B217" s="9">
        <v>90</v>
      </c>
      <c r="C217" s="10" t="s">
        <v>4</v>
      </c>
    </row>
    <row r="218" spans="1:3" x14ac:dyDescent="0.25">
      <c r="A218" s="8">
        <v>44047</v>
      </c>
      <c r="B218" s="9">
        <v>90</v>
      </c>
      <c r="C218" s="10" t="s">
        <v>4</v>
      </c>
    </row>
    <row r="219" spans="1:3" x14ac:dyDescent="0.25">
      <c r="A219" s="8">
        <v>44048</v>
      </c>
      <c r="B219" s="9">
        <v>90</v>
      </c>
      <c r="C219" s="10" t="s">
        <v>4</v>
      </c>
    </row>
    <row r="220" spans="1:3" x14ac:dyDescent="0.25">
      <c r="A220" s="8">
        <v>44049</v>
      </c>
      <c r="B220" s="9">
        <v>90</v>
      </c>
      <c r="C220" s="10" t="s">
        <v>4</v>
      </c>
    </row>
    <row r="221" spans="1:3" x14ac:dyDescent="0.25">
      <c r="A221" s="8">
        <v>44050</v>
      </c>
      <c r="B221" s="9">
        <v>90</v>
      </c>
      <c r="C221" s="10" t="s">
        <v>4</v>
      </c>
    </row>
    <row r="222" spans="1:3" x14ac:dyDescent="0.25">
      <c r="A222" s="8">
        <v>44051</v>
      </c>
      <c r="B222" s="9">
        <v>90</v>
      </c>
      <c r="C222" s="10" t="s">
        <v>4</v>
      </c>
    </row>
    <row r="223" spans="1:3" x14ac:dyDescent="0.25">
      <c r="A223" s="8">
        <v>44052</v>
      </c>
      <c r="B223" s="9">
        <v>90</v>
      </c>
      <c r="C223" s="10" t="s">
        <v>4</v>
      </c>
    </row>
    <row r="224" spans="1:3" x14ac:dyDescent="0.25">
      <c r="A224" s="8">
        <v>44053</v>
      </c>
      <c r="B224" s="9">
        <v>90</v>
      </c>
      <c r="C224" s="10" t="s">
        <v>4</v>
      </c>
    </row>
    <row r="225" spans="1:3" x14ac:dyDescent="0.25">
      <c r="A225" s="8">
        <v>44054</v>
      </c>
      <c r="B225" s="9">
        <v>90</v>
      </c>
      <c r="C225" s="10" t="s">
        <v>4</v>
      </c>
    </row>
    <row r="226" spans="1:3" x14ac:dyDescent="0.25">
      <c r="A226" s="8">
        <v>44055</v>
      </c>
      <c r="B226" s="9">
        <v>90</v>
      </c>
      <c r="C226" s="10" t="s">
        <v>4</v>
      </c>
    </row>
    <row r="227" spans="1:3" x14ac:dyDescent="0.25">
      <c r="A227" s="8">
        <v>44056</v>
      </c>
      <c r="B227" s="9">
        <v>90</v>
      </c>
      <c r="C227" s="10" t="s">
        <v>4</v>
      </c>
    </row>
    <row r="228" spans="1:3" x14ac:dyDescent="0.25">
      <c r="A228" s="8">
        <v>44057</v>
      </c>
      <c r="B228" s="9">
        <v>90</v>
      </c>
      <c r="C228" s="10" t="s">
        <v>4</v>
      </c>
    </row>
    <row r="229" spans="1:3" x14ac:dyDescent="0.25">
      <c r="A229" s="8">
        <v>44058</v>
      </c>
      <c r="B229" s="9">
        <v>90</v>
      </c>
      <c r="C229" s="10" t="s">
        <v>4</v>
      </c>
    </row>
    <row r="230" spans="1:3" x14ac:dyDescent="0.25">
      <c r="A230" s="8">
        <v>44059</v>
      </c>
      <c r="B230" s="9">
        <v>90</v>
      </c>
      <c r="C230" s="10" t="s">
        <v>4</v>
      </c>
    </row>
    <row r="231" spans="1:3" x14ac:dyDescent="0.25">
      <c r="A231" s="8">
        <v>44060</v>
      </c>
      <c r="B231" s="9">
        <v>90</v>
      </c>
      <c r="C231" s="10" t="s">
        <v>4</v>
      </c>
    </row>
    <row r="232" spans="1:3" x14ac:dyDescent="0.25">
      <c r="A232" s="8">
        <v>44061</v>
      </c>
      <c r="B232" s="9">
        <v>90</v>
      </c>
      <c r="C232" s="10" t="s">
        <v>4</v>
      </c>
    </row>
    <row r="233" spans="1:3" x14ac:dyDescent="0.25">
      <c r="A233" s="8">
        <v>44062</v>
      </c>
      <c r="B233" s="9">
        <v>90</v>
      </c>
      <c r="C233" s="10" t="s">
        <v>4</v>
      </c>
    </row>
    <row r="234" spans="1:3" x14ac:dyDescent="0.25">
      <c r="A234" s="8">
        <v>44063</v>
      </c>
      <c r="B234" s="9">
        <v>90</v>
      </c>
      <c r="C234" s="10" t="s">
        <v>4</v>
      </c>
    </row>
    <row r="235" spans="1:3" x14ac:dyDescent="0.25">
      <c r="A235" s="8">
        <v>44064</v>
      </c>
      <c r="B235" s="9">
        <v>90</v>
      </c>
      <c r="C235" s="10" t="s">
        <v>4</v>
      </c>
    </row>
    <row r="236" spans="1:3" x14ac:dyDescent="0.25">
      <c r="A236" s="8">
        <v>44065</v>
      </c>
      <c r="B236" s="9">
        <v>90</v>
      </c>
      <c r="C236" s="10" t="s">
        <v>4</v>
      </c>
    </row>
    <row r="237" spans="1:3" x14ac:dyDescent="0.25">
      <c r="A237" s="8">
        <v>44066</v>
      </c>
      <c r="B237" s="9">
        <v>90</v>
      </c>
      <c r="C237" s="10" t="s">
        <v>4</v>
      </c>
    </row>
    <row r="238" spans="1:3" x14ac:dyDescent="0.25">
      <c r="A238" s="8">
        <v>44067</v>
      </c>
      <c r="B238" s="9">
        <v>90</v>
      </c>
      <c r="C238" s="10" t="s">
        <v>4</v>
      </c>
    </row>
    <row r="239" spans="1:3" x14ac:dyDescent="0.25">
      <c r="A239" s="8">
        <v>44068</v>
      </c>
      <c r="B239" s="9">
        <v>90</v>
      </c>
      <c r="C239" s="10" t="s">
        <v>4</v>
      </c>
    </row>
    <row r="240" spans="1:3" x14ac:dyDescent="0.25">
      <c r="A240" s="8">
        <v>44069</v>
      </c>
      <c r="B240" s="9">
        <v>90</v>
      </c>
      <c r="C240" s="10" t="s">
        <v>4</v>
      </c>
    </row>
    <row r="241" spans="1:3" x14ac:dyDescent="0.25">
      <c r="A241" s="8">
        <v>44070</v>
      </c>
      <c r="B241" s="9">
        <v>90</v>
      </c>
      <c r="C241" s="10" t="s">
        <v>4</v>
      </c>
    </row>
    <row r="242" spans="1:3" x14ac:dyDescent="0.25">
      <c r="A242" s="8">
        <v>44071</v>
      </c>
      <c r="B242" s="9">
        <v>90</v>
      </c>
      <c r="C242" s="10" t="s">
        <v>4</v>
      </c>
    </row>
    <row r="243" spans="1:3" x14ac:dyDescent="0.25">
      <c r="A243" s="8">
        <v>44072</v>
      </c>
      <c r="B243" s="9">
        <v>90</v>
      </c>
      <c r="C243" s="10" t="s">
        <v>4</v>
      </c>
    </row>
    <row r="244" spans="1:3" x14ac:dyDescent="0.25">
      <c r="A244" s="8">
        <v>44073</v>
      </c>
      <c r="B244" s="9">
        <v>90</v>
      </c>
      <c r="C244" s="10" t="s">
        <v>4</v>
      </c>
    </row>
    <row r="245" spans="1:3" x14ac:dyDescent="0.25">
      <c r="A245" s="8">
        <v>44074</v>
      </c>
      <c r="B245" s="9">
        <v>90</v>
      </c>
      <c r="C245" s="10" t="s">
        <v>4</v>
      </c>
    </row>
    <row r="246" spans="1:3" x14ac:dyDescent="0.25">
      <c r="A246" s="8">
        <v>44075</v>
      </c>
      <c r="B246" s="9">
        <v>55</v>
      </c>
      <c r="C246" s="10" t="s">
        <v>4</v>
      </c>
    </row>
    <row r="247" spans="1:3" x14ac:dyDescent="0.25">
      <c r="A247" s="8">
        <v>44076</v>
      </c>
      <c r="B247" s="9">
        <v>55</v>
      </c>
      <c r="C247" s="10" t="s">
        <v>4</v>
      </c>
    </row>
    <row r="248" spans="1:3" x14ac:dyDescent="0.25">
      <c r="A248" s="8">
        <v>44077</v>
      </c>
      <c r="B248" s="9">
        <v>55</v>
      </c>
      <c r="C248" s="10" t="s">
        <v>4</v>
      </c>
    </row>
    <row r="249" spans="1:3" x14ac:dyDescent="0.25">
      <c r="A249" s="8">
        <v>44078</v>
      </c>
      <c r="B249" s="9">
        <v>55</v>
      </c>
      <c r="C249" s="10" t="s">
        <v>4</v>
      </c>
    </row>
    <row r="250" spans="1:3" x14ac:dyDescent="0.25">
      <c r="A250" s="8">
        <v>44079</v>
      </c>
      <c r="B250" s="9">
        <v>55</v>
      </c>
      <c r="C250" s="10" t="s">
        <v>4</v>
      </c>
    </row>
    <row r="251" spans="1:3" x14ac:dyDescent="0.25">
      <c r="A251" s="8">
        <v>44080</v>
      </c>
      <c r="B251" s="9">
        <v>55</v>
      </c>
      <c r="C251" s="10" t="s">
        <v>4</v>
      </c>
    </row>
    <row r="252" spans="1:3" x14ac:dyDescent="0.25">
      <c r="A252" s="8">
        <v>44081</v>
      </c>
      <c r="B252" s="9">
        <v>55</v>
      </c>
      <c r="C252" s="10" t="s">
        <v>4</v>
      </c>
    </row>
    <row r="253" spans="1:3" x14ac:dyDescent="0.25">
      <c r="A253" s="8">
        <v>44082</v>
      </c>
      <c r="B253" s="9">
        <v>55</v>
      </c>
      <c r="C253" s="10" t="s">
        <v>4</v>
      </c>
    </row>
    <row r="254" spans="1:3" x14ac:dyDescent="0.25">
      <c r="A254" s="8">
        <v>44083</v>
      </c>
      <c r="B254" s="9">
        <v>55</v>
      </c>
      <c r="C254" s="10" t="s">
        <v>4</v>
      </c>
    </row>
    <row r="255" spans="1:3" x14ac:dyDescent="0.25">
      <c r="A255" s="8">
        <v>44084</v>
      </c>
      <c r="B255" s="9">
        <v>55</v>
      </c>
      <c r="C255" s="10" t="s">
        <v>4</v>
      </c>
    </row>
    <row r="256" spans="1:3" x14ac:dyDescent="0.25">
      <c r="A256" s="8">
        <v>44085</v>
      </c>
      <c r="B256" s="9">
        <v>55</v>
      </c>
      <c r="C256" s="10" t="s">
        <v>4</v>
      </c>
    </row>
    <row r="257" spans="1:3" x14ac:dyDescent="0.25">
      <c r="A257" s="8">
        <v>44086</v>
      </c>
      <c r="B257" s="9">
        <v>55</v>
      </c>
      <c r="C257" s="10" t="s">
        <v>4</v>
      </c>
    </row>
    <row r="258" spans="1:3" x14ac:dyDescent="0.25">
      <c r="A258" s="8">
        <v>44087</v>
      </c>
      <c r="B258" s="9">
        <v>55</v>
      </c>
      <c r="C258" s="10" t="s">
        <v>4</v>
      </c>
    </row>
    <row r="259" spans="1:3" x14ac:dyDescent="0.25">
      <c r="A259" s="8">
        <v>44088</v>
      </c>
      <c r="B259" s="9">
        <v>55</v>
      </c>
      <c r="C259" s="10" t="s">
        <v>4</v>
      </c>
    </row>
    <row r="260" spans="1:3" x14ac:dyDescent="0.25">
      <c r="A260" s="8">
        <v>44089</v>
      </c>
      <c r="B260" s="9">
        <v>55</v>
      </c>
      <c r="C260" s="10" t="s">
        <v>4</v>
      </c>
    </row>
    <row r="261" spans="1:3" x14ac:dyDescent="0.25">
      <c r="A261" s="8">
        <v>44090</v>
      </c>
      <c r="B261" s="9">
        <v>55</v>
      </c>
      <c r="C261" s="10" t="s">
        <v>4</v>
      </c>
    </row>
    <row r="262" spans="1:3" x14ac:dyDescent="0.25">
      <c r="A262" s="8">
        <v>44091</v>
      </c>
      <c r="B262" s="9">
        <v>55</v>
      </c>
      <c r="C262" s="10" t="s">
        <v>4</v>
      </c>
    </row>
    <row r="263" spans="1:3" x14ac:dyDescent="0.25">
      <c r="A263" s="8">
        <v>44092</v>
      </c>
      <c r="B263" s="9">
        <v>55</v>
      </c>
      <c r="C263" s="10" t="s">
        <v>4</v>
      </c>
    </row>
    <row r="264" spans="1:3" x14ac:dyDescent="0.25">
      <c r="A264" s="8">
        <v>44093</v>
      </c>
      <c r="B264" s="9">
        <v>55</v>
      </c>
      <c r="C264" s="10" t="s">
        <v>4</v>
      </c>
    </row>
    <row r="265" spans="1:3" x14ac:dyDescent="0.25">
      <c r="A265" s="8">
        <v>44094</v>
      </c>
      <c r="B265" s="9">
        <v>55</v>
      </c>
      <c r="C265" s="10" t="s">
        <v>4</v>
      </c>
    </row>
    <row r="266" spans="1:3" x14ac:dyDescent="0.25">
      <c r="A266" s="8">
        <v>44095</v>
      </c>
      <c r="B266" s="9">
        <v>55</v>
      </c>
      <c r="C266" s="10" t="s">
        <v>4</v>
      </c>
    </row>
    <row r="267" spans="1:3" x14ac:dyDescent="0.25">
      <c r="A267" s="8">
        <v>44096</v>
      </c>
      <c r="B267" s="9">
        <v>55</v>
      </c>
      <c r="C267" s="10" t="s">
        <v>4</v>
      </c>
    </row>
    <row r="268" spans="1:3" x14ac:dyDescent="0.25">
      <c r="A268" s="8">
        <v>44097</v>
      </c>
      <c r="B268" s="9">
        <v>55</v>
      </c>
      <c r="C268" s="10" t="s">
        <v>4</v>
      </c>
    </row>
    <row r="269" spans="1:3" x14ac:dyDescent="0.25">
      <c r="A269" s="8">
        <v>44098</v>
      </c>
      <c r="B269" s="9">
        <v>55</v>
      </c>
      <c r="C269" s="10" t="s">
        <v>4</v>
      </c>
    </row>
    <row r="270" spans="1:3" x14ac:dyDescent="0.25">
      <c r="A270" s="8">
        <v>44099</v>
      </c>
      <c r="B270" s="9">
        <v>55</v>
      </c>
      <c r="C270" s="10" t="s">
        <v>4</v>
      </c>
    </row>
    <row r="271" spans="1:3" x14ac:dyDescent="0.25">
      <c r="A271" s="8">
        <v>44100</v>
      </c>
      <c r="B271" s="9">
        <v>55</v>
      </c>
      <c r="C271" s="10" t="s">
        <v>4</v>
      </c>
    </row>
    <row r="272" spans="1:3" x14ac:dyDescent="0.25">
      <c r="A272" s="8">
        <v>44101</v>
      </c>
      <c r="B272" s="9">
        <v>55</v>
      </c>
      <c r="C272" s="10" t="s">
        <v>4</v>
      </c>
    </row>
    <row r="273" spans="1:3" x14ac:dyDescent="0.25">
      <c r="A273" s="8">
        <v>44102</v>
      </c>
      <c r="B273" s="9">
        <v>55</v>
      </c>
      <c r="C273" s="10" t="s">
        <v>4</v>
      </c>
    </row>
    <row r="274" spans="1:3" x14ac:dyDescent="0.25">
      <c r="A274" s="8">
        <v>44103</v>
      </c>
      <c r="B274" s="9">
        <v>55</v>
      </c>
      <c r="C274" s="10" t="s">
        <v>4</v>
      </c>
    </row>
    <row r="275" spans="1:3" x14ac:dyDescent="0.25">
      <c r="A275" s="8">
        <v>44104</v>
      </c>
      <c r="B275" s="9">
        <v>55</v>
      </c>
      <c r="C275" s="10" t="s">
        <v>4</v>
      </c>
    </row>
    <row r="276" spans="1:3" x14ac:dyDescent="0.25">
      <c r="A276" s="8">
        <v>44105</v>
      </c>
      <c r="B276" s="9">
        <v>55</v>
      </c>
      <c r="C276" s="10" t="s">
        <v>4</v>
      </c>
    </row>
    <row r="277" spans="1:3" x14ac:dyDescent="0.25">
      <c r="A277" s="8">
        <v>44106</v>
      </c>
      <c r="B277" s="9">
        <v>55</v>
      </c>
      <c r="C277" s="10" t="s">
        <v>4</v>
      </c>
    </row>
    <row r="278" spans="1:3" x14ac:dyDescent="0.25">
      <c r="A278" s="8">
        <v>44107</v>
      </c>
      <c r="B278" s="9">
        <v>55</v>
      </c>
      <c r="C278" s="10" t="s">
        <v>4</v>
      </c>
    </row>
    <row r="279" spans="1:3" x14ac:dyDescent="0.25">
      <c r="A279" s="8">
        <v>44108</v>
      </c>
      <c r="B279" s="9">
        <v>55</v>
      </c>
      <c r="C279" s="10" t="s">
        <v>4</v>
      </c>
    </row>
    <row r="280" spans="1:3" x14ac:dyDescent="0.25">
      <c r="A280" s="8">
        <v>44109</v>
      </c>
      <c r="B280" s="9">
        <v>55</v>
      </c>
      <c r="C280" s="10" t="s">
        <v>4</v>
      </c>
    </row>
    <row r="281" spans="1:3" x14ac:dyDescent="0.25">
      <c r="A281" s="8">
        <v>44110</v>
      </c>
      <c r="B281" s="9">
        <v>55</v>
      </c>
      <c r="C281" s="10" t="s">
        <v>4</v>
      </c>
    </row>
    <row r="282" spans="1:3" x14ac:dyDescent="0.25">
      <c r="A282" s="8">
        <v>44111</v>
      </c>
      <c r="B282" s="9">
        <v>55</v>
      </c>
      <c r="C282" s="10" t="s">
        <v>4</v>
      </c>
    </row>
    <row r="283" spans="1:3" x14ac:dyDescent="0.25">
      <c r="A283" s="8">
        <v>44112</v>
      </c>
      <c r="B283" s="9">
        <v>55</v>
      </c>
      <c r="C283" s="10" t="s">
        <v>4</v>
      </c>
    </row>
    <row r="284" spans="1:3" x14ac:dyDescent="0.25">
      <c r="A284" s="8">
        <v>44113</v>
      </c>
      <c r="B284" s="9">
        <v>55</v>
      </c>
      <c r="C284" s="10" t="s">
        <v>4</v>
      </c>
    </row>
    <row r="285" spans="1:3" x14ac:dyDescent="0.25">
      <c r="A285" s="8">
        <v>44114</v>
      </c>
      <c r="B285" s="9">
        <v>55</v>
      </c>
      <c r="C285" s="10" t="s">
        <v>4</v>
      </c>
    </row>
    <row r="286" spans="1:3" x14ac:dyDescent="0.25">
      <c r="A286" s="8">
        <v>44115</v>
      </c>
      <c r="B286" s="9">
        <v>55</v>
      </c>
      <c r="C286" s="10" t="s">
        <v>4</v>
      </c>
    </row>
    <row r="287" spans="1:3" x14ac:dyDescent="0.25">
      <c r="A287" s="8">
        <v>44116</v>
      </c>
      <c r="B287" s="9">
        <v>55</v>
      </c>
      <c r="C287" s="10" t="s">
        <v>4</v>
      </c>
    </row>
    <row r="288" spans="1:3" x14ac:dyDescent="0.25">
      <c r="A288" s="8">
        <v>44117</v>
      </c>
      <c r="B288" s="9">
        <v>55</v>
      </c>
      <c r="C288" s="10" t="s">
        <v>4</v>
      </c>
    </row>
    <row r="289" spans="1:3" x14ac:dyDescent="0.25">
      <c r="A289" s="8">
        <v>44118</v>
      </c>
      <c r="B289" s="9">
        <v>55</v>
      </c>
      <c r="C289" s="10" t="s">
        <v>4</v>
      </c>
    </row>
    <row r="290" spans="1:3" x14ac:dyDescent="0.25">
      <c r="A290" s="8">
        <v>44119</v>
      </c>
      <c r="B290" s="9">
        <v>55</v>
      </c>
      <c r="C290" s="10" t="s">
        <v>4</v>
      </c>
    </row>
    <row r="291" spans="1:3" x14ac:dyDescent="0.25">
      <c r="A291" s="8">
        <v>44120</v>
      </c>
      <c r="B291" s="9">
        <v>55</v>
      </c>
      <c r="C291" s="10" t="s">
        <v>4</v>
      </c>
    </row>
    <row r="292" spans="1:3" x14ac:dyDescent="0.25">
      <c r="A292" s="8">
        <v>44121</v>
      </c>
      <c r="B292" s="9">
        <v>55</v>
      </c>
      <c r="C292" s="10" t="s">
        <v>4</v>
      </c>
    </row>
    <row r="293" spans="1:3" x14ac:dyDescent="0.25">
      <c r="A293" s="8">
        <v>44122</v>
      </c>
      <c r="B293" s="9">
        <v>55</v>
      </c>
      <c r="C293" s="10" t="s">
        <v>4</v>
      </c>
    </row>
    <row r="294" spans="1:3" x14ac:dyDescent="0.25">
      <c r="A294" s="8">
        <v>44123</v>
      </c>
      <c r="B294" s="9">
        <v>55</v>
      </c>
      <c r="C294" s="10" t="s">
        <v>4</v>
      </c>
    </row>
    <row r="295" spans="1:3" x14ac:dyDescent="0.25">
      <c r="A295" s="8">
        <v>44124</v>
      </c>
      <c r="B295" s="9">
        <v>55</v>
      </c>
      <c r="C295" s="10" t="s">
        <v>4</v>
      </c>
    </row>
    <row r="296" spans="1:3" x14ac:dyDescent="0.25">
      <c r="A296" s="8">
        <v>44125</v>
      </c>
      <c r="B296" s="9">
        <v>55</v>
      </c>
      <c r="C296" s="10" t="s">
        <v>4</v>
      </c>
    </row>
    <row r="297" spans="1:3" x14ac:dyDescent="0.25">
      <c r="A297" s="8">
        <v>44126</v>
      </c>
      <c r="B297" s="9">
        <v>55</v>
      </c>
      <c r="C297" s="10" t="s">
        <v>4</v>
      </c>
    </row>
    <row r="298" spans="1:3" x14ac:dyDescent="0.25">
      <c r="A298" s="8">
        <v>44127</v>
      </c>
      <c r="B298" s="9">
        <v>55</v>
      </c>
      <c r="C298" s="10" t="s">
        <v>4</v>
      </c>
    </row>
    <row r="299" spans="1:3" x14ac:dyDescent="0.25">
      <c r="A299" s="8">
        <v>44128</v>
      </c>
      <c r="B299" s="9">
        <v>55</v>
      </c>
      <c r="C299" s="10" t="s">
        <v>4</v>
      </c>
    </row>
    <row r="300" spans="1:3" x14ac:dyDescent="0.25">
      <c r="A300" s="8">
        <v>44129</v>
      </c>
      <c r="B300" s="9">
        <v>55</v>
      </c>
      <c r="C300" s="10" t="s">
        <v>4</v>
      </c>
    </row>
    <row r="301" spans="1:3" x14ac:dyDescent="0.25">
      <c r="A301" s="8">
        <v>44130</v>
      </c>
      <c r="B301" s="9">
        <v>55</v>
      </c>
      <c r="C301" s="10" t="s">
        <v>4</v>
      </c>
    </row>
    <row r="302" spans="1:3" x14ac:dyDescent="0.25">
      <c r="A302" s="8">
        <v>44131</v>
      </c>
      <c r="B302" s="9">
        <v>55</v>
      </c>
      <c r="C302" s="10" t="s">
        <v>4</v>
      </c>
    </row>
    <row r="303" spans="1:3" x14ac:dyDescent="0.25">
      <c r="A303" s="8">
        <v>44132</v>
      </c>
      <c r="B303" s="9">
        <v>55</v>
      </c>
      <c r="C303" s="10" t="s">
        <v>4</v>
      </c>
    </row>
    <row r="304" spans="1:3" x14ac:dyDescent="0.25">
      <c r="A304" s="8">
        <v>44133</v>
      </c>
      <c r="B304" s="9">
        <v>55</v>
      </c>
      <c r="C304" s="10" t="s">
        <v>4</v>
      </c>
    </row>
    <row r="305" spans="1:3" x14ac:dyDescent="0.25">
      <c r="A305" s="8">
        <v>44134</v>
      </c>
      <c r="B305" s="9">
        <v>55</v>
      </c>
      <c r="C305" s="10" t="s">
        <v>4</v>
      </c>
    </row>
    <row r="306" spans="1:3" x14ac:dyDescent="0.25">
      <c r="A306" s="8">
        <v>44135</v>
      </c>
      <c r="B306" s="9">
        <v>55</v>
      </c>
      <c r="C306" s="10" t="s">
        <v>4</v>
      </c>
    </row>
    <row r="307" spans="1:3" x14ac:dyDescent="0.25">
      <c r="A307" s="8">
        <v>44136</v>
      </c>
      <c r="B307" s="9">
        <v>55</v>
      </c>
      <c r="C307" s="10" t="s">
        <v>4</v>
      </c>
    </row>
    <row r="308" spans="1:3" x14ac:dyDescent="0.25">
      <c r="A308" s="8">
        <v>44137</v>
      </c>
      <c r="B308" s="9">
        <v>55</v>
      </c>
      <c r="C308" s="10" t="s">
        <v>4</v>
      </c>
    </row>
    <row r="309" spans="1:3" x14ac:dyDescent="0.25">
      <c r="A309" s="8">
        <v>44138</v>
      </c>
      <c r="B309" s="9">
        <v>55</v>
      </c>
      <c r="C309" s="10" t="s">
        <v>4</v>
      </c>
    </row>
    <row r="310" spans="1:3" x14ac:dyDescent="0.25">
      <c r="A310" s="8">
        <v>44139</v>
      </c>
      <c r="B310" s="9">
        <v>55</v>
      </c>
      <c r="C310" s="10" t="s">
        <v>4</v>
      </c>
    </row>
    <row r="311" spans="1:3" x14ac:dyDescent="0.25">
      <c r="A311" s="8">
        <v>44140</v>
      </c>
      <c r="B311" s="9">
        <v>55</v>
      </c>
      <c r="C311" s="10" t="s">
        <v>4</v>
      </c>
    </row>
    <row r="312" spans="1:3" x14ac:dyDescent="0.25">
      <c r="A312" s="8">
        <v>44141</v>
      </c>
      <c r="B312" s="9">
        <v>55</v>
      </c>
      <c r="C312" s="10" t="s">
        <v>4</v>
      </c>
    </row>
    <row r="313" spans="1:3" x14ac:dyDescent="0.25">
      <c r="A313" s="8">
        <v>44142</v>
      </c>
      <c r="B313" s="9">
        <v>55</v>
      </c>
      <c r="C313" s="10" t="s">
        <v>4</v>
      </c>
    </row>
    <row r="314" spans="1:3" x14ac:dyDescent="0.25">
      <c r="A314" s="8">
        <v>44143</v>
      </c>
      <c r="B314" s="9">
        <v>55</v>
      </c>
      <c r="C314" s="10" t="s">
        <v>4</v>
      </c>
    </row>
    <row r="315" spans="1:3" x14ac:dyDescent="0.25">
      <c r="A315" s="8">
        <v>44144</v>
      </c>
      <c r="B315" s="9">
        <v>55</v>
      </c>
      <c r="C315" s="10" t="s">
        <v>4</v>
      </c>
    </row>
    <row r="316" spans="1:3" x14ac:dyDescent="0.25">
      <c r="A316" s="8">
        <v>44145</v>
      </c>
      <c r="B316" s="9">
        <v>55</v>
      </c>
      <c r="C316" s="10" t="s">
        <v>4</v>
      </c>
    </row>
    <row r="317" spans="1:3" x14ac:dyDescent="0.25">
      <c r="A317" s="8">
        <v>44146</v>
      </c>
      <c r="B317" s="9">
        <v>55</v>
      </c>
      <c r="C317" s="10" t="s">
        <v>4</v>
      </c>
    </row>
    <row r="318" spans="1:3" x14ac:dyDescent="0.25">
      <c r="A318" s="8">
        <v>44147</v>
      </c>
      <c r="B318" s="9">
        <v>55</v>
      </c>
      <c r="C318" s="10" t="s">
        <v>4</v>
      </c>
    </row>
    <row r="319" spans="1:3" x14ac:dyDescent="0.25">
      <c r="A319" s="8">
        <v>44148</v>
      </c>
      <c r="B319" s="9">
        <v>55</v>
      </c>
      <c r="C319" s="10" t="s">
        <v>4</v>
      </c>
    </row>
    <row r="320" spans="1:3" x14ac:dyDescent="0.25">
      <c r="A320" s="8">
        <v>44149</v>
      </c>
      <c r="B320" s="9">
        <v>55</v>
      </c>
      <c r="C320" s="10" t="s">
        <v>4</v>
      </c>
    </row>
    <row r="321" spans="1:3" x14ac:dyDescent="0.25">
      <c r="A321" s="8">
        <v>44150</v>
      </c>
      <c r="B321" s="9">
        <v>55</v>
      </c>
      <c r="C321" s="10" t="s">
        <v>4</v>
      </c>
    </row>
    <row r="322" spans="1:3" x14ac:dyDescent="0.25">
      <c r="A322" s="8">
        <v>44151</v>
      </c>
      <c r="B322" s="9">
        <v>55</v>
      </c>
      <c r="C322" s="10" t="s">
        <v>4</v>
      </c>
    </row>
    <row r="323" spans="1:3" x14ac:dyDescent="0.25">
      <c r="A323" s="8">
        <v>44152</v>
      </c>
      <c r="B323" s="9">
        <v>55</v>
      </c>
      <c r="C323" s="10" t="s">
        <v>4</v>
      </c>
    </row>
    <row r="324" spans="1:3" x14ac:dyDescent="0.25">
      <c r="A324" s="8">
        <v>44153</v>
      </c>
      <c r="B324" s="9">
        <v>55</v>
      </c>
      <c r="C324" s="10" t="s">
        <v>4</v>
      </c>
    </row>
    <row r="325" spans="1:3" x14ac:dyDescent="0.25">
      <c r="A325" s="8">
        <v>44154</v>
      </c>
      <c r="B325" s="9">
        <v>55</v>
      </c>
      <c r="C325" s="10" t="s">
        <v>4</v>
      </c>
    </row>
    <row r="326" spans="1:3" x14ac:dyDescent="0.25">
      <c r="A326" s="8">
        <v>44155</v>
      </c>
      <c r="B326" s="9">
        <v>55</v>
      </c>
      <c r="C326" s="10" t="s">
        <v>4</v>
      </c>
    </row>
    <row r="327" spans="1:3" x14ac:dyDescent="0.25">
      <c r="A327" s="8">
        <v>44156</v>
      </c>
      <c r="B327" s="9">
        <v>55</v>
      </c>
      <c r="C327" s="10" t="s">
        <v>4</v>
      </c>
    </row>
    <row r="328" spans="1:3" x14ac:dyDescent="0.25">
      <c r="A328" s="8">
        <v>44157</v>
      </c>
      <c r="B328" s="9">
        <v>55</v>
      </c>
      <c r="C328" s="10" t="s">
        <v>4</v>
      </c>
    </row>
    <row r="329" spans="1:3" x14ac:dyDescent="0.25">
      <c r="A329" s="8">
        <v>44158</v>
      </c>
      <c r="B329" s="9">
        <v>55</v>
      </c>
      <c r="C329" s="10" t="s">
        <v>4</v>
      </c>
    </row>
    <row r="330" spans="1:3" x14ac:dyDescent="0.25">
      <c r="A330" s="8">
        <v>44159</v>
      </c>
      <c r="B330" s="9">
        <v>55</v>
      </c>
      <c r="C330" s="10" t="s">
        <v>4</v>
      </c>
    </row>
    <row r="331" spans="1:3" x14ac:dyDescent="0.25">
      <c r="A331" s="8">
        <v>44160</v>
      </c>
      <c r="B331" s="9">
        <v>55</v>
      </c>
      <c r="C331" s="10" t="s">
        <v>4</v>
      </c>
    </row>
    <row r="332" spans="1:3" x14ac:dyDescent="0.25">
      <c r="A332" s="8">
        <v>44161</v>
      </c>
      <c r="B332" s="9">
        <v>55</v>
      </c>
      <c r="C332" s="10" t="s">
        <v>4</v>
      </c>
    </row>
    <row r="333" spans="1:3" x14ac:dyDescent="0.25">
      <c r="A333" s="8">
        <v>44162</v>
      </c>
      <c r="B333" s="9">
        <v>55</v>
      </c>
      <c r="C333" s="10" t="s">
        <v>4</v>
      </c>
    </row>
    <row r="334" spans="1:3" x14ac:dyDescent="0.25">
      <c r="A334" s="8">
        <v>44163</v>
      </c>
      <c r="B334" s="9">
        <v>55</v>
      </c>
      <c r="C334" s="10" t="s">
        <v>4</v>
      </c>
    </row>
    <row r="335" spans="1:3" x14ac:dyDescent="0.25">
      <c r="A335" s="8">
        <v>44164</v>
      </c>
      <c r="B335" s="9">
        <v>55</v>
      </c>
      <c r="C335" s="10" t="s">
        <v>4</v>
      </c>
    </row>
    <row r="336" spans="1:3" x14ac:dyDescent="0.25">
      <c r="A336" s="8">
        <v>44165</v>
      </c>
      <c r="B336" s="9">
        <v>55</v>
      </c>
      <c r="C336" s="10" t="s">
        <v>4</v>
      </c>
    </row>
    <row r="337" spans="1:3" x14ac:dyDescent="0.25">
      <c r="A337" s="8">
        <v>44166</v>
      </c>
      <c r="B337" s="9">
        <v>90</v>
      </c>
      <c r="C337" s="10" t="s">
        <v>3</v>
      </c>
    </row>
    <row r="338" spans="1:3" x14ac:dyDescent="0.25">
      <c r="A338" s="8">
        <v>44167</v>
      </c>
      <c r="B338" s="9">
        <v>90</v>
      </c>
      <c r="C338" s="10" t="s">
        <v>3</v>
      </c>
    </row>
    <row r="339" spans="1:3" x14ac:dyDescent="0.25">
      <c r="A339" s="8">
        <v>44168</v>
      </c>
      <c r="B339" s="9">
        <v>90</v>
      </c>
      <c r="C339" s="10" t="s">
        <v>3</v>
      </c>
    </row>
    <row r="340" spans="1:3" x14ac:dyDescent="0.25">
      <c r="A340" s="8">
        <v>44169</v>
      </c>
      <c r="B340" s="9">
        <v>90</v>
      </c>
      <c r="C340" s="10" t="s">
        <v>3</v>
      </c>
    </row>
    <row r="341" spans="1:3" x14ac:dyDescent="0.25">
      <c r="A341" s="8">
        <v>44170</v>
      </c>
      <c r="B341" s="9">
        <v>90</v>
      </c>
      <c r="C341" s="10" t="s">
        <v>3</v>
      </c>
    </row>
    <row r="342" spans="1:3" x14ac:dyDescent="0.25">
      <c r="A342" s="8">
        <v>44171</v>
      </c>
      <c r="B342" s="9">
        <v>90</v>
      </c>
      <c r="C342" s="10" t="s">
        <v>3</v>
      </c>
    </row>
    <row r="343" spans="1:3" x14ac:dyDescent="0.25">
      <c r="A343" s="8">
        <v>44172</v>
      </c>
      <c r="B343" s="9">
        <v>90</v>
      </c>
      <c r="C343" s="10" t="s">
        <v>3</v>
      </c>
    </row>
    <row r="344" spans="1:3" x14ac:dyDescent="0.25">
      <c r="A344" s="8">
        <v>44173</v>
      </c>
      <c r="B344" s="9">
        <v>90</v>
      </c>
      <c r="C344" s="10" t="s">
        <v>3</v>
      </c>
    </row>
    <row r="345" spans="1:3" x14ac:dyDescent="0.25">
      <c r="A345" s="8">
        <v>44174</v>
      </c>
      <c r="B345" s="9">
        <v>90</v>
      </c>
      <c r="C345" s="10" t="s">
        <v>3</v>
      </c>
    </row>
    <row r="346" spans="1:3" x14ac:dyDescent="0.25">
      <c r="A346" s="8">
        <v>44175</v>
      </c>
      <c r="B346" s="9">
        <v>90</v>
      </c>
      <c r="C346" s="10" t="s">
        <v>3</v>
      </c>
    </row>
    <row r="347" spans="1:3" x14ac:dyDescent="0.25">
      <c r="A347" s="8">
        <v>44176</v>
      </c>
      <c r="B347" s="9">
        <v>90</v>
      </c>
      <c r="C347" s="10" t="s">
        <v>3</v>
      </c>
    </row>
    <row r="348" spans="1:3" x14ac:dyDescent="0.25">
      <c r="A348" s="8">
        <v>44177</v>
      </c>
      <c r="B348" s="9">
        <v>90</v>
      </c>
      <c r="C348" s="10" t="s">
        <v>3</v>
      </c>
    </row>
    <row r="349" spans="1:3" x14ac:dyDescent="0.25">
      <c r="A349" s="8">
        <v>44178</v>
      </c>
      <c r="B349" s="9">
        <v>90</v>
      </c>
      <c r="C349" s="10" t="s">
        <v>3</v>
      </c>
    </row>
    <row r="350" spans="1:3" x14ac:dyDescent="0.25">
      <c r="A350" s="8">
        <v>44179</v>
      </c>
      <c r="B350" s="9">
        <v>90</v>
      </c>
      <c r="C350" s="10" t="s">
        <v>3</v>
      </c>
    </row>
    <row r="351" spans="1:3" x14ac:dyDescent="0.25">
      <c r="A351" s="8">
        <v>44180</v>
      </c>
      <c r="B351" s="9">
        <v>90</v>
      </c>
      <c r="C351" s="10" t="s">
        <v>3</v>
      </c>
    </row>
    <row r="352" spans="1:3" x14ac:dyDescent="0.25">
      <c r="A352" s="8">
        <v>44181</v>
      </c>
      <c r="B352" s="9">
        <v>90</v>
      </c>
      <c r="C352" s="10" t="s">
        <v>3</v>
      </c>
    </row>
    <row r="353" spans="1:3" x14ac:dyDescent="0.25">
      <c r="A353" s="8">
        <v>44182</v>
      </c>
      <c r="B353" s="9">
        <v>90</v>
      </c>
      <c r="C353" s="10" t="s">
        <v>3</v>
      </c>
    </row>
    <row r="354" spans="1:3" x14ac:dyDescent="0.25">
      <c r="A354" s="8">
        <v>44183</v>
      </c>
      <c r="B354" s="9">
        <v>90</v>
      </c>
      <c r="C354" s="10" t="s">
        <v>3</v>
      </c>
    </row>
    <row r="355" spans="1:3" x14ac:dyDescent="0.25">
      <c r="A355" s="8">
        <v>44184</v>
      </c>
      <c r="B355" s="9">
        <v>90</v>
      </c>
      <c r="C355" s="10" t="s">
        <v>3</v>
      </c>
    </row>
    <row r="356" spans="1:3" x14ac:dyDescent="0.25">
      <c r="A356" s="8">
        <v>44185</v>
      </c>
      <c r="B356" s="9">
        <v>90</v>
      </c>
      <c r="C356" s="10" t="s">
        <v>3</v>
      </c>
    </row>
    <row r="357" spans="1:3" x14ac:dyDescent="0.25">
      <c r="A357" s="8">
        <v>44186</v>
      </c>
      <c r="B357" s="9">
        <v>90</v>
      </c>
      <c r="C357" s="10" t="s">
        <v>3</v>
      </c>
    </row>
    <row r="358" spans="1:3" x14ac:dyDescent="0.25">
      <c r="A358" s="8">
        <v>44187</v>
      </c>
      <c r="B358" s="9">
        <v>90</v>
      </c>
      <c r="C358" s="10" t="s">
        <v>3</v>
      </c>
    </row>
    <row r="359" spans="1:3" x14ac:dyDescent="0.25">
      <c r="A359" s="8">
        <v>44188</v>
      </c>
      <c r="B359" s="9">
        <v>90</v>
      </c>
      <c r="C359" s="10" t="s">
        <v>3</v>
      </c>
    </row>
    <row r="360" spans="1:3" x14ac:dyDescent="0.25">
      <c r="A360" s="8">
        <v>44189</v>
      </c>
      <c r="B360" s="9">
        <v>90</v>
      </c>
      <c r="C360" s="10" t="s">
        <v>3</v>
      </c>
    </row>
    <row r="361" spans="1:3" x14ac:dyDescent="0.25">
      <c r="A361" s="8">
        <v>44190</v>
      </c>
      <c r="B361" s="9">
        <v>90</v>
      </c>
      <c r="C361" s="10" t="s">
        <v>3</v>
      </c>
    </row>
    <row r="362" spans="1:3" x14ac:dyDescent="0.25">
      <c r="A362" s="8">
        <v>44191</v>
      </c>
      <c r="B362" s="9">
        <v>90</v>
      </c>
      <c r="C362" s="10" t="s">
        <v>3</v>
      </c>
    </row>
    <row r="363" spans="1:3" x14ac:dyDescent="0.25">
      <c r="A363" s="8">
        <v>44192</v>
      </c>
      <c r="B363" s="9">
        <v>90</v>
      </c>
      <c r="C363" s="10" t="s">
        <v>3</v>
      </c>
    </row>
    <row r="364" spans="1:3" x14ac:dyDescent="0.25">
      <c r="A364" s="8">
        <v>44193</v>
      </c>
      <c r="B364" s="9">
        <v>90</v>
      </c>
      <c r="C364" s="10" t="s">
        <v>3</v>
      </c>
    </row>
    <row r="365" spans="1:3" x14ac:dyDescent="0.25">
      <c r="A365" s="8">
        <v>44194</v>
      </c>
      <c r="B365" s="9">
        <v>90</v>
      </c>
      <c r="C365" s="10" t="s">
        <v>3</v>
      </c>
    </row>
    <row r="366" spans="1:3" x14ac:dyDescent="0.25">
      <c r="A366" s="8">
        <v>44195</v>
      </c>
      <c r="B366" s="9">
        <v>90</v>
      </c>
      <c r="C366" s="10" t="s">
        <v>3</v>
      </c>
    </row>
    <row r="367" spans="1:3" x14ac:dyDescent="0.25">
      <c r="A367" s="8">
        <v>44196</v>
      </c>
      <c r="B367" s="9">
        <v>90</v>
      </c>
      <c r="C367" s="10" t="s">
        <v>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942AA-7049-42A2-A2D7-B79C217EE0AC}">
  <dimension ref="A1:AC100"/>
  <sheetViews>
    <sheetView tabSelected="1" zoomScale="80" zoomScaleNormal="80" workbookViewId="0">
      <selection activeCell="AC4" sqref="AC4"/>
    </sheetView>
  </sheetViews>
  <sheetFormatPr baseColWidth="10" defaultRowHeight="15" x14ac:dyDescent="0.25"/>
  <cols>
    <col min="1" max="2" width="11.42578125" style="66"/>
    <col min="3" max="5" width="11.42578125" style="3"/>
    <col min="6" max="6" width="11.42578125" style="70"/>
    <col min="7" max="7" width="11.42578125" style="66"/>
    <col min="8" max="8" width="11.42578125" style="3"/>
    <col min="9" max="10" width="11.42578125" style="66"/>
    <col min="11" max="16" width="11.42578125" style="3"/>
    <col min="17" max="17" width="15.5703125" style="3" customWidth="1"/>
    <col min="18" max="19" width="11.42578125" style="3"/>
    <col min="20" max="21" width="11.42578125" style="56"/>
    <col min="22" max="22" width="11.42578125" style="3"/>
    <col min="23" max="23" width="11.42578125" style="56"/>
    <col min="24" max="24" width="11.42578125" style="3"/>
    <col min="25" max="26" width="11.42578125" style="56"/>
    <col min="27" max="16384" width="11.42578125" style="3"/>
  </cols>
  <sheetData>
    <row r="1" spans="1:29" x14ac:dyDescent="0.25">
      <c r="A1" s="44" t="s">
        <v>11</v>
      </c>
      <c r="B1" s="44"/>
      <c r="C1" s="44"/>
      <c r="D1" s="44"/>
      <c r="E1" s="44"/>
      <c r="F1" s="44"/>
      <c r="G1" s="44"/>
      <c r="H1" s="44" t="s">
        <v>8</v>
      </c>
      <c r="I1" s="44"/>
      <c r="J1" s="44"/>
      <c r="K1" s="44" t="s">
        <v>10</v>
      </c>
      <c r="L1" s="44"/>
      <c r="M1" s="44"/>
      <c r="N1" s="44"/>
      <c r="O1" s="44" t="s">
        <v>31</v>
      </c>
      <c r="P1" s="44"/>
      <c r="Q1" s="44"/>
      <c r="R1" s="44"/>
      <c r="S1" s="44"/>
      <c r="T1" s="59" t="s">
        <v>49</v>
      </c>
      <c r="U1" s="60"/>
      <c r="V1" s="52" t="s">
        <v>43</v>
      </c>
      <c r="W1" s="53"/>
      <c r="X1" s="53"/>
      <c r="Y1" s="53"/>
      <c r="Z1" s="54"/>
      <c r="AA1" s="44" t="s">
        <v>39</v>
      </c>
      <c r="AB1" s="44"/>
      <c r="AC1" s="44"/>
    </row>
    <row r="2" spans="1:29" s="1" customFormat="1" ht="30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 t="s">
        <v>36</v>
      </c>
      <c r="P2" s="45" t="s">
        <v>37</v>
      </c>
      <c r="Q2" s="45" t="s">
        <v>32</v>
      </c>
      <c r="R2" s="46" t="s">
        <v>33</v>
      </c>
      <c r="S2" s="44" t="s">
        <v>19</v>
      </c>
      <c r="T2" s="59" t="s">
        <v>45</v>
      </c>
      <c r="U2" s="60"/>
      <c r="V2" s="7" t="s">
        <v>44</v>
      </c>
      <c r="W2" s="62" t="s">
        <v>52</v>
      </c>
      <c r="X2" s="52" t="s">
        <v>46</v>
      </c>
      <c r="Y2" s="53"/>
      <c r="Z2" s="54"/>
      <c r="AA2" s="44" t="s">
        <v>41</v>
      </c>
      <c r="AB2" s="44"/>
      <c r="AC2" s="7" t="s">
        <v>40</v>
      </c>
    </row>
    <row r="3" spans="1:29" s="1" customFormat="1" ht="59.25" customHeight="1" x14ac:dyDescent="0.25">
      <c r="A3" s="67" t="s">
        <v>12</v>
      </c>
      <c r="B3" s="67" t="s">
        <v>13</v>
      </c>
      <c r="C3" s="7" t="s">
        <v>17</v>
      </c>
      <c r="D3" s="45" t="s">
        <v>18</v>
      </c>
      <c r="E3" s="45" t="s">
        <v>38</v>
      </c>
      <c r="F3" s="68" t="s">
        <v>14</v>
      </c>
      <c r="G3" s="67" t="s">
        <v>15</v>
      </c>
      <c r="H3" s="7" t="s">
        <v>9</v>
      </c>
      <c r="I3" s="64" t="s">
        <v>54</v>
      </c>
      <c r="J3" s="67" t="s">
        <v>7</v>
      </c>
      <c r="K3" s="7" t="s">
        <v>6</v>
      </c>
      <c r="L3" s="7" t="s">
        <v>5</v>
      </c>
      <c r="M3" s="45" t="s">
        <v>34</v>
      </c>
      <c r="N3" s="45" t="s">
        <v>35</v>
      </c>
      <c r="O3" s="71">
        <v>90</v>
      </c>
      <c r="P3" s="71">
        <v>55</v>
      </c>
      <c r="Q3" s="47">
        <v>0.1</v>
      </c>
      <c r="R3" s="46"/>
      <c r="S3" s="44"/>
      <c r="T3" s="61" t="s">
        <v>50</v>
      </c>
      <c r="U3" s="61" t="s">
        <v>53</v>
      </c>
      <c r="V3" s="50">
        <v>0.3</v>
      </c>
      <c r="W3" s="63"/>
      <c r="X3" s="51" t="s">
        <v>47</v>
      </c>
      <c r="Y3" s="58" t="s">
        <v>51</v>
      </c>
      <c r="Z3" s="57" t="s">
        <v>48</v>
      </c>
      <c r="AA3" s="7" t="s">
        <v>16</v>
      </c>
      <c r="AB3" s="7" t="s">
        <v>42</v>
      </c>
      <c r="AC3" s="7"/>
    </row>
    <row r="4" spans="1:29" x14ac:dyDescent="0.25">
      <c r="A4" s="65"/>
      <c r="B4" s="65"/>
      <c r="C4" s="10"/>
      <c r="D4" s="10"/>
      <c r="E4" s="10"/>
      <c r="F4" s="69"/>
      <c r="G4" s="65"/>
      <c r="H4" s="10"/>
      <c r="I4" s="65"/>
      <c r="J4" s="65"/>
      <c r="K4" s="48"/>
      <c r="L4" s="48"/>
      <c r="M4" s="10"/>
      <c r="N4" s="10"/>
      <c r="O4" s="49"/>
      <c r="P4" s="49"/>
      <c r="Q4" s="49"/>
      <c r="R4" s="9"/>
      <c r="S4" s="49"/>
      <c r="T4" s="55"/>
      <c r="U4" s="55"/>
      <c r="V4" s="49" t="str">
        <f>IF(S4=0,"",S4*$V$3)</f>
        <v/>
      </c>
      <c r="W4" s="55"/>
      <c r="X4" s="49" t="str">
        <f>IF(S4=0,"",S4-V4)</f>
        <v/>
      </c>
      <c r="Y4" s="55"/>
      <c r="Z4" s="55"/>
      <c r="AA4" s="10" t="str">
        <f>IF(SUM(C4:D4)=0,"",SUM(C4:D4))</f>
        <v/>
      </c>
      <c r="AB4" s="10" t="str">
        <f>IF(SUM(M4:N4)=0,"",SUM(M4:N4))</f>
        <v/>
      </c>
      <c r="AC4" s="10" t="str">
        <f>IF(AA4="","",(AA4*AC3)+(AB4*AC3))</f>
        <v/>
      </c>
    </row>
    <row r="5" spans="1:29" x14ac:dyDescent="0.25">
      <c r="A5" s="65"/>
      <c r="B5" s="65"/>
      <c r="C5" s="10"/>
      <c r="D5" s="10"/>
      <c r="E5" s="10"/>
      <c r="F5" s="69"/>
      <c r="G5" s="65"/>
      <c r="H5" s="10"/>
      <c r="I5" s="65"/>
      <c r="J5" s="65"/>
      <c r="K5" s="10"/>
      <c r="L5" s="10"/>
      <c r="M5" s="10"/>
      <c r="N5" s="10"/>
      <c r="O5" s="10"/>
      <c r="P5" s="10"/>
      <c r="Q5" s="10"/>
      <c r="R5" s="10"/>
      <c r="S5" s="10"/>
      <c r="T5" s="55"/>
      <c r="U5" s="55"/>
      <c r="V5" s="10"/>
      <c r="W5" s="55"/>
      <c r="X5" s="10"/>
      <c r="Y5" s="55"/>
      <c r="Z5" s="55"/>
      <c r="AA5" s="10"/>
      <c r="AB5" s="10"/>
      <c r="AC5" s="10"/>
    </row>
    <row r="6" spans="1:29" x14ac:dyDescent="0.25">
      <c r="A6" s="65"/>
      <c r="B6" s="65"/>
      <c r="C6" s="10"/>
      <c r="D6" s="10"/>
      <c r="E6" s="10"/>
      <c r="F6" s="69"/>
      <c r="G6" s="65"/>
      <c r="H6" s="10"/>
      <c r="I6" s="65"/>
      <c r="J6" s="65"/>
      <c r="K6" s="10"/>
      <c r="L6" s="10"/>
      <c r="M6" s="10"/>
      <c r="N6" s="10"/>
      <c r="O6" s="10"/>
      <c r="P6" s="10"/>
      <c r="Q6" s="10"/>
      <c r="R6" s="10"/>
      <c r="S6" s="10"/>
      <c r="T6" s="55"/>
      <c r="U6" s="55"/>
      <c r="V6" s="10"/>
      <c r="W6" s="55"/>
      <c r="X6" s="10"/>
      <c r="Y6" s="55"/>
      <c r="Z6" s="55"/>
      <c r="AA6" s="10"/>
      <c r="AB6" s="10"/>
      <c r="AC6" s="10"/>
    </row>
    <row r="7" spans="1:29" x14ac:dyDescent="0.25">
      <c r="A7" s="65"/>
      <c r="B7" s="65"/>
      <c r="C7" s="10"/>
      <c r="D7" s="10"/>
      <c r="E7" s="10"/>
      <c r="F7" s="69"/>
      <c r="G7" s="65"/>
      <c r="H7" s="10"/>
      <c r="I7" s="65"/>
      <c r="J7" s="65"/>
      <c r="K7" s="10"/>
      <c r="L7" s="10"/>
      <c r="M7" s="10"/>
      <c r="N7" s="10"/>
      <c r="O7" s="10"/>
      <c r="P7" s="10"/>
      <c r="Q7" s="10"/>
      <c r="R7" s="10"/>
      <c r="S7" s="10"/>
      <c r="T7" s="55"/>
      <c r="U7" s="55"/>
      <c r="V7" s="10"/>
      <c r="W7" s="55"/>
      <c r="X7" s="10"/>
      <c r="Y7" s="55"/>
      <c r="Z7" s="55"/>
      <c r="AA7" s="10"/>
      <c r="AB7" s="10"/>
      <c r="AC7" s="10"/>
    </row>
    <row r="8" spans="1:29" x14ac:dyDescent="0.25">
      <c r="A8" s="65"/>
      <c r="B8" s="65"/>
      <c r="C8" s="10"/>
      <c r="D8" s="10"/>
      <c r="E8" s="10"/>
      <c r="F8" s="69"/>
      <c r="G8" s="65"/>
      <c r="H8" s="10"/>
      <c r="I8" s="65"/>
      <c r="J8" s="65"/>
      <c r="K8" s="10"/>
      <c r="L8" s="10"/>
      <c r="M8" s="10"/>
      <c r="N8" s="10"/>
      <c r="O8" s="10"/>
      <c r="P8" s="10"/>
      <c r="Q8" s="10"/>
      <c r="R8" s="10"/>
      <c r="S8" s="10"/>
      <c r="T8" s="55"/>
      <c r="U8" s="55"/>
      <c r="V8" s="10"/>
      <c r="W8" s="55"/>
      <c r="X8" s="10"/>
      <c r="Y8" s="55"/>
      <c r="Z8" s="55"/>
      <c r="AA8" s="10"/>
      <c r="AB8" s="10"/>
      <c r="AC8" s="10"/>
    </row>
    <row r="9" spans="1:29" x14ac:dyDescent="0.25">
      <c r="A9" s="65"/>
      <c r="B9" s="65"/>
      <c r="C9" s="10"/>
      <c r="D9" s="10"/>
      <c r="E9" s="10"/>
      <c r="F9" s="69"/>
      <c r="G9" s="65"/>
      <c r="H9" s="10"/>
      <c r="I9" s="65"/>
      <c r="J9" s="65"/>
      <c r="K9" s="10"/>
      <c r="L9" s="10"/>
      <c r="M9" s="10"/>
      <c r="N9" s="10"/>
      <c r="O9" s="10"/>
      <c r="P9" s="10"/>
      <c r="Q9" s="10"/>
      <c r="R9" s="10"/>
      <c r="S9" s="10"/>
      <c r="T9" s="55"/>
      <c r="U9" s="55"/>
      <c r="V9" s="10"/>
      <c r="W9" s="55"/>
      <c r="X9" s="10"/>
      <c r="Y9" s="55"/>
      <c r="Z9" s="55"/>
      <c r="AA9" s="10"/>
      <c r="AB9" s="10"/>
      <c r="AC9" s="10"/>
    </row>
    <row r="10" spans="1:29" x14ac:dyDescent="0.25">
      <c r="A10" s="65"/>
      <c r="B10" s="65"/>
      <c r="C10" s="10"/>
      <c r="D10" s="10"/>
      <c r="E10" s="10"/>
      <c r="F10" s="69"/>
      <c r="G10" s="65"/>
      <c r="H10" s="10"/>
      <c r="I10" s="65"/>
      <c r="J10" s="65"/>
      <c r="K10" s="10"/>
      <c r="L10" s="10"/>
      <c r="M10" s="10"/>
      <c r="N10" s="10"/>
      <c r="O10" s="10"/>
      <c r="P10" s="10"/>
      <c r="Q10" s="10"/>
      <c r="R10" s="10"/>
      <c r="S10" s="10"/>
      <c r="T10" s="55"/>
      <c r="U10" s="55"/>
      <c r="V10" s="10"/>
      <c r="W10" s="55"/>
      <c r="X10" s="10"/>
      <c r="Y10" s="55"/>
      <c r="Z10" s="55"/>
      <c r="AA10" s="10"/>
      <c r="AB10" s="10"/>
      <c r="AC10" s="10"/>
    </row>
    <row r="11" spans="1:29" x14ac:dyDescent="0.25">
      <c r="A11" s="65"/>
      <c r="B11" s="65"/>
      <c r="C11" s="10"/>
      <c r="D11" s="10"/>
      <c r="E11" s="10"/>
      <c r="F11" s="69"/>
      <c r="G11" s="65"/>
      <c r="H11" s="10"/>
      <c r="I11" s="65"/>
      <c r="J11" s="65"/>
      <c r="K11" s="10"/>
      <c r="L11" s="10"/>
      <c r="M11" s="10"/>
      <c r="N11" s="10"/>
      <c r="O11" s="10"/>
      <c r="P11" s="10"/>
      <c r="Q11" s="10"/>
      <c r="R11" s="10"/>
      <c r="S11" s="10"/>
      <c r="T11" s="55"/>
      <c r="U11" s="55"/>
      <c r="V11" s="10"/>
      <c r="W11" s="55"/>
      <c r="X11" s="10"/>
      <c r="Y11" s="55"/>
      <c r="Z11" s="55"/>
      <c r="AA11" s="10"/>
      <c r="AB11" s="10"/>
      <c r="AC11" s="10"/>
    </row>
    <row r="12" spans="1:29" x14ac:dyDescent="0.25">
      <c r="A12" s="65"/>
      <c r="B12" s="65"/>
      <c r="C12" s="10"/>
      <c r="D12" s="10"/>
      <c r="E12" s="10"/>
      <c r="F12" s="69"/>
      <c r="G12" s="65"/>
      <c r="H12" s="10"/>
      <c r="I12" s="65"/>
      <c r="J12" s="65"/>
      <c r="K12" s="10"/>
      <c r="L12" s="10"/>
      <c r="M12" s="10"/>
      <c r="N12" s="10"/>
      <c r="O12" s="10"/>
      <c r="P12" s="10"/>
      <c r="Q12" s="10"/>
      <c r="R12" s="10"/>
      <c r="S12" s="10"/>
      <c r="T12" s="55"/>
      <c r="U12" s="55"/>
      <c r="V12" s="10"/>
      <c r="W12" s="55"/>
      <c r="X12" s="10"/>
      <c r="Y12" s="55"/>
      <c r="Z12" s="55"/>
      <c r="AA12" s="10"/>
      <c r="AB12" s="10"/>
      <c r="AC12" s="10"/>
    </row>
    <row r="13" spans="1:29" x14ac:dyDescent="0.25">
      <c r="A13" s="65"/>
      <c r="B13" s="65"/>
      <c r="C13" s="10"/>
      <c r="D13" s="10"/>
      <c r="E13" s="10"/>
      <c r="F13" s="69"/>
      <c r="G13" s="65"/>
      <c r="H13" s="10"/>
      <c r="I13" s="65"/>
      <c r="J13" s="65"/>
      <c r="K13" s="10"/>
      <c r="L13" s="10"/>
      <c r="M13" s="10"/>
      <c r="N13" s="10"/>
      <c r="O13" s="10"/>
      <c r="P13" s="10"/>
      <c r="Q13" s="10"/>
      <c r="R13" s="10"/>
      <c r="S13" s="10"/>
      <c r="T13" s="55"/>
      <c r="U13" s="55"/>
      <c r="V13" s="10"/>
      <c r="W13" s="55"/>
      <c r="X13" s="10"/>
      <c r="Y13" s="55"/>
      <c r="Z13" s="55"/>
      <c r="AA13" s="10"/>
      <c r="AB13" s="10"/>
      <c r="AC13" s="10"/>
    </row>
    <row r="14" spans="1:29" x14ac:dyDescent="0.25">
      <c r="A14" s="65"/>
      <c r="B14" s="65"/>
      <c r="C14" s="10"/>
      <c r="D14" s="10"/>
      <c r="E14" s="10"/>
      <c r="F14" s="69"/>
      <c r="G14" s="65"/>
      <c r="H14" s="10"/>
      <c r="I14" s="65"/>
      <c r="J14" s="65"/>
      <c r="K14" s="10"/>
      <c r="L14" s="10"/>
      <c r="M14" s="10"/>
      <c r="N14" s="10"/>
      <c r="O14" s="10"/>
      <c r="P14" s="10"/>
      <c r="Q14" s="10"/>
      <c r="R14" s="10"/>
      <c r="S14" s="10"/>
      <c r="T14" s="55"/>
      <c r="U14" s="55"/>
      <c r="V14" s="10"/>
      <c r="W14" s="55"/>
      <c r="X14" s="10"/>
      <c r="Y14" s="55"/>
      <c r="Z14" s="55"/>
      <c r="AA14" s="10"/>
      <c r="AB14" s="10"/>
      <c r="AC14" s="10"/>
    </row>
    <row r="15" spans="1:29" x14ac:dyDescent="0.25">
      <c r="A15" s="65"/>
      <c r="B15" s="65"/>
      <c r="C15" s="10"/>
      <c r="D15" s="10"/>
      <c r="E15" s="10"/>
      <c r="F15" s="69"/>
      <c r="G15" s="65"/>
      <c r="H15" s="10"/>
      <c r="I15" s="65"/>
      <c r="J15" s="65"/>
      <c r="K15" s="10"/>
      <c r="L15" s="10"/>
      <c r="M15" s="10"/>
      <c r="N15" s="10"/>
      <c r="O15" s="10"/>
      <c r="P15" s="10"/>
      <c r="Q15" s="10"/>
      <c r="R15" s="10"/>
      <c r="S15" s="10"/>
      <c r="T15" s="55"/>
      <c r="U15" s="55"/>
      <c r="V15" s="10"/>
      <c r="W15" s="55"/>
      <c r="X15" s="10"/>
      <c r="Y15" s="55"/>
      <c r="Z15" s="55"/>
      <c r="AA15" s="10"/>
      <c r="AB15" s="10"/>
      <c r="AC15" s="10"/>
    </row>
    <row r="16" spans="1:29" x14ac:dyDescent="0.25">
      <c r="A16" s="65"/>
      <c r="B16" s="65"/>
      <c r="C16" s="10"/>
      <c r="D16" s="10"/>
      <c r="E16" s="10"/>
      <c r="F16" s="69"/>
      <c r="G16" s="65"/>
      <c r="H16" s="10"/>
      <c r="I16" s="65"/>
      <c r="J16" s="65"/>
      <c r="K16" s="10"/>
      <c r="L16" s="10"/>
      <c r="M16" s="10"/>
      <c r="N16" s="10"/>
      <c r="O16" s="10"/>
      <c r="P16" s="10"/>
      <c r="Q16" s="10"/>
      <c r="R16" s="10"/>
      <c r="S16" s="10"/>
      <c r="T16" s="55"/>
      <c r="U16" s="55"/>
      <c r="V16" s="10"/>
      <c r="W16" s="55"/>
      <c r="X16" s="10"/>
      <c r="Y16" s="55"/>
      <c r="Z16" s="55"/>
      <c r="AA16" s="10"/>
      <c r="AB16" s="10"/>
      <c r="AC16" s="10"/>
    </row>
    <row r="17" spans="1:29" x14ac:dyDescent="0.25">
      <c r="A17" s="65"/>
      <c r="B17" s="65"/>
      <c r="C17" s="10"/>
      <c r="D17" s="10"/>
      <c r="E17" s="10"/>
      <c r="F17" s="69"/>
      <c r="G17" s="65"/>
      <c r="H17" s="10"/>
      <c r="I17" s="65"/>
      <c r="J17" s="65"/>
      <c r="K17" s="10"/>
      <c r="L17" s="10"/>
      <c r="M17" s="10"/>
      <c r="N17" s="10"/>
      <c r="O17" s="10"/>
      <c r="P17" s="10"/>
      <c r="Q17" s="10"/>
      <c r="R17" s="10"/>
      <c r="S17" s="10"/>
      <c r="T17" s="55"/>
      <c r="U17" s="55"/>
      <c r="V17" s="10"/>
      <c r="W17" s="55"/>
      <c r="X17" s="10"/>
      <c r="Y17" s="55"/>
      <c r="Z17" s="55"/>
      <c r="AA17" s="10"/>
      <c r="AB17" s="10"/>
      <c r="AC17" s="10"/>
    </row>
    <row r="18" spans="1:29" x14ac:dyDescent="0.25">
      <c r="A18" s="65"/>
      <c r="B18" s="65"/>
      <c r="C18" s="10"/>
      <c r="D18" s="10"/>
      <c r="E18" s="10"/>
      <c r="F18" s="69"/>
      <c r="G18" s="65"/>
      <c r="H18" s="10"/>
      <c r="I18" s="65"/>
      <c r="J18" s="65"/>
      <c r="K18" s="10"/>
      <c r="L18" s="10"/>
      <c r="M18" s="10"/>
      <c r="N18" s="10"/>
      <c r="O18" s="10"/>
      <c r="P18" s="10"/>
      <c r="Q18" s="10"/>
      <c r="R18" s="10"/>
      <c r="S18" s="10"/>
      <c r="T18" s="55"/>
      <c r="U18" s="55"/>
      <c r="V18" s="10"/>
      <c r="W18" s="55"/>
      <c r="X18" s="10"/>
      <c r="Y18" s="55"/>
      <c r="Z18" s="55"/>
      <c r="AA18" s="10"/>
      <c r="AB18" s="10"/>
      <c r="AC18" s="10"/>
    </row>
    <row r="19" spans="1:29" x14ac:dyDescent="0.25">
      <c r="A19" s="65"/>
      <c r="B19" s="65"/>
      <c r="C19" s="10"/>
      <c r="D19" s="10"/>
      <c r="E19" s="10"/>
      <c r="F19" s="69"/>
      <c r="G19" s="65"/>
      <c r="H19" s="10"/>
      <c r="I19" s="65"/>
      <c r="J19" s="65"/>
      <c r="K19" s="10"/>
      <c r="L19" s="10"/>
      <c r="M19" s="10"/>
      <c r="N19" s="10"/>
      <c r="O19" s="10"/>
      <c r="P19" s="10"/>
      <c r="Q19" s="10"/>
      <c r="R19" s="10"/>
      <c r="S19" s="10"/>
      <c r="T19" s="55"/>
      <c r="U19" s="55"/>
      <c r="V19" s="10"/>
      <c r="W19" s="55"/>
      <c r="X19" s="10"/>
      <c r="Y19" s="55"/>
      <c r="Z19" s="55"/>
      <c r="AA19" s="10"/>
      <c r="AB19" s="10"/>
      <c r="AC19" s="10"/>
    </row>
    <row r="20" spans="1:29" x14ac:dyDescent="0.25">
      <c r="A20" s="65"/>
      <c r="B20" s="65"/>
      <c r="C20" s="10"/>
      <c r="D20" s="10"/>
      <c r="E20" s="10"/>
      <c r="F20" s="69"/>
      <c r="G20" s="65"/>
      <c r="H20" s="10"/>
      <c r="I20" s="65"/>
      <c r="J20" s="65"/>
      <c r="K20" s="10"/>
      <c r="L20" s="10"/>
      <c r="M20" s="10"/>
      <c r="N20" s="10"/>
      <c r="O20" s="10"/>
      <c r="P20" s="10"/>
      <c r="Q20" s="10"/>
      <c r="R20" s="10"/>
      <c r="S20" s="10"/>
      <c r="T20" s="55"/>
      <c r="U20" s="55"/>
      <c r="V20" s="10"/>
      <c r="W20" s="55"/>
      <c r="X20" s="10"/>
      <c r="Y20" s="55"/>
      <c r="Z20" s="55"/>
      <c r="AA20" s="10"/>
      <c r="AB20" s="10"/>
      <c r="AC20" s="10"/>
    </row>
    <row r="21" spans="1:29" x14ac:dyDescent="0.25">
      <c r="A21" s="65"/>
      <c r="B21" s="65"/>
      <c r="C21" s="10"/>
      <c r="D21" s="10"/>
      <c r="E21" s="10"/>
      <c r="F21" s="69"/>
      <c r="G21" s="65"/>
      <c r="H21" s="10"/>
      <c r="I21" s="65"/>
      <c r="J21" s="65"/>
      <c r="K21" s="10"/>
      <c r="L21" s="10"/>
      <c r="M21" s="10"/>
      <c r="N21" s="10"/>
      <c r="O21" s="10"/>
      <c r="P21" s="10"/>
      <c r="Q21" s="10"/>
      <c r="R21" s="10"/>
      <c r="S21" s="10"/>
      <c r="T21" s="55"/>
      <c r="U21" s="55"/>
      <c r="V21" s="10"/>
      <c r="W21" s="55"/>
      <c r="X21" s="10"/>
      <c r="Y21" s="55"/>
      <c r="Z21" s="55"/>
      <c r="AA21" s="10"/>
      <c r="AB21" s="10"/>
      <c r="AC21" s="10"/>
    </row>
    <row r="22" spans="1:29" x14ac:dyDescent="0.25">
      <c r="A22" s="65"/>
      <c r="B22" s="65"/>
      <c r="C22" s="10"/>
      <c r="D22" s="10"/>
      <c r="E22" s="10"/>
      <c r="F22" s="69"/>
      <c r="G22" s="65"/>
      <c r="H22" s="10"/>
      <c r="I22" s="65"/>
      <c r="J22" s="65"/>
      <c r="K22" s="10"/>
      <c r="L22" s="10"/>
      <c r="M22" s="10"/>
      <c r="N22" s="10"/>
      <c r="O22" s="10"/>
      <c r="P22" s="10"/>
      <c r="Q22" s="10"/>
      <c r="R22" s="10"/>
      <c r="S22" s="10"/>
      <c r="T22" s="55"/>
      <c r="U22" s="55"/>
      <c r="V22" s="10"/>
      <c r="W22" s="55"/>
      <c r="X22" s="10"/>
      <c r="Y22" s="55"/>
      <c r="Z22" s="55"/>
      <c r="AA22" s="10"/>
      <c r="AB22" s="10"/>
      <c r="AC22" s="10"/>
    </row>
    <row r="23" spans="1:29" x14ac:dyDescent="0.25">
      <c r="A23" s="65"/>
      <c r="B23" s="65"/>
      <c r="C23" s="10"/>
      <c r="D23" s="10"/>
      <c r="E23" s="10"/>
      <c r="F23" s="69"/>
      <c r="G23" s="65"/>
      <c r="H23" s="10"/>
      <c r="I23" s="65"/>
      <c r="J23" s="65"/>
      <c r="K23" s="10"/>
      <c r="L23" s="10"/>
      <c r="M23" s="10"/>
      <c r="N23" s="10"/>
      <c r="O23" s="10"/>
      <c r="P23" s="10"/>
      <c r="Q23" s="10"/>
      <c r="R23" s="10"/>
      <c r="S23" s="10"/>
      <c r="T23" s="55"/>
      <c r="U23" s="55"/>
      <c r="V23" s="10"/>
      <c r="W23" s="55"/>
      <c r="X23" s="10"/>
      <c r="Y23" s="55"/>
      <c r="Z23" s="55"/>
      <c r="AA23" s="10"/>
      <c r="AB23" s="10"/>
      <c r="AC23" s="10"/>
    </row>
    <row r="24" spans="1:29" x14ac:dyDescent="0.25">
      <c r="A24" s="65"/>
      <c r="B24" s="65"/>
      <c r="C24" s="10"/>
      <c r="D24" s="10"/>
      <c r="E24" s="10"/>
      <c r="F24" s="69"/>
      <c r="G24" s="65"/>
      <c r="H24" s="10"/>
      <c r="I24" s="65"/>
      <c r="J24" s="65"/>
      <c r="K24" s="10"/>
      <c r="L24" s="10"/>
      <c r="M24" s="10"/>
      <c r="N24" s="10"/>
      <c r="O24" s="10"/>
      <c r="P24" s="10"/>
      <c r="Q24" s="10"/>
      <c r="R24" s="10"/>
      <c r="S24" s="10"/>
      <c r="T24" s="55"/>
      <c r="U24" s="55"/>
      <c r="V24" s="10"/>
      <c r="W24" s="55"/>
      <c r="X24" s="10"/>
      <c r="Y24" s="55"/>
      <c r="Z24" s="55"/>
      <c r="AA24" s="10"/>
      <c r="AB24" s="10"/>
      <c r="AC24" s="10"/>
    </row>
    <row r="25" spans="1:29" x14ac:dyDescent="0.25">
      <c r="A25" s="65"/>
      <c r="B25" s="65"/>
      <c r="C25" s="10"/>
      <c r="D25" s="10"/>
      <c r="E25" s="10"/>
      <c r="F25" s="69"/>
      <c r="G25" s="65"/>
      <c r="H25" s="10"/>
      <c r="I25" s="65"/>
      <c r="J25" s="65"/>
      <c r="K25" s="10"/>
      <c r="L25" s="10"/>
      <c r="M25" s="10"/>
      <c r="N25" s="10"/>
      <c r="O25" s="10"/>
      <c r="P25" s="10"/>
      <c r="Q25" s="10"/>
      <c r="R25" s="10"/>
      <c r="S25" s="10"/>
      <c r="T25" s="55"/>
      <c r="U25" s="55"/>
      <c r="V25" s="10"/>
      <c r="W25" s="55"/>
      <c r="X25" s="10"/>
      <c r="Y25" s="55"/>
      <c r="Z25" s="55"/>
      <c r="AA25" s="10"/>
      <c r="AB25" s="10"/>
      <c r="AC25" s="10"/>
    </row>
    <row r="26" spans="1:29" x14ac:dyDescent="0.25">
      <c r="A26" s="65"/>
      <c r="B26" s="65"/>
      <c r="C26" s="10"/>
      <c r="D26" s="10"/>
      <c r="E26" s="10"/>
      <c r="F26" s="69"/>
      <c r="G26" s="65"/>
      <c r="H26" s="10"/>
      <c r="I26" s="65"/>
      <c r="J26" s="65"/>
      <c r="K26" s="10"/>
      <c r="L26" s="10"/>
      <c r="M26" s="10"/>
      <c r="N26" s="10"/>
      <c r="O26" s="10"/>
      <c r="P26" s="10"/>
      <c r="Q26" s="10"/>
      <c r="R26" s="10"/>
      <c r="S26" s="10"/>
      <c r="T26" s="55"/>
      <c r="U26" s="55"/>
      <c r="V26" s="10"/>
      <c r="W26" s="55"/>
      <c r="X26" s="10"/>
      <c r="Y26" s="55"/>
      <c r="Z26" s="55"/>
      <c r="AA26" s="10"/>
      <c r="AB26" s="10"/>
      <c r="AC26" s="10"/>
    </row>
    <row r="27" spans="1:29" x14ac:dyDescent="0.25">
      <c r="A27" s="65"/>
      <c r="B27" s="65"/>
      <c r="C27" s="10"/>
      <c r="D27" s="10"/>
      <c r="E27" s="10"/>
      <c r="F27" s="69"/>
      <c r="G27" s="65"/>
      <c r="H27" s="10"/>
      <c r="I27" s="65"/>
      <c r="J27" s="65"/>
      <c r="K27" s="10"/>
      <c r="L27" s="10"/>
      <c r="M27" s="10"/>
      <c r="N27" s="10"/>
      <c r="O27" s="10"/>
      <c r="P27" s="10"/>
      <c r="Q27" s="10"/>
      <c r="R27" s="10"/>
      <c r="S27" s="10"/>
      <c r="T27" s="55"/>
      <c r="U27" s="55"/>
      <c r="V27" s="10"/>
      <c r="W27" s="55"/>
      <c r="X27" s="10"/>
      <c r="Y27" s="55"/>
      <c r="Z27" s="55"/>
      <c r="AA27" s="10"/>
      <c r="AB27" s="10"/>
      <c r="AC27" s="10"/>
    </row>
    <row r="28" spans="1:29" x14ac:dyDescent="0.25">
      <c r="A28" s="65"/>
      <c r="B28" s="65"/>
      <c r="C28" s="10"/>
      <c r="D28" s="10"/>
      <c r="E28" s="10"/>
      <c r="F28" s="69"/>
      <c r="G28" s="65"/>
      <c r="H28" s="10"/>
      <c r="I28" s="65"/>
      <c r="J28" s="65"/>
      <c r="K28" s="10"/>
      <c r="L28" s="10"/>
      <c r="M28" s="10"/>
      <c r="N28" s="10"/>
      <c r="O28" s="10"/>
      <c r="P28" s="10"/>
      <c r="Q28" s="10"/>
      <c r="R28" s="10"/>
      <c r="S28" s="10"/>
      <c r="T28" s="55"/>
      <c r="U28" s="55"/>
      <c r="V28" s="10"/>
      <c r="W28" s="55"/>
      <c r="X28" s="10"/>
      <c r="Y28" s="55"/>
      <c r="Z28" s="55"/>
      <c r="AA28" s="10"/>
      <c r="AB28" s="10"/>
      <c r="AC28" s="10"/>
    </row>
    <row r="29" spans="1:29" x14ac:dyDescent="0.25">
      <c r="A29" s="65"/>
      <c r="B29" s="65"/>
      <c r="C29" s="10"/>
      <c r="D29" s="10"/>
      <c r="E29" s="10"/>
      <c r="F29" s="69"/>
      <c r="G29" s="65"/>
      <c r="H29" s="10"/>
      <c r="I29" s="65"/>
      <c r="J29" s="65"/>
      <c r="K29" s="10"/>
      <c r="L29" s="10"/>
      <c r="M29" s="10"/>
      <c r="N29" s="10"/>
      <c r="O29" s="10"/>
      <c r="P29" s="10"/>
      <c r="Q29" s="10"/>
      <c r="R29" s="10"/>
      <c r="S29" s="10"/>
      <c r="T29" s="55"/>
      <c r="U29" s="55"/>
      <c r="V29" s="10"/>
      <c r="W29" s="55"/>
      <c r="X29" s="10"/>
      <c r="Y29" s="55"/>
      <c r="Z29" s="55"/>
      <c r="AA29" s="10"/>
      <c r="AB29" s="10"/>
      <c r="AC29" s="10"/>
    </row>
    <row r="30" spans="1:29" x14ac:dyDescent="0.25">
      <c r="A30" s="65"/>
      <c r="B30" s="65"/>
      <c r="C30" s="10"/>
      <c r="D30" s="10"/>
      <c r="E30" s="10"/>
      <c r="F30" s="69"/>
      <c r="G30" s="65"/>
      <c r="H30" s="10"/>
      <c r="I30" s="65"/>
      <c r="J30" s="65"/>
      <c r="K30" s="10"/>
      <c r="L30" s="10"/>
      <c r="M30" s="10"/>
      <c r="N30" s="10"/>
      <c r="O30" s="10"/>
      <c r="P30" s="10"/>
      <c r="Q30" s="10"/>
      <c r="R30" s="10"/>
      <c r="S30" s="10"/>
      <c r="T30" s="55"/>
      <c r="U30" s="55"/>
      <c r="V30" s="10"/>
      <c r="W30" s="55"/>
      <c r="X30" s="10"/>
      <c r="Y30" s="55"/>
      <c r="Z30" s="55"/>
      <c r="AA30" s="10"/>
      <c r="AB30" s="10"/>
      <c r="AC30" s="10"/>
    </row>
    <row r="31" spans="1:29" x14ac:dyDescent="0.25">
      <c r="A31" s="65"/>
      <c r="B31" s="65"/>
      <c r="C31" s="10"/>
      <c r="D31" s="10"/>
      <c r="E31" s="10"/>
      <c r="F31" s="69"/>
      <c r="G31" s="65"/>
      <c r="H31" s="10"/>
      <c r="I31" s="65"/>
      <c r="J31" s="65"/>
      <c r="K31" s="10"/>
      <c r="L31" s="10"/>
      <c r="M31" s="10"/>
      <c r="N31" s="10"/>
      <c r="O31" s="10"/>
      <c r="P31" s="10"/>
      <c r="Q31" s="10"/>
      <c r="R31" s="10"/>
      <c r="S31" s="10"/>
      <c r="T31" s="55"/>
      <c r="U31" s="55"/>
      <c r="V31" s="10"/>
      <c r="W31" s="55"/>
      <c r="X31" s="10"/>
      <c r="Y31" s="55"/>
      <c r="Z31" s="55"/>
      <c r="AA31" s="10"/>
      <c r="AB31" s="10"/>
      <c r="AC31" s="10"/>
    </row>
    <row r="32" spans="1:29" x14ac:dyDescent="0.25">
      <c r="A32" s="65"/>
      <c r="B32" s="65"/>
      <c r="C32" s="10"/>
      <c r="D32" s="10"/>
      <c r="E32" s="10"/>
      <c r="F32" s="69"/>
      <c r="G32" s="65"/>
      <c r="H32" s="10"/>
      <c r="I32" s="65"/>
      <c r="J32" s="65"/>
      <c r="K32" s="10"/>
      <c r="L32" s="10"/>
      <c r="M32" s="10"/>
      <c r="N32" s="10"/>
      <c r="O32" s="10"/>
      <c r="P32" s="10"/>
      <c r="Q32" s="10"/>
      <c r="R32" s="10"/>
      <c r="S32" s="10"/>
      <c r="T32" s="55"/>
      <c r="U32" s="55"/>
      <c r="V32" s="10"/>
      <c r="W32" s="55"/>
      <c r="X32" s="10"/>
      <c r="Y32" s="55"/>
      <c r="Z32" s="55"/>
      <c r="AA32" s="10"/>
      <c r="AB32" s="10"/>
      <c r="AC32" s="10"/>
    </row>
    <row r="33" spans="1:29" x14ac:dyDescent="0.25">
      <c r="A33" s="65"/>
      <c r="B33" s="65"/>
      <c r="C33" s="10"/>
      <c r="D33" s="10"/>
      <c r="E33" s="10"/>
      <c r="F33" s="69"/>
      <c r="G33" s="65"/>
      <c r="H33" s="10"/>
      <c r="I33" s="65"/>
      <c r="J33" s="65"/>
      <c r="K33" s="10"/>
      <c r="L33" s="10"/>
      <c r="M33" s="10"/>
      <c r="N33" s="10"/>
      <c r="O33" s="10"/>
      <c r="P33" s="10"/>
      <c r="Q33" s="10"/>
      <c r="R33" s="10"/>
      <c r="S33" s="10"/>
      <c r="T33" s="55"/>
      <c r="U33" s="55"/>
      <c r="V33" s="10"/>
      <c r="W33" s="55"/>
      <c r="X33" s="10"/>
      <c r="Y33" s="55"/>
      <c r="Z33" s="55"/>
      <c r="AA33" s="10"/>
      <c r="AB33" s="10"/>
      <c r="AC33" s="10"/>
    </row>
    <row r="34" spans="1:29" x14ac:dyDescent="0.25">
      <c r="A34" s="65"/>
      <c r="B34" s="65"/>
      <c r="C34" s="10"/>
      <c r="D34" s="10"/>
      <c r="E34" s="10"/>
      <c r="F34" s="69"/>
      <c r="G34" s="65"/>
      <c r="H34" s="10"/>
      <c r="I34" s="65"/>
      <c r="J34" s="65"/>
      <c r="K34" s="10"/>
      <c r="L34" s="10"/>
      <c r="M34" s="10"/>
      <c r="N34" s="10"/>
      <c r="O34" s="10"/>
      <c r="P34" s="10"/>
      <c r="Q34" s="10"/>
      <c r="R34" s="10"/>
      <c r="S34" s="10"/>
      <c r="T34" s="55"/>
      <c r="U34" s="55"/>
      <c r="V34" s="10"/>
      <c r="W34" s="55"/>
      <c r="X34" s="10"/>
      <c r="Y34" s="55"/>
      <c r="Z34" s="55"/>
      <c r="AA34" s="10"/>
      <c r="AB34" s="10"/>
      <c r="AC34" s="10"/>
    </row>
    <row r="35" spans="1:29" x14ac:dyDescent="0.25">
      <c r="A35" s="65"/>
      <c r="B35" s="65"/>
      <c r="C35" s="10"/>
      <c r="D35" s="10"/>
      <c r="E35" s="10"/>
      <c r="F35" s="69"/>
      <c r="G35" s="65"/>
      <c r="H35" s="10"/>
      <c r="I35" s="65"/>
      <c r="J35" s="65"/>
      <c r="K35" s="10"/>
      <c r="L35" s="10"/>
      <c r="M35" s="10"/>
      <c r="N35" s="10"/>
      <c r="O35" s="10"/>
      <c r="P35" s="10"/>
      <c r="Q35" s="10"/>
      <c r="R35" s="10"/>
      <c r="S35" s="10"/>
      <c r="T35" s="55"/>
      <c r="U35" s="55"/>
      <c r="V35" s="10"/>
      <c r="W35" s="55"/>
      <c r="X35" s="10"/>
      <c r="Y35" s="55"/>
      <c r="Z35" s="55"/>
      <c r="AA35" s="10"/>
      <c r="AB35" s="10"/>
      <c r="AC35" s="10"/>
    </row>
    <row r="36" spans="1:29" x14ac:dyDescent="0.25">
      <c r="A36" s="65"/>
      <c r="B36" s="65"/>
      <c r="C36" s="10"/>
      <c r="D36" s="10"/>
      <c r="E36" s="10"/>
      <c r="F36" s="69"/>
      <c r="G36" s="65"/>
      <c r="H36" s="10"/>
      <c r="I36" s="65"/>
      <c r="J36" s="65"/>
      <c r="K36" s="10"/>
      <c r="L36" s="10"/>
      <c r="M36" s="10"/>
      <c r="N36" s="10"/>
      <c r="O36" s="10"/>
      <c r="P36" s="10"/>
      <c r="Q36" s="10"/>
      <c r="R36" s="10"/>
      <c r="S36" s="10"/>
      <c r="T36" s="55"/>
      <c r="U36" s="55"/>
      <c r="V36" s="10"/>
      <c r="W36" s="55"/>
      <c r="X36" s="10"/>
      <c r="Y36" s="55"/>
      <c r="Z36" s="55"/>
      <c r="AA36" s="10"/>
      <c r="AB36" s="10"/>
      <c r="AC36" s="10"/>
    </row>
    <row r="37" spans="1:29" x14ac:dyDescent="0.25">
      <c r="A37" s="65"/>
      <c r="B37" s="65"/>
      <c r="C37" s="10"/>
      <c r="D37" s="10"/>
      <c r="E37" s="10"/>
      <c r="F37" s="69"/>
      <c r="G37" s="65"/>
      <c r="H37" s="10"/>
      <c r="I37" s="65"/>
      <c r="J37" s="65"/>
      <c r="K37" s="10"/>
      <c r="L37" s="10"/>
      <c r="M37" s="10"/>
      <c r="N37" s="10"/>
      <c r="O37" s="10"/>
      <c r="P37" s="10"/>
      <c r="Q37" s="10"/>
      <c r="R37" s="10"/>
      <c r="S37" s="10"/>
      <c r="T37" s="55"/>
      <c r="U37" s="55"/>
      <c r="V37" s="10"/>
      <c r="W37" s="55"/>
      <c r="X37" s="10"/>
      <c r="Y37" s="55"/>
      <c r="Z37" s="55"/>
      <c r="AA37" s="10"/>
      <c r="AB37" s="10"/>
      <c r="AC37" s="10"/>
    </row>
    <row r="38" spans="1:29" x14ac:dyDescent="0.25">
      <c r="A38" s="65"/>
      <c r="B38" s="65"/>
      <c r="C38" s="10"/>
      <c r="D38" s="10"/>
      <c r="E38" s="10"/>
      <c r="F38" s="69"/>
      <c r="G38" s="65"/>
      <c r="H38" s="10"/>
      <c r="I38" s="65"/>
      <c r="J38" s="65"/>
      <c r="K38" s="10"/>
      <c r="L38" s="10"/>
      <c r="M38" s="10"/>
      <c r="N38" s="10"/>
      <c r="O38" s="10"/>
      <c r="P38" s="10"/>
      <c r="Q38" s="10"/>
      <c r="R38" s="10"/>
      <c r="S38" s="10"/>
      <c r="T38" s="55"/>
      <c r="U38" s="55"/>
      <c r="V38" s="10"/>
      <c r="W38" s="55"/>
      <c r="X38" s="10"/>
      <c r="Y38" s="55"/>
      <c r="Z38" s="55"/>
      <c r="AA38" s="10"/>
      <c r="AB38" s="10"/>
      <c r="AC38" s="10"/>
    </row>
    <row r="39" spans="1:29" x14ac:dyDescent="0.25">
      <c r="A39" s="65"/>
      <c r="B39" s="65"/>
      <c r="C39" s="10"/>
      <c r="D39" s="10"/>
      <c r="E39" s="10"/>
      <c r="F39" s="69"/>
      <c r="G39" s="65"/>
      <c r="H39" s="10"/>
      <c r="I39" s="65"/>
      <c r="J39" s="65"/>
      <c r="K39" s="10"/>
      <c r="L39" s="10"/>
      <c r="M39" s="10"/>
      <c r="N39" s="10"/>
      <c r="O39" s="10"/>
      <c r="P39" s="10"/>
      <c r="Q39" s="10"/>
      <c r="R39" s="10"/>
      <c r="S39" s="10"/>
      <c r="T39" s="55"/>
      <c r="U39" s="55"/>
      <c r="V39" s="10"/>
      <c r="W39" s="55"/>
      <c r="X39" s="10"/>
      <c r="Y39" s="55"/>
      <c r="Z39" s="55"/>
      <c r="AA39" s="10"/>
      <c r="AB39" s="10"/>
      <c r="AC39" s="10"/>
    </row>
    <row r="40" spans="1:29" x14ac:dyDescent="0.25">
      <c r="A40" s="65"/>
      <c r="B40" s="65"/>
      <c r="C40" s="10"/>
      <c r="D40" s="10"/>
      <c r="E40" s="10"/>
      <c r="F40" s="69"/>
      <c r="G40" s="65"/>
      <c r="H40" s="10"/>
      <c r="I40" s="65"/>
      <c r="J40" s="65"/>
      <c r="K40" s="10"/>
      <c r="L40" s="10"/>
      <c r="M40" s="10"/>
      <c r="N40" s="10"/>
      <c r="O40" s="10"/>
      <c r="P40" s="10"/>
      <c r="Q40" s="10"/>
      <c r="R40" s="10"/>
      <c r="S40" s="10"/>
      <c r="T40" s="55"/>
      <c r="U40" s="55"/>
      <c r="V40" s="10"/>
      <c r="W40" s="55"/>
      <c r="X40" s="10"/>
      <c r="Y40" s="55"/>
      <c r="Z40" s="55"/>
      <c r="AA40" s="10"/>
      <c r="AB40" s="10"/>
      <c r="AC40" s="10"/>
    </row>
    <row r="41" spans="1:29" x14ac:dyDescent="0.25">
      <c r="A41" s="65"/>
      <c r="B41" s="65"/>
      <c r="C41" s="10"/>
      <c r="D41" s="10"/>
      <c r="E41" s="10"/>
      <c r="F41" s="69"/>
      <c r="G41" s="65"/>
      <c r="H41" s="10"/>
      <c r="I41" s="65"/>
      <c r="J41" s="65"/>
      <c r="K41" s="10"/>
      <c r="L41" s="10"/>
      <c r="M41" s="10"/>
      <c r="N41" s="10"/>
      <c r="O41" s="10"/>
      <c r="P41" s="10"/>
      <c r="Q41" s="10"/>
      <c r="R41" s="10"/>
      <c r="S41" s="10"/>
      <c r="T41" s="55"/>
      <c r="U41" s="55"/>
      <c r="V41" s="10"/>
      <c r="W41" s="55"/>
      <c r="X41" s="10"/>
      <c r="Y41" s="55"/>
      <c r="Z41" s="55"/>
      <c r="AA41" s="10"/>
      <c r="AB41" s="10"/>
      <c r="AC41" s="10"/>
    </row>
    <row r="42" spans="1:29" x14ac:dyDescent="0.25">
      <c r="A42" s="65"/>
      <c r="B42" s="65"/>
      <c r="C42" s="10"/>
      <c r="D42" s="10"/>
      <c r="E42" s="10"/>
      <c r="F42" s="69"/>
      <c r="G42" s="65"/>
      <c r="H42" s="10"/>
      <c r="I42" s="65"/>
      <c r="J42" s="65"/>
      <c r="K42" s="10"/>
      <c r="L42" s="10"/>
      <c r="M42" s="10"/>
      <c r="N42" s="10"/>
      <c r="O42" s="10"/>
      <c r="P42" s="10"/>
      <c r="Q42" s="10"/>
      <c r="R42" s="10"/>
      <c r="S42" s="10"/>
      <c r="T42" s="55"/>
      <c r="U42" s="55"/>
      <c r="V42" s="10"/>
      <c r="W42" s="55"/>
      <c r="X42" s="10"/>
      <c r="Y42" s="55"/>
      <c r="Z42" s="55"/>
      <c r="AA42" s="10"/>
      <c r="AB42" s="10"/>
      <c r="AC42" s="10"/>
    </row>
    <row r="43" spans="1:29" x14ac:dyDescent="0.25">
      <c r="A43" s="65"/>
      <c r="B43" s="65"/>
      <c r="C43" s="10"/>
      <c r="D43" s="10"/>
      <c r="E43" s="10"/>
      <c r="F43" s="69"/>
      <c r="G43" s="65"/>
      <c r="H43" s="10"/>
      <c r="I43" s="65"/>
      <c r="J43" s="65"/>
      <c r="K43" s="10"/>
      <c r="L43" s="10"/>
      <c r="M43" s="10"/>
      <c r="N43" s="10"/>
      <c r="O43" s="10"/>
      <c r="P43" s="10"/>
      <c r="Q43" s="10"/>
      <c r="R43" s="10"/>
      <c r="S43" s="10"/>
      <c r="T43" s="55"/>
      <c r="U43" s="55"/>
      <c r="V43" s="10"/>
      <c r="W43" s="55"/>
      <c r="X43" s="10"/>
      <c r="Y43" s="55"/>
      <c r="Z43" s="55"/>
      <c r="AA43" s="10"/>
      <c r="AB43" s="10"/>
      <c r="AC43" s="10"/>
    </row>
    <row r="44" spans="1:29" x14ac:dyDescent="0.25">
      <c r="A44" s="65"/>
      <c r="B44" s="65"/>
      <c r="C44" s="10"/>
      <c r="D44" s="10"/>
      <c r="E44" s="10"/>
      <c r="F44" s="69"/>
      <c r="G44" s="65"/>
      <c r="H44" s="10"/>
      <c r="I44" s="65"/>
      <c r="J44" s="65"/>
      <c r="K44" s="10"/>
      <c r="L44" s="10"/>
      <c r="M44" s="10"/>
      <c r="N44" s="10"/>
      <c r="O44" s="10"/>
      <c r="P44" s="10"/>
      <c r="Q44" s="10"/>
      <c r="R44" s="10"/>
      <c r="S44" s="10"/>
      <c r="T44" s="55"/>
      <c r="U44" s="55"/>
      <c r="V44" s="10"/>
      <c r="W44" s="55"/>
      <c r="X44" s="10"/>
      <c r="Y44" s="55"/>
      <c r="Z44" s="55"/>
      <c r="AA44" s="10"/>
      <c r="AB44" s="10"/>
      <c r="AC44" s="10"/>
    </row>
    <row r="45" spans="1:29" x14ac:dyDescent="0.25">
      <c r="A45" s="65"/>
      <c r="B45" s="65"/>
      <c r="C45" s="10"/>
      <c r="D45" s="10"/>
      <c r="E45" s="10"/>
      <c r="F45" s="69"/>
      <c r="G45" s="65"/>
      <c r="H45" s="10"/>
      <c r="I45" s="65"/>
      <c r="J45" s="65"/>
      <c r="K45" s="10"/>
      <c r="L45" s="10"/>
      <c r="M45" s="10"/>
      <c r="N45" s="10"/>
      <c r="O45" s="10"/>
      <c r="P45" s="10"/>
      <c r="Q45" s="10"/>
      <c r="R45" s="10"/>
      <c r="S45" s="10"/>
      <c r="T45" s="55"/>
      <c r="U45" s="55"/>
      <c r="V45" s="10"/>
      <c r="W45" s="55"/>
      <c r="X45" s="10"/>
      <c r="Y45" s="55"/>
      <c r="Z45" s="55"/>
      <c r="AA45" s="10"/>
      <c r="AB45" s="10"/>
      <c r="AC45" s="10"/>
    </row>
    <row r="46" spans="1:29" x14ac:dyDescent="0.25">
      <c r="A46" s="65"/>
      <c r="B46" s="65"/>
      <c r="C46" s="10"/>
      <c r="D46" s="10"/>
      <c r="E46" s="10"/>
      <c r="F46" s="69"/>
      <c r="G46" s="65"/>
      <c r="H46" s="10"/>
      <c r="I46" s="65"/>
      <c r="J46" s="65"/>
      <c r="K46" s="10"/>
      <c r="L46" s="10"/>
      <c r="M46" s="10"/>
      <c r="N46" s="10"/>
      <c r="O46" s="10"/>
      <c r="P46" s="10"/>
      <c r="Q46" s="10"/>
      <c r="R46" s="10"/>
      <c r="S46" s="10"/>
      <c r="T46" s="55"/>
      <c r="U46" s="55"/>
      <c r="V46" s="10"/>
      <c r="W46" s="55"/>
      <c r="X46" s="10"/>
      <c r="Y46" s="55"/>
      <c r="Z46" s="55"/>
      <c r="AA46" s="10"/>
      <c r="AB46" s="10"/>
      <c r="AC46" s="10"/>
    </row>
    <row r="47" spans="1:29" x14ac:dyDescent="0.25">
      <c r="A47" s="65"/>
      <c r="B47" s="65"/>
      <c r="C47" s="10"/>
      <c r="D47" s="10"/>
      <c r="E47" s="10"/>
      <c r="F47" s="69"/>
      <c r="G47" s="65"/>
      <c r="H47" s="10"/>
      <c r="I47" s="65"/>
      <c r="J47" s="65"/>
      <c r="K47" s="10"/>
      <c r="L47" s="10"/>
      <c r="M47" s="10"/>
      <c r="N47" s="10"/>
      <c r="O47" s="10"/>
      <c r="P47" s="10"/>
      <c r="Q47" s="10"/>
      <c r="R47" s="10"/>
      <c r="S47" s="10"/>
      <c r="T47" s="55"/>
      <c r="U47" s="55"/>
      <c r="V47" s="10"/>
      <c r="W47" s="55"/>
      <c r="X47" s="10"/>
      <c r="Y47" s="55"/>
      <c r="Z47" s="55"/>
      <c r="AA47" s="10"/>
      <c r="AB47" s="10"/>
      <c r="AC47" s="10"/>
    </row>
    <row r="48" spans="1:29" x14ac:dyDescent="0.25">
      <c r="A48" s="65"/>
      <c r="B48" s="65"/>
      <c r="C48" s="10"/>
      <c r="D48" s="10"/>
      <c r="E48" s="10"/>
      <c r="F48" s="69"/>
      <c r="G48" s="65"/>
      <c r="H48" s="10"/>
      <c r="I48" s="65"/>
      <c r="J48" s="65"/>
      <c r="K48" s="10"/>
      <c r="L48" s="10"/>
      <c r="M48" s="10"/>
      <c r="N48" s="10"/>
      <c r="O48" s="10"/>
      <c r="P48" s="10"/>
      <c r="Q48" s="10"/>
      <c r="R48" s="10"/>
      <c r="S48" s="10"/>
      <c r="T48" s="55"/>
      <c r="U48" s="55"/>
      <c r="V48" s="10"/>
      <c r="W48" s="55"/>
      <c r="X48" s="10"/>
      <c r="Y48" s="55"/>
      <c r="Z48" s="55"/>
      <c r="AA48" s="10"/>
      <c r="AB48" s="10"/>
      <c r="AC48" s="10"/>
    </row>
    <row r="49" spans="1:29" x14ac:dyDescent="0.25">
      <c r="A49" s="65"/>
      <c r="B49" s="65"/>
      <c r="C49" s="10"/>
      <c r="D49" s="10"/>
      <c r="E49" s="10"/>
      <c r="F49" s="69"/>
      <c r="G49" s="65"/>
      <c r="H49" s="10"/>
      <c r="I49" s="65"/>
      <c r="J49" s="65"/>
      <c r="K49" s="10"/>
      <c r="L49" s="10"/>
      <c r="M49" s="10"/>
      <c r="N49" s="10"/>
      <c r="O49" s="10"/>
      <c r="P49" s="10"/>
      <c r="Q49" s="10"/>
      <c r="R49" s="10"/>
      <c r="S49" s="10"/>
      <c r="T49" s="55"/>
      <c r="U49" s="55"/>
      <c r="V49" s="10"/>
      <c r="W49" s="55"/>
      <c r="X49" s="10"/>
      <c r="Y49" s="55"/>
      <c r="Z49" s="55"/>
      <c r="AA49" s="10"/>
      <c r="AB49" s="10"/>
      <c r="AC49" s="10"/>
    </row>
    <row r="50" spans="1:29" x14ac:dyDescent="0.25">
      <c r="A50" s="65"/>
      <c r="B50" s="65"/>
      <c r="C50" s="10"/>
      <c r="D50" s="10"/>
      <c r="E50" s="10"/>
      <c r="F50" s="69"/>
      <c r="G50" s="65"/>
      <c r="H50" s="10"/>
      <c r="I50" s="65"/>
      <c r="J50" s="65"/>
      <c r="K50" s="10"/>
      <c r="L50" s="10"/>
      <c r="M50" s="10"/>
      <c r="N50" s="10"/>
      <c r="O50" s="10"/>
      <c r="P50" s="10"/>
      <c r="Q50" s="10"/>
      <c r="R50" s="10"/>
      <c r="S50" s="10"/>
      <c r="T50" s="55"/>
      <c r="U50" s="55"/>
      <c r="V50" s="10"/>
      <c r="W50" s="55"/>
      <c r="X50" s="10"/>
      <c r="Y50" s="55"/>
      <c r="Z50" s="55"/>
      <c r="AA50" s="10"/>
      <c r="AB50" s="10"/>
      <c r="AC50" s="10"/>
    </row>
    <row r="51" spans="1:29" x14ac:dyDescent="0.25">
      <c r="A51" s="65"/>
      <c r="B51" s="65"/>
      <c r="C51" s="10"/>
      <c r="D51" s="10"/>
      <c r="E51" s="10"/>
      <c r="F51" s="69"/>
      <c r="G51" s="65"/>
      <c r="H51" s="10"/>
      <c r="I51" s="65"/>
      <c r="J51" s="65"/>
      <c r="K51" s="10"/>
      <c r="L51" s="10"/>
      <c r="M51" s="10"/>
      <c r="N51" s="10"/>
      <c r="O51" s="10"/>
      <c r="P51" s="10"/>
      <c r="Q51" s="10"/>
      <c r="R51" s="10"/>
      <c r="S51" s="10"/>
      <c r="T51" s="55"/>
      <c r="U51" s="55"/>
      <c r="V51" s="10"/>
      <c r="W51" s="55"/>
      <c r="X51" s="10"/>
      <c r="Y51" s="55"/>
      <c r="Z51" s="55"/>
      <c r="AA51" s="10"/>
      <c r="AB51" s="10"/>
      <c r="AC51" s="10"/>
    </row>
    <row r="52" spans="1:29" x14ac:dyDescent="0.25">
      <c r="A52" s="65"/>
      <c r="B52" s="65"/>
      <c r="C52" s="10"/>
      <c r="D52" s="10"/>
      <c r="E52" s="10"/>
      <c r="F52" s="69"/>
      <c r="G52" s="65"/>
      <c r="H52" s="10"/>
      <c r="I52" s="65"/>
      <c r="J52" s="65"/>
      <c r="K52" s="10"/>
      <c r="L52" s="10"/>
      <c r="M52" s="10"/>
      <c r="N52" s="10"/>
      <c r="O52" s="10"/>
      <c r="P52" s="10"/>
      <c r="Q52" s="10"/>
      <c r="R52" s="10"/>
      <c r="S52" s="10"/>
      <c r="T52" s="55"/>
      <c r="U52" s="55"/>
      <c r="V52" s="10"/>
      <c r="W52" s="55"/>
      <c r="X52" s="10"/>
      <c r="Y52" s="55"/>
      <c r="Z52" s="55"/>
      <c r="AA52" s="10"/>
      <c r="AB52" s="10"/>
      <c r="AC52" s="10"/>
    </row>
    <row r="53" spans="1:29" x14ac:dyDescent="0.25">
      <c r="A53" s="65"/>
      <c r="B53" s="65"/>
      <c r="C53" s="10"/>
      <c r="D53" s="10"/>
      <c r="E53" s="10"/>
      <c r="F53" s="69"/>
      <c r="G53" s="65"/>
      <c r="H53" s="10"/>
      <c r="I53" s="65"/>
      <c r="J53" s="65"/>
      <c r="K53" s="10"/>
      <c r="L53" s="10"/>
      <c r="M53" s="10"/>
      <c r="N53" s="10"/>
      <c r="O53" s="10"/>
      <c r="P53" s="10"/>
      <c r="Q53" s="10"/>
      <c r="R53" s="10"/>
      <c r="S53" s="10"/>
      <c r="T53" s="55"/>
      <c r="U53" s="55"/>
      <c r="V53" s="10"/>
      <c r="W53" s="55"/>
      <c r="X53" s="10"/>
      <c r="Y53" s="55"/>
      <c r="Z53" s="55"/>
      <c r="AA53" s="10"/>
      <c r="AB53" s="10"/>
      <c r="AC53" s="10"/>
    </row>
    <row r="54" spans="1:29" x14ac:dyDescent="0.25">
      <c r="A54" s="65"/>
      <c r="B54" s="65"/>
      <c r="C54" s="10"/>
      <c r="D54" s="10"/>
      <c r="E54" s="10"/>
      <c r="F54" s="69"/>
      <c r="G54" s="65"/>
      <c r="H54" s="10"/>
      <c r="I54" s="65"/>
      <c r="J54" s="65"/>
      <c r="K54" s="10"/>
      <c r="L54" s="10"/>
      <c r="M54" s="10"/>
      <c r="N54" s="10"/>
      <c r="O54" s="10"/>
      <c r="P54" s="10"/>
      <c r="Q54" s="10"/>
      <c r="R54" s="10"/>
      <c r="S54" s="10"/>
      <c r="T54" s="55"/>
      <c r="U54" s="55"/>
      <c r="V54" s="10"/>
      <c r="W54" s="55"/>
      <c r="X54" s="10"/>
      <c r="Y54" s="55"/>
      <c r="Z54" s="55"/>
      <c r="AA54" s="10"/>
      <c r="AB54" s="10"/>
      <c r="AC54" s="10"/>
    </row>
    <row r="55" spans="1:29" x14ac:dyDescent="0.25">
      <c r="A55" s="65"/>
      <c r="B55" s="65"/>
      <c r="C55" s="10"/>
      <c r="D55" s="10"/>
      <c r="E55" s="10"/>
      <c r="F55" s="69"/>
      <c r="G55" s="65"/>
      <c r="H55" s="10"/>
      <c r="I55" s="65"/>
      <c r="J55" s="65"/>
      <c r="K55" s="10"/>
      <c r="L55" s="10"/>
      <c r="M55" s="10"/>
      <c r="N55" s="10"/>
      <c r="O55" s="10"/>
      <c r="P55" s="10"/>
      <c r="Q55" s="10"/>
      <c r="R55" s="10"/>
      <c r="S55" s="10"/>
      <c r="T55" s="55"/>
      <c r="U55" s="55"/>
      <c r="V55" s="10"/>
      <c r="W55" s="55"/>
      <c r="X55" s="10"/>
      <c r="Y55" s="55"/>
      <c r="Z55" s="55"/>
      <c r="AA55" s="10"/>
      <c r="AB55" s="10"/>
      <c r="AC55" s="10"/>
    </row>
    <row r="56" spans="1:29" x14ac:dyDescent="0.25">
      <c r="A56" s="65"/>
      <c r="B56" s="65"/>
      <c r="C56" s="10"/>
      <c r="D56" s="10"/>
      <c r="E56" s="10"/>
      <c r="F56" s="69"/>
      <c r="G56" s="65"/>
      <c r="H56" s="10"/>
      <c r="I56" s="65"/>
      <c r="J56" s="65"/>
      <c r="K56" s="10"/>
      <c r="L56" s="10"/>
      <c r="M56" s="10"/>
      <c r="N56" s="10"/>
      <c r="O56" s="10"/>
      <c r="P56" s="10"/>
      <c r="Q56" s="10"/>
      <c r="R56" s="10"/>
      <c r="S56" s="10"/>
      <c r="T56" s="55"/>
      <c r="U56" s="55"/>
      <c r="V56" s="10"/>
      <c r="W56" s="55"/>
      <c r="X56" s="10"/>
      <c r="Y56" s="55"/>
      <c r="Z56" s="55"/>
      <c r="AA56" s="10"/>
      <c r="AB56" s="10"/>
      <c r="AC56" s="10"/>
    </row>
    <row r="57" spans="1:29" x14ac:dyDescent="0.25">
      <c r="A57" s="65"/>
      <c r="B57" s="65"/>
      <c r="C57" s="10"/>
      <c r="D57" s="10"/>
      <c r="E57" s="10"/>
      <c r="F57" s="69"/>
      <c r="G57" s="65"/>
      <c r="H57" s="10"/>
      <c r="I57" s="65"/>
      <c r="J57" s="65"/>
      <c r="K57" s="10"/>
      <c r="L57" s="10"/>
      <c r="M57" s="10"/>
      <c r="N57" s="10"/>
      <c r="O57" s="10"/>
      <c r="P57" s="10"/>
      <c r="Q57" s="10"/>
      <c r="R57" s="10"/>
      <c r="S57" s="10"/>
      <c r="T57" s="55"/>
      <c r="U57" s="55"/>
      <c r="V57" s="10"/>
      <c r="W57" s="55"/>
      <c r="X57" s="10"/>
      <c r="Y57" s="55"/>
      <c r="Z57" s="55"/>
      <c r="AA57" s="10"/>
      <c r="AB57" s="10"/>
      <c r="AC57" s="10"/>
    </row>
    <row r="58" spans="1:29" x14ac:dyDescent="0.25">
      <c r="A58" s="65"/>
      <c r="B58" s="65"/>
      <c r="C58" s="10"/>
      <c r="D58" s="10"/>
      <c r="E58" s="10"/>
      <c r="F58" s="69"/>
      <c r="G58" s="65"/>
      <c r="H58" s="10"/>
      <c r="I58" s="65"/>
      <c r="J58" s="65"/>
      <c r="K58" s="10"/>
      <c r="L58" s="10"/>
      <c r="M58" s="10"/>
      <c r="N58" s="10"/>
      <c r="O58" s="10"/>
      <c r="P58" s="10"/>
      <c r="Q58" s="10"/>
      <c r="R58" s="10"/>
      <c r="S58" s="10"/>
      <c r="T58" s="55"/>
      <c r="U58" s="55"/>
      <c r="V58" s="10"/>
      <c r="W58" s="55"/>
      <c r="X58" s="10"/>
      <c r="Y58" s="55"/>
      <c r="Z58" s="55"/>
      <c r="AA58" s="10"/>
      <c r="AB58" s="10"/>
      <c r="AC58" s="10"/>
    </row>
    <row r="59" spans="1:29" x14ac:dyDescent="0.25">
      <c r="A59" s="65"/>
      <c r="B59" s="65"/>
      <c r="C59" s="10"/>
      <c r="D59" s="10"/>
      <c r="E59" s="10"/>
      <c r="F59" s="69"/>
      <c r="G59" s="65"/>
      <c r="H59" s="10"/>
      <c r="I59" s="65"/>
      <c r="J59" s="65"/>
      <c r="K59" s="10"/>
      <c r="L59" s="10"/>
      <c r="M59" s="10"/>
      <c r="N59" s="10"/>
      <c r="O59" s="10"/>
      <c r="P59" s="10"/>
      <c r="Q59" s="10"/>
      <c r="R59" s="10"/>
      <c r="S59" s="10"/>
      <c r="T59" s="55"/>
      <c r="U59" s="55"/>
      <c r="V59" s="10"/>
      <c r="W59" s="55"/>
      <c r="X59" s="10"/>
      <c r="Y59" s="55"/>
      <c r="Z59" s="55"/>
      <c r="AA59" s="10"/>
      <c r="AB59" s="10"/>
      <c r="AC59" s="10"/>
    </row>
    <row r="60" spans="1:29" x14ac:dyDescent="0.25">
      <c r="A60" s="65"/>
      <c r="B60" s="65"/>
      <c r="C60" s="10"/>
      <c r="D60" s="10"/>
      <c r="E60" s="10"/>
      <c r="F60" s="69"/>
      <c r="G60" s="65"/>
      <c r="H60" s="10"/>
      <c r="I60" s="65"/>
      <c r="J60" s="65"/>
      <c r="K60" s="10"/>
      <c r="L60" s="10"/>
      <c r="M60" s="10"/>
      <c r="N60" s="10"/>
      <c r="O60" s="10"/>
      <c r="P60" s="10"/>
      <c r="Q60" s="10"/>
      <c r="R60" s="10"/>
      <c r="S60" s="10"/>
      <c r="T60" s="55"/>
      <c r="U60" s="55"/>
      <c r="V60" s="10"/>
      <c r="W60" s="55"/>
      <c r="X60" s="10"/>
      <c r="Y60" s="55"/>
      <c r="Z60" s="55"/>
      <c r="AA60" s="10"/>
      <c r="AB60" s="10"/>
      <c r="AC60" s="10"/>
    </row>
    <row r="61" spans="1:29" x14ac:dyDescent="0.25">
      <c r="A61" s="65"/>
      <c r="B61" s="65"/>
      <c r="C61" s="10"/>
      <c r="D61" s="10"/>
      <c r="E61" s="10"/>
      <c r="F61" s="69"/>
      <c r="G61" s="65"/>
      <c r="H61" s="10"/>
      <c r="I61" s="65"/>
      <c r="J61" s="65"/>
      <c r="K61" s="10"/>
      <c r="L61" s="10"/>
      <c r="M61" s="10"/>
      <c r="N61" s="10"/>
      <c r="O61" s="10"/>
      <c r="P61" s="10"/>
      <c r="Q61" s="10"/>
      <c r="R61" s="10"/>
      <c r="S61" s="10"/>
      <c r="T61" s="55"/>
      <c r="U61" s="55"/>
      <c r="V61" s="10"/>
      <c r="W61" s="55"/>
      <c r="X61" s="10"/>
      <c r="Y61" s="55"/>
      <c r="Z61" s="55"/>
      <c r="AA61" s="10"/>
      <c r="AB61" s="10"/>
      <c r="AC61" s="10"/>
    </row>
    <row r="62" spans="1:29" x14ac:dyDescent="0.25">
      <c r="A62" s="65"/>
      <c r="B62" s="65"/>
      <c r="C62" s="10"/>
      <c r="D62" s="10"/>
      <c r="E62" s="10"/>
      <c r="F62" s="69"/>
      <c r="G62" s="65"/>
      <c r="H62" s="10"/>
      <c r="I62" s="65"/>
      <c r="J62" s="65"/>
      <c r="K62" s="10"/>
      <c r="L62" s="10"/>
      <c r="M62" s="10"/>
      <c r="N62" s="10"/>
      <c r="O62" s="10"/>
      <c r="P62" s="10"/>
      <c r="Q62" s="10"/>
      <c r="R62" s="10"/>
      <c r="S62" s="10"/>
      <c r="T62" s="55"/>
      <c r="U62" s="55"/>
      <c r="V62" s="10"/>
      <c r="W62" s="55"/>
      <c r="X62" s="10"/>
      <c r="Y62" s="55"/>
      <c r="Z62" s="55"/>
      <c r="AA62" s="10"/>
      <c r="AB62" s="10"/>
      <c r="AC62" s="10"/>
    </row>
    <row r="63" spans="1:29" x14ac:dyDescent="0.25">
      <c r="A63" s="65"/>
      <c r="B63" s="65"/>
      <c r="C63" s="10"/>
      <c r="D63" s="10"/>
      <c r="E63" s="10"/>
      <c r="F63" s="69"/>
      <c r="G63" s="65"/>
      <c r="H63" s="10"/>
      <c r="I63" s="65"/>
      <c r="J63" s="65"/>
      <c r="K63" s="10"/>
      <c r="L63" s="10"/>
      <c r="M63" s="10"/>
      <c r="N63" s="10"/>
      <c r="O63" s="10"/>
      <c r="P63" s="10"/>
      <c r="Q63" s="10"/>
      <c r="R63" s="10"/>
      <c r="S63" s="10"/>
      <c r="T63" s="55"/>
      <c r="U63" s="55"/>
      <c r="V63" s="10"/>
      <c r="W63" s="55"/>
      <c r="X63" s="10"/>
      <c r="Y63" s="55"/>
      <c r="Z63" s="55"/>
      <c r="AA63" s="10"/>
      <c r="AB63" s="10"/>
      <c r="AC63" s="10"/>
    </row>
    <row r="64" spans="1:29" x14ac:dyDescent="0.25">
      <c r="A64" s="65"/>
      <c r="B64" s="65"/>
      <c r="C64" s="10"/>
      <c r="D64" s="10"/>
      <c r="E64" s="10"/>
      <c r="F64" s="69"/>
      <c r="G64" s="65"/>
      <c r="H64" s="10"/>
      <c r="I64" s="65"/>
      <c r="J64" s="65"/>
      <c r="K64" s="10"/>
      <c r="L64" s="10"/>
      <c r="M64" s="10"/>
      <c r="N64" s="10"/>
      <c r="O64" s="10"/>
      <c r="P64" s="10"/>
      <c r="Q64" s="10"/>
      <c r="R64" s="10"/>
      <c r="S64" s="10"/>
      <c r="T64" s="55"/>
      <c r="U64" s="55"/>
      <c r="V64" s="10"/>
      <c r="W64" s="55"/>
      <c r="X64" s="10"/>
      <c r="Y64" s="55"/>
      <c r="Z64" s="55"/>
      <c r="AA64" s="10"/>
      <c r="AB64" s="10"/>
      <c r="AC64" s="10"/>
    </row>
    <row r="65" spans="1:29" x14ac:dyDescent="0.25">
      <c r="A65" s="65"/>
      <c r="B65" s="65"/>
      <c r="C65" s="10"/>
      <c r="D65" s="10"/>
      <c r="E65" s="10"/>
      <c r="F65" s="69"/>
      <c r="G65" s="65"/>
      <c r="H65" s="10"/>
      <c r="I65" s="65"/>
      <c r="J65" s="65"/>
      <c r="K65" s="10"/>
      <c r="L65" s="10"/>
      <c r="M65" s="10"/>
      <c r="N65" s="10"/>
      <c r="O65" s="10"/>
      <c r="P65" s="10"/>
      <c r="Q65" s="10"/>
      <c r="R65" s="10"/>
      <c r="S65" s="10"/>
      <c r="T65" s="55"/>
      <c r="U65" s="55"/>
      <c r="V65" s="10"/>
      <c r="W65" s="55"/>
      <c r="X65" s="10"/>
      <c r="Y65" s="55"/>
      <c r="Z65" s="55"/>
      <c r="AA65" s="10"/>
      <c r="AB65" s="10"/>
      <c r="AC65" s="10"/>
    </row>
    <row r="66" spans="1:29" x14ac:dyDescent="0.25">
      <c r="A66" s="65"/>
      <c r="B66" s="65"/>
      <c r="C66" s="10"/>
      <c r="D66" s="10"/>
      <c r="E66" s="10"/>
      <c r="F66" s="69"/>
      <c r="G66" s="65"/>
      <c r="H66" s="10"/>
      <c r="I66" s="65"/>
      <c r="J66" s="65"/>
      <c r="K66" s="10"/>
      <c r="L66" s="10"/>
      <c r="M66" s="10"/>
      <c r="N66" s="10"/>
      <c r="O66" s="10"/>
      <c r="P66" s="10"/>
      <c r="Q66" s="10"/>
      <c r="R66" s="10"/>
      <c r="S66" s="10"/>
      <c r="T66" s="55"/>
      <c r="U66" s="55"/>
      <c r="V66" s="10"/>
      <c r="W66" s="55"/>
      <c r="X66" s="10"/>
      <c r="Y66" s="55"/>
      <c r="Z66" s="55"/>
      <c r="AA66" s="10"/>
      <c r="AB66" s="10"/>
      <c r="AC66" s="10"/>
    </row>
    <row r="67" spans="1:29" x14ac:dyDescent="0.25">
      <c r="A67" s="65"/>
      <c r="B67" s="65"/>
      <c r="C67" s="10"/>
      <c r="D67" s="10"/>
      <c r="E67" s="10"/>
      <c r="F67" s="69"/>
      <c r="G67" s="65"/>
      <c r="H67" s="10"/>
      <c r="I67" s="65"/>
      <c r="J67" s="65"/>
      <c r="K67" s="10"/>
      <c r="L67" s="10"/>
      <c r="M67" s="10"/>
      <c r="N67" s="10"/>
      <c r="O67" s="10"/>
      <c r="P67" s="10"/>
      <c r="Q67" s="10"/>
      <c r="R67" s="10"/>
      <c r="S67" s="10"/>
      <c r="T67" s="55"/>
      <c r="U67" s="55"/>
      <c r="V67" s="10"/>
      <c r="W67" s="55"/>
      <c r="X67" s="10"/>
      <c r="Y67" s="55"/>
      <c r="Z67" s="55"/>
      <c r="AA67" s="10"/>
      <c r="AB67" s="10"/>
      <c r="AC67" s="10"/>
    </row>
    <row r="68" spans="1:29" x14ac:dyDescent="0.25">
      <c r="A68" s="65"/>
      <c r="B68" s="65"/>
      <c r="C68" s="10"/>
      <c r="D68" s="10"/>
      <c r="E68" s="10"/>
      <c r="F68" s="69"/>
      <c r="G68" s="65"/>
      <c r="H68" s="10"/>
      <c r="I68" s="65"/>
      <c r="J68" s="65"/>
      <c r="K68" s="10"/>
      <c r="L68" s="10"/>
      <c r="M68" s="10"/>
      <c r="N68" s="10"/>
      <c r="O68" s="10"/>
      <c r="P68" s="10"/>
      <c r="Q68" s="10"/>
      <c r="R68" s="10"/>
      <c r="S68" s="10"/>
      <c r="T68" s="55"/>
      <c r="U68" s="55"/>
      <c r="V68" s="10"/>
      <c r="W68" s="55"/>
      <c r="X68" s="10"/>
      <c r="Y68" s="55"/>
      <c r="Z68" s="55"/>
      <c r="AA68" s="10"/>
      <c r="AB68" s="10"/>
      <c r="AC68" s="10"/>
    </row>
    <row r="69" spans="1:29" x14ac:dyDescent="0.25">
      <c r="A69" s="65"/>
      <c r="B69" s="65"/>
      <c r="C69" s="10"/>
      <c r="D69" s="10"/>
      <c r="E69" s="10"/>
      <c r="F69" s="69"/>
      <c r="G69" s="65"/>
      <c r="H69" s="10"/>
      <c r="I69" s="65"/>
      <c r="J69" s="65"/>
      <c r="K69" s="10"/>
      <c r="L69" s="10"/>
      <c r="M69" s="10"/>
      <c r="N69" s="10"/>
      <c r="O69" s="10"/>
      <c r="P69" s="10"/>
      <c r="Q69" s="10"/>
      <c r="R69" s="10"/>
      <c r="S69" s="10"/>
      <c r="T69" s="55"/>
      <c r="U69" s="55"/>
      <c r="V69" s="10"/>
      <c r="W69" s="55"/>
      <c r="X69" s="10"/>
      <c r="Y69" s="55"/>
      <c r="Z69" s="55"/>
      <c r="AA69" s="10"/>
      <c r="AB69" s="10"/>
      <c r="AC69" s="10"/>
    </row>
    <row r="70" spans="1:29" x14ac:dyDescent="0.25">
      <c r="A70" s="65"/>
      <c r="B70" s="65"/>
      <c r="C70" s="10"/>
      <c r="D70" s="10"/>
      <c r="E70" s="10"/>
      <c r="F70" s="69"/>
      <c r="G70" s="65"/>
      <c r="H70" s="10"/>
      <c r="I70" s="65"/>
      <c r="J70" s="65"/>
      <c r="K70" s="10"/>
      <c r="L70" s="10"/>
      <c r="M70" s="10"/>
      <c r="N70" s="10"/>
      <c r="O70" s="10"/>
      <c r="P70" s="10"/>
      <c r="Q70" s="10"/>
      <c r="R70" s="10"/>
      <c r="S70" s="10"/>
      <c r="T70" s="55"/>
      <c r="U70" s="55"/>
      <c r="V70" s="10"/>
      <c r="W70" s="55"/>
      <c r="X70" s="10"/>
      <c r="Y70" s="55"/>
      <c r="Z70" s="55"/>
      <c r="AA70" s="10"/>
      <c r="AB70" s="10"/>
      <c r="AC70" s="10"/>
    </row>
    <row r="71" spans="1:29" x14ac:dyDescent="0.25">
      <c r="A71" s="65"/>
      <c r="B71" s="65"/>
      <c r="C71" s="10"/>
      <c r="D71" s="10"/>
      <c r="E71" s="10"/>
      <c r="F71" s="69"/>
      <c r="G71" s="65"/>
      <c r="H71" s="10"/>
      <c r="I71" s="65"/>
      <c r="J71" s="65"/>
      <c r="K71" s="10"/>
      <c r="L71" s="10"/>
      <c r="M71" s="10"/>
      <c r="N71" s="10"/>
      <c r="O71" s="10"/>
      <c r="P71" s="10"/>
      <c r="Q71" s="10"/>
      <c r="R71" s="10"/>
      <c r="S71" s="10"/>
      <c r="T71" s="55"/>
      <c r="U71" s="55"/>
      <c r="V71" s="10"/>
      <c r="W71" s="55"/>
      <c r="X71" s="10"/>
      <c r="Y71" s="55"/>
      <c r="Z71" s="55"/>
      <c r="AA71" s="10"/>
      <c r="AB71" s="10"/>
      <c r="AC71" s="10"/>
    </row>
    <row r="72" spans="1:29" x14ac:dyDescent="0.25">
      <c r="A72" s="65"/>
      <c r="B72" s="65"/>
      <c r="C72" s="10"/>
      <c r="D72" s="10"/>
      <c r="E72" s="10"/>
      <c r="F72" s="69"/>
      <c r="G72" s="65"/>
      <c r="H72" s="10"/>
      <c r="I72" s="65"/>
      <c r="J72" s="65"/>
      <c r="K72" s="10"/>
      <c r="L72" s="10"/>
      <c r="M72" s="10"/>
      <c r="N72" s="10"/>
      <c r="O72" s="10"/>
      <c r="P72" s="10"/>
      <c r="Q72" s="10"/>
      <c r="R72" s="10"/>
      <c r="S72" s="10"/>
      <c r="T72" s="55"/>
      <c r="U72" s="55"/>
      <c r="V72" s="10"/>
      <c r="W72" s="55"/>
      <c r="X72" s="10"/>
      <c r="Y72" s="55"/>
      <c r="Z72" s="55"/>
      <c r="AA72" s="10"/>
      <c r="AB72" s="10"/>
      <c r="AC72" s="10"/>
    </row>
    <row r="73" spans="1:29" x14ac:dyDescent="0.25">
      <c r="A73" s="65"/>
      <c r="B73" s="65"/>
      <c r="C73" s="10"/>
      <c r="D73" s="10"/>
      <c r="E73" s="10"/>
      <c r="F73" s="69"/>
      <c r="G73" s="65"/>
      <c r="H73" s="10"/>
      <c r="I73" s="65"/>
      <c r="J73" s="65"/>
      <c r="K73" s="10"/>
      <c r="L73" s="10"/>
      <c r="M73" s="10"/>
      <c r="N73" s="10"/>
      <c r="O73" s="10"/>
      <c r="P73" s="10"/>
      <c r="Q73" s="10"/>
      <c r="R73" s="10"/>
      <c r="S73" s="10"/>
      <c r="T73" s="55"/>
      <c r="U73" s="55"/>
      <c r="V73" s="10"/>
      <c r="W73" s="55"/>
      <c r="X73" s="10"/>
      <c r="Y73" s="55"/>
      <c r="Z73" s="55"/>
      <c r="AA73" s="10"/>
      <c r="AB73" s="10"/>
      <c r="AC73" s="10"/>
    </row>
    <row r="74" spans="1:29" x14ac:dyDescent="0.25">
      <c r="A74" s="65"/>
      <c r="B74" s="65"/>
      <c r="C74" s="10"/>
      <c r="D74" s="10"/>
      <c r="E74" s="10"/>
      <c r="F74" s="69"/>
      <c r="G74" s="65"/>
      <c r="H74" s="10"/>
      <c r="I74" s="65"/>
      <c r="J74" s="65"/>
      <c r="K74" s="10"/>
      <c r="L74" s="10"/>
      <c r="M74" s="10"/>
      <c r="N74" s="10"/>
      <c r="O74" s="10"/>
      <c r="P74" s="10"/>
      <c r="Q74" s="10"/>
      <c r="R74" s="10"/>
      <c r="S74" s="10"/>
      <c r="T74" s="55"/>
      <c r="U74" s="55"/>
      <c r="V74" s="10"/>
      <c r="W74" s="55"/>
      <c r="X74" s="10"/>
      <c r="Y74" s="55"/>
      <c r="Z74" s="55"/>
      <c r="AA74" s="10"/>
      <c r="AB74" s="10"/>
      <c r="AC74" s="10"/>
    </row>
    <row r="75" spans="1:29" x14ac:dyDescent="0.25">
      <c r="A75" s="65"/>
      <c r="B75" s="65"/>
      <c r="C75" s="10"/>
      <c r="D75" s="10"/>
      <c r="E75" s="10"/>
      <c r="F75" s="69"/>
      <c r="G75" s="65"/>
      <c r="H75" s="10"/>
      <c r="I75" s="65"/>
      <c r="J75" s="65"/>
      <c r="K75" s="10"/>
      <c r="L75" s="10"/>
      <c r="M75" s="10"/>
      <c r="N75" s="10"/>
      <c r="O75" s="10"/>
      <c r="P75" s="10"/>
      <c r="Q75" s="10"/>
      <c r="R75" s="10"/>
      <c r="S75" s="10"/>
      <c r="T75" s="55"/>
      <c r="U75" s="55"/>
      <c r="V75" s="10"/>
      <c r="W75" s="55"/>
      <c r="X75" s="10"/>
      <c r="Y75" s="55"/>
      <c r="Z75" s="55"/>
      <c r="AA75" s="10"/>
      <c r="AB75" s="10"/>
      <c r="AC75" s="10"/>
    </row>
    <row r="76" spans="1:29" x14ac:dyDescent="0.25">
      <c r="A76" s="65"/>
      <c r="B76" s="65"/>
      <c r="C76" s="10"/>
      <c r="D76" s="10"/>
      <c r="E76" s="10"/>
      <c r="F76" s="69"/>
      <c r="G76" s="65"/>
      <c r="H76" s="10"/>
      <c r="I76" s="65"/>
      <c r="J76" s="65"/>
      <c r="K76" s="10"/>
      <c r="L76" s="10"/>
      <c r="M76" s="10"/>
      <c r="N76" s="10"/>
      <c r="O76" s="10"/>
      <c r="P76" s="10"/>
      <c r="Q76" s="10"/>
      <c r="R76" s="10"/>
      <c r="S76" s="10"/>
      <c r="T76" s="55"/>
      <c r="U76" s="55"/>
      <c r="V76" s="10"/>
      <c r="W76" s="55"/>
      <c r="X76" s="10"/>
      <c r="Y76" s="55"/>
      <c r="Z76" s="55"/>
      <c r="AA76" s="10"/>
      <c r="AB76" s="10"/>
      <c r="AC76" s="10"/>
    </row>
    <row r="77" spans="1:29" x14ac:dyDescent="0.25">
      <c r="A77" s="65"/>
      <c r="B77" s="65"/>
      <c r="C77" s="10"/>
      <c r="D77" s="10"/>
      <c r="E77" s="10"/>
      <c r="F77" s="69"/>
      <c r="G77" s="65"/>
      <c r="H77" s="10"/>
      <c r="I77" s="65"/>
      <c r="J77" s="65"/>
      <c r="K77" s="10"/>
      <c r="L77" s="10"/>
      <c r="M77" s="10"/>
      <c r="N77" s="10"/>
      <c r="O77" s="10"/>
      <c r="P77" s="10"/>
      <c r="Q77" s="10"/>
      <c r="R77" s="10"/>
      <c r="S77" s="10"/>
      <c r="T77" s="55"/>
      <c r="U77" s="55"/>
      <c r="V77" s="10"/>
      <c r="W77" s="55"/>
      <c r="X77" s="10"/>
      <c r="Y77" s="55"/>
      <c r="Z77" s="55"/>
      <c r="AA77" s="10"/>
      <c r="AB77" s="10"/>
      <c r="AC77" s="10"/>
    </row>
    <row r="78" spans="1:29" x14ac:dyDescent="0.25">
      <c r="A78" s="65"/>
      <c r="B78" s="65"/>
      <c r="C78" s="10"/>
      <c r="D78" s="10"/>
      <c r="E78" s="10"/>
      <c r="F78" s="69"/>
      <c r="G78" s="65"/>
      <c r="H78" s="10"/>
      <c r="I78" s="65"/>
      <c r="J78" s="65"/>
      <c r="K78" s="10"/>
      <c r="L78" s="10"/>
      <c r="M78" s="10"/>
      <c r="N78" s="10"/>
      <c r="O78" s="10"/>
      <c r="P78" s="10"/>
      <c r="Q78" s="10"/>
      <c r="R78" s="10"/>
      <c r="S78" s="10"/>
      <c r="T78" s="55"/>
      <c r="U78" s="55"/>
      <c r="V78" s="10"/>
      <c r="W78" s="55"/>
      <c r="X78" s="10"/>
      <c r="Y78" s="55"/>
      <c r="Z78" s="55"/>
      <c r="AA78" s="10"/>
      <c r="AB78" s="10"/>
      <c r="AC78" s="10"/>
    </row>
    <row r="79" spans="1:29" x14ac:dyDescent="0.25">
      <c r="A79" s="65"/>
      <c r="B79" s="65"/>
      <c r="C79" s="10"/>
      <c r="D79" s="10"/>
      <c r="E79" s="10"/>
      <c r="F79" s="69"/>
      <c r="G79" s="65"/>
      <c r="H79" s="10"/>
      <c r="I79" s="65"/>
      <c r="J79" s="65"/>
      <c r="K79" s="10"/>
      <c r="L79" s="10"/>
      <c r="M79" s="10"/>
      <c r="N79" s="10"/>
      <c r="O79" s="10"/>
      <c r="P79" s="10"/>
      <c r="Q79" s="10"/>
      <c r="R79" s="10"/>
      <c r="S79" s="10"/>
      <c r="T79" s="55"/>
      <c r="U79" s="55"/>
      <c r="V79" s="10"/>
      <c r="W79" s="55"/>
      <c r="X79" s="10"/>
      <c r="Y79" s="55"/>
      <c r="Z79" s="55"/>
      <c r="AA79" s="10"/>
      <c r="AB79" s="10"/>
      <c r="AC79" s="10"/>
    </row>
    <row r="80" spans="1:29" x14ac:dyDescent="0.25">
      <c r="A80" s="65"/>
      <c r="B80" s="65"/>
      <c r="C80" s="10"/>
      <c r="D80" s="10"/>
      <c r="E80" s="10"/>
      <c r="F80" s="69"/>
      <c r="G80" s="65"/>
      <c r="H80" s="10"/>
      <c r="I80" s="65"/>
      <c r="J80" s="65"/>
      <c r="K80" s="10"/>
      <c r="L80" s="10"/>
      <c r="M80" s="10"/>
      <c r="N80" s="10"/>
      <c r="O80" s="10"/>
      <c r="P80" s="10"/>
      <c r="Q80" s="10"/>
      <c r="R80" s="10"/>
      <c r="S80" s="10"/>
      <c r="T80" s="55"/>
      <c r="U80" s="55"/>
      <c r="V80" s="10"/>
      <c r="W80" s="55"/>
      <c r="X80" s="10"/>
      <c r="Y80" s="55"/>
      <c r="Z80" s="55"/>
      <c r="AA80" s="10"/>
      <c r="AB80" s="10"/>
      <c r="AC80" s="10"/>
    </row>
    <row r="81" spans="1:29" x14ac:dyDescent="0.25">
      <c r="A81" s="65"/>
      <c r="B81" s="65"/>
      <c r="C81" s="10"/>
      <c r="D81" s="10"/>
      <c r="E81" s="10"/>
      <c r="F81" s="69"/>
      <c r="G81" s="65"/>
      <c r="H81" s="10"/>
      <c r="I81" s="65"/>
      <c r="J81" s="65"/>
      <c r="K81" s="10"/>
      <c r="L81" s="10"/>
      <c r="M81" s="10"/>
      <c r="N81" s="10"/>
      <c r="O81" s="10"/>
      <c r="P81" s="10"/>
      <c r="Q81" s="10"/>
      <c r="R81" s="10"/>
      <c r="S81" s="10"/>
      <c r="T81" s="55"/>
      <c r="U81" s="55"/>
      <c r="V81" s="10"/>
      <c r="W81" s="55"/>
      <c r="X81" s="10"/>
      <c r="Y81" s="55"/>
      <c r="Z81" s="55"/>
      <c r="AA81" s="10"/>
      <c r="AB81" s="10"/>
      <c r="AC81" s="10"/>
    </row>
    <row r="82" spans="1:29" x14ac:dyDescent="0.25">
      <c r="A82" s="65"/>
      <c r="B82" s="65"/>
      <c r="C82" s="10"/>
      <c r="D82" s="10"/>
      <c r="E82" s="10"/>
      <c r="F82" s="69"/>
      <c r="G82" s="65"/>
      <c r="H82" s="10"/>
      <c r="I82" s="65"/>
      <c r="J82" s="65"/>
      <c r="K82" s="10"/>
      <c r="L82" s="10"/>
      <c r="M82" s="10"/>
      <c r="N82" s="10"/>
      <c r="O82" s="10"/>
      <c r="P82" s="10"/>
      <c r="Q82" s="10"/>
      <c r="R82" s="10"/>
      <c r="S82" s="10"/>
      <c r="T82" s="55"/>
      <c r="U82" s="55"/>
      <c r="V82" s="10"/>
      <c r="W82" s="55"/>
      <c r="X82" s="10"/>
      <c r="Y82" s="55"/>
      <c r="Z82" s="55"/>
      <c r="AA82" s="10"/>
      <c r="AB82" s="10"/>
      <c r="AC82" s="10"/>
    </row>
    <row r="83" spans="1:29" x14ac:dyDescent="0.25">
      <c r="A83" s="65"/>
      <c r="B83" s="65"/>
      <c r="C83" s="10"/>
      <c r="D83" s="10"/>
      <c r="E83" s="10"/>
      <c r="F83" s="69"/>
      <c r="G83" s="65"/>
      <c r="H83" s="10"/>
      <c r="I83" s="65"/>
      <c r="J83" s="65"/>
      <c r="K83" s="10"/>
      <c r="L83" s="10"/>
      <c r="M83" s="10"/>
      <c r="N83" s="10"/>
      <c r="O83" s="10"/>
      <c r="P83" s="10"/>
      <c r="Q83" s="10"/>
      <c r="R83" s="10"/>
      <c r="S83" s="10"/>
      <c r="T83" s="55"/>
      <c r="U83" s="55"/>
      <c r="V83" s="10"/>
      <c r="W83" s="55"/>
      <c r="X83" s="10"/>
      <c r="Y83" s="55"/>
      <c r="Z83" s="55"/>
      <c r="AA83" s="10"/>
      <c r="AB83" s="10"/>
      <c r="AC83" s="10"/>
    </row>
    <row r="84" spans="1:29" x14ac:dyDescent="0.25">
      <c r="A84" s="65"/>
      <c r="B84" s="65"/>
      <c r="C84" s="10"/>
      <c r="D84" s="10"/>
      <c r="E84" s="10"/>
      <c r="F84" s="69"/>
      <c r="G84" s="65"/>
      <c r="H84" s="10"/>
      <c r="I84" s="65"/>
      <c r="J84" s="65"/>
      <c r="K84" s="10"/>
      <c r="L84" s="10"/>
      <c r="M84" s="10"/>
      <c r="N84" s="10"/>
      <c r="O84" s="10"/>
      <c r="P84" s="10"/>
      <c r="Q84" s="10"/>
      <c r="R84" s="10"/>
      <c r="S84" s="10"/>
      <c r="T84" s="55"/>
      <c r="U84" s="55"/>
      <c r="V84" s="10"/>
      <c r="W84" s="55"/>
      <c r="X84" s="10"/>
      <c r="Y84" s="55"/>
      <c r="Z84" s="55"/>
      <c r="AA84" s="10"/>
      <c r="AB84" s="10"/>
      <c r="AC84" s="10"/>
    </row>
    <row r="85" spans="1:29" x14ac:dyDescent="0.25">
      <c r="A85" s="65"/>
      <c r="B85" s="65"/>
      <c r="C85" s="10"/>
      <c r="D85" s="10"/>
      <c r="E85" s="10"/>
      <c r="F85" s="69"/>
      <c r="G85" s="65"/>
      <c r="H85" s="10"/>
      <c r="I85" s="65"/>
      <c r="J85" s="65"/>
      <c r="K85" s="10"/>
      <c r="L85" s="10"/>
      <c r="M85" s="10"/>
      <c r="N85" s="10"/>
      <c r="O85" s="10"/>
      <c r="P85" s="10"/>
      <c r="Q85" s="10"/>
      <c r="R85" s="10"/>
      <c r="S85" s="10"/>
      <c r="T85" s="55"/>
      <c r="U85" s="55"/>
      <c r="V85" s="10"/>
      <c r="W85" s="55"/>
      <c r="X85" s="10"/>
      <c r="Y85" s="55"/>
      <c r="Z85" s="55"/>
      <c r="AA85" s="10"/>
      <c r="AB85" s="10"/>
      <c r="AC85" s="10"/>
    </row>
    <row r="86" spans="1:29" x14ac:dyDescent="0.25">
      <c r="A86" s="65"/>
      <c r="B86" s="65"/>
      <c r="C86" s="10"/>
      <c r="D86" s="10"/>
      <c r="E86" s="10"/>
      <c r="F86" s="69"/>
      <c r="G86" s="65"/>
      <c r="H86" s="10"/>
      <c r="I86" s="65"/>
      <c r="J86" s="65"/>
      <c r="K86" s="10"/>
      <c r="L86" s="10"/>
      <c r="M86" s="10"/>
      <c r="N86" s="10"/>
      <c r="O86" s="10"/>
      <c r="P86" s="10"/>
      <c r="Q86" s="10"/>
      <c r="R86" s="10"/>
      <c r="S86" s="10"/>
      <c r="T86" s="55"/>
      <c r="U86" s="55"/>
      <c r="V86" s="10"/>
      <c r="W86" s="55"/>
      <c r="X86" s="10"/>
      <c r="Y86" s="55"/>
      <c r="Z86" s="55"/>
      <c r="AA86" s="10"/>
      <c r="AB86" s="10"/>
      <c r="AC86" s="10"/>
    </row>
    <row r="87" spans="1:29" x14ac:dyDescent="0.25">
      <c r="A87" s="65"/>
      <c r="B87" s="65"/>
      <c r="C87" s="10"/>
      <c r="D87" s="10"/>
      <c r="E87" s="10"/>
      <c r="F87" s="69"/>
      <c r="G87" s="65"/>
      <c r="H87" s="10"/>
      <c r="I87" s="65"/>
      <c r="J87" s="65"/>
      <c r="K87" s="10"/>
      <c r="L87" s="10"/>
      <c r="M87" s="10"/>
      <c r="N87" s="10"/>
      <c r="O87" s="10"/>
      <c r="P87" s="10"/>
      <c r="Q87" s="10"/>
      <c r="R87" s="10"/>
      <c r="S87" s="10"/>
      <c r="T87" s="55"/>
      <c r="U87" s="55"/>
      <c r="V87" s="10"/>
      <c r="W87" s="55"/>
      <c r="X87" s="10"/>
      <c r="Y87" s="55"/>
      <c r="Z87" s="55"/>
      <c r="AA87" s="10"/>
      <c r="AB87" s="10"/>
      <c r="AC87" s="10"/>
    </row>
    <row r="88" spans="1:29" x14ac:dyDescent="0.25">
      <c r="A88" s="65"/>
      <c r="B88" s="65"/>
      <c r="C88" s="10"/>
      <c r="D88" s="10"/>
      <c r="E88" s="10"/>
      <c r="F88" s="69"/>
      <c r="G88" s="65"/>
      <c r="H88" s="10"/>
      <c r="I88" s="65"/>
      <c r="J88" s="65"/>
      <c r="K88" s="10"/>
      <c r="L88" s="10"/>
      <c r="M88" s="10"/>
      <c r="N88" s="10"/>
      <c r="O88" s="10"/>
      <c r="P88" s="10"/>
      <c r="Q88" s="10"/>
      <c r="R88" s="10"/>
      <c r="S88" s="10"/>
      <c r="T88" s="55"/>
      <c r="U88" s="55"/>
      <c r="V88" s="10"/>
      <c r="W88" s="55"/>
      <c r="X88" s="10"/>
      <c r="Y88" s="55"/>
      <c r="Z88" s="55"/>
      <c r="AA88" s="10"/>
      <c r="AB88" s="10"/>
      <c r="AC88" s="10"/>
    </row>
    <row r="89" spans="1:29" x14ac:dyDescent="0.25">
      <c r="A89" s="65"/>
      <c r="B89" s="65"/>
      <c r="C89" s="10"/>
      <c r="D89" s="10"/>
      <c r="E89" s="10"/>
      <c r="F89" s="69"/>
      <c r="G89" s="65"/>
      <c r="H89" s="10"/>
      <c r="I89" s="65"/>
      <c r="J89" s="65"/>
      <c r="K89" s="10"/>
      <c r="L89" s="10"/>
      <c r="M89" s="10"/>
      <c r="N89" s="10"/>
      <c r="O89" s="10"/>
      <c r="P89" s="10"/>
      <c r="Q89" s="10"/>
      <c r="R89" s="10"/>
      <c r="S89" s="10"/>
      <c r="T89" s="55"/>
      <c r="U89" s="55"/>
      <c r="V89" s="10"/>
      <c r="W89" s="55"/>
      <c r="X89" s="10"/>
      <c r="Y89" s="55"/>
      <c r="Z89" s="55"/>
      <c r="AA89" s="10"/>
      <c r="AB89" s="10"/>
      <c r="AC89" s="10"/>
    </row>
    <row r="90" spans="1:29" x14ac:dyDescent="0.25">
      <c r="A90" s="65"/>
      <c r="B90" s="65"/>
      <c r="C90" s="10"/>
      <c r="D90" s="10"/>
      <c r="E90" s="10"/>
      <c r="F90" s="69"/>
      <c r="G90" s="65"/>
      <c r="H90" s="10"/>
      <c r="I90" s="65"/>
      <c r="J90" s="65"/>
      <c r="K90" s="10"/>
      <c r="L90" s="10"/>
      <c r="M90" s="10"/>
      <c r="N90" s="10"/>
      <c r="O90" s="10"/>
      <c r="P90" s="10"/>
      <c r="Q90" s="10"/>
      <c r="R90" s="10"/>
      <c r="S90" s="10"/>
      <c r="T90" s="55"/>
      <c r="U90" s="55"/>
      <c r="V90" s="10"/>
      <c r="W90" s="55"/>
      <c r="X90" s="10"/>
      <c r="Y90" s="55"/>
      <c r="Z90" s="55"/>
      <c r="AA90" s="10"/>
      <c r="AB90" s="10"/>
      <c r="AC90" s="10"/>
    </row>
    <row r="91" spans="1:29" x14ac:dyDescent="0.25">
      <c r="A91" s="65"/>
      <c r="B91" s="65"/>
      <c r="C91" s="10"/>
      <c r="D91" s="10"/>
      <c r="E91" s="10"/>
      <c r="F91" s="69"/>
      <c r="G91" s="65"/>
      <c r="H91" s="10"/>
      <c r="I91" s="65"/>
      <c r="J91" s="65"/>
      <c r="K91" s="10"/>
      <c r="L91" s="10"/>
      <c r="M91" s="10"/>
      <c r="N91" s="10"/>
      <c r="O91" s="10"/>
      <c r="P91" s="10"/>
      <c r="Q91" s="10"/>
      <c r="R91" s="10"/>
      <c r="S91" s="10"/>
      <c r="T91" s="55"/>
      <c r="U91" s="55"/>
      <c r="V91" s="10"/>
      <c r="W91" s="55"/>
      <c r="X91" s="10"/>
      <c r="Y91" s="55"/>
      <c r="Z91" s="55"/>
      <c r="AA91" s="10"/>
      <c r="AB91" s="10"/>
      <c r="AC91" s="10"/>
    </row>
    <row r="92" spans="1:29" x14ac:dyDescent="0.25">
      <c r="A92" s="65"/>
      <c r="B92" s="65"/>
      <c r="C92" s="10"/>
      <c r="D92" s="10"/>
      <c r="E92" s="10"/>
      <c r="F92" s="69"/>
      <c r="G92" s="65"/>
      <c r="H92" s="10"/>
      <c r="I92" s="65"/>
      <c r="J92" s="65"/>
      <c r="K92" s="10"/>
      <c r="L92" s="10"/>
      <c r="M92" s="10"/>
      <c r="N92" s="10"/>
      <c r="O92" s="10"/>
      <c r="P92" s="10"/>
      <c r="Q92" s="10"/>
      <c r="R92" s="10"/>
      <c r="S92" s="10"/>
      <c r="T92" s="55"/>
      <c r="U92" s="55"/>
      <c r="V92" s="10"/>
      <c r="W92" s="55"/>
      <c r="X92" s="10"/>
      <c r="Y92" s="55"/>
      <c r="Z92" s="55"/>
      <c r="AA92" s="10"/>
      <c r="AB92" s="10"/>
      <c r="AC92" s="10"/>
    </row>
    <row r="93" spans="1:29" x14ac:dyDescent="0.25">
      <c r="A93" s="65"/>
      <c r="B93" s="65"/>
      <c r="C93" s="10"/>
      <c r="D93" s="10"/>
      <c r="E93" s="10"/>
      <c r="F93" s="69"/>
      <c r="G93" s="65"/>
      <c r="H93" s="10"/>
      <c r="I93" s="65"/>
      <c r="J93" s="65"/>
      <c r="K93" s="10"/>
      <c r="L93" s="10"/>
      <c r="M93" s="10"/>
      <c r="N93" s="10"/>
      <c r="O93" s="10"/>
      <c r="P93" s="10"/>
      <c r="Q93" s="10"/>
      <c r="R93" s="10"/>
      <c r="S93" s="10"/>
      <c r="T93" s="55"/>
      <c r="U93" s="55"/>
      <c r="V93" s="10"/>
      <c r="W93" s="55"/>
      <c r="X93" s="10"/>
      <c r="Y93" s="55"/>
      <c r="Z93" s="55"/>
      <c r="AA93" s="10"/>
      <c r="AB93" s="10"/>
      <c r="AC93" s="10"/>
    </row>
    <row r="94" spans="1:29" x14ac:dyDescent="0.25">
      <c r="A94" s="65"/>
      <c r="B94" s="65"/>
      <c r="C94" s="10"/>
      <c r="D94" s="10"/>
      <c r="E94" s="10"/>
      <c r="F94" s="69"/>
      <c r="G94" s="65"/>
      <c r="H94" s="10"/>
      <c r="I94" s="65"/>
      <c r="J94" s="65"/>
      <c r="K94" s="10"/>
      <c r="L94" s="10"/>
      <c r="M94" s="10"/>
      <c r="N94" s="10"/>
      <c r="O94" s="10"/>
      <c r="P94" s="10"/>
      <c r="Q94" s="10"/>
      <c r="R94" s="10"/>
      <c r="S94" s="10"/>
      <c r="T94" s="55"/>
      <c r="U94" s="55"/>
      <c r="V94" s="10"/>
      <c r="W94" s="55"/>
      <c r="X94" s="10"/>
      <c r="Y94" s="55"/>
      <c r="Z94" s="55"/>
      <c r="AA94" s="10"/>
      <c r="AB94" s="10"/>
      <c r="AC94" s="10"/>
    </row>
    <row r="95" spans="1:29" x14ac:dyDescent="0.25">
      <c r="A95" s="65"/>
      <c r="B95" s="65"/>
      <c r="C95" s="10"/>
      <c r="D95" s="10"/>
      <c r="E95" s="10"/>
      <c r="F95" s="69"/>
      <c r="G95" s="65"/>
      <c r="H95" s="10"/>
      <c r="I95" s="65"/>
      <c r="J95" s="65"/>
      <c r="K95" s="10"/>
      <c r="L95" s="10"/>
      <c r="M95" s="10"/>
      <c r="N95" s="10"/>
      <c r="O95" s="10"/>
      <c r="P95" s="10"/>
      <c r="Q95" s="10"/>
      <c r="R95" s="10"/>
      <c r="S95" s="10"/>
      <c r="T95" s="55"/>
      <c r="U95" s="55"/>
      <c r="V95" s="10"/>
      <c r="W95" s="55"/>
      <c r="X95" s="10"/>
      <c r="Y95" s="55"/>
      <c r="Z95" s="55"/>
      <c r="AA95" s="10"/>
      <c r="AB95" s="10"/>
      <c r="AC95" s="10"/>
    </row>
    <row r="96" spans="1:29" x14ac:dyDescent="0.25">
      <c r="A96" s="65"/>
      <c r="B96" s="65"/>
      <c r="C96" s="10"/>
      <c r="D96" s="10"/>
      <c r="E96" s="10"/>
      <c r="F96" s="69"/>
      <c r="G96" s="65"/>
      <c r="H96" s="10"/>
      <c r="I96" s="65"/>
      <c r="J96" s="65"/>
      <c r="K96" s="10"/>
      <c r="L96" s="10"/>
      <c r="M96" s="10"/>
      <c r="N96" s="10"/>
      <c r="O96" s="10"/>
      <c r="P96" s="10"/>
      <c r="Q96" s="10"/>
      <c r="R96" s="10"/>
      <c r="S96" s="10"/>
      <c r="T96" s="55"/>
      <c r="U96" s="55"/>
      <c r="V96" s="10"/>
      <c r="W96" s="55"/>
      <c r="X96" s="10"/>
      <c r="Y96" s="55"/>
      <c r="Z96" s="55"/>
      <c r="AA96" s="10"/>
      <c r="AB96" s="10"/>
      <c r="AC96" s="10"/>
    </row>
    <row r="97" spans="1:29" x14ac:dyDescent="0.25">
      <c r="A97" s="65"/>
      <c r="B97" s="65"/>
      <c r="C97" s="10"/>
      <c r="D97" s="10"/>
      <c r="E97" s="10"/>
      <c r="F97" s="69"/>
      <c r="G97" s="65"/>
      <c r="H97" s="10"/>
      <c r="I97" s="65"/>
      <c r="J97" s="65"/>
      <c r="K97" s="10"/>
      <c r="L97" s="10"/>
      <c r="M97" s="10"/>
      <c r="N97" s="10"/>
      <c r="O97" s="10"/>
      <c r="P97" s="10"/>
      <c r="Q97" s="10"/>
      <c r="R97" s="10"/>
      <c r="S97" s="10"/>
      <c r="T97" s="55"/>
      <c r="U97" s="55"/>
      <c r="V97" s="10"/>
      <c r="W97" s="55"/>
      <c r="X97" s="10"/>
      <c r="Y97" s="55"/>
      <c r="Z97" s="55"/>
      <c r="AA97" s="10"/>
      <c r="AB97" s="10"/>
      <c r="AC97" s="10"/>
    </row>
    <row r="98" spans="1:29" x14ac:dyDescent="0.25">
      <c r="A98" s="65"/>
      <c r="B98" s="65"/>
      <c r="C98" s="10"/>
      <c r="D98" s="10"/>
      <c r="E98" s="10"/>
      <c r="F98" s="69"/>
      <c r="G98" s="65"/>
      <c r="H98" s="10"/>
      <c r="I98" s="65"/>
      <c r="J98" s="65"/>
      <c r="K98" s="10"/>
      <c r="L98" s="10"/>
      <c r="M98" s="10"/>
      <c r="N98" s="10"/>
      <c r="O98" s="10"/>
      <c r="P98" s="10"/>
      <c r="Q98" s="10"/>
      <c r="R98" s="10"/>
      <c r="S98" s="10"/>
      <c r="T98" s="55"/>
      <c r="U98" s="55"/>
      <c r="V98" s="10"/>
      <c r="W98" s="55"/>
      <c r="X98" s="10"/>
      <c r="Y98" s="55"/>
      <c r="Z98" s="55"/>
      <c r="AA98" s="10"/>
      <c r="AB98" s="10"/>
      <c r="AC98" s="10"/>
    </row>
    <row r="99" spans="1:29" x14ac:dyDescent="0.25">
      <c r="A99" s="65"/>
      <c r="B99" s="65"/>
      <c r="C99" s="10"/>
      <c r="D99" s="10"/>
      <c r="E99" s="10"/>
      <c r="F99" s="69"/>
      <c r="G99" s="65"/>
      <c r="H99" s="10"/>
      <c r="I99" s="65"/>
      <c r="J99" s="65"/>
      <c r="K99" s="10"/>
      <c r="L99" s="10"/>
      <c r="M99" s="10"/>
      <c r="N99" s="10"/>
      <c r="O99" s="10"/>
      <c r="P99" s="10"/>
      <c r="Q99" s="10"/>
      <c r="R99" s="10"/>
      <c r="S99" s="10"/>
      <c r="T99" s="55"/>
      <c r="U99" s="55"/>
      <c r="V99" s="10"/>
      <c r="W99" s="55"/>
      <c r="X99" s="10"/>
      <c r="Y99" s="55"/>
      <c r="Z99" s="55"/>
      <c r="AA99" s="10"/>
      <c r="AB99" s="10"/>
      <c r="AC99" s="10"/>
    </row>
    <row r="100" spans="1:29" x14ac:dyDescent="0.25">
      <c r="A100" s="65"/>
      <c r="B100" s="65"/>
      <c r="C100" s="10"/>
      <c r="D100" s="10"/>
      <c r="E100" s="10"/>
      <c r="F100" s="69"/>
      <c r="G100" s="65"/>
      <c r="H100" s="10"/>
      <c r="I100" s="65"/>
      <c r="J100" s="65"/>
      <c r="K100" s="10"/>
      <c r="L100" s="10"/>
      <c r="M100" s="10"/>
      <c r="N100" s="10"/>
      <c r="O100" s="10"/>
      <c r="P100" s="10"/>
      <c r="Q100" s="10"/>
      <c r="R100" s="10"/>
      <c r="S100" s="10"/>
      <c r="T100" s="55"/>
      <c r="U100" s="55"/>
      <c r="V100" s="10"/>
      <c r="W100" s="55"/>
      <c r="X100" s="10"/>
      <c r="Y100" s="55"/>
      <c r="Z100" s="55"/>
      <c r="AA100" s="10"/>
      <c r="AB100" s="10"/>
      <c r="AC100" s="10"/>
    </row>
  </sheetData>
  <mergeCells count="13">
    <mergeCell ref="T2:U2"/>
    <mergeCell ref="T1:U1"/>
    <mergeCell ref="AA2:AB2"/>
    <mergeCell ref="AA1:AC1"/>
    <mergeCell ref="W2:W3"/>
    <mergeCell ref="V1:Z1"/>
    <mergeCell ref="X2:Z2"/>
    <mergeCell ref="A1:G2"/>
    <mergeCell ref="H1:J2"/>
    <mergeCell ref="K1:N2"/>
    <mergeCell ref="O1:S1"/>
    <mergeCell ref="R2:R3"/>
    <mergeCell ref="S2:S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 ANNUEL SAISONS</vt:lpstr>
      <vt:lpstr>TARIFS ET SAISONS</vt:lpstr>
      <vt:lpstr>SUIVI RESERVATIONS</vt:lpstr>
      <vt:lpstr>'CALENDRIER ANNUEL SAISONS'!Zone_d_impression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Mathieu Maxime Périgois</dc:creator>
  <cp:lastModifiedBy>Valérie Mathieu Maxime Périgois</cp:lastModifiedBy>
  <cp:lastPrinted>2020-02-26T21:24:16Z</cp:lastPrinted>
  <dcterms:created xsi:type="dcterms:W3CDTF">2020-02-26T20:30:22Z</dcterms:created>
  <dcterms:modified xsi:type="dcterms:W3CDTF">2020-02-26T22:30:56Z</dcterms:modified>
</cp:coreProperties>
</file>