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258394\Desktop\"/>
    </mc:Choice>
  </mc:AlternateContent>
  <bookViews>
    <workbookView xWindow="0" yWindow="0" windowWidth="19140" windowHeight="6030" activeTab="4"/>
  </bookViews>
  <sheets>
    <sheet name="LD" sheetId="2" r:id="rId1"/>
    <sheet name="Matrice_Actif" sheetId="15" state="hidden" r:id="rId2"/>
    <sheet name="DATA" sheetId="18" r:id="rId3"/>
    <sheet name="KPI_DYNAMIQUE" sheetId="38" r:id="rId4"/>
    <sheet name="P_USP_MA" sheetId="50" r:id="rId5"/>
  </sheets>
  <definedNames>
    <definedName name="_xlnm._FilterDatabase" localSheetId="2" hidden="1">DATA!$A$1:$AC$2000</definedName>
    <definedName name="_xlnm._FilterDatabase" localSheetId="1" hidden="1">Matrice_Actif!$A$2:$C$37</definedName>
    <definedName name="_xlnm._FilterDatabase" localSheetId="4" hidden="1">P_USP_MA!$A$7:$BZ$409</definedName>
    <definedName name="an">LD!$D$4</definedName>
    <definedName name="BDD_DATA">DATA!$A$1:$AC$2000</definedName>
    <definedName name="BDD_KPI">KPI_DYNAMIQUE!$A$1:$C$24</definedName>
    <definedName name="_xlnm.Criteria" localSheetId="4">P_USP_MA!$F$3:$G$4</definedName>
    <definedName name="dateDebut">LD!$D$2</definedName>
    <definedName name="EXTRACTION" localSheetId="4">P_USP_MA!$A$8:$P$408</definedName>
    <definedName name="_xlnm.Extract" localSheetId="4">P_USP_MA!$A$8:$P$408</definedName>
    <definedName name="Lancer_la_requête_à_partir_de_MaximoTest" localSheetId="2" hidden="1">DATA!$A$1:$W$1800</definedName>
    <definedName name="LD_BAT">DATA!$AG$1:$AG$6</definedName>
    <definedName name="LD_EQUIPE">DATA!$AF$1:$AF$9</definedName>
    <definedName name="mois">LD!$A$2:$A$13</definedName>
  </definedNames>
  <calcPr calcId="171027"/>
</workbook>
</file>

<file path=xl/calcChain.xml><?xml version="1.0" encoding="utf-8"?>
<calcChain xmlns="http://schemas.openxmlformats.org/spreadsheetml/2006/main">
  <c r="S9" i="50" l="1"/>
  <c r="U9" i="50"/>
  <c r="W9" i="50"/>
  <c r="Y9" i="50"/>
  <c r="AA9" i="50"/>
  <c r="AC9" i="50"/>
  <c r="S10" i="50"/>
  <c r="U10" i="50"/>
  <c r="W10" i="50"/>
  <c r="Y10" i="50"/>
  <c r="AA10" i="50"/>
  <c r="AC10" i="50"/>
  <c r="AE10" i="50"/>
  <c r="AG10" i="50"/>
  <c r="S11" i="50"/>
  <c r="U11" i="50"/>
  <c r="W11" i="50"/>
  <c r="Y11" i="50"/>
  <c r="AA11" i="50"/>
  <c r="AC11" i="50"/>
  <c r="AE11" i="50"/>
  <c r="AG11" i="50"/>
  <c r="S12" i="50"/>
  <c r="U12" i="50"/>
  <c r="W12" i="50"/>
  <c r="Y12" i="50"/>
  <c r="AA12" i="50"/>
  <c r="AC12" i="50"/>
  <c r="AE12" i="50"/>
  <c r="AG12" i="50"/>
  <c r="S13" i="50"/>
  <c r="U13" i="50"/>
  <c r="W13" i="50"/>
  <c r="Y13" i="50"/>
  <c r="AA13" i="50"/>
  <c r="AC13" i="50"/>
  <c r="AE13" i="50"/>
  <c r="AG13" i="50"/>
  <c r="S14" i="50"/>
  <c r="U14" i="50"/>
  <c r="W14" i="50"/>
  <c r="Y14" i="50"/>
  <c r="AA14" i="50"/>
  <c r="AC14" i="50"/>
  <c r="AE14" i="50"/>
  <c r="AG14" i="50"/>
  <c r="S15" i="50"/>
  <c r="U15" i="50"/>
  <c r="W15" i="50"/>
  <c r="Y15" i="50"/>
  <c r="AA15" i="50"/>
  <c r="AC15" i="50"/>
  <c r="AE15" i="50"/>
  <c r="AG15" i="50"/>
  <c r="S16" i="50"/>
  <c r="U16" i="50"/>
  <c r="W16" i="50"/>
  <c r="Y16" i="50"/>
  <c r="AA16" i="50"/>
  <c r="AC16" i="50"/>
  <c r="AE16" i="50"/>
  <c r="AG16" i="50"/>
  <c r="S17" i="50"/>
  <c r="U17" i="50"/>
  <c r="W17" i="50"/>
  <c r="Y17" i="50"/>
  <c r="AA17" i="50"/>
  <c r="AC17" i="50"/>
  <c r="AE17" i="50"/>
  <c r="AG17" i="50"/>
  <c r="S18" i="50"/>
  <c r="U18" i="50"/>
  <c r="W18" i="50"/>
  <c r="Y18" i="50"/>
  <c r="AA18" i="50"/>
  <c r="AC18" i="50"/>
  <c r="AE18" i="50"/>
  <c r="AG18" i="50"/>
  <c r="S19" i="50"/>
  <c r="U19" i="50"/>
  <c r="W19" i="50"/>
  <c r="Y19" i="50"/>
  <c r="AA19" i="50"/>
  <c r="AC19" i="50"/>
  <c r="AE19" i="50"/>
  <c r="AG19" i="50"/>
  <c r="S20" i="50"/>
  <c r="U20" i="50"/>
  <c r="W20" i="50"/>
  <c r="Y20" i="50"/>
  <c r="AA20" i="50"/>
  <c r="AC20" i="50"/>
  <c r="AE20" i="50"/>
  <c r="AG20" i="50"/>
  <c r="S21" i="50"/>
  <c r="U21" i="50"/>
  <c r="W21" i="50"/>
  <c r="Y21" i="50"/>
  <c r="AA21" i="50"/>
  <c r="AC21" i="50"/>
  <c r="AE21" i="50"/>
  <c r="AG21" i="50"/>
  <c r="S22" i="50"/>
  <c r="U22" i="50"/>
  <c r="W22" i="50"/>
  <c r="Y22" i="50"/>
  <c r="AA22" i="50"/>
  <c r="AC22" i="50"/>
  <c r="AE22" i="50"/>
  <c r="AG22" i="50"/>
  <c r="S23" i="50"/>
  <c r="U23" i="50"/>
  <c r="W23" i="50"/>
  <c r="Y23" i="50"/>
  <c r="AA23" i="50"/>
  <c r="AC23" i="50"/>
  <c r="AE23" i="50"/>
  <c r="AG23" i="50"/>
  <c r="S24" i="50"/>
  <c r="U24" i="50"/>
  <c r="W24" i="50"/>
  <c r="Y24" i="50"/>
  <c r="AA24" i="50"/>
  <c r="AC24" i="50"/>
  <c r="AE24" i="50"/>
  <c r="AG24" i="50"/>
  <c r="S25" i="50"/>
  <c r="U25" i="50"/>
  <c r="W25" i="50"/>
  <c r="Y25" i="50"/>
  <c r="AA25" i="50"/>
  <c r="AC25" i="50"/>
  <c r="AE25" i="50"/>
  <c r="AG25" i="50"/>
  <c r="S26" i="50"/>
  <c r="U26" i="50"/>
  <c r="W26" i="50"/>
  <c r="Y26" i="50"/>
  <c r="AA26" i="50"/>
  <c r="AC26" i="50"/>
  <c r="AE26" i="50"/>
  <c r="AG26" i="50"/>
  <c r="S27" i="50"/>
  <c r="U27" i="50"/>
  <c r="W27" i="50"/>
  <c r="Y27" i="50"/>
  <c r="AA27" i="50"/>
  <c r="AC27" i="50"/>
  <c r="AE27" i="50"/>
  <c r="AG27" i="50"/>
  <c r="S28" i="50"/>
  <c r="U28" i="50"/>
  <c r="W28" i="50"/>
  <c r="Y28" i="50"/>
  <c r="AA28" i="50"/>
  <c r="AC28" i="50"/>
  <c r="AE28" i="50"/>
  <c r="AG28" i="50"/>
  <c r="S29" i="50"/>
  <c r="U29" i="50"/>
  <c r="W29" i="50"/>
  <c r="Y29" i="50"/>
  <c r="AA29" i="50"/>
  <c r="AC29" i="50"/>
  <c r="AE29" i="50"/>
  <c r="AG29" i="50"/>
  <c r="S30" i="50"/>
  <c r="U30" i="50"/>
  <c r="W30" i="50"/>
  <c r="Y30" i="50"/>
  <c r="AA30" i="50"/>
  <c r="AC30" i="50"/>
  <c r="AE30" i="50"/>
  <c r="AG30" i="50"/>
  <c r="S31" i="50"/>
  <c r="U31" i="50"/>
  <c r="W31" i="50"/>
  <c r="Y31" i="50"/>
  <c r="AA31" i="50"/>
  <c r="AC31" i="50"/>
  <c r="AE31" i="50"/>
  <c r="AG31" i="50"/>
  <c r="S32" i="50"/>
  <c r="U32" i="50"/>
  <c r="W32" i="50"/>
  <c r="Y32" i="50"/>
  <c r="AA32" i="50"/>
  <c r="AC32" i="50"/>
  <c r="AE32" i="50"/>
  <c r="AG32" i="50"/>
  <c r="S33" i="50"/>
  <c r="U33" i="50"/>
  <c r="W33" i="50"/>
  <c r="Y33" i="50"/>
  <c r="AA33" i="50"/>
  <c r="AC33" i="50"/>
  <c r="AE33" i="50"/>
  <c r="AG33" i="50"/>
  <c r="S34" i="50"/>
  <c r="U34" i="50"/>
  <c r="W34" i="50"/>
  <c r="Y34" i="50"/>
  <c r="AA34" i="50"/>
  <c r="AC34" i="50"/>
  <c r="AE34" i="50"/>
  <c r="AG34" i="50"/>
  <c r="S35" i="50"/>
  <c r="U35" i="50"/>
  <c r="W35" i="50"/>
  <c r="Y35" i="50"/>
  <c r="AA35" i="50"/>
  <c r="AC35" i="50"/>
  <c r="AE35" i="50"/>
  <c r="AG35" i="50"/>
  <c r="S36" i="50"/>
  <c r="U36" i="50"/>
  <c r="W36" i="50"/>
  <c r="Y36" i="50"/>
  <c r="AA36" i="50"/>
  <c r="AC36" i="50"/>
  <c r="AE36" i="50"/>
  <c r="AG36" i="50"/>
  <c r="S37" i="50"/>
  <c r="U37" i="50"/>
  <c r="W37" i="50"/>
  <c r="Y37" i="50"/>
  <c r="AA37" i="50"/>
  <c r="AC37" i="50"/>
  <c r="AE37" i="50"/>
  <c r="AG37" i="50"/>
  <c r="S38" i="50"/>
  <c r="U38" i="50"/>
  <c r="W38" i="50"/>
  <c r="Y38" i="50"/>
  <c r="AA38" i="50"/>
  <c r="AC38" i="50"/>
  <c r="AE38" i="50"/>
  <c r="AG38" i="50"/>
  <c r="S39" i="50"/>
  <c r="U39" i="50"/>
  <c r="W39" i="50"/>
  <c r="Y39" i="50"/>
  <c r="AA39" i="50"/>
  <c r="AC39" i="50"/>
  <c r="AE39" i="50"/>
  <c r="AG39" i="50"/>
  <c r="S40" i="50"/>
  <c r="U40" i="50"/>
  <c r="W40" i="50"/>
  <c r="Y40" i="50"/>
  <c r="AA40" i="50"/>
  <c r="AC40" i="50"/>
  <c r="AE40" i="50"/>
  <c r="AG40" i="50"/>
  <c r="S41" i="50"/>
  <c r="U41" i="50"/>
  <c r="W41" i="50"/>
  <c r="Y41" i="50"/>
  <c r="AA41" i="50"/>
  <c r="AC41" i="50"/>
  <c r="AE41" i="50"/>
  <c r="AG41" i="50"/>
  <c r="S42" i="50"/>
  <c r="U42" i="50"/>
  <c r="W42" i="50"/>
  <c r="Y42" i="50"/>
  <c r="AA42" i="50"/>
  <c r="AC42" i="50"/>
  <c r="AE42" i="50"/>
  <c r="AG42" i="50"/>
  <c r="S43" i="50"/>
  <c r="U43" i="50"/>
  <c r="W43" i="50"/>
  <c r="Y43" i="50"/>
  <c r="AA43" i="50"/>
  <c r="AC43" i="50"/>
  <c r="AE43" i="50"/>
  <c r="AG43" i="50"/>
  <c r="S44" i="50"/>
  <c r="U44" i="50"/>
  <c r="W44" i="50"/>
  <c r="Y44" i="50"/>
  <c r="AA44" i="50"/>
  <c r="AC44" i="50"/>
  <c r="AE44" i="50"/>
  <c r="AG44" i="50"/>
  <c r="S45" i="50"/>
  <c r="U45" i="50"/>
  <c r="W45" i="50"/>
  <c r="Y45" i="50"/>
  <c r="AA45" i="50"/>
  <c r="AC45" i="50"/>
  <c r="AE45" i="50"/>
  <c r="AG45" i="50"/>
  <c r="S46" i="50"/>
  <c r="U46" i="50"/>
  <c r="W46" i="50"/>
  <c r="Y46" i="50"/>
  <c r="AA46" i="50"/>
  <c r="AC46" i="50"/>
  <c r="AE46" i="50"/>
  <c r="AG46" i="50"/>
  <c r="S47" i="50"/>
  <c r="U47" i="50"/>
  <c r="W47" i="50"/>
  <c r="Y47" i="50"/>
  <c r="AA47" i="50"/>
  <c r="AC47" i="50"/>
  <c r="AE47" i="50"/>
  <c r="AG47" i="50"/>
  <c r="S48" i="50"/>
  <c r="U48" i="50"/>
  <c r="W48" i="50"/>
  <c r="Y48" i="50"/>
  <c r="AA48" i="50"/>
  <c r="AC48" i="50"/>
  <c r="AE48" i="50"/>
  <c r="AG48" i="50"/>
  <c r="S49" i="50"/>
  <c r="U49" i="50"/>
  <c r="W49" i="50"/>
  <c r="Y49" i="50"/>
  <c r="AA49" i="50"/>
  <c r="AC49" i="50"/>
  <c r="AE49" i="50"/>
  <c r="AG49" i="50"/>
  <c r="S50" i="50"/>
  <c r="U50" i="50"/>
  <c r="W50" i="50"/>
  <c r="Y50" i="50"/>
  <c r="AA50" i="50"/>
  <c r="AC50" i="50"/>
  <c r="AE50" i="50"/>
  <c r="AG50" i="50"/>
  <c r="S51" i="50"/>
  <c r="U51" i="50"/>
  <c r="W51" i="50"/>
  <c r="Y51" i="50"/>
  <c r="AA51" i="50"/>
  <c r="AC51" i="50"/>
  <c r="AE51" i="50"/>
  <c r="AG51" i="50"/>
  <c r="S52" i="50"/>
  <c r="U52" i="50"/>
  <c r="W52" i="50"/>
  <c r="Y52" i="50"/>
  <c r="AA52" i="50"/>
  <c r="AC52" i="50"/>
  <c r="AE52" i="50"/>
  <c r="AG52" i="50"/>
  <c r="S53" i="50"/>
  <c r="U53" i="50"/>
  <c r="W53" i="50"/>
  <c r="Y53" i="50"/>
  <c r="AA53" i="50"/>
  <c r="AC53" i="50"/>
  <c r="AE53" i="50"/>
  <c r="AG53" i="50"/>
  <c r="S54" i="50"/>
  <c r="U54" i="50"/>
  <c r="W54" i="50"/>
  <c r="Y54" i="50"/>
  <c r="AA54" i="50"/>
  <c r="AC54" i="50"/>
  <c r="AE54" i="50"/>
  <c r="AG54" i="50"/>
  <c r="S55" i="50"/>
  <c r="U55" i="50"/>
  <c r="W55" i="50"/>
  <c r="Y55" i="50"/>
  <c r="AA55" i="50"/>
  <c r="AC55" i="50"/>
  <c r="AE55" i="50"/>
  <c r="AG55" i="50"/>
  <c r="S56" i="50"/>
  <c r="U56" i="50"/>
  <c r="W56" i="50"/>
  <c r="Y56" i="50"/>
  <c r="AA56" i="50"/>
  <c r="AC56" i="50"/>
  <c r="AE56" i="50"/>
  <c r="AG56" i="50"/>
  <c r="S57" i="50"/>
  <c r="U57" i="50"/>
  <c r="W57" i="50"/>
  <c r="Y57" i="50"/>
  <c r="AA57" i="50"/>
  <c r="AC57" i="50"/>
  <c r="AE57" i="50"/>
  <c r="AG57" i="50"/>
  <c r="S58" i="50"/>
  <c r="U58" i="50"/>
  <c r="W58" i="50"/>
  <c r="Y58" i="50"/>
  <c r="AA58" i="50"/>
  <c r="AC58" i="50"/>
  <c r="AE58" i="50"/>
  <c r="AG58" i="50"/>
  <c r="S59" i="50"/>
  <c r="U59" i="50"/>
  <c r="W59" i="50"/>
  <c r="Y59" i="50"/>
  <c r="AA59" i="50"/>
  <c r="AC59" i="50"/>
  <c r="AE59" i="50"/>
  <c r="AG59" i="50"/>
  <c r="S60" i="50"/>
  <c r="U60" i="50"/>
  <c r="W60" i="50"/>
  <c r="Y60" i="50"/>
  <c r="AA60" i="50"/>
  <c r="AC60" i="50"/>
  <c r="AE60" i="50"/>
  <c r="AG60" i="50"/>
  <c r="S61" i="50"/>
  <c r="U61" i="50"/>
  <c r="W61" i="50"/>
  <c r="Y61" i="50"/>
  <c r="AA61" i="50"/>
  <c r="AC61" i="50"/>
  <c r="AE61" i="50"/>
  <c r="AG61" i="50"/>
  <c r="S62" i="50"/>
  <c r="U62" i="50"/>
  <c r="W62" i="50"/>
  <c r="Y62" i="50"/>
  <c r="AA62" i="50"/>
  <c r="AC62" i="50"/>
  <c r="AE62" i="50"/>
  <c r="AG62" i="50"/>
  <c r="S63" i="50"/>
  <c r="U63" i="50"/>
  <c r="W63" i="50"/>
  <c r="Y63" i="50"/>
  <c r="AA63" i="50"/>
  <c r="AC63" i="50"/>
  <c r="AE63" i="50"/>
  <c r="AG63" i="50"/>
  <c r="S64" i="50"/>
  <c r="U64" i="50"/>
  <c r="W64" i="50"/>
  <c r="Y64" i="50"/>
  <c r="AA64" i="50"/>
  <c r="AC64" i="50"/>
  <c r="AE64" i="50"/>
  <c r="AG64" i="50"/>
  <c r="S65" i="50"/>
  <c r="U65" i="50"/>
  <c r="W65" i="50"/>
  <c r="Y65" i="50"/>
  <c r="AA65" i="50"/>
  <c r="AC65" i="50"/>
  <c r="AE65" i="50"/>
  <c r="AG65" i="50"/>
  <c r="S66" i="50"/>
  <c r="U66" i="50"/>
  <c r="W66" i="50"/>
  <c r="Y66" i="50"/>
  <c r="AA66" i="50"/>
  <c r="AC66" i="50"/>
  <c r="AE66" i="50"/>
  <c r="AG66" i="50"/>
  <c r="S67" i="50"/>
  <c r="U67" i="50"/>
  <c r="W67" i="50"/>
  <c r="Y67" i="50"/>
  <c r="AA67" i="50"/>
  <c r="AC67" i="50"/>
  <c r="AE67" i="50"/>
  <c r="AG67" i="50"/>
  <c r="S68" i="50"/>
  <c r="U68" i="50"/>
  <c r="W68" i="50"/>
  <c r="Y68" i="50"/>
  <c r="AA68" i="50"/>
  <c r="AC68" i="50"/>
  <c r="AE68" i="50"/>
  <c r="AG68" i="50"/>
  <c r="S69" i="50"/>
  <c r="U69" i="50"/>
  <c r="W69" i="50"/>
  <c r="Y69" i="50"/>
  <c r="AA69" i="50"/>
  <c r="AC69" i="50"/>
  <c r="AE69" i="50"/>
  <c r="AG69" i="50"/>
  <c r="S70" i="50"/>
  <c r="U70" i="50"/>
  <c r="W70" i="50"/>
  <c r="Y70" i="50"/>
  <c r="AA70" i="50"/>
  <c r="AC70" i="50"/>
  <c r="AE70" i="50"/>
  <c r="AG70" i="50"/>
  <c r="S71" i="50"/>
  <c r="U71" i="50"/>
  <c r="W71" i="50"/>
  <c r="Y71" i="50"/>
  <c r="AA71" i="50"/>
  <c r="AC71" i="50"/>
  <c r="AE71" i="50"/>
  <c r="AG71" i="50"/>
  <c r="S72" i="50"/>
  <c r="U72" i="50"/>
  <c r="W72" i="50"/>
  <c r="Y72" i="50"/>
  <c r="AA72" i="50"/>
  <c r="AC72" i="50"/>
  <c r="AE72" i="50"/>
  <c r="AG72" i="50"/>
  <c r="S73" i="50"/>
  <c r="U73" i="50"/>
  <c r="W73" i="50"/>
  <c r="Y73" i="50"/>
  <c r="AA73" i="50"/>
  <c r="AC73" i="50"/>
  <c r="AE73" i="50"/>
  <c r="AG73" i="50"/>
  <c r="S74" i="50"/>
  <c r="U74" i="50"/>
  <c r="W74" i="50"/>
  <c r="Y74" i="50"/>
  <c r="AA74" i="50"/>
  <c r="AC74" i="50"/>
  <c r="AE74" i="50"/>
  <c r="AG74" i="50"/>
  <c r="S75" i="50"/>
  <c r="U75" i="50"/>
  <c r="W75" i="50"/>
  <c r="Y75" i="50"/>
  <c r="AA75" i="50"/>
  <c r="AC75" i="50"/>
  <c r="AE75" i="50"/>
  <c r="AG75" i="50"/>
  <c r="S76" i="50"/>
  <c r="U76" i="50"/>
  <c r="W76" i="50"/>
  <c r="Y76" i="50"/>
  <c r="AA76" i="50"/>
  <c r="AC76" i="50"/>
  <c r="AE76" i="50"/>
  <c r="AG76" i="50"/>
  <c r="S77" i="50"/>
  <c r="U77" i="50"/>
  <c r="W77" i="50"/>
  <c r="Y77" i="50"/>
  <c r="AA77" i="50"/>
  <c r="AC77" i="50"/>
  <c r="AE77" i="50"/>
  <c r="AG77" i="50"/>
  <c r="S78" i="50"/>
  <c r="U78" i="50"/>
  <c r="W78" i="50"/>
  <c r="Y78" i="50"/>
  <c r="AA78" i="50"/>
  <c r="AC78" i="50"/>
  <c r="AE78" i="50"/>
  <c r="AG78" i="50"/>
  <c r="S79" i="50"/>
  <c r="U79" i="50"/>
  <c r="W79" i="50"/>
  <c r="Y79" i="50"/>
  <c r="AA79" i="50"/>
  <c r="AC79" i="50"/>
  <c r="AE79" i="50"/>
  <c r="AG79" i="50"/>
  <c r="S80" i="50"/>
  <c r="U80" i="50"/>
  <c r="W80" i="50"/>
  <c r="Y80" i="50"/>
  <c r="AA80" i="50"/>
  <c r="AC80" i="50"/>
  <c r="AE80" i="50"/>
  <c r="AG80" i="50"/>
  <c r="S81" i="50"/>
  <c r="U81" i="50"/>
  <c r="W81" i="50"/>
  <c r="Y81" i="50"/>
  <c r="AA81" i="50"/>
  <c r="AC81" i="50"/>
  <c r="AE81" i="50"/>
  <c r="AG81" i="50"/>
  <c r="S82" i="50"/>
  <c r="U82" i="50"/>
  <c r="W82" i="50"/>
  <c r="Y82" i="50"/>
  <c r="AA82" i="50"/>
  <c r="AC82" i="50"/>
  <c r="AE82" i="50"/>
  <c r="AG82" i="50"/>
  <c r="S83" i="50"/>
  <c r="U83" i="50"/>
  <c r="W83" i="50"/>
  <c r="Y83" i="50"/>
  <c r="AA83" i="50"/>
  <c r="AC83" i="50"/>
  <c r="AE83" i="50"/>
  <c r="AG83" i="50"/>
  <c r="S84" i="50"/>
  <c r="U84" i="50"/>
  <c r="W84" i="50"/>
  <c r="Y84" i="50"/>
  <c r="AA84" i="50"/>
  <c r="AC84" i="50"/>
  <c r="AE84" i="50"/>
  <c r="AG84" i="50"/>
  <c r="S85" i="50"/>
  <c r="U85" i="50"/>
  <c r="W85" i="50"/>
  <c r="Y85" i="50"/>
  <c r="AA85" i="50"/>
  <c r="AC85" i="50"/>
  <c r="AE85" i="50"/>
  <c r="AG85" i="50"/>
  <c r="S86" i="50"/>
  <c r="U86" i="50"/>
  <c r="W86" i="50"/>
  <c r="Y86" i="50"/>
  <c r="AA86" i="50"/>
  <c r="AC86" i="50"/>
  <c r="AE86" i="50"/>
  <c r="AG86" i="50"/>
  <c r="S87" i="50"/>
  <c r="U87" i="50"/>
  <c r="W87" i="50"/>
  <c r="Y87" i="50"/>
  <c r="AA87" i="50"/>
  <c r="AC87" i="50"/>
  <c r="AE87" i="50"/>
  <c r="AG87" i="50"/>
  <c r="S88" i="50"/>
  <c r="U88" i="50"/>
  <c r="W88" i="50"/>
  <c r="Y88" i="50"/>
  <c r="AA88" i="50"/>
  <c r="AC88" i="50"/>
  <c r="AE88" i="50"/>
  <c r="AG88" i="50"/>
  <c r="S89" i="50"/>
  <c r="U89" i="50"/>
  <c r="W89" i="50"/>
  <c r="Y89" i="50"/>
  <c r="AA89" i="50"/>
  <c r="AC89" i="50"/>
  <c r="AE89" i="50"/>
  <c r="AG89" i="50"/>
  <c r="S90" i="50"/>
  <c r="U90" i="50"/>
  <c r="W90" i="50"/>
  <c r="Y90" i="50"/>
  <c r="AA90" i="50"/>
  <c r="AC90" i="50"/>
  <c r="AE90" i="50"/>
  <c r="AG90" i="50"/>
  <c r="S91" i="50"/>
  <c r="U91" i="50"/>
  <c r="W91" i="50"/>
  <c r="Y91" i="50"/>
  <c r="AA91" i="50"/>
  <c r="AC91" i="50"/>
  <c r="AE91" i="50"/>
  <c r="AG91" i="50"/>
  <c r="S92" i="50"/>
  <c r="U92" i="50"/>
  <c r="W92" i="50"/>
  <c r="Y92" i="50"/>
  <c r="AA92" i="50"/>
  <c r="AC92" i="50"/>
  <c r="AE92" i="50"/>
  <c r="AG92" i="50"/>
  <c r="S93" i="50"/>
  <c r="U93" i="50"/>
  <c r="W93" i="50"/>
  <c r="Y93" i="50"/>
  <c r="AA93" i="50"/>
  <c r="AC93" i="50"/>
  <c r="AE93" i="50"/>
  <c r="AG93" i="50"/>
  <c r="S94" i="50"/>
  <c r="U94" i="50"/>
  <c r="W94" i="50"/>
  <c r="Y94" i="50"/>
  <c r="AA94" i="50"/>
  <c r="AC94" i="50"/>
  <c r="AE94" i="50"/>
  <c r="AG94" i="50"/>
  <c r="S95" i="50"/>
  <c r="U95" i="50"/>
  <c r="W95" i="50"/>
  <c r="Y95" i="50"/>
  <c r="AA95" i="50"/>
  <c r="AC95" i="50"/>
  <c r="AE95" i="50"/>
  <c r="AG95" i="50"/>
  <c r="S96" i="50"/>
  <c r="U96" i="50"/>
  <c r="W96" i="50"/>
  <c r="Y96" i="50"/>
  <c r="AA96" i="50"/>
  <c r="AC96" i="50"/>
  <c r="AE96" i="50"/>
  <c r="AG96" i="50"/>
  <c r="S97" i="50"/>
  <c r="U97" i="50"/>
  <c r="W97" i="50"/>
  <c r="Y97" i="50"/>
  <c r="AA97" i="50"/>
  <c r="AC97" i="50"/>
  <c r="AE97" i="50"/>
  <c r="AG97" i="50"/>
  <c r="S98" i="50"/>
  <c r="U98" i="50"/>
  <c r="W98" i="50"/>
  <c r="Y98" i="50"/>
  <c r="AA98" i="50"/>
  <c r="AC98" i="50"/>
  <c r="AE98" i="50"/>
  <c r="AG98" i="50"/>
  <c r="S99" i="50"/>
  <c r="U99" i="50"/>
  <c r="W99" i="50"/>
  <c r="Y99" i="50"/>
  <c r="AA99" i="50"/>
  <c r="AC99" i="50"/>
  <c r="AE99" i="50"/>
  <c r="AG99" i="50"/>
  <c r="S100" i="50"/>
  <c r="U100" i="50"/>
  <c r="W100" i="50"/>
  <c r="Y100" i="50"/>
  <c r="AA100" i="50"/>
  <c r="AC100" i="50"/>
  <c r="AE100" i="50"/>
  <c r="AG100" i="50"/>
  <c r="S101" i="50"/>
  <c r="U101" i="50"/>
  <c r="W101" i="50"/>
  <c r="Y101" i="50"/>
  <c r="AA101" i="50"/>
  <c r="AC101" i="50"/>
  <c r="AE101" i="50"/>
  <c r="AG101" i="50"/>
  <c r="S102" i="50"/>
  <c r="U102" i="50"/>
  <c r="W102" i="50"/>
  <c r="Y102" i="50"/>
  <c r="AA102" i="50"/>
  <c r="AC102" i="50"/>
  <c r="AE102" i="50"/>
  <c r="AG102" i="50"/>
  <c r="S103" i="50"/>
  <c r="U103" i="50"/>
  <c r="W103" i="50"/>
  <c r="Y103" i="50"/>
  <c r="AA103" i="50"/>
  <c r="AC103" i="50"/>
  <c r="AE103" i="50"/>
  <c r="AG103" i="50"/>
  <c r="S104" i="50"/>
  <c r="U104" i="50"/>
  <c r="W104" i="50"/>
  <c r="Y104" i="50"/>
  <c r="AA104" i="50"/>
  <c r="AC104" i="50"/>
  <c r="AE104" i="50"/>
  <c r="AG104" i="50"/>
  <c r="S105" i="50"/>
  <c r="U105" i="50"/>
  <c r="W105" i="50"/>
  <c r="Y105" i="50"/>
  <c r="AA105" i="50"/>
  <c r="AC105" i="50"/>
  <c r="AE105" i="50"/>
  <c r="AG105" i="50"/>
  <c r="S106" i="50"/>
  <c r="U106" i="50"/>
  <c r="W106" i="50"/>
  <c r="Y106" i="50"/>
  <c r="AA106" i="50"/>
  <c r="AC106" i="50"/>
  <c r="AE106" i="50"/>
  <c r="AG106" i="50"/>
  <c r="S107" i="50"/>
  <c r="U107" i="50"/>
  <c r="W107" i="50"/>
  <c r="Y107" i="50"/>
  <c r="AA107" i="50"/>
  <c r="AC107" i="50"/>
  <c r="AE107" i="50"/>
  <c r="AG107" i="50"/>
  <c r="S108" i="50"/>
  <c r="U108" i="50"/>
  <c r="W108" i="50"/>
  <c r="Y108" i="50"/>
  <c r="AA108" i="50"/>
  <c r="AC108" i="50"/>
  <c r="AE108" i="50"/>
  <c r="AG108" i="50"/>
  <c r="S109" i="50"/>
  <c r="U109" i="50"/>
  <c r="W109" i="50"/>
  <c r="Y109" i="50"/>
  <c r="AA109" i="50"/>
  <c r="AC109" i="50"/>
  <c r="AE109" i="50"/>
  <c r="AG109" i="50"/>
  <c r="S110" i="50"/>
  <c r="U110" i="50"/>
  <c r="W110" i="50"/>
  <c r="Y110" i="50"/>
  <c r="AA110" i="50"/>
  <c r="AC110" i="50"/>
  <c r="AE110" i="50"/>
  <c r="AG110" i="50"/>
  <c r="S111" i="50"/>
  <c r="U111" i="50"/>
  <c r="W111" i="50"/>
  <c r="Y111" i="50"/>
  <c r="AA111" i="50"/>
  <c r="AC111" i="50"/>
  <c r="AE111" i="50"/>
  <c r="AG111" i="50"/>
  <c r="S112" i="50"/>
  <c r="U112" i="50"/>
  <c r="W112" i="50"/>
  <c r="Y112" i="50"/>
  <c r="AA112" i="50"/>
  <c r="AC112" i="50"/>
  <c r="AE112" i="50"/>
  <c r="AG112" i="50"/>
  <c r="S113" i="50"/>
  <c r="U113" i="50"/>
  <c r="W113" i="50"/>
  <c r="Y113" i="50"/>
  <c r="AA113" i="50"/>
  <c r="AC113" i="50"/>
  <c r="AE113" i="50"/>
  <c r="AG113" i="50"/>
  <c r="S114" i="50"/>
  <c r="U114" i="50"/>
  <c r="W114" i="50"/>
  <c r="Y114" i="50"/>
  <c r="AA114" i="50"/>
  <c r="AC114" i="50"/>
  <c r="AE114" i="50"/>
  <c r="AG114" i="50"/>
  <c r="S115" i="50"/>
  <c r="U115" i="50"/>
  <c r="W115" i="50"/>
  <c r="Y115" i="50"/>
  <c r="AA115" i="50"/>
  <c r="AC115" i="50"/>
  <c r="AE115" i="50"/>
  <c r="AG115" i="50"/>
  <c r="S116" i="50"/>
  <c r="U116" i="50"/>
  <c r="W116" i="50"/>
  <c r="Y116" i="50"/>
  <c r="AA116" i="50"/>
  <c r="AC116" i="50"/>
  <c r="AE116" i="50"/>
  <c r="AG116" i="50"/>
  <c r="S117" i="50"/>
  <c r="U117" i="50"/>
  <c r="W117" i="50"/>
  <c r="Y117" i="50"/>
  <c r="AA117" i="50"/>
  <c r="AC117" i="50"/>
  <c r="AE117" i="50"/>
  <c r="AG117" i="50"/>
  <c r="S118" i="50"/>
  <c r="U118" i="50"/>
  <c r="W118" i="50"/>
  <c r="Y118" i="50"/>
  <c r="AA118" i="50"/>
  <c r="AC118" i="50"/>
  <c r="AE118" i="50"/>
  <c r="AG118" i="50"/>
  <c r="S119" i="50"/>
  <c r="U119" i="50"/>
  <c r="W119" i="50"/>
  <c r="Y119" i="50"/>
  <c r="AA119" i="50"/>
  <c r="AC119" i="50"/>
  <c r="AE119" i="50"/>
  <c r="AG119" i="50"/>
  <c r="S120" i="50"/>
  <c r="U120" i="50"/>
  <c r="W120" i="50"/>
  <c r="Y120" i="50"/>
  <c r="AA120" i="50"/>
  <c r="AC120" i="50"/>
  <c r="AE120" i="50"/>
  <c r="AG120" i="50"/>
  <c r="S121" i="50"/>
  <c r="U121" i="50"/>
  <c r="W121" i="50"/>
  <c r="Y121" i="50"/>
  <c r="AA121" i="50"/>
  <c r="AC121" i="50"/>
  <c r="AE121" i="50"/>
  <c r="AG121" i="50"/>
  <c r="S122" i="50"/>
  <c r="U122" i="50"/>
  <c r="W122" i="50"/>
  <c r="Y122" i="50"/>
  <c r="AA122" i="50"/>
  <c r="AC122" i="50"/>
  <c r="AE122" i="50"/>
  <c r="AG122" i="50"/>
  <c r="S123" i="50"/>
  <c r="U123" i="50"/>
  <c r="W123" i="50"/>
  <c r="Y123" i="50"/>
  <c r="AA123" i="50"/>
  <c r="AC123" i="50"/>
  <c r="AE123" i="50"/>
  <c r="AG123" i="50"/>
  <c r="S124" i="50"/>
  <c r="U124" i="50"/>
  <c r="W124" i="50"/>
  <c r="Y124" i="50"/>
  <c r="AA124" i="50"/>
  <c r="AC124" i="50"/>
  <c r="AE124" i="50"/>
  <c r="AG124" i="50"/>
  <c r="S125" i="50"/>
  <c r="U125" i="50"/>
  <c r="W125" i="50"/>
  <c r="Y125" i="50"/>
  <c r="AA125" i="50"/>
  <c r="AC125" i="50"/>
  <c r="AE125" i="50"/>
  <c r="AG125" i="50"/>
  <c r="S126" i="50"/>
  <c r="U126" i="50"/>
  <c r="W126" i="50"/>
  <c r="Y126" i="50"/>
  <c r="AA126" i="50"/>
  <c r="AC126" i="50"/>
  <c r="AE126" i="50"/>
  <c r="AG126" i="50"/>
  <c r="S127" i="50"/>
  <c r="U127" i="50"/>
  <c r="W127" i="50"/>
  <c r="Y127" i="50"/>
  <c r="AA127" i="50"/>
  <c r="AC127" i="50"/>
  <c r="AE127" i="50"/>
  <c r="AG127" i="50"/>
  <c r="S128" i="50"/>
  <c r="U128" i="50"/>
  <c r="W128" i="50"/>
  <c r="Y128" i="50"/>
  <c r="AA128" i="50"/>
  <c r="AC128" i="50"/>
  <c r="AE128" i="50"/>
  <c r="AG128" i="50"/>
  <c r="S129" i="50"/>
  <c r="U129" i="50"/>
  <c r="W129" i="50"/>
  <c r="Y129" i="50"/>
  <c r="AA129" i="50"/>
  <c r="AC129" i="50"/>
  <c r="AE129" i="50"/>
  <c r="AG129" i="50"/>
  <c r="S130" i="50"/>
  <c r="U130" i="50"/>
  <c r="W130" i="50"/>
  <c r="Y130" i="50"/>
  <c r="AA130" i="50"/>
  <c r="AC130" i="50"/>
  <c r="AE130" i="50"/>
  <c r="AG130" i="50"/>
  <c r="S131" i="50"/>
  <c r="U131" i="50"/>
  <c r="W131" i="50"/>
  <c r="Y131" i="50"/>
  <c r="AA131" i="50"/>
  <c r="AC131" i="50"/>
  <c r="AE131" i="50"/>
  <c r="AG131" i="50"/>
  <c r="S132" i="50"/>
  <c r="U132" i="50"/>
  <c r="W132" i="50"/>
  <c r="Y132" i="50"/>
  <c r="AA132" i="50"/>
  <c r="AC132" i="50"/>
  <c r="AE132" i="50"/>
  <c r="AG132" i="50"/>
  <c r="S133" i="50"/>
  <c r="U133" i="50"/>
  <c r="W133" i="50"/>
  <c r="Y133" i="50"/>
  <c r="AA133" i="50"/>
  <c r="AC133" i="50"/>
  <c r="AE133" i="50"/>
  <c r="AG133" i="50"/>
  <c r="S134" i="50"/>
  <c r="U134" i="50"/>
  <c r="W134" i="50"/>
  <c r="Y134" i="50"/>
  <c r="AA134" i="50"/>
  <c r="AC134" i="50"/>
  <c r="AE134" i="50"/>
  <c r="AG134" i="50"/>
  <c r="S135" i="50"/>
  <c r="U135" i="50"/>
  <c r="W135" i="50"/>
  <c r="Y135" i="50"/>
  <c r="AA135" i="50"/>
  <c r="AC135" i="50"/>
  <c r="AE135" i="50"/>
  <c r="AG135" i="50"/>
  <c r="S136" i="50"/>
  <c r="U136" i="50"/>
  <c r="W136" i="50"/>
  <c r="Y136" i="50"/>
  <c r="AA136" i="50"/>
  <c r="AC136" i="50"/>
  <c r="AE136" i="50"/>
  <c r="AG136" i="50"/>
  <c r="S137" i="50"/>
  <c r="U137" i="50"/>
  <c r="W137" i="50"/>
  <c r="Y137" i="50"/>
  <c r="AA137" i="50"/>
  <c r="AC137" i="50"/>
  <c r="AE137" i="50"/>
  <c r="AG137" i="50"/>
  <c r="S138" i="50"/>
  <c r="U138" i="50"/>
  <c r="W138" i="50"/>
  <c r="Y138" i="50"/>
  <c r="AA138" i="50"/>
  <c r="AC138" i="50"/>
  <c r="AE138" i="50"/>
  <c r="AG138" i="50"/>
  <c r="S139" i="50"/>
  <c r="U139" i="50"/>
  <c r="W139" i="50"/>
  <c r="Y139" i="50"/>
  <c r="AA139" i="50"/>
  <c r="AC139" i="50"/>
  <c r="AE139" i="50"/>
  <c r="AG139" i="50"/>
  <c r="S140" i="50"/>
  <c r="U140" i="50"/>
  <c r="W140" i="50"/>
  <c r="Y140" i="50"/>
  <c r="AA140" i="50"/>
  <c r="AC140" i="50"/>
  <c r="AE140" i="50"/>
  <c r="AG140" i="50"/>
  <c r="S141" i="50"/>
  <c r="U141" i="50"/>
  <c r="W141" i="50"/>
  <c r="Y141" i="50"/>
  <c r="AA141" i="50"/>
  <c r="AC141" i="50"/>
  <c r="AE141" i="50"/>
  <c r="AG141" i="50"/>
  <c r="S142" i="50"/>
  <c r="U142" i="50"/>
  <c r="W142" i="50"/>
  <c r="Y142" i="50"/>
  <c r="AA142" i="50"/>
  <c r="AC142" i="50"/>
  <c r="AE142" i="50"/>
  <c r="AG142" i="50"/>
  <c r="S143" i="50"/>
  <c r="U143" i="50"/>
  <c r="W143" i="50"/>
  <c r="Y143" i="50"/>
  <c r="AA143" i="50"/>
  <c r="AC143" i="50"/>
  <c r="AE143" i="50"/>
  <c r="AG143" i="50"/>
  <c r="S144" i="50"/>
  <c r="U144" i="50"/>
  <c r="W144" i="50"/>
  <c r="Y144" i="50"/>
  <c r="AA144" i="50"/>
  <c r="AC144" i="50"/>
  <c r="AE144" i="50"/>
  <c r="AG144" i="50"/>
  <c r="S145" i="50"/>
  <c r="U145" i="50"/>
  <c r="W145" i="50"/>
  <c r="Y145" i="50"/>
  <c r="AA145" i="50"/>
  <c r="AC145" i="50"/>
  <c r="AE145" i="50"/>
  <c r="AG145" i="50"/>
  <c r="S146" i="50"/>
  <c r="U146" i="50"/>
  <c r="W146" i="50"/>
  <c r="Y146" i="50"/>
  <c r="AA146" i="50"/>
  <c r="AC146" i="50"/>
  <c r="AE146" i="50"/>
  <c r="AG146" i="50"/>
  <c r="S147" i="50"/>
  <c r="U147" i="50"/>
  <c r="W147" i="50"/>
  <c r="Y147" i="50"/>
  <c r="AA147" i="50"/>
  <c r="AC147" i="50"/>
  <c r="AE147" i="50"/>
  <c r="AG147" i="50"/>
  <c r="S148" i="50"/>
  <c r="U148" i="50"/>
  <c r="W148" i="50"/>
  <c r="Y148" i="50"/>
  <c r="AA148" i="50"/>
  <c r="AC148" i="50"/>
  <c r="AE148" i="50"/>
  <c r="AG148" i="50"/>
  <c r="S149" i="50"/>
  <c r="U149" i="50"/>
  <c r="W149" i="50"/>
  <c r="Y149" i="50"/>
  <c r="AA149" i="50"/>
  <c r="AC149" i="50"/>
  <c r="AE149" i="50"/>
  <c r="AG149" i="50"/>
  <c r="S150" i="50"/>
  <c r="U150" i="50"/>
  <c r="W150" i="50"/>
  <c r="Y150" i="50"/>
  <c r="AA150" i="50"/>
  <c r="AC150" i="50"/>
  <c r="AE150" i="50"/>
  <c r="AG150" i="50"/>
  <c r="S151" i="50"/>
  <c r="U151" i="50"/>
  <c r="W151" i="50"/>
  <c r="Y151" i="50"/>
  <c r="AA151" i="50"/>
  <c r="AC151" i="50"/>
  <c r="AE151" i="50"/>
  <c r="AG151" i="50"/>
  <c r="S152" i="50"/>
  <c r="U152" i="50"/>
  <c r="W152" i="50"/>
  <c r="Y152" i="50"/>
  <c r="AA152" i="50"/>
  <c r="AC152" i="50"/>
  <c r="AE152" i="50"/>
  <c r="AG152" i="50"/>
  <c r="S153" i="50"/>
  <c r="U153" i="50"/>
  <c r="W153" i="50"/>
  <c r="Y153" i="50"/>
  <c r="AA153" i="50"/>
  <c r="AC153" i="50"/>
  <c r="AE153" i="50"/>
  <c r="AG153" i="50"/>
  <c r="S154" i="50"/>
  <c r="U154" i="50"/>
  <c r="W154" i="50"/>
  <c r="Y154" i="50"/>
  <c r="AA154" i="50"/>
  <c r="AC154" i="50"/>
  <c r="AE154" i="50"/>
  <c r="AG154" i="50"/>
  <c r="S155" i="50"/>
  <c r="U155" i="50"/>
  <c r="W155" i="50"/>
  <c r="Y155" i="50"/>
  <c r="AA155" i="50"/>
  <c r="AC155" i="50"/>
  <c r="AE155" i="50"/>
  <c r="AG155" i="50"/>
  <c r="S156" i="50"/>
  <c r="U156" i="50"/>
  <c r="W156" i="50"/>
  <c r="Y156" i="50"/>
  <c r="AA156" i="50"/>
  <c r="AC156" i="50"/>
  <c r="AE156" i="50"/>
  <c r="AG156" i="50"/>
  <c r="S157" i="50"/>
  <c r="U157" i="50"/>
  <c r="W157" i="50"/>
  <c r="Y157" i="50"/>
  <c r="AA157" i="50"/>
  <c r="AC157" i="50"/>
  <c r="AE157" i="50"/>
  <c r="AG157" i="50"/>
  <c r="S158" i="50"/>
  <c r="U158" i="50"/>
  <c r="W158" i="50"/>
  <c r="Y158" i="50"/>
  <c r="AA158" i="50"/>
  <c r="AC158" i="50"/>
  <c r="AE158" i="50"/>
  <c r="AG158" i="50"/>
  <c r="S159" i="50"/>
  <c r="U159" i="50"/>
  <c r="W159" i="50"/>
  <c r="Y159" i="50"/>
  <c r="AA159" i="50"/>
  <c r="AC159" i="50"/>
  <c r="AE159" i="50"/>
  <c r="AG159" i="50"/>
  <c r="S160" i="50"/>
  <c r="U160" i="50"/>
  <c r="W160" i="50"/>
  <c r="Y160" i="50"/>
  <c r="AA160" i="50"/>
  <c r="AC160" i="50"/>
  <c r="AE160" i="50"/>
  <c r="AG160" i="50"/>
  <c r="S161" i="50"/>
  <c r="U161" i="50"/>
  <c r="W161" i="50"/>
  <c r="Y161" i="50"/>
  <c r="AA161" i="50"/>
  <c r="AC161" i="50"/>
  <c r="AE161" i="50"/>
  <c r="AG161" i="50"/>
  <c r="S162" i="50"/>
  <c r="U162" i="50"/>
  <c r="W162" i="50"/>
  <c r="Y162" i="50"/>
  <c r="AA162" i="50"/>
  <c r="AC162" i="50"/>
  <c r="AE162" i="50"/>
  <c r="AG162" i="50"/>
  <c r="S163" i="50"/>
  <c r="U163" i="50"/>
  <c r="W163" i="50"/>
  <c r="Y163" i="50"/>
  <c r="AA163" i="50"/>
  <c r="AC163" i="50"/>
  <c r="AE163" i="50"/>
  <c r="AG163" i="50"/>
  <c r="S164" i="50"/>
  <c r="U164" i="50"/>
  <c r="W164" i="50"/>
  <c r="Y164" i="50"/>
  <c r="AA164" i="50"/>
  <c r="AC164" i="50"/>
  <c r="AE164" i="50"/>
  <c r="AG164" i="50"/>
  <c r="S165" i="50"/>
  <c r="U165" i="50"/>
  <c r="W165" i="50"/>
  <c r="Y165" i="50"/>
  <c r="AA165" i="50"/>
  <c r="AC165" i="50"/>
  <c r="AE165" i="50"/>
  <c r="AG165" i="50"/>
  <c r="S166" i="50"/>
  <c r="U166" i="50"/>
  <c r="W166" i="50"/>
  <c r="Y166" i="50"/>
  <c r="AA166" i="50"/>
  <c r="AC166" i="50"/>
  <c r="AE166" i="50"/>
  <c r="AG166" i="50"/>
  <c r="S167" i="50"/>
  <c r="U167" i="50"/>
  <c r="W167" i="50"/>
  <c r="Y167" i="50"/>
  <c r="AA167" i="50"/>
  <c r="AC167" i="50"/>
  <c r="AE167" i="50"/>
  <c r="AG167" i="50"/>
  <c r="S168" i="50"/>
  <c r="U168" i="50"/>
  <c r="W168" i="50"/>
  <c r="Y168" i="50"/>
  <c r="AA168" i="50"/>
  <c r="AC168" i="50"/>
  <c r="AE168" i="50"/>
  <c r="AG168" i="50"/>
  <c r="S169" i="50"/>
  <c r="U169" i="50"/>
  <c r="W169" i="50"/>
  <c r="Y169" i="50"/>
  <c r="AA169" i="50"/>
  <c r="AC169" i="50"/>
  <c r="AE169" i="50"/>
  <c r="AG169" i="50"/>
  <c r="S170" i="50"/>
  <c r="U170" i="50"/>
  <c r="W170" i="50"/>
  <c r="Y170" i="50"/>
  <c r="AA170" i="50"/>
  <c r="AC170" i="50"/>
  <c r="AE170" i="50"/>
  <c r="AG170" i="50"/>
  <c r="S171" i="50"/>
  <c r="U171" i="50"/>
  <c r="W171" i="50"/>
  <c r="Y171" i="50"/>
  <c r="AA171" i="50"/>
  <c r="AC171" i="50"/>
  <c r="AE171" i="50"/>
  <c r="AG171" i="50"/>
  <c r="S172" i="50"/>
  <c r="U172" i="50"/>
  <c r="W172" i="50"/>
  <c r="Y172" i="50"/>
  <c r="AA172" i="50"/>
  <c r="AC172" i="50"/>
  <c r="AE172" i="50"/>
  <c r="AG172" i="50"/>
  <c r="S173" i="50"/>
  <c r="U173" i="50"/>
  <c r="W173" i="50"/>
  <c r="Y173" i="50"/>
  <c r="AA173" i="50"/>
  <c r="AC173" i="50"/>
  <c r="AE173" i="50"/>
  <c r="AG173" i="50"/>
  <c r="S174" i="50"/>
  <c r="U174" i="50"/>
  <c r="W174" i="50"/>
  <c r="Y174" i="50"/>
  <c r="AA174" i="50"/>
  <c r="AC174" i="50"/>
  <c r="AE174" i="50"/>
  <c r="AG174" i="50"/>
  <c r="S175" i="50"/>
  <c r="U175" i="50"/>
  <c r="W175" i="50"/>
  <c r="Y175" i="50"/>
  <c r="AA175" i="50"/>
  <c r="AC175" i="50"/>
  <c r="AE175" i="50"/>
  <c r="AG175" i="50"/>
  <c r="S176" i="50"/>
  <c r="U176" i="50"/>
  <c r="W176" i="50"/>
  <c r="Y176" i="50"/>
  <c r="AA176" i="50"/>
  <c r="AC176" i="50"/>
  <c r="AE176" i="50"/>
  <c r="AG176" i="50"/>
  <c r="S177" i="50"/>
  <c r="U177" i="50"/>
  <c r="W177" i="50"/>
  <c r="Y177" i="50"/>
  <c r="AA177" i="50"/>
  <c r="AC177" i="50"/>
  <c r="AE177" i="50"/>
  <c r="AG177" i="50"/>
  <c r="S178" i="50"/>
  <c r="U178" i="50"/>
  <c r="W178" i="50"/>
  <c r="Y178" i="50"/>
  <c r="AA178" i="50"/>
  <c r="AC178" i="50"/>
  <c r="AE178" i="50"/>
  <c r="AG178" i="50"/>
  <c r="S179" i="50"/>
  <c r="U179" i="50"/>
  <c r="W179" i="50"/>
  <c r="Y179" i="50"/>
  <c r="AA179" i="50"/>
  <c r="AC179" i="50"/>
  <c r="AE179" i="50"/>
  <c r="AG179" i="50"/>
  <c r="S180" i="50"/>
  <c r="U180" i="50"/>
  <c r="W180" i="50"/>
  <c r="Y180" i="50"/>
  <c r="AA180" i="50"/>
  <c r="AC180" i="50"/>
  <c r="AE180" i="50"/>
  <c r="AG180" i="50"/>
  <c r="S181" i="50"/>
  <c r="U181" i="50"/>
  <c r="W181" i="50"/>
  <c r="Y181" i="50"/>
  <c r="AA181" i="50"/>
  <c r="AC181" i="50"/>
  <c r="AE181" i="50"/>
  <c r="AG181" i="50"/>
  <c r="S182" i="50"/>
  <c r="U182" i="50"/>
  <c r="W182" i="50"/>
  <c r="Y182" i="50"/>
  <c r="AA182" i="50"/>
  <c r="AC182" i="50"/>
  <c r="AE182" i="50"/>
  <c r="AG182" i="50"/>
  <c r="S183" i="50"/>
  <c r="U183" i="50"/>
  <c r="W183" i="50"/>
  <c r="Y183" i="50"/>
  <c r="AA183" i="50"/>
  <c r="AC183" i="50"/>
  <c r="AE183" i="50"/>
  <c r="AG183" i="50"/>
  <c r="S184" i="50"/>
  <c r="U184" i="50"/>
  <c r="W184" i="50"/>
  <c r="Y184" i="50"/>
  <c r="AA184" i="50"/>
  <c r="AC184" i="50"/>
  <c r="AE184" i="50"/>
  <c r="AG184" i="50"/>
  <c r="S185" i="50"/>
  <c r="U185" i="50"/>
  <c r="W185" i="50"/>
  <c r="Y185" i="50"/>
  <c r="AA185" i="50"/>
  <c r="AC185" i="50"/>
  <c r="AE185" i="50"/>
  <c r="AG185" i="50"/>
  <c r="S186" i="50"/>
  <c r="U186" i="50"/>
  <c r="W186" i="50"/>
  <c r="Y186" i="50"/>
  <c r="AA186" i="50"/>
  <c r="AC186" i="50"/>
  <c r="AE186" i="50"/>
  <c r="AG186" i="50"/>
  <c r="S187" i="50"/>
  <c r="U187" i="50"/>
  <c r="W187" i="50"/>
  <c r="Y187" i="50"/>
  <c r="AA187" i="50"/>
  <c r="AC187" i="50"/>
  <c r="AE187" i="50"/>
  <c r="AG187" i="50"/>
  <c r="S188" i="50"/>
  <c r="U188" i="50"/>
  <c r="W188" i="50"/>
  <c r="Y188" i="50"/>
  <c r="AA188" i="50"/>
  <c r="AC188" i="50"/>
  <c r="AE188" i="50"/>
  <c r="AG188" i="50"/>
  <c r="S189" i="50"/>
  <c r="U189" i="50"/>
  <c r="W189" i="50"/>
  <c r="Y189" i="50"/>
  <c r="AA189" i="50"/>
  <c r="AC189" i="50"/>
  <c r="AE189" i="50"/>
  <c r="AG189" i="50"/>
  <c r="S190" i="50"/>
  <c r="U190" i="50"/>
  <c r="W190" i="50"/>
  <c r="Y190" i="50"/>
  <c r="AA190" i="50"/>
  <c r="AC190" i="50"/>
  <c r="AE190" i="50"/>
  <c r="AG190" i="50"/>
  <c r="S191" i="50"/>
  <c r="U191" i="50"/>
  <c r="W191" i="50"/>
  <c r="Y191" i="50"/>
  <c r="AA191" i="50"/>
  <c r="AC191" i="50"/>
  <c r="AE191" i="50"/>
  <c r="AG191" i="50"/>
  <c r="S192" i="50"/>
  <c r="U192" i="50"/>
  <c r="W192" i="50"/>
  <c r="Y192" i="50"/>
  <c r="AA192" i="50"/>
  <c r="AC192" i="50"/>
  <c r="AE192" i="50"/>
  <c r="AG192" i="50"/>
  <c r="S193" i="50"/>
  <c r="U193" i="50"/>
  <c r="W193" i="50"/>
  <c r="Y193" i="50"/>
  <c r="AA193" i="50"/>
  <c r="AC193" i="50"/>
  <c r="AE193" i="50"/>
  <c r="AG193" i="50"/>
  <c r="S194" i="50"/>
  <c r="U194" i="50"/>
  <c r="W194" i="50"/>
  <c r="Y194" i="50"/>
  <c r="AA194" i="50"/>
  <c r="AC194" i="50"/>
  <c r="AE194" i="50"/>
  <c r="AG194" i="50"/>
  <c r="S195" i="50"/>
  <c r="U195" i="50"/>
  <c r="W195" i="50"/>
  <c r="Y195" i="50"/>
  <c r="AA195" i="50"/>
  <c r="AC195" i="50"/>
  <c r="AE195" i="50"/>
  <c r="AG195" i="50"/>
  <c r="S196" i="50"/>
  <c r="U196" i="50"/>
  <c r="W196" i="50"/>
  <c r="Y196" i="50"/>
  <c r="AA196" i="50"/>
  <c r="AC196" i="50"/>
  <c r="AE196" i="50"/>
  <c r="AG196" i="50"/>
  <c r="S197" i="50"/>
  <c r="U197" i="50"/>
  <c r="W197" i="50"/>
  <c r="Y197" i="50"/>
  <c r="AA197" i="50"/>
  <c r="AC197" i="50"/>
  <c r="AE197" i="50"/>
  <c r="AG197" i="50"/>
  <c r="S198" i="50"/>
  <c r="U198" i="50"/>
  <c r="W198" i="50"/>
  <c r="Y198" i="50"/>
  <c r="AA198" i="50"/>
  <c r="AC198" i="50"/>
  <c r="AE198" i="50"/>
  <c r="AG198" i="50"/>
  <c r="S199" i="50"/>
  <c r="U199" i="50"/>
  <c r="W199" i="50"/>
  <c r="Y199" i="50"/>
  <c r="AA199" i="50"/>
  <c r="AC199" i="50"/>
  <c r="AE199" i="50"/>
  <c r="AG199" i="50"/>
  <c r="S200" i="50"/>
  <c r="U200" i="50"/>
  <c r="W200" i="50"/>
  <c r="Y200" i="50"/>
  <c r="AA200" i="50"/>
  <c r="AC200" i="50"/>
  <c r="AE200" i="50"/>
  <c r="AG200" i="50"/>
  <c r="S201" i="50"/>
  <c r="U201" i="50"/>
  <c r="W201" i="50"/>
  <c r="Y201" i="50"/>
  <c r="AA201" i="50"/>
  <c r="AC201" i="50"/>
  <c r="AE201" i="50"/>
  <c r="AG201" i="50"/>
  <c r="S202" i="50"/>
  <c r="U202" i="50"/>
  <c r="W202" i="50"/>
  <c r="Y202" i="50"/>
  <c r="AA202" i="50"/>
  <c r="AC202" i="50"/>
  <c r="AE202" i="50"/>
  <c r="AG202" i="50"/>
  <c r="S203" i="50"/>
  <c r="U203" i="50"/>
  <c r="W203" i="50"/>
  <c r="Y203" i="50"/>
  <c r="AA203" i="50"/>
  <c r="AC203" i="50"/>
  <c r="AE203" i="50"/>
  <c r="AG203" i="50"/>
  <c r="S204" i="50"/>
  <c r="U204" i="50"/>
  <c r="W204" i="50"/>
  <c r="Y204" i="50"/>
  <c r="AA204" i="50"/>
  <c r="AC204" i="50"/>
  <c r="AE204" i="50"/>
  <c r="AG204" i="50"/>
  <c r="S205" i="50"/>
  <c r="U205" i="50"/>
  <c r="W205" i="50"/>
  <c r="Y205" i="50"/>
  <c r="AA205" i="50"/>
  <c r="AC205" i="50"/>
  <c r="AE205" i="50"/>
  <c r="AG205" i="50"/>
  <c r="S206" i="50"/>
  <c r="U206" i="50"/>
  <c r="W206" i="50"/>
  <c r="Y206" i="50"/>
  <c r="AA206" i="50"/>
  <c r="AC206" i="50"/>
  <c r="AE206" i="50"/>
  <c r="AG206" i="50"/>
  <c r="S207" i="50"/>
  <c r="U207" i="50"/>
  <c r="W207" i="50"/>
  <c r="Y207" i="50"/>
  <c r="AA207" i="50"/>
  <c r="AC207" i="50"/>
  <c r="AE207" i="50"/>
  <c r="AG207" i="50"/>
  <c r="S208" i="50"/>
  <c r="U208" i="50"/>
  <c r="W208" i="50"/>
  <c r="Y208" i="50"/>
  <c r="AA208" i="50"/>
  <c r="AC208" i="50"/>
  <c r="AE208" i="50"/>
  <c r="AG208" i="50"/>
  <c r="S209" i="50"/>
  <c r="U209" i="50"/>
  <c r="W209" i="50"/>
  <c r="Y209" i="50"/>
  <c r="AA209" i="50"/>
  <c r="AC209" i="50"/>
  <c r="AE209" i="50"/>
  <c r="AG209" i="50"/>
  <c r="S210" i="50"/>
  <c r="U210" i="50"/>
  <c r="W210" i="50"/>
  <c r="Y210" i="50"/>
  <c r="AA210" i="50"/>
  <c r="AC210" i="50"/>
  <c r="AE210" i="50"/>
  <c r="AG210" i="50"/>
  <c r="S211" i="50"/>
  <c r="U211" i="50"/>
  <c r="W211" i="50"/>
  <c r="Y211" i="50"/>
  <c r="AA211" i="50"/>
  <c r="AC211" i="50"/>
  <c r="AE211" i="50"/>
  <c r="AG211" i="50"/>
  <c r="S212" i="50"/>
  <c r="U212" i="50"/>
  <c r="W212" i="50"/>
  <c r="Y212" i="50"/>
  <c r="AA212" i="50"/>
  <c r="AC212" i="50"/>
  <c r="AE212" i="50"/>
  <c r="AG212" i="50"/>
  <c r="S213" i="50"/>
  <c r="U213" i="50"/>
  <c r="W213" i="50"/>
  <c r="Y213" i="50"/>
  <c r="AA213" i="50"/>
  <c r="AC213" i="50"/>
  <c r="AE213" i="50"/>
  <c r="AG213" i="50"/>
  <c r="S214" i="50"/>
  <c r="U214" i="50"/>
  <c r="W214" i="50"/>
  <c r="Y214" i="50"/>
  <c r="AA214" i="50"/>
  <c r="AC214" i="50"/>
  <c r="AE214" i="50"/>
  <c r="AG214" i="50"/>
  <c r="S215" i="50"/>
  <c r="U215" i="50"/>
  <c r="W215" i="50"/>
  <c r="Y215" i="50"/>
  <c r="AA215" i="50"/>
  <c r="AC215" i="50"/>
  <c r="AE215" i="50"/>
  <c r="AG215" i="50"/>
  <c r="S216" i="50"/>
  <c r="U216" i="50"/>
  <c r="W216" i="50"/>
  <c r="Y216" i="50"/>
  <c r="AA216" i="50"/>
  <c r="AC216" i="50"/>
  <c r="AE216" i="50"/>
  <c r="AG216" i="50"/>
  <c r="S217" i="50"/>
  <c r="U217" i="50"/>
  <c r="W217" i="50"/>
  <c r="Y217" i="50"/>
  <c r="AA217" i="50"/>
  <c r="AC217" i="50"/>
  <c r="AE217" i="50"/>
  <c r="AG217" i="50"/>
  <c r="S218" i="50"/>
  <c r="U218" i="50"/>
  <c r="W218" i="50"/>
  <c r="Y218" i="50"/>
  <c r="AA218" i="50"/>
  <c r="AC218" i="50"/>
  <c r="AE218" i="50"/>
  <c r="AG218" i="50"/>
  <c r="S219" i="50"/>
  <c r="U219" i="50"/>
  <c r="W219" i="50"/>
  <c r="Y219" i="50"/>
  <c r="AA219" i="50"/>
  <c r="AC219" i="50"/>
  <c r="AE219" i="50"/>
  <c r="AG219" i="50"/>
  <c r="S220" i="50"/>
  <c r="U220" i="50"/>
  <c r="W220" i="50"/>
  <c r="Y220" i="50"/>
  <c r="AA220" i="50"/>
  <c r="AC220" i="50"/>
  <c r="AE220" i="50"/>
  <c r="AG220" i="50"/>
  <c r="S221" i="50"/>
  <c r="U221" i="50"/>
  <c r="W221" i="50"/>
  <c r="Y221" i="50"/>
  <c r="AA221" i="50"/>
  <c r="AC221" i="50"/>
  <c r="AE221" i="50"/>
  <c r="AG221" i="50"/>
  <c r="S222" i="50"/>
  <c r="U222" i="50"/>
  <c r="W222" i="50"/>
  <c r="Y222" i="50"/>
  <c r="AA222" i="50"/>
  <c r="AC222" i="50"/>
  <c r="AE222" i="50"/>
  <c r="AG222" i="50"/>
  <c r="S223" i="50"/>
  <c r="U223" i="50"/>
  <c r="W223" i="50"/>
  <c r="Y223" i="50"/>
  <c r="AA223" i="50"/>
  <c r="AC223" i="50"/>
  <c r="AE223" i="50"/>
  <c r="AG223" i="50"/>
  <c r="S224" i="50"/>
  <c r="U224" i="50"/>
  <c r="W224" i="50"/>
  <c r="Y224" i="50"/>
  <c r="AA224" i="50"/>
  <c r="AC224" i="50"/>
  <c r="AE224" i="50"/>
  <c r="AG224" i="50"/>
  <c r="S225" i="50"/>
  <c r="U225" i="50"/>
  <c r="W225" i="50"/>
  <c r="Y225" i="50"/>
  <c r="AA225" i="50"/>
  <c r="AC225" i="50"/>
  <c r="AE225" i="50"/>
  <c r="AG225" i="50"/>
  <c r="S226" i="50"/>
  <c r="U226" i="50"/>
  <c r="W226" i="50"/>
  <c r="Y226" i="50"/>
  <c r="AA226" i="50"/>
  <c r="AC226" i="50"/>
  <c r="AE226" i="50"/>
  <c r="AG226" i="50"/>
  <c r="S227" i="50"/>
  <c r="U227" i="50"/>
  <c r="W227" i="50"/>
  <c r="Y227" i="50"/>
  <c r="AA227" i="50"/>
  <c r="AC227" i="50"/>
  <c r="AE227" i="50"/>
  <c r="AG227" i="50"/>
  <c r="S228" i="50"/>
  <c r="U228" i="50"/>
  <c r="W228" i="50"/>
  <c r="Y228" i="50"/>
  <c r="AA228" i="50"/>
  <c r="AC228" i="50"/>
  <c r="AE228" i="50"/>
  <c r="AG228" i="50"/>
  <c r="S229" i="50"/>
  <c r="U229" i="50"/>
  <c r="W229" i="50"/>
  <c r="Y229" i="50"/>
  <c r="AA229" i="50"/>
  <c r="AC229" i="50"/>
  <c r="AE229" i="50"/>
  <c r="AG229" i="50"/>
  <c r="S230" i="50"/>
  <c r="U230" i="50"/>
  <c r="W230" i="50"/>
  <c r="Y230" i="50"/>
  <c r="AA230" i="50"/>
  <c r="AC230" i="50"/>
  <c r="AE230" i="50"/>
  <c r="AG230" i="50"/>
  <c r="S231" i="50"/>
  <c r="U231" i="50"/>
  <c r="W231" i="50"/>
  <c r="Y231" i="50"/>
  <c r="AA231" i="50"/>
  <c r="AC231" i="50"/>
  <c r="AE231" i="50"/>
  <c r="AG231" i="50"/>
  <c r="S232" i="50"/>
  <c r="U232" i="50"/>
  <c r="W232" i="50"/>
  <c r="Y232" i="50"/>
  <c r="AA232" i="50"/>
  <c r="AC232" i="50"/>
  <c r="AE232" i="50"/>
  <c r="AG232" i="50"/>
  <c r="S233" i="50"/>
  <c r="U233" i="50"/>
  <c r="W233" i="50"/>
  <c r="Y233" i="50"/>
  <c r="AA233" i="50"/>
  <c r="AC233" i="50"/>
  <c r="AE233" i="50"/>
  <c r="AG233" i="50"/>
  <c r="S234" i="50"/>
  <c r="U234" i="50"/>
  <c r="W234" i="50"/>
  <c r="Y234" i="50"/>
  <c r="AA234" i="50"/>
  <c r="AC234" i="50"/>
  <c r="AE234" i="50"/>
  <c r="AG234" i="50"/>
  <c r="S235" i="50"/>
  <c r="U235" i="50"/>
  <c r="W235" i="50"/>
  <c r="Y235" i="50"/>
  <c r="AA235" i="50"/>
  <c r="AC235" i="50"/>
  <c r="AE235" i="50"/>
  <c r="AG235" i="50"/>
  <c r="S236" i="50"/>
  <c r="U236" i="50"/>
  <c r="W236" i="50"/>
  <c r="Y236" i="50"/>
  <c r="AA236" i="50"/>
  <c r="AC236" i="50"/>
  <c r="AE236" i="50"/>
  <c r="AG236" i="50"/>
  <c r="S237" i="50"/>
  <c r="U237" i="50"/>
  <c r="W237" i="50"/>
  <c r="Y237" i="50"/>
  <c r="AA237" i="50"/>
  <c r="AC237" i="50"/>
  <c r="AE237" i="50"/>
  <c r="AG237" i="50"/>
  <c r="S238" i="50"/>
  <c r="U238" i="50"/>
  <c r="W238" i="50"/>
  <c r="Y238" i="50"/>
  <c r="AA238" i="50"/>
  <c r="AC238" i="50"/>
  <c r="AE238" i="50"/>
  <c r="AG238" i="50"/>
  <c r="S239" i="50"/>
  <c r="U239" i="50"/>
  <c r="W239" i="50"/>
  <c r="Y239" i="50"/>
  <c r="AA239" i="50"/>
  <c r="AC239" i="50"/>
  <c r="AE239" i="50"/>
  <c r="AG239" i="50"/>
  <c r="S240" i="50"/>
  <c r="U240" i="50"/>
  <c r="W240" i="50"/>
  <c r="Y240" i="50"/>
  <c r="AA240" i="50"/>
  <c r="AC240" i="50"/>
  <c r="AE240" i="50"/>
  <c r="AG240" i="50"/>
  <c r="S241" i="50"/>
  <c r="U241" i="50"/>
  <c r="W241" i="50"/>
  <c r="Y241" i="50"/>
  <c r="AA241" i="50"/>
  <c r="AC241" i="50"/>
  <c r="AE241" i="50"/>
  <c r="AG241" i="50"/>
  <c r="S242" i="50"/>
  <c r="U242" i="50"/>
  <c r="W242" i="50"/>
  <c r="Y242" i="50"/>
  <c r="AA242" i="50"/>
  <c r="AC242" i="50"/>
  <c r="AE242" i="50"/>
  <c r="AG242" i="50"/>
  <c r="S243" i="50"/>
  <c r="U243" i="50"/>
  <c r="W243" i="50"/>
  <c r="Y243" i="50"/>
  <c r="AA243" i="50"/>
  <c r="AC243" i="50"/>
  <c r="AE243" i="50"/>
  <c r="AG243" i="50"/>
  <c r="S244" i="50"/>
  <c r="U244" i="50"/>
  <c r="W244" i="50"/>
  <c r="Y244" i="50"/>
  <c r="AA244" i="50"/>
  <c r="AC244" i="50"/>
  <c r="AE244" i="50"/>
  <c r="AG244" i="50"/>
  <c r="S245" i="50"/>
  <c r="U245" i="50"/>
  <c r="W245" i="50"/>
  <c r="Y245" i="50"/>
  <c r="AA245" i="50"/>
  <c r="AC245" i="50"/>
  <c r="AE245" i="50"/>
  <c r="AG245" i="50"/>
  <c r="S246" i="50"/>
  <c r="U246" i="50"/>
  <c r="W246" i="50"/>
  <c r="Y246" i="50"/>
  <c r="AA246" i="50"/>
  <c r="AC246" i="50"/>
  <c r="AE246" i="50"/>
  <c r="AG246" i="50"/>
  <c r="S247" i="50"/>
  <c r="U247" i="50"/>
  <c r="W247" i="50"/>
  <c r="Y247" i="50"/>
  <c r="AA247" i="50"/>
  <c r="AC247" i="50"/>
  <c r="AE247" i="50"/>
  <c r="AG247" i="50"/>
  <c r="S248" i="50"/>
  <c r="U248" i="50"/>
  <c r="W248" i="50"/>
  <c r="Y248" i="50"/>
  <c r="AA248" i="50"/>
  <c r="AC248" i="50"/>
  <c r="AE248" i="50"/>
  <c r="AG248" i="50"/>
  <c r="S249" i="50"/>
  <c r="U249" i="50"/>
  <c r="W249" i="50"/>
  <c r="Y249" i="50"/>
  <c r="AA249" i="50"/>
  <c r="AC249" i="50"/>
  <c r="AE249" i="50"/>
  <c r="AG249" i="50"/>
  <c r="S250" i="50"/>
  <c r="U250" i="50"/>
  <c r="W250" i="50"/>
  <c r="Y250" i="50"/>
  <c r="AA250" i="50"/>
  <c r="AC250" i="50"/>
  <c r="AE250" i="50"/>
  <c r="AG250" i="50"/>
  <c r="S251" i="50"/>
  <c r="U251" i="50"/>
  <c r="W251" i="50"/>
  <c r="Y251" i="50"/>
  <c r="AA251" i="50"/>
  <c r="AC251" i="50"/>
  <c r="AE251" i="50"/>
  <c r="AG251" i="50"/>
  <c r="S252" i="50"/>
  <c r="U252" i="50"/>
  <c r="W252" i="50"/>
  <c r="Y252" i="50"/>
  <c r="AA252" i="50"/>
  <c r="AC252" i="50"/>
  <c r="AE252" i="50"/>
  <c r="AG252" i="50"/>
  <c r="S253" i="50"/>
  <c r="U253" i="50"/>
  <c r="W253" i="50"/>
  <c r="Y253" i="50"/>
  <c r="AA253" i="50"/>
  <c r="AC253" i="50"/>
  <c r="AE253" i="50"/>
  <c r="AG253" i="50"/>
  <c r="S254" i="50"/>
  <c r="U254" i="50"/>
  <c r="W254" i="50"/>
  <c r="Y254" i="50"/>
  <c r="AA254" i="50"/>
  <c r="AC254" i="50"/>
  <c r="AE254" i="50"/>
  <c r="AG254" i="50"/>
  <c r="S255" i="50"/>
  <c r="U255" i="50"/>
  <c r="W255" i="50"/>
  <c r="Y255" i="50"/>
  <c r="AA255" i="50"/>
  <c r="AC255" i="50"/>
  <c r="AE255" i="50"/>
  <c r="AG255" i="50"/>
  <c r="S256" i="50"/>
  <c r="U256" i="50"/>
  <c r="W256" i="50"/>
  <c r="Y256" i="50"/>
  <c r="AA256" i="50"/>
  <c r="AC256" i="50"/>
  <c r="AE256" i="50"/>
  <c r="AG256" i="50"/>
  <c r="S257" i="50"/>
  <c r="U257" i="50"/>
  <c r="W257" i="50"/>
  <c r="Y257" i="50"/>
  <c r="AA257" i="50"/>
  <c r="AC257" i="50"/>
  <c r="AE257" i="50"/>
  <c r="AG257" i="50"/>
  <c r="S258" i="50"/>
  <c r="U258" i="50"/>
  <c r="W258" i="50"/>
  <c r="Y258" i="50"/>
  <c r="AA258" i="50"/>
  <c r="AC258" i="50"/>
  <c r="AE258" i="50"/>
  <c r="AG258" i="50"/>
  <c r="S259" i="50"/>
  <c r="U259" i="50"/>
  <c r="W259" i="50"/>
  <c r="Y259" i="50"/>
  <c r="AA259" i="50"/>
  <c r="AC259" i="50"/>
  <c r="AE259" i="50"/>
  <c r="AG259" i="50"/>
  <c r="S260" i="50"/>
  <c r="U260" i="50"/>
  <c r="W260" i="50"/>
  <c r="Y260" i="50"/>
  <c r="AA260" i="50"/>
  <c r="AC260" i="50"/>
  <c r="AE260" i="50"/>
  <c r="AG260" i="50"/>
  <c r="S261" i="50"/>
  <c r="U261" i="50"/>
  <c r="W261" i="50"/>
  <c r="Y261" i="50"/>
  <c r="AA261" i="50"/>
  <c r="AC261" i="50"/>
  <c r="AE261" i="50"/>
  <c r="AG261" i="50"/>
  <c r="S262" i="50"/>
  <c r="U262" i="50"/>
  <c r="W262" i="50"/>
  <c r="Y262" i="50"/>
  <c r="AA262" i="50"/>
  <c r="AC262" i="50"/>
  <c r="AE262" i="50"/>
  <c r="AG262" i="50"/>
  <c r="S263" i="50"/>
  <c r="U263" i="50"/>
  <c r="W263" i="50"/>
  <c r="Y263" i="50"/>
  <c r="AA263" i="50"/>
  <c r="AC263" i="50"/>
  <c r="AE263" i="50"/>
  <c r="AG263" i="50"/>
  <c r="S264" i="50"/>
  <c r="U264" i="50"/>
  <c r="W264" i="50"/>
  <c r="Y264" i="50"/>
  <c r="AA264" i="50"/>
  <c r="AC264" i="50"/>
  <c r="AE264" i="50"/>
  <c r="AG264" i="50"/>
  <c r="S265" i="50"/>
  <c r="U265" i="50"/>
  <c r="W265" i="50"/>
  <c r="Y265" i="50"/>
  <c r="AA265" i="50"/>
  <c r="AC265" i="50"/>
  <c r="AE265" i="50"/>
  <c r="AG265" i="50"/>
  <c r="S266" i="50"/>
  <c r="U266" i="50"/>
  <c r="W266" i="50"/>
  <c r="Y266" i="50"/>
  <c r="AA266" i="50"/>
  <c r="AC266" i="50"/>
  <c r="AE266" i="50"/>
  <c r="AG266" i="50"/>
  <c r="S267" i="50"/>
  <c r="U267" i="50"/>
  <c r="W267" i="50"/>
  <c r="Y267" i="50"/>
  <c r="AA267" i="50"/>
  <c r="AC267" i="50"/>
  <c r="AE267" i="50"/>
  <c r="AG267" i="50"/>
  <c r="S268" i="50"/>
  <c r="U268" i="50"/>
  <c r="W268" i="50"/>
  <c r="Y268" i="50"/>
  <c r="AA268" i="50"/>
  <c r="AC268" i="50"/>
  <c r="AE268" i="50"/>
  <c r="AG268" i="50"/>
  <c r="S269" i="50"/>
  <c r="U269" i="50"/>
  <c r="W269" i="50"/>
  <c r="Y269" i="50"/>
  <c r="AA269" i="50"/>
  <c r="AC269" i="50"/>
  <c r="AE269" i="50"/>
  <c r="AG269" i="50"/>
  <c r="S270" i="50"/>
  <c r="U270" i="50"/>
  <c r="W270" i="50"/>
  <c r="Y270" i="50"/>
  <c r="AA270" i="50"/>
  <c r="AC270" i="50"/>
  <c r="AE270" i="50"/>
  <c r="AG270" i="50"/>
  <c r="S271" i="50"/>
  <c r="U271" i="50"/>
  <c r="W271" i="50"/>
  <c r="Y271" i="50"/>
  <c r="AA271" i="50"/>
  <c r="AC271" i="50"/>
  <c r="AE271" i="50"/>
  <c r="AG271" i="50"/>
  <c r="S272" i="50"/>
  <c r="U272" i="50"/>
  <c r="W272" i="50"/>
  <c r="Y272" i="50"/>
  <c r="AA272" i="50"/>
  <c r="AC272" i="50"/>
  <c r="AE272" i="50"/>
  <c r="AG272" i="50"/>
  <c r="S273" i="50"/>
  <c r="U273" i="50"/>
  <c r="W273" i="50"/>
  <c r="Y273" i="50"/>
  <c r="AA273" i="50"/>
  <c r="AC273" i="50"/>
  <c r="AE273" i="50"/>
  <c r="AG273" i="50"/>
  <c r="S274" i="50"/>
  <c r="U274" i="50"/>
  <c r="W274" i="50"/>
  <c r="Y274" i="50"/>
  <c r="AA274" i="50"/>
  <c r="AC274" i="50"/>
  <c r="AE274" i="50"/>
  <c r="AG274" i="50"/>
  <c r="S275" i="50"/>
  <c r="U275" i="50"/>
  <c r="W275" i="50"/>
  <c r="Y275" i="50"/>
  <c r="AA275" i="50"/>
  <c r="AC275" i="50"/>
  <c r="AE275" i="50"/>
  <c r="AG275" i="50"/>
  <c r="S276" i="50"/>
  <c r="U276" i="50"/>
  <c r="W276" i="50"/>
  <c r="Y276" i="50"/>
  <c r="AA276" i="50"/>
  <c r="AC276" i="50"/>
  <c r="AE276" i="50"/>
  <c r="AG276" i="50"/>
  <c r="S277" i="50"/>
  <c r="U277" i="50"/>
  <c r="W277" i="50"/>
  <c r="Y277" i="50"/>
  <c r="AA277" i="50"/>
  <c r="AC277" i="50"/>
  <c r="AE277" i="50"/>
  <c r="AG277" i="50"/>
  <c r="S278" i="50"/>
  <c r="U278" i="50"/>
  <c r="W278" i="50"/>
  <c r="Y278" i="50"/>
  <c r="AA278" i="50"/>
  <c r="AC278" i="50"/>
  <c r="AE278" i="50"/>
  <c r="AG278" i="50"/>
  <c r="S279" i="50"/>
  <c r="U279" i="50"/>
  <c r="W279" i="50"/>
  <c r="Y279" i="50"/>
  <c r="AA279" i="50"/>
  <c r="AC279" i="50"/>
  <c r="AE279" i="50"/>
  <c r="AG279" i="50"/>
  <c r="S280" i="50"/>
  <c r="U280" i="50"/>
  <c r="W280" i="50"/>
  <c r="Y280" i="50"/>
  <c r="AA280" i="50"/>
  <c r="AC280" i="50"/>
  <c r="AE280" i="50"/>
  <c r="AG280" i="50"/>
  <c r="S281" i="50"/>
  <c r="U281" i="50"/>
  <c r="W281" i="50"/>
  <c r="Y281" i="50"/>
  <c r="AA281" i="50"/>
  <c r="AC281" i="50"/>
  <c r="AE281" i="50"/>
  <c r="AG281" i="50"/>
  <c r="S282" i="50"/>
  <c r="U282" i="50"/>
  <c r="W282" i="50"/>
  <c r="Y282" i="50"/>
  <c r="AA282" i="50"/>
  <c r="AC282" i="50"/>
  <c r="AE282" i="50"/>
  <c r="AG282" i="50"/>
  <c r="S283" i="50"/>
  <c r="U283" i="50"/>
  <c r="W283" i="50"/>
  <c r="Y283" i="50"/>
  <c r="AA283" i="50"/>
  <c r="AC283" i="50"/>
  <c r="AE283" i="50"/>
  <c r="AG283" i="50"/>
  <c r="S284" i="50"/>
  <c r="U284" i="50"/>
  <c r="W284" i="50"/>
  <c r="Y284" i="50"/>
  <c r="AA284" i="50"/>
  <c r="AC284" i="50"/>
  <c r="AE284" i="50"/>
  <c r="AG284" i="50"/>
  <c r="S285" i="50"/>
  <c r="U285" i="50"/>
  <c r="W285" i="50"/>
  <c r="Y285" i="50"/>
  <c r="AA285" i="50"/>
  <c r="AC285" i="50"/>
  <c r="AE285" i="50"/>
  <c r="AG285" i="50"/>
  <c r="S286" i="50"/>
  <c r="U286" i="50"/>
  <c r="W286" i="50"/>
  <c r="Y286" i="50"/>
  <c r="AA286" i="50"/>
  <c r="AC286" i="50"/>
  <c r="AE286" i="50"/>
  <c r="AG286" i="50"/>
  <c r="S287" i="50"/>
  <c r="U287" i="50"/>
  <c r="W287" i="50"/>
  <c r="Y287" i="50"/>
  <c r="AA287" i="50"/>
  <c r="AC287" i="50"/>
  <c r="AE287" i="50"/>
  <c r="AG287" i="50"/>
  <c r="S288" i="50"/>
  <c r="U288" i="50"/>
  <c r="W288" i="50"/>
  <c r="Y288" i="50"/>
  <c r="AA288" i="50"/>
  <c r="AC288" i="50"/>
  <c r="AE288" i="50"/>
  <c r="AG288" i="50"/>
  <c r="S289" i="50"/>
  <c r="U289" i="50"/>
  <c r="W289" i="50"/>
  <c r="Y289" i="50"/>
  <c r="AA289" i="50"/>
  <c r="AC289" i="50"/>
  <c r="AE289" i="50"/>
  <c r="AG289" i="50"/>
  <c r="S290" i="50"/>
  <c r="U290" i="50"/>
  <c r="W290" i="50"/>
  <c r="Y290" i="50"/>
  <c r="AA290" i="50"/>
  <c r="AC290" i="50"/>
  <c r="AE290" i="50"/>
  <c r="AG290" i="50"/>
  <c r="S291" i="50"/>
  <c r="U291" i="50"/>
  <c r="W291" i="50"/>
  <c r="Y291" i="50"/>
  <c r="AA291" i="50"/>
  <c r="AC291" i="50"/>
  <c r="AE291" i="50"/>
  <c r="AG291" i="50"/>
  <c r="S292" i="50"/>
  <c r="U292" i="50"/>
  <c r="W292" i="50"/>
  <c r="Y292" i="50"/>
  <c r="AA292" i="50"/>
  <c r="AC292" i="50"/>
  <c r="AE292" i="50"/>
  <c r="AG292" i="50"/>
  <c r="S293" i="50"/>
  <c r="U293" i="50"/>
  <c r="W293" i="50"/>
  <c r="Y293" i="50"/>
  <c r="AA293" i="50"/>
  <c r="AC293" i="50"/>
  <c r="AE293" i="50"/>
  <c r="AG293" i="50"/>
  <c r="S294" i="50"/>
  <c r="U294" i="50"/>
  <c r="W294" i="50"/>
  <c r="Y294" i="50"/>
  <c r="AA294" i="50"/>
  <c r="AC294" i="50"/>
  <c r="AE294" i="50"/>
  <c r="AG294" i="50"/>
  <c r="S295" i="50"/>
  <c r="U295" i="50"/>
  <c r="W295" i="50"/>
  <c r="Y295" i="50"/>
  <c r="AA295" i="50"/>
  <c r="AC295" i="50"/>
  <c r="AE295" i="50"/>
  <c r="AG295" i="50"/>
  <c r="S296" i="50"/>
  <c r="U296" i="50"/>
  <c r="W296" i="50"/>
  <c r="Y296" i="50"/>
  <c r="AA296" i="50"/>
  <c r="AC296" i="50"/>
  <c r="AE296" i="50"/>
  <c r="AG296" i="50"/>
  <c r="S297" i="50"/>
  <c r="U297" i="50"/>
  <c r="W297" i="50"/>
  <c r="Y297" i="50"/>
  <c r="AA297" i="50"/>
  <c r="AC297" i="50"/>
  <c r="AE297" i="50"/>
  <c r="AG297" i="50"/>
  <c r="S298" i="50"/>
  <c r="U298" i="50"/>
  <c r="W298" i="50"/>
  <c r="Y298" i="50"/>
  <c r="AA298" i="50"/>
  <c r="AC298" i="50"/>
  <c r="AE298" i="50"/>
  <c r="AG298" i="50"/>
  <c r="S299" i="50"/>
  <c r="U299" i="50"/>
  <c r="W299" i="50"/>
  <c r="Y299" i="50"/>
  <c r="AA299" i="50"/>
  <c r="AC299" i="50"/>
  <c r="AE299" i="50"/>
  <c r="AG299" i="50"/>
  <c r="S300" i="50"/>
  <c r="U300" i="50"/>
  <c r="W300" i="50"/>
  <c r="Y300" i="50"/>
  <c r="AA300" i="50"/>
  <c r="AC300" i="50"/>
  <c r="AE300" i="50"/>
  <c r="AG300" i="50"/>
  <c r="S301" i="50"/>
  <c r="U301" i="50"/>
  <c r="W301" i="50"/>
  <c r="Y301" i="50"/>
  <c r="AA301" i="50"/>
  <c r="AC301" i="50"/>
  <c r="AE301" i="50"/>
  <c r="AG301" i="50"/>
  <c r="S302" i="50"/>
  <c r="U302" i="50"/>
  <c r="W302" i="50"/>
  <c r="Y302" i="50"/>
  <c r="AA302" i="50"/>
  <c r="AC302" i="50"/>
  <c r="AE302" i="50"/>
  <c r="AG302" i="50"/>
  <c r="S303" i="50"/>
  <c r="U303" i="50"/>
  <c r="W303" i="50"/>
  <c r="Y303" i="50"/>
  <c r="AA303" i="50"/>
  <c r="AC303" i="50"/>
  <c r="AE303" i="50"/>
  <c r="AG303" i="50"/>
  <c r="S304" i="50"/>
  <c r="U304" i="50"/>
  <c r="W304" i="50"/>
  <c r="Y304" i="50"/>
  <c r="AA304" i="50"/>
  <c r="AC304" i="50"/>
  <c r="AE304" i="50"/>
  <c r="AG304" i="50"/>
  <c r="S305" i="50"/>
  <c r="U305" i="50"/>
  <c r="W305" i="50"/>
  <c r="Y305" i="50"/>
  <c r="AA305" i="50"/>
  <c r="AC305" i="50"/>
  <c r="AE305" i="50"/>
  <c r="AG305" i="50"/>
  <c r="S306" i="50"/>
  <c r="U306" i="50"/>
  <c r="W306" i="50"/>
  <c r="Y306" i="50"/>
  <c r="AA306" i="50"/>
  <c r="AC306" i="50"/>
  <c r="AE306" i="50"/>
  <c r="AG306" i="50"/>
  <c r="S307" i="50"/>
  <c r="U307" i="50"/>
  <c r="W307" i="50"/>
  <c r="Y307" i="50"/>
  <c r="AA307" i="50"/>
  <c r="AC307" i="50"/>
  <c r="AE307" i="50"/>
  <c r="AG307" i="50"/>
  <c r="S308" i="50"/>
  <c r="U308" i="50"/>
  <c r="W308" i="50"/>
  <c r="Y308" i="50"/>
  <c r="AA308" i="50"/>
  <c r="AC308" i="50"/>
  <c r="AE308" i="50"/>
  <c r="AG308" i="50"/>
  <c r="S309" i="50"/>
  <c r="U309" i="50"/>
  <c r="W309" i="50"/>
  <c r="Y309" i="50"/>
  <c r="AA309" i="50"/>
  <c r="AC309" i="50"/>
  <c r="AE309" i="50"/>
  <c r="AG309" i="50"/>
  <c r="S310" i="50"/>
  <c r="U310" i="50"/>
  <c r="W310" i="50"/>
  <c r="Y310" i="50"/>
  <c r="AA310" i="50"/>
  <c r="AC310" i="50"/>
  <c r="AE310" i="50"/>
  <c r="AG310" i="50"/>
  <c r="S311" i="50"/>
  <c r="U311" i="50"/>
  <c r="W311" i="50"/>
  <c r="Y311" i="50"/>
  <c r="AA311" i="50"/>
  <c r="AC311" i="50"/>
  <c r="AE311" i="50"/>
  <c r="AG311" i="50"/>
  <c r="S312" i="50"/>
  <c r="U312" i="50"/>
  <c r="W312" i="50"/>
  <c r="Y312" i="50"/>
  <c r="AA312" i="50"/>
  <c r="AC312" i="50"/>
  <c r="AE312" i="50"/>
  <c r="AG312" i="50"/>
  <c r="S313" i="50"/>
  <c r="U313" i="50"/>
  <c r="W313" i="50"/>
  <c r="Y313" i="50"/>
  <c r="AA313" i="50"/>
  <c r="AC313" i="50"/>
  <c r="AE313" i="50"/>
  <c r="AG313" i="50"/>
  <c r="S314" i="50"/>
  <c r="U314" i="50"/>
  <c r="W314" i="50"/>
  <c r="Y314" i="50"/>
  <c r="AA314" i="50"/>
  <c r="AC314" i="50"/>
  <c r="AE314" i="50"/>
  <c r="AG314" i="50"/>
  <c r="S315" i="50"/>
  <c r="U315" i="50"/>
  <c r="W315" i="50"/>
  <c r="Y315" i="50"/>
  <c r="AA315" i="50"/>
  <c r="AC315" i="50"/>
  <c r="AE315" i="50"/>
  <c r="AG315" i="50"/>
  <c r="S316" i="50"/>
  <c r="U316" i="50"/>
  <c r="W316" i="50"/>
  <c r="Y316" i="50"/>
  <c r="AA316" i="50"/>
  <c r="AC316" i="50"/>
  <c r="AE316" i="50"/>
  <c r="AG316" i="50"/>
  <c r="S317" i="50"/>
  <c r="U317" i="50"/>
  <c r="W317" i="50"/>
  <c r="Y317" i="50"/>
  <c r="AA317" i="50"/>
  <c r="AC317" i="50"/>
  <c r="AE317" i="50"/>
  <c r="AG317" i="50"/>
  <c r="S318" i="50"/>
  <c r="U318" i="50"/>
  <c r="W318" i="50"/>
  <c r="Y318" i="50"/>
  <c r="AA318" i="50"/>
  <c r="AC318" i="50"/>
  <c r="AE318" i="50"/>
  <c r="AG318" i="50"/>
  <c r="S319" i="50"/>
  <c r="U319" i="50"/>
  <c r="W319" i="50"/>
  <c r="Y319" i="50"/>
  <c r="AA319" i="50"/>
  <c r="AC319" i="50"/>
  <c r="AE319" i="50"/>
  <c r="AG319" i="50"/>
  <c r="S320" i="50"/>
  <c r="U320" i="50"/>
  <c r="W320" i="50"/>
  <c r="Y320" i="50"/>
  <c r="AA320" i="50"/>
  <c r="AC320" i="50"/>
  <c r="AE320" i="50"/>
  <c r="AG320" i="50"/>
  <c r="S321" i="50"/>
  <c r="U321" i="50"/>
  <c r="W321" i="50"/>
  <c r="Y321" i="50"/>
  <c r="AA321" i="50"/>
  <c r="AC321" i="50"/>
  <c r="AE321" i="50"/>
  <c r="AG321" i="50"/>
  <c r="S322" i="50"/>
  <c r="U322" i="50"/>
  <c r="W322" i="50"/>
  <c r="Y322" i="50"/>
  <c r="AA322" i="50"/>
  <c r="AC322" i="50"/>
  <c r="AE322" i="50"/>
  <c r="AG322" i="50"/>
  <c r="S323" i="50"/>
  <c r="U323" i="50"/>
  <c r="W323" i="50"/>
  <c r="Y323" i="50"/>
  <c r="AA323" i="50"/>
  <c r="AC323" i="50"/>
  <c r="AE323" i="50"/>
  <c r="AG323" i="50"/>
  <c r="S324" i="50"/>
  <c r="U324" i="50"/>
  <c r="W324" i="50"/>
  <c r="Y324" i="50"/>
  <c r="AA324" i="50"/>
  <c r="AC324" i="50"/>
  <c r="AE324" i="50"/>
  <c r="AG324" i="50"/>
  <c r="S325" i="50"/>
  <c r="U325" i="50"/>
  <c r="W325" i="50"/>
  <c r="Y325" i="50"/>
  <c r="AA325" i="50"/>
  <c r="AC325" i="50"/>
  <c r="AE325" i="50"/>
  <c r="AG325" i="50"/>
  <c r="S326" i="50"/>
  <c r="U326" i="50"/>
  <c r="W326" i="50"/>
  <c r="Y326" i="50"/>
  <c r="AA326" i="50"/>
  <c r="AC326" i="50"/>
  <c r="AE326" i="50"/>
  <c r="AG326" i="50"/>
  <c r="S327" i="50"/>
  <c r="U327" i="50"/>
  <c r="W327" i="50"/>
  <c r="Y327" i="50"/>
  <c r="AA327" i="50"/>
  <c r="AC327" i="50"/>
  <c r="AE327" i="50"/>
  <c r="AG327" i="50"/>
  <c r="S328" i="50"/>
  <c r="U328" i="50"/>
  <c r="W328" i="50"/>
  <c r="Y328" i="50"/>
  <c r="AA328" i="50"/>
  <c r="AC328" i="50"/>
  <c r="AE328" i="50"/>
  <c r="AG328" i="50"/>
  <c r="S329" i="50"/>
  <c r="U329" i="50"/>
  <c r="W329" i="50"/>
  <c r="Y329" i="50"/>
  <c r="AA329" i="50"/>
  <c r="AC329" i="50"/>
  <c r="AE329" i="50"/>
  <c r="AG329" i="50"/>
  <c r="S330" i="50"/>
  <c r="U330" i="50"/>
  <c r="W330" i="50"/>
  <c r="Y330" i="50"/>
  <c r="AA330" i="50"/>
  <c r="AC330" i="50"/>
  <c r="AE330" i="50"/>
  <c r="AG330" i="50"/>
  <c r="S331" i="50"/>
  <c r="U331" i="50"/>
  <c r="W331" i="50"/>
  <c r="Y331" i="50"/>
  <c r="AA331" i="50"/>
  <c r="AC331" i="50"/>
  <c r="AE331" i="50"/>
  <c r="AG331" i="50"/>
  <c r="S332" i="50"/>
  <c r="U332" i="50"/>
  <c r="W332" i="50"/>
  <c r="Y332" i="50"/>
  <c r="AA332" i="50"/>
  <c r="AC332" i="50"/>
  <c r="AE332" i="50"/>
  <c r="AG332" i="50"/>
  <c r="S333" i="50"/>
  <c r="U333" i="50"/>
  <c r="W333" i="50"/>
  <c r="Y333" i="50"/>
  <c r="AA333" i="50"/>
  <c r="AC333" i="50"/>
  <c r="AE333" i="50"/>
  <c r="AG333" i="50"/>
  <c r="S334" i="50"/>
  <c r="U334" i="50"/>
  <c r="W334" i="50"/>
  <c r="Y334" i="50"/>
  <c r="AA334" i="50"/>
  <c r="AC334" i="50"/>
  <c r="AE334" i="50"/>
  <c r="AG334" i="50"/>
  <c r="S335" i="50"/>
  <c r="U335" i="50"/>
  <c r="W335" i="50"/>
  <c r="Y335" i="50"/>
  <c r="AA335" i="50"/>
  <c r="AC335" i="50"/>
  <c r="AE335" i="50"/>
  <c r="AG335" i="50"/>
  <c r="S336" i="50"/>
  <c r="U336" i="50"/>
  <c r="W336" i="50"/>
  <c r="Y336" i="50"/>
  <c r="AA336" i="50"/>
  <c r="AC336" i="50"/>
  <c r="AE336" i="50"/>
  <c r="AG336" i="50"/>
  <c r="S337" i="50"/>
  <c r="U337" i="50"/>
  <c r="W337" i="50"/>
  <c r="Y337" i="50"/>
  <c r="AA337" i="50"/>
  <c r="AC337" i="50"/>
  <c r="AE337" i="50"/>
  <c r="AG337" i="50"/>
  <c r="S338" i="50"/>
  <c r="U338" i="50"/>
  <c r="W338" i="50"/>
  <c r="Y338" i="50"/>
  <c r="AA338" i="50"/>
  <c r="AC338" i="50"/>
  <c r="AE338" i="50"/>
  <c r="AG338" i="50"/>
  <c r="S339" i="50"/>
  <c r="U339" i="50"/>
  <c r="W339" i="50"/>
  <c r="Y339" i="50"/>
  <c r="AA339" i="50"/>
  <c r="AC339" i="50"/>
  <c r="AE339" i="50"/>
  <c r="AG339" i="50"/>
  <c r="S340" i="50"/>
  <c r="U340" i="50"/>
  <c r="W340" i="50"/>
  <c r="Y340" i="50"/>
  <c r="AA340" i="50"/>
  <c r="AC340" i="50"/>
  <c r="AE340" i="50"/>
  <c r="AG340" i="50"/>
  <c r="S341" i="50"/>
  <c r="U341" i="50"/>
  <c r="W341" i="50"/>
  <c r="Y341" i="50"/>
  <c r="AA341" i="50"/>
  <c r="AC341" i="50"/>
  <c r="AE341" i="50"/>
  <c r="AG341" i="50"/>
  <c r="S342" i="50"/>
  <c r="U342" i="50"/>
  <c r="W342" i="50"/>
  <c r="Y342" i="50"/>
  <c r="AA342" i="50"/>
  <c r="AC342" i="50"/>
  <c r="AE342" i="50"/>
  <c r="AG342" i="50"/>
  <c r="S343" i="50"/>
  <c r="U343" i="50"/>
  <c r="W343" i="50"/>
  <c r="Y343" i="50"/>
  <c r="AA343" i="50"/>
  <c r="AC343" i="50"/>
  <c r="AE343" i="50"/>
  <c r="AG343" i="50"/>
  <c r="S344" i="50"/>
  <c r="U344" i="50"/>
  <c r="W344" i="50"/>
  <c r="Y344" i="50"/>
  <c r="AA344" i="50"/>
  <c r="AC344" i="50"/>
  <c r="AE344" i="50"/>
  <c r="AG344" i="50"/>
  <c r="S345" i="50"/>
  <c r="U345" i="50"/>
  <c r="W345" i="50"/>
  <c r="Y345" i="50"/>
  <c r="AA345" i="50"/>
  <c r="AC345" i="50"/>
  <c r="AE345" i="50"/>
  <c r="AG345" i="50"/>
  <c r="S346" i="50"/>
  <c r="U346" i="50"/>
  <c r="W346" i="50"/>
  <c r="Y346" i="50"/>
  <c r="AA346" i="50"/>
  <c r="AC346" i="50"/>
  <c r="AE346" i="50"/>
  <c r="AG346" i="50"/>
  <c r="S347" i="50"/>
  <c r="U347" i="50"/>
  <c r="W347" i="50"/>
  <c r="Y347" i="50"/>
  <c r="AA347" i="50"/>
  <c r="AC347" i="50"/>
  <c r="AE347" i="50"/>
  <c r="AG347" i="50"/>
  <c r="S348" i="50"/>
  <c r="U348" i="50"/>
  <c r="W348" i="50"/>
  <c r="Y348" i="50"/>
  <c r="AA348" i="50"/>
  <c r="AC348" i="50"/>
  <c r="AE348" i="50"/>
  <c r="AG348" i="50"/>
  <c r="S349" i="50"/>
  <c r="U349" i="50"/>
  <c r="W349" i="50"/>
  <c r="Y349" i="50"/>
  <c r="AA349" i="50"/>
  <c r="AC349" i="50"/>
  <c r="AE349" i="50"/>
  <c r="AG349" i="50"/>
  <c r="S350" i="50"/>
  <c r="U350" i="50"/>
  <c r="W350" i="50"/>
  <c r="Y350" i="50"/>
  <c r="AA350" i="50"/>
  <c r="AC350" i="50"/>
  <c r="AE350" i="50"/>
  <c r="AG350" i="50"/>
  <c r="S351" i="50"/>
  <c r="U351" i="50"/>
  <c r="W351" i="50"/>
  <c r="Y351" i="50"/>
  <c r="AA351" i="50"/>
  <c r="AC351" i="50"/>
  <c r="AE351" i="50"/>
  <c r="AG351" i="50"/>
  <c r="S352" i="50"/>
  <c r="U352" i="50"/>
  <c r="W352" i="50"/>
  <c r="Y352" i="50"/>
  <c r="AA352" i="50"/>
  <c r="AC352" i="50"/>
  <c r="AE352" i="50"/>
  <c r="AG352" i="50"/>
  <c r="S353" i="50"/>
  <c r="U353" i="50"/>
  <c r="W353" i="50"/>
  <c r="Y353" i="50"/>
  <c r="AA353" i="50"/>
  <c r="AC353" i="50"/>
  <c r="AE353" i="50"/>
  <c r="AG353" i="50"/>
  <c r="S354" i="50"/>
  <c r="U354" i="50"/>
  <c r="W354" i="50"/>
  <c r="Y354" i="50"/>
  <c r="AA354" i="50"/>
  <c r="AC354" i="50"/>
  <c r="AE354" i="50"/>
  <c r="AG354" i="50"/>
  <c r="S355" i="50"/>
  <c r="U355" i="50"/>
  <c r="W355" i="50"/>
  <c r="Y355" i="50"/>
  <c r="AA355" i="50"/>
  <c r="AC355" i="50"/>
  <c r="AE355" i="50"/>
  <c r="AG355" i="50"/>
  <c r="S356" i="50"/>
  <c r="U356" i="50"/>
  <c r="W356" i="50"/>
  <c r="Y356" i="50"/>
  <c r="AA356" i="50"/>
  <c r="AC356" i="50"/>
  <c r="AE356" i="50"/>
  <c r="AG356" i="50"/>
  <c r="S357" i="50"/>
  <c r="U357" i="50"/>
  <c r="W357" i="50"/>
  <c r="Y357" i="50"/>
  <c r="AA357" i="50"/>
  <c r="AC357" i="50"/>
  <c r="AE357" i="50"/>
  <c r="AG357" i="50"/>
  <c r="S358" i="50"/>
  <c r="U358" i="50"/>
  <c r="W358" i="50"/>
  <c r="Y358" i="50"/>
  <c r="AA358" i="50"/>
  <c r="AC358" i="50"/>
  <c r="AE358" i="50"/>
  <c r="AG358" i="50"/>
  <c r="S359" i="50"/>
  <c r="U359" i="50"/>
  <c r="W359" i="50"/>
  <c r="Y359" i="50"/>
  <c r="AA359" i="50"/>
  <c r="AC359" i="50"/>
  <c r="AE359" i="50"/>
  <c r="AG359" i="50"/>
  <c r="S360" i="50"/>
  <c r="U360" i="50"/>
  <c r="W360" i="50"/>
  <c r="Y360" i="50"/>
  <c r="AA360" i="50"/>
  <c r="AC360" i="50"/>
  <c r="AE360" i="50"/>
  <c r="AG360" i="50"/>
  <c r="S361" i="50"/>
  <c r="U361" i="50"/>
  <c r="W361" i="50"/>
  <c r="Y361" i="50"/>
  <c r="AA361" i="50"/>
  <c r="AC361" i="50"/>
  <c r="AE361" i="50"/>
  <c r="AG361" i="50"/>
  <c r="S362" i="50"/>
  <c r="U362" i="50"/>
  <c r="W362" i="50"/>
  <c r="Y362" i="50"/>
  <c r="AA362" i="50"/>
  <c r="AC362" i="50"/>
  <c r="AE362" i="50"/>
  <c r="AG362" i="50"/>
  <c r="S363" i="50"/>
  <c r="U363" i="50"/>
  <c r="W363" i="50"/>
  <c r="Y363" i="50"/>
  <c r="AA363" i="50"/>
  <c r="AC363" i="50"/>
  <c r="AE363" i="50"/>
  <c r="AG363" i="50"/>
  <c r="S364" i="50"/>
  <c r="U364" i="50"/>
  <c r="W364" i="50"/>
  <c r="Y364" i="50"/>
  <c r="AA364" i="50"/>
  <c r="AC364" i="50"/>
  <c r="AE364" i="50"/>
  <c r="AG364" i="50"/>
  <c r="S365" i="50"/>
  <c r="U365" i="50"/>
  <c r="W365" i="50"/>
  <c r="Y365" i="50"/>
  <c r="AA365" i="50"/>
  <c r="AC365" i="50"/>
  <c r="AE365" i="50"/>
  <c r="AG365" i="50"/>
  <c r="S366" i="50"/>
  <c r="U366" i="50"/>
  <c r="W366" i="50"/>
  <c r="Y366" i="50"/>
  <c r="AA366" i="50"/>
  <c r="AC366" i="50"/>
  <c r="AE366" i="50"/>
  <c r="AG366" i="50"/>
  <c r="S367" i="50"/>
  <c r="U367" i="50"/>
  <c r="W367" i="50"/>
  <c r="Y367" i="50"/>
  <c r="AA367" i="50"/>
  <c r="AC367" i="50"/>
  <c r="AE367" i="50"/>
  <c r="AG367" i="50"/>
  <c r="S368" i="50"/>
  <c r="U368" i="50"/>
  <c r="W368" i="50"/>
  <c r="Y368" i="50"/>
  <c r="AA368" i="50"/>
  <c r="AC368" i="50"/>
  <c r="AE368" i="50"/>
  <c r="AG368" i="50"/>
  <c r="S369" i="50"/>
  <c r="U369" i="50"/>
  <c r="W369" i="50"/>
  <c r="Y369" i="50"/>
  <c r="AA369" i="50"/>
  <c r="AC369" i="50"/>
  <c r="AE369" i="50"/>
  <c r="AG369" i="50"/>
  <c r="S370" i="50"/>
  <c r="U370" i="50"/>
  <c r="W370" i="50"/>
  <c r="Y370" i="50"/>
  <c r="AA370" i="50"/>
  <c r="AC370" i="50"/>
  <c r="AE370" i="50"/>
  <c r="AG370" i="50"/>
  <c r="S371" i="50"/>
  <c r="U371" i="50"/>
  <c r="W371" i="50"/>
  <c r="Y371" i="50"/>
  <c r="AA371" i="50"/>
  <c r="AC371" i="50"/>
  <c r="AE371" i="50"/>
  <c r="AG371" i="50"/>
  <c r="S372" i="50"/>
  <c r="U372" i="50"/>
  <c r="W372" i="50"/>
  <c r="Y372" i="50"/>
  <c r="AA372" i="50"/>
  <c r="AC372" i="50"/>
  <c r="AE372" i="50"/>
  <c r="AG372" i="50"/>
  <c r="S373" i="50"/>
  <c r="U373" i="50"/>
  <c r="W373" i="50"/>
  <c r="Y373" i="50"/>
  <c r="AA373" i="50"/>
  <c r="AC373" i="50"/>
  <c r="AE373" i="50"/>
  <c r="AG373" i="50"/>
  <c r="S374" i="50"/>
  <c r="U374" i="50"/>
  <c r="W374" i="50"/>
  <c r="Y374" i="50"/>
  <c r="AA374" i="50"/>
  <c r="AC374" i="50"/>
  <c r="AE374" i="50"/>
  <c r="AG374" i="50"/>
  <c r="S375" i="50"/>
  <c r="U375" i="50"/>
  <c r="W375" i="50"/>
  <c r="Y375" i="50"/>
  <c r="AA375" i="50"/>
  <c r="AC375" i="50"/>
  <c r="AE375" i="50"/>
  <c r="AG375" i="50"/>
  <c r="S376" i="50"/>
  <c r="U376" i="50"/>
  <c r="W376" i="50"/>
  <c r="Y376" i="50"/>
  <c r="AA376" i="50"/>
  <c r="AC376" i="50"/>
  <c r="AE376" i="50"/>
  <c r="AG376" i="50"/>
  <c r="S377" i="50"/>
  <c r="U377" i="50"/>
  <c r="W377" i="50"/>
  <c r="Y377" i="50"/>
  <c r="AA377" i="50"/>
  <c r="AC377" i="50"/>
  <c r="AE377" i="50"/>
  <c r="AG377" i="50"/>
  <c r="S378" i="50"/>
  <c r="U378" i="50"/>
  <c r="W378" i="50"/>
  <c r="Y378" i="50"/>
  <c r="AA378" i="50"/>
  <c r="AC378" i="50"/>
  <c r="AE378" i="50"/>
  <c r="AG378" i="50"/>
  <c r="S379" i="50"/>
  <c r="U379" i="50"/>
  <c r="W379" i="50"/>
  <c r="Y379" i="50"/>
  <c r="AA379" i="50"/>
  <c r="AC379" i="50"/>
  <c r="AE379" i="50"/>
  <c r="AG379" i="50"/>
  <c r="S380" i="50"/>
  <c r="U380" i="50"/>
  <c r="W380" i="50"/>
  <c r="Y380" i="50"/>
  <c r="AA380" i="50"/>
  <c r="AC380" i="50"/>
  <c r="AE380" i="50"/>
  <c r="AG380" i="50"/>
  <c r="S381" i="50"/>
  <c r="U381" i="50"/>
  <c r="W381" i="50"/>
  <c r="Y381" i="50"/>
  <c r="AA381" i="50"/>
  <c r="AC381" i="50"/>
  <c r="AE381" i="50"/>
  <c r="AG381" i="50"/>
  <c r="S382" i="50"/>
  <c r="U382" i="50"/>
  <c r="W382" i="50"/>
  <c r="Y382" i="50"/>
  <c r="AA382" i="50"/>
  <c r="AC382" i="50"/>
  <c r="AE382" i="50"/>
  <c r="AG382" i="50"/>
  <c r="S383" i="50"/>
  <c r="U383" i="50"/>
  <c r="W383" i="50"/>
  <c r="Y383" i="50"/>
  <c r="AA383" i="50"/>
  <c r="AC383" i="50"/>
  <c r="AE383" i="50"/>
  <c r="AG383" i="50"/>
  <c r="S384" i="50"/>
  <c r="U384" i="50"/>
  <c r="W384" i="50"/>
  <c r="Y384" i="50"/>
  <c r="AA384" i="50"/>
  <c r="AC384" i="50"/>
  <c r="AE384" i="50"/>
  <c r="AG384" i="50"/>
  <c r="S385" i="50"/>
  <c r="U385" i="50"/>
  <c r="W385" i="50"/>
  <c r="Y385" i="50"/>
  <c r="AA385" i="50"/>
  <c r="AC385" i="50"/>
  <c r="AE385" i="50"/>
  <c r="AG385" i="50"/>
  <c r="S386" i="50"/>
  <c r="U386" i="50"/>
  <c r="W386" i="50"/>
  <c r="Y386" i="50"/>
  <c r="AA386" i="50"/>
  <c r="AC386" i="50"/>
  <c r="AE386" i="50"/>
  <c r="AG386" i="50"/>
  <c r="S387" i="50"/>
  <c r="U387" i="50"/>
  <c r="W387" i="50"/>
  <c r="Y387" i="50"/>
  <c r="AA387" i="50"/>
  <c r="AC387" i="50"/>
  <c r="AE387" i="50"/>
  <c r="AG387" i="50"/>
  <c r="S388" i="50"/>
  <c r="U388" i="50"/>
  <c r="W388" i="50"/>
  <c r="Y388" i="50"/>
  <c r="AA388" i="50"/>
  <c r="AC388" i="50"/>
  <c r="AE388" i="50"/>
  <c r="AG388" i="50"/>
  <c r="S389" i="50"/>
  <c r="U389" i="50"/>
  <c r="W389" i="50"/>
  <c r="Y389" i="50"/>
  <c r="AA389" i="50"/>
  <c r="AC389" i="50"/>
  <c r="AE389" i="50"/>
  <c r="AG389" i="50"/>
  <c r="S390" i="50"/>
  <c r="U390" i="50"/>
  <c r="W390" i="50"/>
  <c r="Y390" i="50"/>
  <c r="AA390" i="50"/>
  <c r="AC390" i="50"/>
  <c r="AE390" i="50"/>
  <c r="AG390" i="50"/>
  <c r="S391" i="50"/>
  <c r="U391" i="50"/>
  <c r="W391" i="50"/>
  <c r="Y391" i="50"/>
  <c r="AA391" i="50"/>
  <c r="AC391" i="50"/>
  <c r="AE391" i="50"/>
  <c r="AG391" i="50"/>
  <c r="S392" i="50"/>
  <c r="U392" i="50"/>
  <c r="W392" i="50"/>
  <c r="Y392" i="50"/>
  <c r="AA392" i="50"/>
  <c r="AC392" i="50"/>
  <c r="AE392" i="50"/>
  <c r="AG392" i="50"/>
  <c r="S393" i="50"/>
  <c r="U393" i="50"/>
  <c r="W393" i="50"/>
  <c r="Y393" i="50"/>
  <c r="AA393" i="50"/>
  <c r="AC393" i="50"/>
  <c r="AE393" i="50"/>
  <c r="AG393" i="50"/>
  <c r="S394" i="50"/>
  <c r="U394" i="50"/>
  <c r="W394" i="50"/>
  <c r="Y394" i="50"/>
  <c r="AA394" i="50"/>
  <c r="AC394" i="50"/>
  <c r="AE394" i="50"/>
  <c r="AG394" i="50"/>
  <c r="S395" i="50"/>
  <c r="U395" i="50"/>
  <c r="W395" i="50"/>
  <c r="Y395" i="50"/>
  <c r="AA395" i="50"/>
  <c r="AC395" i="50"/>
  <c r="AE395" i="50"/>
  <c r="AG395" i="50"/>
  <c r="S396" i="50"/>
  <c r="U396" i="50"/>
  <c r="W396" i="50"/>
  <c r="Y396" i="50"/>
  <c r="AA396" i="50"/>
  <c r="AC396" i="50"/>
  <c r="AE396" i="50"/>
  <c r="AG396" i="50"/>
  <c r="S397" i="50"/>
  <c r="U397" i="50"/>
  <c r="W397" i="50"/>
  <c r="Y397" i="50"/>
  <c r="AA397" i="50"/>
  <c r="AC397" i="50"/>
  <c r="AE397" i="50"/>
  <c r="AG397" i="50"/>
  <c r="S398" i="50"/>
  <c r="U398" i="50"/>
  <c r="W398" i="50"/>
  <c r="Y398" i="50"/>
  <c r="AA398" i="50"/>
  <c r="AC398" i="50"/>
  <c r="AE398" i="50"/>
  <c r="AG398" i="50"/>
  <c r="S399" i="50"/>
  <c r="U399" i="50"/>
  <c r="W399" i="50"/>
  <c r="Y399" i="50"/>
  <c r="AA399" i="50"/>
  <c r="AC399" i="50"/>
  <c r="AE399" i="50"/>
  <c r="AG399" i="50"/>
  <c r="S400" i="50"/>
  <c r="U400" i="50"/>
  <c r="W400" i="50"/>
  <c r="Y400" i="50"/>
  <c r="AA400" i="50"/>
  <c r="AC400" i="50"/>
  <c r="AE400" i="50"/>
  <c r="AG400" i="50"/>
  <c r="S401" i="50"/>
  <c r="U401" i="50"/>
  <c r="W401" i="50"/>
  <c r="Y401" i="50"/>
  <c r="AA401" i="50"/>
  <c r="AC401" i="50"/>
  <c r="AE401" i="50"/>
  <c r="AG401" i="50"/>
  <c r="S402" i="50"/>
  <c r="U402" i="50"/>
  <c r="W402" i="50"/>
  <c r="Y402" i="50"/>
  <c r="AA402" i="50"/>
  <c r="AC402" i="50"/>
  <c r="AE402" i="50"/>
  <c r="AG402" i="50"/>
  <c r="S403" i="50"/>
  <c r="U403" i="50"/>
  <c r="W403" i="50"/>
  <c r="Y403" i="50"/>
  <c r="AA403" i="50"/>
  <c r="AC403" i="50"/>
  <c r="AE403" i="50"/>
  <c r="AG403" i="50"/>
  <c r="S404" i="50"/>
  <c r="U404" i="50"/>
  <c r="W404" i="50"/>
  <c r="Y404" i="50"/>
  <c r="AA404" i="50"/>
  <c r="AC404" i="50"/>
  <c r="AE404" i="50"/>
  <c r="AG404" i="50"/>
  <c r="S405" i="50"/>
  <c r="U405" i="50"/>
  <c r="W405" i="50"/>
  <c r="Y405" i="50"/>
  <c r="AA405" i="50"/>
  <c r="AC405" i="50"/>
  <c r="AE405" i="50"/>
  <c r="AG405" i="50"/>
  <c r="S406" i="50"/>
  <c r="U406" i="50"/>
  <c r="W406" i="50"/>
  <c r="Y406" i="50"/>
  <c r="AA406" i="50"/>
  <c r="AC406" i="50"/>
  <c r="AE406" i="50"/>
  <c r="AG406" i="50"/>
  <c r="S407" i="50"/>
  <c r="U407" i="50"/>
  <c r="W407" i="50"/>
  <c r="Y407" i="50"/>
  <c r="AA407" i="50"/>
  <c r="AC407" i="50"/>
  <c r="AE407" i="50"/>
  <c r="AG407" i="50"/>
  <c r="S408" i="50"/>
  <c r="U408" i="50"/>
  <c r="W408" i="50"/>
  <c r="Y408" i="50"/>
  <c r="AA408" i="50"/>
  <c r="AC408" i="50"/>
  <c r="AE408" i="50"/>
  <c r="AG408" i="50"/>
  <c r="D2" i="2"/>
  <c r="AE9" i="50" l="1"/>
  <c r="AG9" i="50"/>
  <c r="X522" i="18" l="1"/>
  <c r="X547" i="18"/>
  <c r="X548" i="18"/>
  <c r="Y548" i="18" s="1"/>
  <c r="X549" i="18"/>
  <c r="X550" i="18"/>
  <c r="X551" i="18"/>
  <c r="X552" i="18"/>
  <c r="Y552" i="18" s="1"/>
  <c r="X553" i="18"/>
  <c r="X554" i="18"/>
  <c r="X372" i="18"/>
  <c r="X555" i="18"/>
  <c r="Y555" i="18" s="1"/>
  <c r="X556" i="18"/>
  <c r="X557" i="18"/>
  <c r="X558" i="18"/>
  <c r="X559" i="18"/>
  <c r="Y559" i="18" s="1"/>
  <c r="X560" i="18"/>
  <c r="X337" i="18"/>
  <c r="X338" i="18"/>
  <c r="X561" i="18"/>
  <c r="Y561" i="18" s="1"/>
  <c r="X562" i="18"/>
  <c r="X18" i="18"/>
  <c r="X7" i="18"/>
  <c r="X563" i="18"/>
  <c r="Y563" i="18" s="1"/>
  <c r="X564" i="18"/>
  <c r="X565" i="18"/>
  <c r="X566" i="18"/>
  <c r="X136" i="18"/>
  <c r="Y136" i="18" s="1"/>
  <c r="X530" i="18"/>
  <c r="X567" i="18"/>
  <c r="X460" i="18"/>
  <c r="X568" i="18"/>
  <c r="Y568" i="18" s="1"/>
  <c r="X569" i="18"/>
  <c r="X373" i="18"/>
  <c r="X570" i="18"/>
  <c r="X571" i="18"/>
  <c r="Y571" i="18" s="1"/>
  <c r="X572" i="18"/>
  <c r="X573" i="18"/>
  <c r="X574" i="18"/>
  <c r="X575" i="18"/>
  <c r="Y575" i="18" s="1"/>
  <c r="X576" i="18"/>
  <c r="X67" i="18"/>
  <c r="X577" i="18"/>
  <c r="X578" i="18"/>
  <c r="Y578" i="18" s="1"/>
  <c r="X96" i="18"/>
  <c r="X374" i="18"/>
  <c r="X484" i="18"/>
  <c r="X579" i="18"/>
  <c r="Y579" i="18" s="1"/>
  <c r="X580" i="18"/>
  <c r="X322" i="18"/>
  <c r="X581" i="18"/>
  <c r="X225" i="18"/>
  <c r="Y225" i="18" s="1"/>
  <c r="X509" i="18"/>
  <c r="X582" i="18"/>
  <c r="X583" i="18"/>
  <c r="X584" i="18"/>
  <c r="Y584" i="18" s="1"/>
  <c r="X585" i="18"/>
  <c r="X68" i="18"/>
  <c r="X66" i="18"/>
  <c r="X586" i="18"/>
  <c r="Y586" i="18" s="1"/>
  <c r="X587" i="18"/>
  <c r="X588" i="18"/>
  <c r="X589" i="18"/>
  <c r="X23" i="18"/>
  <c r="Y23" i="18" s="1"/>
  <c r="X590" i="18"/>
  <c r="X159" i="18"/>
  <c r="X72" i="18"/>
  <c r="X137" i="18"/>
  <c r="Y137" i="18" s="1"/>
  <c r="X186" i="18"/>
  <c r="X44" i="18"/>
  <c r="X591" i="18"/>
  <c r="X375" i="18"/>
  <c r="Y375" i="18" s="1"/>
  <c r="X160" i="18"/>
  <c r="X592" i="18"/>
  <c r="X593" i="18"/>
  <c r="X485" i="18"/>
  <c r="Y485" i="18" s="1"/>
  <c r="X594" i="18"/>
  <c r="X595" i="18"/>
  <c r="X596" i="18"/>
  <c r="X597" i="18"/>
  <c r="Y597" i="18" s="1"/>
  <c r="X598" i="18"/>
  <c r="X599" i="18"/>
  <c r="X600" i="18"/>
  <c r="X601" i="18"/>
  <c r="Y601" i="18" s="1"/>
  <c r="X602" i="18"/>
  <c r="X603" i="18"/>
  <c r="X604" i="18"/>
  <c r="X605" i="18"/>
  <c r="Y605" i="18" s="1"/>
  <c r="X138" i="18"/>
  <c r="X263" i="18"/>
  <c r="X606" i="18"/>
  <c r="X264" i="18"/>
  <c r="Y264" i="18" s="1"/>
  <c r="X607" i="18"/>
  <c r="X608" i="18"/>
  <c r="X609" i="18"/>
  <c r="X610" i="18"/>
  <c r="Y610" i="18" s="1"/>
  <c r="X611" i="18"/>
  <c r="X147" i="18"/>
  <c r="X612" i="18"/>
  <c r="X613" i="18"/>
  <c r="Y613" i="18" s="1"/>
  <c r="X614" i="18"/>
  <c r="X615" i="18"/>
  <c r="X238" i="18"/>
  <c r="X30" i="18"/>
  <c r="Y30" i="18" s="1"/>
  <c r="X616" i="18"/>
  <c r="X239" i="18"/>
  <c r="X323" i="18"/>
  <c r="X617" i="18"/>
  <c r="Y617" i="18" s="1"/>
  <c r="X42" i="18"/>
  <c r="X618" i="18"/>
  <c r="X240" i="18"/>
  <c r="X287" i="18"/>
  <c r="X619" i="18"/>
  <c r="X620" i="18"/>
  <c r="X621" i="18"/>
  <c r="X622" i="18"/>
  <c r="Y622" i="18" s="1"/>
  <c r="X623" i="18"/>
  <c r="X311" i="18"/>
  <c r="X168" i="18"/>
  <c r="X624" i="18"/>
  <c r="Y624" i="18" s="1"/>
  <c r="X625" i="18"/>
  <c r="X626" i="18"/>
  <c r="X327" i="18"/>
  <c r="X265" i="18"/>
  <c r="Y265" i="18" s="1"/>
  <c r="X627" i="18"/>
  <c r="X628" i="18"/>
  <c r="X629" i="18"/>
  <c r="X630" i="18"/>
  <c r="Y630" i="18" s="1"/>
  <c r="X631" i="18"/>
  <c r="X632" i="18"/>
  <c r="X69" i="18"/>
  <c r="X248" i="18"/>
  <c r="Y248" i="18" s="1"/>
  <c r="X633" i="18"/>
  <c r="X634" i="18"/>
  <c r="X270" i="18"/>
  <c r="X635" i="18"/>
  <c r="Y635" i="18" s="1"/>
  <c r="X487" i="18"/>
  <c r="X636" i="18"/>
  <c r="X514" i="18"/>
  <c r="X637" i="18"/>
  <c r="Y637" i="18" s="1"/>
  <c r="X638" i="18"/>
  <c r="X639" i="18"/>
  <c r="X339" i="18"/>
  <c r="X115" i="18"/>
  <c r="Y115" i="18" s="1"/>
  <c r="X640" i="18"/>
  <c r="X641" i="18"/>
  <c r="X642" i="18"/>
  <c r="X643" i="18"/>
  <c r="Y643" i="18" s="1"/>
  <c r="X503" i="18"/>
  <c r="X644" i="18"/>
  <c r="X109" i="18"/>
  <c r="X122" i="18"/>
  <c r="Y122" i="18" s="1"/>
  <c r="X645" i="18"/>
  <c r="X646" i="18"/>
  <c r="X647" i="18"/>
  <c r="X648" i="18"/>
  <c r="Y648" i="18" s="1"/>
  <c r="X649" i="18"/>
  <c r="X650" i="18"/>
  <c r="X651" i="18"/>
  <c r="X652" i="18"/>
  <c r="Y652" i="18" s="1"/>
  <c r="X123" i="18"/>
  <c r="X376" i="18"/>
  <c r="X527" i="18"/>
  <c r="X653" i="18"/>
  <c r="Y653" i="18" s="1"/>
  <c r="X312" i="18"/>
  <c r="X271" i="18"/>
  <c r="X654" i="18"/>
  <c r="X249" i="18"/>
  <c r="Y249" i="18" s="1"/>
  <c r="X655" i="18"/>
  <c r="X656" i="18"/>
  <c r="X657" i="18"/>
  <c r="X658" i="18"/>
  <c r="Y658" i="18" s="1"/>
  <c r="X659" i="18"/>
  <c r="X660" i="18"/>
  <c r="X661" i="18"/>
  <c r="X17" i="18"/>
  <c r="Y17" i="18" s="1"/>
  <c r="X662" i="18"/>
  <c r="X187" i="18"/>
  <c r="X663" i="18"/>
  <c r="X664" i="18"/>
  <c r="Y664" i="18" s="1"/>
  <c r="X665" i="18"/>
  <c r="X666" i="18"/>
  <c r="X19" i="18"/>
  <c r="X250" i="18"/>
  <c r="Y250" i="18" s="1"/>
  <c r="X667" i="18"/>
  <c r="X45" i="18"/>
  <c r="X668" i="18"/>
  <c r="X124" i="18"/>
  <c r="Y124" i="18" s="1"/>
  <c r="X340" i="18"/>
  <c r="X669" i="18"/>
  <c r="X670" i="18"/>
  <c r="X671" i="18"/>
  <c r="Y671" i="18" s="1"/>
  <c r="X672" i="18"/>
  <c r="X24" i="18"/>
  <c r="X452" i="18"/>
  <c r="X673" i="18"/>
  <c r="Y673" i="18" s="1"/>
  <c r="X674" i="18"/>
  <c r="X241" i="18"/>
  <c r="X675" i="18"/>
  <c r="X172" i="18"/>
  <c r="Y172" i="18" s="1"/>
  <c r="X328" i="18"/>
  <c r="X676" i="18"/>
  <c r="X329" i="18"/>
  <c r="X148" i="18"/>
  <c r="Y148" i="18" s="1"/>
  <c r="X535" i="18"/>
  <c r="X117" i="18"/>
  <c r="X677" i="18"/>
  <c r="X428" i="18"/>
  <c r="Y428" i="18" s="1"/>
  <c r="X173" i="18"/>
  <c r="X515" i="18"/>
  <c r="X22" i="18"/>
  <c r="X429" i="18"/>
  <c r="Y429" i="18" s="1"/>
  <c r="X678" i="18"/>
  <c r="X441" i="18"/>
  <c r="X679" i="18"/>
  <c r="X442" i="18"/>
  <c r="Y442" i="18" s="1"/>
  <c r="X680" i="18"/>
  <c r="X73" i="18"/>
  <c r="X681" i="18"/>
  <c r="X682" i="18"/>
  <c r="Y682" i="18" s="1"/>
  <c r="X74" i="18"/>
  <c r="X683" i="18"/>
  <c r="X684" i="18"/>
  <c r="X685" i="18"/>
  <c r="Y685" i="18" s="1"/>
  <c r="X461" i="18"/>
  <c r="X341" i="18"/>
  <c r="X81" i="18"/>
  <c r="X686" i="18"/>
  <c r="Y686" i="18" s="1"/>
  <c r="X687" i="18"/>
  <c r="X688" i="18"/>
  <c r="X79" i="18"/>
  <c r="X689" i="18"/>
  <c r="Y689" i="18" s="1"/>
  <c r="X313" i="18"/>
  <c r="X690" i="18"/>
  <c r="X691" i="18"/>
  <c r="X692" i="18"/>
  <c r="Y692" i="18" s="1"/>
  <c r="X693" i="18"/>
  <c r="X694" i="18"/>
  <c r="X695" i="18"/>
  <c r="X696" i="18"/>
  <c r="Y696" i="18" s="1"/>
  <c r="X697" i="18"/>
  <c r="X226" i="18"/>
  <c r="X504" i="18"/>
  <c r="X314" i="18"/>
  <c r="Y314" i="18" s="1"/>
  <c r="X698" i="18"/>
  <c r="X99" i="18"/>
  <c r="X169" i="18"/>
  <c r="X699" i="18"/>
  <c r="Y699" i="18" s="1"/>
  <c r="X100" i="18"/>
  <c r="X170" i="18"/>
  <c r="X161" i="18"/>
  <c r="X101" i="18"/>
  <c r="Y101" i="18" s="1"/>
  <c r="X266" i="18"/>
  <c r="X700" i="18"/>
  <c r="X135" i="18"/>
  <c r="X88" i="18"/>
  <c r="Y88" i="18" s="1"/>
  <c r="X120" i="18"/>
  <c r="X701" i="18"/>
  <c r="X702" i="18"/>
  <c r="X111" i="18"/>
  <c r="Y111" i="18" s="1"/>
  <c r="X703" i="18"/>
  <c r="X242" i="18"/>
  <c r="X704" i="18"/>
  <c r="X705" i="18"/>
  <c r="Y705" i="18" s="1"/>
  <c r="X706" i="18"/>
  <c r="X707" i="18"/>
  <c r="X708" i="18"/>
  <c r="X227" i="18"/>
  <c r="Y227" i="18" s="1"/>
  <c r="X511" i="18"/>
  <c r="X709" i="18"/>
  <c r="X377" i="18"/>
  <c r="X710" i="18"/>
  <c r="Y710" i="18" s="1"/>
  <c r="X711" i="18"/>
  <c r="X712" i="18"/>
  <c r="X713" i="18"/>
  <c r="X523" i="18"/>
  <c r="Y523" i="18" s="1"/>
  <c r="X714" i="18"/>
  <c r="X378" i="18"/>
  <c r="X715" i="18"/>
  <c r="X118" i="18"/>
  <c r="Y118" i="18" s="1"/>
  <c r="X716" i="18"/>
  <c r="X228" i="18"/>
  <c r="X508" i="18"/>
  <c r="X717" i="18"/>
  <c r="Y717" i="18" s="1"/>
  <c r="X188" i="18"/>
  <c r="X189" i="18"/>
  <c r="X718" i="18"/>
  <c r="X719" i="18"/>
  <c r="Y719" i="18" s="1"/>
  <c r="X720" i="18"/>
  <c r="X721" i="18"/>
  <c r="X722" i="18"/>
  <c r="X723" i="18"/>
  <c r="Y723" i="18" s="1"/>
  <c r="X724" i="18"/>
  <c r="X288" i="18"/>
  <c r="X725" i="18"/>
  <c r="X379" i="18"/>
  <c r="Y379" i="18" s="1"/>
  <c r="X289" i="18"/>
  <c r="X493" i="18"/>
  <c r="X380" i="18"/>
  <c r="X381" i="18"/>
  <c r="Y381" i="18" s="1"/>
  <c r="X382" i="18"/>
  <c r="X494" i="18"/>
  <c r="X290" i="18"/>
  <c r="X453" i="18"/>
  <c r="Y453" i="18" s="1"/>
  <c r="X726" i="18"/>
  <c r="X727" i="18"/>
  <c r="X728" i="18"/>
  <c r="X229" i="18"/>
  <c r="Y229" i="18" s="1"/>
  <c r="X729" i="18"/>
  <c r="X730" i="18"/>
  <c r="X731" i="18"/>
  <c r="X732" i="18"/>
  <c r="Y732" i="18" s="1"/>
  <c r="X733" i="18"/>
  <c r="X734" i="18"/>
  <c r="X735" i="18"/>
  <c r="X736" i="18"/>
  <c r="Y736" i="18" s="1"/>
  <c r="X462" i="18"/>
  <c r="X463" i="18"/>
  <c r="X190" i="18"/>
  <c r="X737" i="18"/>
  <c r="Y737" i="18" s="1"/>
  <c r="X738" i="18"/>
  <c r="X739" i="18"/>
  <c r="X740" i="18"/>
  <c r="X741" i="18"/>
  <c r="Y741" i="18" s="1"/>
  <c r="X742" i="18"/>
  <c r="X743" i="18"/>
  <c r="X315" i="18"/>
  <c r="X744" i="18"/>
  <c r="Y744" i="18" s="1"/>
  <c r="X745" i="18"/>
  <c r="X746" i="18"/>
  <c r="X747" i="18"/>
  <c r="X748" i="18"/>
  <c r="Y748" i="18" s="1"/>
  <c r="X113" i="18"/>
  <c r="X749" i="18"/>
  <c r="X750" i="18"/>
  <c r="X751" i="18"/>
  <c r="Y751" i="18" s="1"/>
  <c r="X752" i="18"/>
  <c r="X753" i="18"/>
  <c r="X538" i="18"/>
  <c r="X754" i="18"/>
  <c r="Y754" i="18" s="1"/>
  <c r="X755" i="18"/>
  <c r="X454" i="18"/>
  <c r="X756" i="18"/>
  <c r="X757" i="18"/>
  <c r="Y757" i="18" s="1"/>
  <c r="X758" i="18"/>
  <c r="X82" i="18"/>
  <c r="X342" i="18"/>
  <c r="X430" i="18"/>
  <c r="Y430" i="18" s="1"/>
  <c r="X343" i="18"/>
  <c r="X759" i="18"/>
  <c r="X760" i="18"/>
  <c r="X153" i="18"/>
  <c r="Y153" i="18" s="1"/>
  <c r="X536" i="18"/>
  <c r="X761" i="18"/>
  <c r="X539" i="18"/>
  <c r="X119" i="18"/>
  <c r="Y119" i="18" s="1"/>
  <c r="X762" i="18"/>
  <c r="X763" i="18"/>
  <c r="X764" i="18"/>
  <c r="X431" i="18"/>
  <c r="Y431" i="18" s="1"/>
  <c r="X16" i="18"/>
  <c r="X20" i="18"/>
  <c r="X765" i="18"/>
  <c r="X766" i="18"/>
  <c r="Y766" i="18" s="1"/>
  <c r="X767" i="18"/>
  <c r="X768" i="18"/>
  <c r="X769" i="18"/>
  <c r="X102" i="18"/>
  <c r="Y102" i="18" s="1"/>
  <c r="X770" i="18"/>
  <c r="X771" i="18"/>
  <c r="X772" i="18"/>
  <c r="X773" i="18"/>
  <c r="Y773" i="18" s="1"/>
  <c r="X482" i="18"/>
  <c r="X774" i="18"/>
  <c r="X775" i="18"/>
  <c r="X272" i="18"/>
  <c r="Y272" i="18" s="1"/>
  <c r="X316" i="18"/>
  <c r="X251" i="18"/>
  <c r="X291" i="18"/>
  <c r="X59" i="18"/>
  <c r="Y59" i="18" s="1"/>
  <c r="X191" i="18"/>
  <c r="X330" i="18"/>
  <c r="X497" i="18"/>
  <c r="X383" i="18"/>
  <c r="Y383" i="18" s="1"/>
  <c r="X776" i="18"/>
  <c r="X777" i="18"/>
  <c r="X778" i="18"/>
  <c r="X779" i="18"/>
  <c r="Y779" i="18" s="1"/>
  <c r="X780" i="18"/>
  <c r="X384" i="18"/>
  <c r="X432" i="18"/>
  <c r="X781" i="18"/>
  <c r="Y781" i="18" s="1"/>
  <c r="X782" i="18"/>
  <c r="X331" i="18"/>
  <c r="X464" i="18"/>
  <c r="X465" i="18"/>
  <c r="Y465" i="18" s="1"/>
  <c r="X783" i="18"/>
  <c r="X125" i="18"/>
  <c r="X784" i="18"/>
  <c r="X344" i="18"/>
  <c r="Y344" i="18" s="1"/>
  <c r="X181" i="18"/>
  <c r="X154" i="18"/>
  <c r="X182" i="18"/>
  <c r="X324" i="18"/>
  <c r="Y324" i="18" s="1"/>
  <c r="X785" i="18"/>
  <c r="X786" i="18"/>
  <c r="X292" i="18"/>
  <c r="X29" i="18"/>
  <c r="Y29" i="18" s="1"/>
  <c r="X243" i="18"/>
  <c r="X787" i="18"/>
  <c r="X516" i="18"/>
  <c r="X517" i="18"/>
  <c r="Y517" i="18" s="1"/>
  <c r="X183" i="18"/>
  <c r="X385" i="18"/>
  <c r="X386" i="18"/>
  <c r="X788" i="18"/>
  <c r="Y788" i="18" s="1"/>
  <c r="X789" i="18"/>
  <c r="X790" i="18"/>
  <c r="X791" i="18"/>
  <c r="X345" i="18"/>
  <c r="Y345" i="18" s="1"/>
  <c r="X443" i="18"/>
  <c r="X280" i="18"/>
  <c r="X501" i="18"/>
  <c r="X792" i="18"/>
  <c r="Y792" i="18" s="1"/>
  <c r="X793" i="18"/>
  <c r="X794" i="18"/>
  <c r="X795" i="18"/>
  <c r="X387" i="18"/>
  <c r="Y387" i="18" s="1"/>
  <c r="X388" i="18"/>
  <c r="X796" i="18"/>
  <c r="X797" i="18"/>
  <c r="X798" i="18"/>
  <c r="Y798" i="18" s="1"/>
  <c r="X799" i="18"/>
  <c r="X800" i="18"/>
  <c r="X801" i="18"/>
  <c r="X802" i="18"/>
  <c r="Y802" i="18" s="1"/>
  <c r="X803" i="18"/>
  <c r="X804" i="18"/>
  <c r="X805" i="18"/>
  <c r="X97" i="18"/>
  <c r="Y97" i="18" s="1"/>
  <c r="X63" i="18"/>
  <c r="X806" i="18"/>
  <c r="X807" i="18"/>
  <c r="X808" i="18"/>
  <c r="Y808" i="18" s="1"/>
  <c r="X103" i="18"/>
  <c r="X809" i="18"/>
  <c r="X65" i="18"/>
  <c r="X810" i="18"/>
  <c r="Y810" i="18" s="1"/>
  <c r="X811" i="18"/>
  <c r="X812" i="18"/>
  <c r="X813" i="18"/>
  <c r="X3" i="18"/>
  <c r="Y3" i="18" s="1"/>
  <c r="X4" i="18"/>
  <c r="X814" i="18"/>
  <c r="X70" i="18"/>
  <c r="X815" i="18"/>
  <c r="Y815" i="18" s="1"/>
  <c r="X816" i="18"/>
  <c r="X817" i="18"/>
  <c r="X818" i="18"/>
  <c r="X155" i="18"/>
  <c r="Y155" i="18" s="1"/>
  <c r="X819" i="18"/>
  <c r="X466" i="18"/>
  <c r="X325" i="18"/>
  <c r="X820" i="18"/>
  <c r="Y820" i="18" s="1"/>
  <c r="X821" i="18"/>
  <c r="X822" i="18"/>
  <c r="X823" i="18"/>
  <c r="X824" i="18"/>
  <c r="Y824" i="18" s="1"/>
  <c r="X825" i="18"/>
  <c r="X244" i="18"/>
  <c r="X826" i="18"/>
  <c r="X827" i="18"/>
  <c r="Y827" i="18" s="1"/>
  <c r="X828" i="18"/>
  <c r="X829" i="18"/>
  <c r="X230" i="18"/>
  <c r="X510" i="18"/>
  <c r="Y510" i="18" s="1"/>
  <c r="X389" i="18"/>
  <c r="X830" i="18"/>
  <c r="X273" i="18"/>
  <c r="X274" i="18"/>
  <c r="Y274" i="18" s="1"/>
  <c r="X390" i="18"/>
  <c r="X391" i="18"/>
  <c r="X831" i="18"/>
  <c r="X832" i="18"/>
  <c r="Y832" i="18" s="1"/>
  <c r="X392" i="18"/>
  <c r="X41" i="18"/>
  <c r="X833" i="18"/>
  <c r="X834" i="18"/>
  <c r="Y834" i="18" s="1"/>
  <c r="X835" i="18"/>
  <c r="X836" i="18"/>
  <c r="X837" i="18"/>
  <c r="X838" i="18"/>
  <c r="Y838" i="18" s="1"/>
  <c r="X839" i="18"/>
  <c r="X192" i="18"/>
  <c r="X304" i="18"/>
  <c r="X840" i="18"/>
  <c r="Y840" i="18" s="1"/>
  <c r="X193" i="18"/>
  <c r="X841" i="18"/>
  <c r="X842" i="18"/>
  <c r="X843" i="18"/>
  <c r="Y843" i="18" s="1"/>
  <c r="X844" i="18"/>
  <c r="X194" i="18"/>
  <c r="X305" i="18"/>
  <c r="X845" i="18"/>
  <c r="Y845" i="18" s="1"/>
  <c r="X195" i="18"/>
  <c r="X846" i="18"/>
  <c r="X196" i="18"/>
  <c r="X306" i="18"/>
  <c r="Y306" i="18" s="1"/>
  <c r="X847" i="18"/>
  <c r="X197" i="18"/>
  <c r="X53" i="18"/>
  <c r="X848" i="18"/>
  <c r="Y848" i="18" s="1"/>
  <c r="X849" i="18"/>
  <c r="X346" i="18"/>
  <c r="X850" i="18"/>
  <c r="X851" i="18"/>
  <c r="Y851" i="18" s="1"/>
  <c r="X112" i="18"/>
  <c r="X852" i="18"/>
  <c r="X853" i="18"/>
  <c r="X21" i="18"/>
  <c r="Y21" i="18" s="1"/>
  <c r="X854" i="18"/>
  <c r="X855" i="18"/>
  <c r="X393" i="18"/>
  <c r="X856" i="18"/>
  <c r="Y856" i="18" s="1"/>
  <c r="X857" i="18"/>
  <c r="X858" i="18"/>
  <c r="X474" i="18"/>
  <c r="X347" i="18"/>
  <c r="Y347" i="18" s="1"/>
  <c r="X394" i="18"/>
  <c r="X859" i="18"/>
  <c r="X348" i="18"/>
  <c r="X317" i="18"/>
  <c r="Y317" i="18" s="1"/>
  <c r="X395" i="18"/>
  <c r="X126" i="18"/>
  <c r="X860" i="18"/>
  <c r="X545" i="18"/>
  <c r="Y545" i="18" s="1"/>
  <c r="X332" i="18"/>
  <c r="X498" i="18"/>
  <c r="X333" i="18"/>
  <c r="X499" i="18"/>
  <c r="Y499" i="18" s="1"/>
  <c r="X396" i="18"/>
  <c r="X861" i="18"/>
  <c r="X862" i="18"/>
  <c r="X397" i="18"/>
  <c r="Y397" i="18" s="1"/>
  <c r="X863" i="18"/>
  <c r="X864" i="18"/>
  <c r="X500" i="18"/>
  <c r="X513" i="18"/>
  <c r="Y513" i="18" s="1"/>
  <c r="X398" i="18"/>
  <c r="X865" i="18"/>
  <c r="X534" i="18"/>
  <c r="X866" i="18"/>
  <c r="Y866" i="18" s="1"/>
  <c r="X867" i="18"/>
  <c r="X868" i="18"/>
  <c r="X869" i="18"/>
  <c r="X870" i="18"/>
  <c r="Y870" i="18" s="1"/>
  <c r="X871" i="18"/>
  <c r="X872" i="18"/>
  <c r="X293" i="18"/>
  <c r="X495" i="18"/>
  <c r="Y495" i="18" s="1"/>
  <c r="X399" i="18"/>
  <c r="X400" i="18"/>
  <c r="X873" i="18"/>
  <c r="X874" i="18"/>
  <c r="Y874" i="18" s="1"/>
  <c r="X478" i="18"/>
  <c r="X875" i="18"/>
  <c r="X876" i="18"/>
  <c r="X877" i="18"/>
  <c r="Y877" i="18" s="1"/>
  <c r="X401" i="18"/>
  <c r="X878" i="18"/>
  <c r="X488" i="18"/>
  <c r="X879" i="18"/>
  <c r="Y879" i="18" s="1"/>
  <c r="X880" i="18"/>
  <c r="X881" i="18"/>
  <c r="X294" i="18"/>
  <c r="X496" i="18"/>
  <c r="Y496" i="18" s="1"/>
  <c r="X402" i="18"/>
  <c r="X403" i="18"/>
  <c r="X882" i="18"/>
  <c r="X883" i="18"/>
  <c r="Y883" i="18" s="1"/>
  <c r="X349" i="18"/>
  <c r="X8" i="18"/>
  <c r="X884" i="18"/>
  <c r="X885" i="18"/>
  <c r="Y885" i="18" s="1"/>
  <c r="X886" i="18"/>
  <c r="X887" i="18"/>
  <c r="X433" i="18"/>
  <c r="X546" i="18"/>
  <c r="Y546" i="18" s="1"/>
  <c r="X533" i="18"/>
  <c r="X404" i="18"/>
  <c r="X888" i="18"/>
  <c r="X281" i="18"/>
  <c r="Y281" i="18" s="1"/>
  <c r="X86" i="18"/>
  <c r="X162" i="18"/>
  <c r="X405" i="18"/>
  <c r="X889" i="18"/>
  <c r="Y889" i="18" s="1"/>
  <c r="X475" i="18"/>
  <c r="X890" i="18"/>
  <c r="X891" i="18"/>
  <c r="X406" i="18"/>
  <c r="Y406" i="18" s="1"/>
  <c r="X892" i="18"/>
  <c r="X893" i="18"/>
  <c r="X87" i="18"/>
  <c r="X894" i="18"/>
  <c r="Y894" i="18" s="1"/>
  <c r="X178" i="18"/>
  <c r="X489" i="18"/>
  <c r="X895" i="18"/>
  <c r="X896" i="18"/>
  <c r="Y896" i="18" s="1"/>
  <c r="X897" i="18"/>
  <c r="X898" i="18"/>
  <c r="X899" i="18"/>
  <c r="X900" i="18"/>
  <c r="Y900" i="18" s="1"/>
  <c r="X321" i="18"/>
  <c r="X130" i="18"/>
  <c r="X407" i="18"/>
  <c r="X901" i="18"/>
  <c r="Y901" i="18" s="1"/>
  <c r="X902" i="18"/>
  <c r="X903" i="18"/>
  <c r="X904" i="18"/>
  <c r="X905" i="18"/>
  <c r="Y905" i="18" s="1"/>
  <c r="X906" i="18"/>
  <c r="X907" i="18"/>
  <c r="X908" i="18"/>
  <c r="X909" i="18"/>
  <c r="Y909" i="18" s="1"/>
  <c r="X910" i="18"/>
  <c r="X350" i="18"/>
  <c r="X408" i="18"/>
  <c r="X521" i="18"/>
  <c r="Y521" i="18" s="1"/>
  <c r="X351" i="18"/>
  <c r="X525" i="18"/>
  <c r="X409" i="18"/>
  <c r="X911" i="18"/>
  <c r="Y911" i="18" s="1"/>
  <c r="X524" i="18"/>
  <c r="X149" i="18"/>
  <c r="X912" i="18"/>
  <c r="X444" i="18"/>
  <c r="Y444" i="18" s="1"/>
  <c r="X445" i="18"/>
  <c r="X483" i="18"/>
  <c r="X913" i="18"/>
  <c r="X914" i="18"/>
  <c r="Y914" i="18" s="1"/>
  <c r="X486" i="18"/>
  <c r="X915" i="18"/>
  <c r="X252" i="18"/>
  <c r="X916" i="18"/>
  <c r="Y916" i="18" s="1"/>
  <c r="X917" i="18"/>
  <c r="X410" i="18"/>
  <c r="X434" i="18"/>
  <c r="X435" i="18"/>
  <c r="Y435" i="18" s="1"/>
  <c r="X918" i="18"/>
  <c r="X919" i="18"/>
  <c r="X920" i="18"/>
  <c r="X921" i="18"/>
  <c r="Y921" i="18" s="1"/>
  <c r="X922" i="18"/>
  <c r="X923" i="18"/>
  <c r="X924" i="18"/>
  <c r="X925" i="18"/>
  <c r="Y925" i="18" s="1"/>
  <c r="X926" i="18"/>
  <c r="X927" i="18"/>
  <c r="X928" i="18"/>
  <c r="X929" i="18"/>
  <c r="Y929" i="18" s="1"/>
  <c r="X930" i="18"/>
  <c r="X931" i="18"/>
  <c r="X127" i="18"/>
  <c r="X411" i="18"/>
  <c r="Y411" i="18" s="1"/>
  <c r="X528" i="18"/>
  <c r="X932" i="18"/>
  <c r="X184" i="18"/>
  <c r="X253" i="18"/>
  <c r="Y253" i="18" s="1"/>
  <c r="X933" i="18"/>
  <c r="X934" i="18"/>
  <c r="X935" i="18"/>
  <c r="X254" i="18"/>
  <c r="Y254" i="18" s="1"/>
  <c r="X255" i="18"/>
  <c r="X936" i="18"/>
  <c r="X937" i="18"/>
  <c r="X198" i="18"/>
  <c r="X307" i="18"/>
  <c r="X938" i="18"/>
  <c r="X199" i="18"/>
  <c r="X48" i="18"/>
  <c r="X200" i="18"/>
  <c r="X308" i="18"/>
  <c r="X939" i="18"/>
  <c r="X58" i="18"/>
  <c r="X201" i="18"/>
  <c r="X940" i="18"/>
  <c r="X941" i="18"/>
  <c r="X942" i="18"/>
  <c r="Y942" i="18" s="1"/>
  <c r="X231" i="18"/>
  <c r="X512" i="18"/>
  <c r="X943" i="18"/>
  <c r="X944" i="18"/>
  <c r="Y944" i="18" s="1"/>
  <c r="X945" i="18"/>
  <c r="X946" i="18"/>
  <c r="X947" i="18"/>
  <c r="X948" i="18"/>
  <c r="Y948" i="18" s="1"/>
  <c r="X949" i="18"/>
  <c r="X479" i="18"/>
  <c r="X436" i="18"/>
  <c r="X950" i="18"/>
  <c r="Y950" i="18" s="1"/>
  <c r="X951" i="18"/>
  <c r="X952" i="18"/>
  <c r="X953" i="18"/>
  <c r="X954" i="18"/>
  <c r="Y954" i="18" s="1"/>
  <c r="X955" i="18"/>
  <c r="X956" i="18"/>
  <c r="X150" i="18"/>
  <c r="X957" i="18"/>
  <c r="X958" i="18"/>
  <c r="X156" i="18"/>
  <c r="X352" i="18"/>
  <c r="X216" i="18"/>
  <c r="X959" i="18"/>
  <c r="X232" i="18"/>
  <c r="X353" i="18"/>
  <c r="X233" i="18"/>
  <c r="X960" i="18"/>
  <c r="X961" i="18"/>
  <c r="X2" i="18"/>
  <c r="X9" i="18"/>
  <c r="Y9" i="18" s="1"/>
  <c r="X962" i="18"/>
  <c r="X963" i="18"/>
  <c r="X964" i="18"/>
  <c r="X965" i="18"/>
  <c r="Y965" i="18" s="1"/>
  <c r="X966" i="18"/>
  <c r="X967" i="18"/>
  <c r="X968" i="18"/>
  <c r="X969" i="18"/>
  <c r="Y969" i="18" s="1"/>
  <c r="X970" i="18"/>
  <c r="X971" i="18"/>
  <c r="X543" i="18"/>
  <c r="X412" i="18"/>
  <c r="Y412" i="18" s="1"/>
  <c r="X972" i="18"/>
  <c r="X973" i="18"/>
  <c r="X974" i="18"/>
  <c r="X975" i="18"/>
  <c r="Y975" i="18" s="1"/>
  <c r="X976" i="18"/>
  <c r="X977" i="18"/>
  <c r="X978" i="18"/>
  <c r="X979" i="18"/>
  <c r="Y979" i="18" s="1"/>
  <c r="X980" i="18"/>
  <c r="X981" i="18"/>
  <c r="X982" i="18"/>
  <c r="X983" i="18"/>
  <c r="Y983" i="18" s="1"/>
  <c r="X984" i="18"/>
  <c r="X202" i="18"/>
  <c r="X203" i="18"/>
  <c r="X985" i="18"/>
  <c r="Y985" i="18" s="1"/>
  <c r="X467" i="18"/>
  <c r="X986" i="18"/>
  <c r="X309" i="18"/>
  <c r="X987" i="18"/>
  <c r="Y987" i="18" s="1"/>
  <c r="X988" i="18"/>
  <c r="X989" i="18"/>
  <c r="X990" i="18"/>
  <c r="X991" i="18"/>
  <c r="Y991" i="18" s="1"/>
  <c r="X992" i="18"/>
  <c r="X993" i="18"/>
  <c r="X994" i="18"/>
  <c r="X995" i="18"/>
  <c r="Y995" i="18" s="1"/>
  <c r="X996" i="18"/>
  <c r="X997" i="18"/>
  <c r="X998" i="18"/>
  <c r="X999" i="18"/>
  <c r="Y999" i="18" s="1"/>
  <c r="X282" i="18"/>
  <c r="X1000" i="18"/>
  <c r="X1001" i="18"/>
  <c r="X1002" i="18"/>
  <c r="Y1002" i="18" s="1"/>
  <c r="X1003" i="18"/>
  <c r="X1004" i="18"/>
  <c r="X1005" i="18"/>
  <c r="X1006" i="18"/>
  <c r="Y1006" i="18" s="1"/>
  <c r="X1007" i="18"/>
  <c r="X1008" i="18"/>
  <c r="X1009" i="18"/>
  <c r="X1010" i="18"/>
  <c r="Y1010" i="18" s="1"/>
  <c r="X1011" i="18"/>
  <c r="X1012" i="18"/>
  <c r="X1013" i="18"/>
  <c r="X1014" i="18"/>
  <c r="Y1014" i="18" s="1"/>
  <c r="X1015" i="18"/>
  <c r="X1016" i="18"/>
  <c r="X1017" i="18"/>
  <c r="X1018" i="18"/>
  <c r="Y1018" i="18" s="1"/>
  <c r="X1019" i="18"/>
  <c r="X1020" i="18"/>
  <c r="X1021" i="18"/>
  <c r="X1022" i="18"/>
  <c r="Y1022" i="18" s="1"/>
  <c r="X468" i="18"/>
  <c r="X1023" i="18"/>
  <c r="X1024" i="18"/>
  <c r="X1025" i="18"/>
  <c r="Y1025" i="18" s="1"/>
  <c r="X1026" i="18"/>
  <c r="X1027" i="18"/>
  <c r="X1028" i="18"/>
  <c r="X1029" i="18"/>
  <c r="Y1029" i="18" s="1"/>
  <c r="X1030" i="18"/>
  <c r="X1031" i="18"/>
  <c r="X1032" i="18"/>
  <c r="X1033" i="18"/>
  <c r="Y1033" i="18" s="1"/>
  <c r="X1034" i="18"/>
  <c r="X1035" i="18"/>
  <c r="X1036" i="18"/>
  <c r="X1037" i="18"/>
  <c r="Y1037" i="18" s="1"/>
  <c r="X1038" i="18"/>
  <c r="X1039" i="18"/>
  <c r="X1040" i="18"/>
  <c r="X1041" i="18"/>
  <c r="Y1041" i="18" s="1"/>
  <c r="X1042" i="18"/>
  <c r="X1043" i="18"/>
  <c r="X1044" i="18"/>
  <c r="X1045" i="18"/>
  <c r="Y1045" i="18" s="1"/>
  <c r="X1046" i="18"/>
  <c r="X1047" i="18"/>
  <c r="X1048" i="18"/>
  <c r="X1049" i="18"/>
  <c r="Y1049" i="18" s="1"/>
  <c r="X1050" i="18"/>
  <c r="X1051" i="18"/>
  <c r="X1052" i="18"/>
  <c r="X1053" i="18"/>
  <c r="Y1053" i="18" s="1"/>
  <c r="X1054" i="18"/>
  <c r="X1055" i="18"/>
  <c r="X1056" i="18"/>
  <c r="X1057" i="18"/>
  <c r="Y1057" i="18" s="1"/>
  <c r="X446" i="18"/>
  <c r="X1058" i="18"/>
  <c r="X134" i="18"/>
  <c r="X1059" i="18"/>
  <c r="Y1059" i="18" s="1"/>
  <c r="X104" i="18"/>
  <c r="X469" i="18"/>
  <c r="X1060" i="18"/>
  <c r="X1061" i="18"/>
  <c r="Y1061" i="18" s="1"/>
  <c r="X1062" i="18"/>
  <c r="X1063" i="18"/>
  <c r="X1064" i="18"/>
  <c r="X1065" i="18"/>
  <c r="Y1065" i="18" s="1"/>
  <c r="X1066" i="18"/>
  <c r="X1067" i="18"/>
  <c r="X1068" i="18"/>
  <c r="X1069" i="18"/>
  <c r="Y1069" i="18" s="1"/>
  <c r="X1070" i="18"/>
  <c r="X1071" i="18"/>
  <c r="X1072" i="18"/>
  <c r="X354" i="18"/>
  <c r="Y354" i="18" s="1"/>
  <c r="X1073" i="18"/>
  <c r="X1074" i="18"/>
  <c r="X1075" i="18"/>
  <c r="X1076" i="18"/>
  <c r="Y1076" i="18" s="1"/>
  <c r="X1077" i="18"/>
  <c r="X1078" i="18"/>
  <c r="X1079" i="18"/>
  <c r="X1080" i="18"/>
  <c r="Y1080" i="18" s="1"/>
  <c r="X1081" i="18"/>
  <c r="X1082" i="18"/>
  <c r="X1083" i="18"/>
  <c r="X1084" i="18"/>
  <c r="Y1084" i="18" s="1"/>
  <c r="X1085" i="18"/>
  <c r="X1086" i="18"/>
  <c r="X1087" i="18"/>
  <c r="X1088" i="18"/>
  <c r="Y1088" i="18" s="1"/>
  <c r="X1089" i="18"/>
  <c r="X1090" i="18"/>
  <c r="X1091" i="18"/>
  <c r="X71" i="18"/>
  <c r="Y71" i="18" s="1"/>
  <c r="X204" i="18"/>
  <c r="X1092" i="18"/>
  <c r="X139" i="18"/>
  <c r="X1093" i="18"/>
  <c r="Y1093" i="18" s="1"/>
  <c r="X5" i="18"/>
  <c r="X1094" i="18"/>
  <c r="X1095" i="18"/>
  <c r="X1096" i="18"/>
  <c r="Y1096" i="18" s="1"/>
  <c r="X1097" i="18"/>
  <c r="X1098" i="18"/>
  <c r="X1099" i="18"/>
  <c r="X1100" i="18"/>
  <c r="Y1100" i="18" s="1"/>
  <c r="X1101" i="18"/>
  <c r="X1102" i="18"/>
  <c r="X1103" i="18"/>
  <c r="X10" i="18"/>
  <c r="Y10" i="18" s="1"/>
  <c r="X283" i="18"/>
  <c r="X1104" i="18"/>
  <c r="X1105" i="18"/>
  <c r="X1106" i="18"/>
  <c r="Y1106" i="18" s="1"/>
  <c r="X541" i="18"/>
  <c r="X1107" i="18"/>
  <c r="X144" i="18"/>
  <c r="X145" i="18"/>
  <c r="X1108" i="18"/>
  <c r="X470" i="18"/>
  <c r="X1109" i="18"/>
  <c r="X1110" i="18"/>
  <c r="Y1110" i="18" s="1"/>
  <c r="X1111" i="18"/>
  <c r="X1112" i="18"/>
  <c r="X1113" i="18"/>
  <c r="X1114" i="18"/>
  <c r="Y1114" i="18" s="1"/>
  <c r="X1115" i="18"/>
  <c r="X1116" i="18"/>
  <c r="X1117" i="18"/>
  <c r="X1118" i="18"/>
  <c r="Y1118" i="18" s="1"/>
  <c r="X1119" i="18"/>
  <c r="X1120" i="18"/>
  <c r="X1121" i="18"/>
  <c r="Y1121" i="18" s="1"/>
  <c r="X1122" i="18"/>
  <c r="Y1122" i="18" s="1"/>
  <c r="X284" i="18"/>
  <c r="X1123" i="18"/>
  <c r="X295" i="18"/>
  <c r="X1124" i="18"/>
  <c r="Y1124" i="18" s="1"/>
  <c r="X1125" i="18"/>
  <c r="X1126" i="18"/>
  <c r="X98" i="18"/>
  <c r="X1127" i="18"/>
  <c r="Y1127" i="18" s="1"/>
  <c r="X1128" i="18"/>
  <c r="X236" i="18"/>
  <c r="X455" i="18"/>
  <c r="X1129" i="18"/>
  <c r="Y1129" i="18" s="1"/>
  <c r="X476" i="18"/>
  <c r="X1130" i="18"/>
  <c r="X140" i="18"/>
  <c r="Y140" i="18" s="1"/>
  <c r="X1131" i="18"/>
  <c r="Y1131" i="18" s="1"/>
  <c r="X1132" i="18"/>
  <c r="X128" i="18"/>
  <c r="X1133" i="18"/>
  <c r="X1134" i="18"/>
  <c r="Y1134" i="18" s="1"/>
  <c r="X490" i="18"/>
  <c r="X1135" i="18"/>
  <c r="X1136" i="18"/>
  <c r="X1137" i="18"/>
  <c r="Y1137" i="18" s="1"/>
  <c r="X1138" i="18"/>
  <c r="X1139" i="18"/>
  <c r="X1140" i="18"/>
  <c r="X1141" i="18"/>
  <c r="Y1141" i="18" s="1"/>
  <c r="X1142" i="18"/>
  <c r="X1143" i="18"/>
  <c r="X1144" i="18"/>
  <c r="Y1144" i="18" s="1"/>
  <c r="X1145" i="18"/>
  <c r="Y1145" i="18" s="1"/>
  <c r="X1146" i="18"/>
  <c r="X1147" i="18"/>
  <c r="X11" i="18"/>
  <c r="X1148" i="18"/>
  <c r="Y1148" i="18" s="1"/>
  <c r="X1149" i="18"/>
  <c r="X1150" i="18"/>
  <c r="X1151" i="18"/>
  <c r="X1152" i="18"/>
  <c r="Y1152" i="18" s="1"/>
  <c r="X1153" i="18"/>
  <c r="X1154" i="18"/>
  <c r="X1155" i="18"/>
  <c r="X1156" i="18"/>
  <c r="Y1156" i="18" s="1"/>
  <c r="X1157" i="18"/>
  <c r="X1158" i="18"/>
  <c r="X1159" i="18"/>
  <c r="Y1159" i="18" s="1"/>
  <c r="X1160" i="18"/>
  <c r="Y1160" i="18" s="1"/>
  <c r="X1161" i="18"/>
  <c r="X1162" i="18"/>
  <c r="X1163" i="18"/>
  <c r="X1164" i="18"/>
  <c r="Y1164" i="18" s="1"/>
  <c r="X1165" i="18"/>
  <c r="X1166" i="18"/>
  <c r="X1167" i="18"/>
  <c r="X1168" i="18"/>
  <c r="Y1168" i="18" s="1"/>
  <c r="X1169" i="18"/>
  <c r="X1170" i="18"/>
  <c r="X1171" i="18"/>
  <c r="X1172" i="18"/>
  <c r="Y1172" i="18" s="1"/>
  <c r="X1173" i="18"/>
  <c r="X1174" i="18"/>
  <c r="X171" i="18"/>
  <c r="Y171" i="18" s="1"/>
  <c r="X1175" i="18"/>
  <c r="Y1175" i="18" s="1"/>
  <c r="X1176" i="18"/>
  <c r="X1177" i="18"/>
  <c r="X1178" i="18"/>
  <c r="X1179" i="18"/>
  <c r="Y1179" i="18" s="1"/>
  <c r="X285" i="18"/>
  <c r="X1180" i="18"/>
  <c r="X1181" i="18"/>
  <c r="X1182" i="18"/>
  <c r="Y1182" i="18" s="1"/>
  <c r="X1183" i="18"/>
  <c r="X106" i="18"/>
  <c r="Y106" i="18" s="1"/>
  <c r="X1184" i="18"/>
  <c r="X141" i="18"/>
  <c r="Y141" i="18" s="1"/>
  <c r="X1185" i="18"/>
  <c r="X267" i="18"/>
  <c r="X1186" i="18"/>
  <c r="Y1186" i="18" s="1"/>
  <c r="X1187" i="18"/>
  <c r="Y1187" i="18" s="1"/>
  <c r="X1188" i="18"/>
  <c r="X1189" i="18"/>
  <c r="X1190" i="18"/>
  <c r="X1191" i="18"/>
  <c r="Y1191" i="18" s="1"/>
  <c r="X1192" i="18"/>
  <c r="X1193" i="18"/>
  <c r="X142" i="18"/>
  <c r="X1194" i="18"/>
  <c r="Y1194" i="18" s="1"/>
  <c r="X1195" i="18"/>
  <c r="X456" i="18"/>
  <c r="Y456" i="18" s="1"/>
  <c r="X1196" i="18"/>
  <c r="X1197" i="18"/>
  <c r="Y1197" i="18" s="1"/>
  <c r="X1198" i="18"/>
  <c r="X1199" i="18"/>
  <c r="X1200" i="18"/>
  <c r="Y1200" i="18" s="1"/>
  <c r="X1201" i="18"/>
  <c r="Y1201" i="18" s="1"/>
  <c r="X1202" i="18"/>
  <c r="X1203" i="18"/>
  <c r="X1204" i="18"/>
  <c r="X1205" i="18"/>
  <c r="Y1205" i="18" s="1"/>
  <c r="X1206" i="18"/>
  <c r="X205" i="18"/>
  <c r="X1207" i="18"/>
  <c r="X1208" i="18"/>
  <c r="Y1208" i="18" s="1"/>
  <c r="X355" i="18"/>
  <c r="X38" i="18"/>
  <c r="Y38" i="18" s="1"/>
  <c r="X39" i="18"/>
  <c r="X1209" i="18"/>
  <c r="Y1209" i="18" s="1"/>
  <c r="X256" i="18"/>
  <c r="X334" i="18"/>
  <c r="X1210" i="18"/>
  <c r="Y1210" i="18" s="1"/>
  <c r="X1211" i="18"/>
  <c r="Y1211" i="18" s="1"/>
  <c r="X34" i="18"/>
  <c r="X12" i="18"/>
  <c r="X1212" i="18"/>
  <c r="X35" i="18"/>
  <c r="Y35" i="18" s="1"/>
  <c r="X36" i="18"/>
  <c r="X13" i="18"/>
  <c r="Y13" i="18" s="1"/>
  <c r="X1213" i="18"/>
  <c r="X1214" i="18"/>
  <c r="Y1214" i="18" s="1"/>
  <c r="X1215" i="18"/>
  <c r="X1216" i="18"/>
  <c r="Y1216" i="18" s="1"/>
  <c r="X1217" i="18"/>
  <c r="X1218" i="18"/>
  <c r="Y1218" i="18" s="1"/>
  <c r="X1219" i="18"/>
  <c r="X1220" i="18"/>
  <c r="Y1220" i="18" s="1"/>
  <c r="X1221" i="18"/>
  <c r="X1222" i="18"/>
  <c r="Y1222" i="18" s="1"/>
  <c r="X1223" i="18"/>
  <c r="X185" i="18"/>
  <c r="Y185" i="18" s="1"/>
  <c r="X206" i="18"/>
  <c r="X1224" i="18"/>
  <c r="Y1224" i="18" s="1"/>
  <c r="X1225" i="18"/>
  <c r="X1226" i="18"/>
  <c r="Y1226" i="18" s="1"/>
  <c r="X1227" i="18"/>
  <c r="X1228" i="18"/>
  <c r="Y1228" i="18" s="1"/>
  <c r="X1229" i="18"/>
  <c r="X1230" i="18"/>
  <c r="Y1230" i="18" s="1"/>
  <c r="X1231" i="18"/>
  <c r="X114" i="18"/>
  <c r="Y114" i="18" s="1"/>
  <c r="X1232" i="18"/>
  <c r="X1233" i="18"/>
  <c r="Y1233" i="18" s="1"/>
  <c r="X1234" i="18"/>
  <c r="X1235" i="18"/>
  <c r="Y1235" i="18" s="1"/>
  <c r="X31" i="18"/>
  <c r="X1236" i="18"/>
  <c r="Y1236" i="18" s="1"/>
  <c r="X174" i="18"/>
  <c r="Y174" i="18" s="1"/>
  <c r="X318" i="18"/>
  <c r="Y318" i="18" s="1"/>
  <c r="X1237" i="18"/>
  <c r="X1238" i="18"/>
  <c r="Y1238" i="18" s="1"/>
  <c r="X14" i="18"/>
  <c r="X1239" i="18"/>
  <c r="Y1239" i="18" s="1"/>
  <c r="X1240" i="18"/>
  <c r="X1241" i="18"/>
  <c r="Y1241" i="18" s="1"/>
  <c r="X1242" i="18"/>
  <c r="Y1242" i="18" s="1"/>
  <c r="X1243" i="18"/>
  <c r="Y1243" i="18" s="1"/>
  <c r="X1244" i="18"/>
  <c r="X1245" i="18"/>
  <c r="Y1245" i="18" s="1"/>
  <c r="X1246" i="18"/>
  <c r="X1247" i="18"/>
  <c r="Y1247" i="18" s="1"/>
  <c r="X1248" i="18"/>
  <c r="X1249" i="18"/>
  <c r="Y1249" i="18" s="1"/>
  <c r="X1250" i="18"/>
  <c r="Y1250" i="18" s="1"/>
  <c r="X1251" i="18"/>
  <c r="Y1251" i="18" s="1"/>
  <c r="X1252" i="18"/>
  <c r="X1253" i="18"/>
  <c r="Y1253" i="18" s="1"/>
  <c r="X1254" i="18"/>
  <c r="Y1254" i="18" s="1"/>
  <c r="X1255" i="18"/>
  <c r="Y1255" i="18" s="1"/>
  <c r="X1256" i="18"/>
  <c r="X1257" i="18"/>
  <c r="Y1257" i="18" s="1"/>
  <c r="X1258" i="18"/>
  <c r="X1259" i="18"/>
  <c r="Y1259" i="18" s="1"/>
  <c r="X356" i="18"/>
  <c r="X1260" i="18"/>
  <c r="Y1260" i="18" s="1"/>
  <c r="X357" i="18"/>
  <c r="X1261" i="18"/>
  <c r="Y1261" i="18" s="1"/>
  <c r="X1262" i="18"/>
  <c r="X1263" i="18"/>
  <c r="Y1263" i="18" s="1"/>
  <c r="X1264" i="18"/>
  <c r="X1265" i="18"/>
  <c r="Y1265" i="18" s="1"/>
  <c r="X121" i="18"/>
  <c r="X1266" i="18"/>
  <c r="Y1266" i="18" s="1"/>
  <c r="X1267" i="18"/>
  <c r="Y1267" i="18" s="1"/>
  <c r="X1268" i="18"/>
  <c r="Y1268" i="18" s="1"/>
  <c r="X1269" i="18"/>
  <c r="X1270" i="18"/>
  <c r="Y1270" i="18" s="1"/>
  <c r="X1271" i="18"/>
  <c r="X1272" i="18"/>
  <c r="Y1272" i="18" s="1"/>
  <c r="X1273" i="18"/>
  <c r="X1274" i="18"/>
  <c r="Y1274" i="18" s="1"/>
  <c r="X1275" i="18"/>
  <c r="Y1275" i="18" s="1"/>
  <c r="X1276" i="18"/>
  <c r="Y1276" i="18" s="1"/>
  <c r="X1277" i="18"/>
  <c r="X1278" i="18"/>
  <c r="Y1278" i="18" s="1"/>
  <c r="X1279" i="18"/>
  <c r="X1280" i="18"/>
  <c r="X1281" i="18"/>
  <c r="X1282" i="18"/>
  <c r="Y1282" i="18" s="1"/>
  <c r="X1283" i="18"/>
  <c r="Y1283" i="18" s="1"/>
  <c r="X1284" i="18"/>
  <c r="Y1284" i="18" s="1"/>
  <c r="X1285" i="18"/>
  <c r="X1286" i="18"/>
  <c r="Y1286" i="18" s="1"/>
  <c r="X1287" i="18"/>
  <c r="X1288" i="18"/>
  <c r="Y1288" i="18" s="1"/>
  <c r="X1289" i="18"/>
  <c r="X1290" i="18"/>
  <c r="Y1290" i="18" s="1"/>
  <c r="X1291" i="18"/>
  <c r="Y1291" i="18" s="1"/>
  <c r="X1292" i="18"/>
  <c r="Y1292" i="18" s="1"/>
  <c r="X296" i="18"/>
  <c r="X1293" i="18"/>
  <c r="Y1293" i="18" s="1"/>
  <c r="X471" i="18"/>
  <c r="X1294" i="18"/>
  <c r="X1295" i="18"/>
  <c r="X1296" i="18"/>
  <c r="Y1296" i="18" s="1"/>
  <c r="X1297" i="18"/>
  <c r="Y1297" i="18" s="1"/>
  <c r="X1298" i="18"/>
  <c r="Y1298" i="18" s="1"/>
  <c r="X1299" i="18"/>
  <c r="X1300" i="18"/>
  <c r="Y1300" i="18" s="1"/>
  <c r="X1301" i="18"/>
  <c r="X1302" i="18"/>
  <c r="Y1302" i="18" s="1"/>
  <c r="X234" i="18"/>
  <c r="X1303" i="18"/>
  <c r="Y1303" i="18" s="1"/>
  <c r="X1304" i="18"/>
  <c r="Y1304" i="18" s="1"/>
  <c r="X1305" i="18"/>
  <c r="Y1305" i="18" s="1"/>
  <c r="X1306" i="18"/>
  <c r="X1307" i="18"/>
  <c r="Y1307" i="18" s="1"/>
  <c r="X1308" i="18"/>
  <c r="X1309" i="18"/>
  <c r="Y1309" i="18" s="1"/>
  <c r="X1310" i="18"/>
  <c r="X49" i="18"/>
  <c r="Y49" i="18" s="1"/>
  <c r="X1311" i="18"/>
  <c r="Y1311" i="18" s="1"/>
  <c r="X1312" i="18"/>
  <c r="Y1312" i="18" s="1"/>
  <c r="X1313" i="18"/>
  <c r="X1314" i="18"/>
  <c r="Y1314" i="18" s="1"/>
  <c r="X1315" i="18"/>
  <c r="X1316" i="18"/>
  <c r="Y1316" i="18" s="1"/>
  <c r="X1317" i="18"/>
  <c r="X1318" i="18"/>
  <c r="Y1318" i="18" s="1"/>
  <c r="X1319" i="18"/>
  <c r="X1320" i="18"/>
  <c r="Y1320" i="18" s="1"/>
  <c r="X286" i="18"/>
  <c r="X1321" i="18"/>
  <c r="Y1321" i="18" s="1"/>
  <c r="X457" i="18"/>
  <c r="X1322" i="18"/>
  <c r="Y1322" i="18" s="1"/>
  <c r="X207" i="18"/>
  <c r="X1323" i="18"/>
  <c r="Y1323" i="18" s="1"/>
  <c r="X472" i="18"/>
  <c r="Y472" i="18" s="1"/>
  <c r="X15" i="18"/>
  <c r="Y15" i="18" s="1"/>
  <c r="X544" i="18"/>
  <c r="X1324" i="18"/>
  <c r="Y1324" i="18" s="1"/>
  <c r="X1325" i="18"/>
  <c r="Y1325" i="18" s="1"/>
  <c r="X110" i="18"/>
  <c r="Y110" i="18" s="1"/>
  <c r="X51" i="18"/>
  <c r="X52" i="18"/>
  <c r="Y52" i="18" s="1"/>
  <c r="X447" i="18"/>
  <c r="X1326" i="18"/>
  <c r="Y1326" i="18" s="1"/>
  <c r="X319" i="18"/>
  <c r="X413" i="18"/>
  <c r="Y413" i="18" s="1"/>
  <c r="X1327" i="18"/>
  <c r="Y1327" i="18" s="1"/>
  <c r="X89" i="18"/>
  <c r="Y89" i="18" s="1"/>
  <c r="X1328" i="18"/>
  <c r="X90" i="18"/>
  <c r="Y90" i="18" s="1"/>
  <c r="X1329" i="18"/>
  <c r="Y1329" i="18" s="1"/>
  <c r="X1330" i="18"/>
  <c r="Y1330" i="18" s="1"/>
  <c r="X1331" i="18"/>
  <c r="X1332" i="18"/>
  <c r="Y1332" i="18" s="1"/>
  <c r="X1333" i="18"/>
  <c r="Y1333" i="18" s="1"/>
  <c r="X1334" i="18"/>
  <c r="Y1334" i="18" s="1"/>
  <c r="X1335" i="18"/>
  <c r="X1336" i="18"/>
  <c r="Y1336" i="18" s="1"/>
  <c r="X95" i="18"/>
  <c r="X358" i="18"/>
  <c r="Y358" i="18" s="1"/>
  <c r="X1337" i="18"/>
  <c r="X1338" i="18"/>
  <c r="Y1338" i="18" s="1"/>
  <c r="X414" i="18"/>
  <c r="Y414" i="18" s="1"/>
  <c r="X1339" i="18"/>
  <c r="Y1339" i="18" s="1"/>
  <c r="X1340" i="18"/>
  <c r="X208" i="18"/>
  <c r="Y208" i="18" s="1"/>
  <c r="X1341" i="18"/>
  <c r="Y1341" i="18" s="1"/>
  <c r="X1342" i="18"/>
  <c r="Y1342" i="18" s="1"/>
  <c r="X1343" i="18"/>
  <c r="X1344" i="18"/>
  <c r="Y1344" i="18" s="1"/>
  <c r="X1345" i="18"/>
  <c r="Y1345" i="18" s="1"/>
  <c r="X1346" i="18"/>
  <c r="Y1346" i="18" s="1"/>
  <c r="X1347" i="18"/>
  <c r="X1348" i="18"/>
  <c r="Y1348" i="18" s="1"/>
  <c r="X107" i="18"/>
  <c r="X1349" i="18"/>
  <c r="Y1349" i="18" s="1"/>
  <c r="X1350" i="18"/>
  <c r="X1351" i="18"/>
  <c r="Y1351" i="18" s="1"/>
  <c r="X1352" i="18"/>
  <c r="Y1352" i="18" s="1"/>
  <c r="X55" i="18"/>
  <c r="Y55" i="18" s="1"/>
  <c r="X1353" i="18"/>
  <c r="X1354" i="18"/>
  <c r="Y1354" i="18" s="1"/>
  <c r="X1355" i="18"/>
  <c r="Y1355" i="18" s="1"/>
  <c r="X458" i="18"/>
  <c r="Y458" i="18" s="1"/>
  <c r="X1356" i="18"/>
  <c r="X1357" i="18"/>
  <c r="Y1357" i="18" s="1"/>
  <c r="X473" i="18"/>
  <c r="X1358" i="18"/>
  <c r="Y1358" i="18" s="1"/>
  <c r="X1359" i="18"/>
  <c r="X209" i="18"/>
  <c r="Y209" i="18" s="1"/>
  <c r="X210" i="18"/>
  <c r="X320" i="18"/>
  <c r="Y320" i="18" s="1"/>
  <c r="X542" i="18"/>
  <c r="X1360" i="18"/>
  <c r="Y1360" i="18" s="1"/>
  <c r="X415" i="18"/>
  <c r="X1361" i="18"/>
  <c r="Y1361" i="18" s="1"/>
  <c r="X1362" i="18"/>
  <c r="X1363" i="18"/>
  <c r="Y1363" i="18" s="1"/>
  <c r="X1364" i="18"/>
  <c r="Y1364" i="18" s="1"/>
  <c r="X1365" i="18"/>
  <c r="Y1365" i="18" s="1"/>
  <c r="X1366" i="18"/>
  <c r="X1367" i="18"/>
  <c r="Y1367" i="18" s="1"/>
  <c r="X1368" i="18"/>
  <c r="X1369" i="18"/>
  <c r="Y1369" i="18" s="1"/>
  <c r="X416" i="18"/>
  <c r="X157" i="18"/>
  <c r="Y157" i="18" s="1"/>
  <c r="X1370" i="18"/>
  <c r="Y1370" i="18" s="1"/>
  <c r="X1371" i="18"/>
  <c r="Y1371" i="18" s="1"/>
  <c r="X1372" i="18"/>
  <c r="X1373" i="18"/>
  <c r="Y1373" i="18" s="1"/>
  <c r="X1374" i="18"/>
  <c r="X1375" i="18"/>
  <c r="X1376" i="18"/>
  <c r="X1377" i="18"/>
  <c r="Y1377" i="18" s="1"/>
  <c r="X1378" i="18"/>
  <c r="Y1378" i="18" s="1"/>
  <c r="X1379" i="18"/>
  <c r="Y1379" i="18" s="1"/>
  <c r="X1380" i="18"/>
  <c r="X1381" i="18"/>
  <c r="Y1381" i="18" s="1"/>
  <c r="X1382" i="18"/>
  <c r="X1383" i="18"/>
  <c r="Y1383" i="18" s="1"/>
  <c r="X1384" i="18"/>
  <c r="X1385" i="18"/>
  <c r="Y1385" i="18" s="1"/>
  <c r="X448" i="18"/>
  <c r="Y448" i="18" s="1"/>
  <c r="X1386" i="18"/>
  <c r="Y1386" i="18" s="1"/>
  <c r="X1387" i="18"/>
  <c r="X275" i="18"/>
  <c r="Y275" i="18" s="1"/>
  <c r="X1388" i="18"/>
  <c r="X449" i="18"/>
  <c r="X297" i="18"/>
  <c r="X1389" i="18"/>
  <c r="Y1389" i="18" s="1"/>
  <c r="X1390" i="18"/>
  <c r="Y1390" i="18" s="1"/>
  <c r="X163" i="18"/>
  <c r="Y163" i="18" s="1"/>
  <c r="X1391" i="18"/>
  <c r="X1392" i="18"/>
  <c r="Y1392" i="18" s="1"/>
  <c r="X1393" i="18"/>
  <c r="X1394" i="18"/>
  <c r="Y1394" i="18" s="1"/>
  <c r="X1395" i="18"/>
  <c r="X1396" i="18"/>
  <c r="Y1396" i="18" s="1"/>
  <c r="X1397" i="18"/>
  <c r="Y1397" i="18" s="1"/>
  <c r="X1398" i="18"/>
  <c r="Y1398" i="18" s="1"/>
  <c r="X1399" i="18"/>
  <c r="X1400" i="18"/>
  <c r="Y1400" i="18" s="1"/>
  <c r="X1401" i="18"/>
  <c r="X1402" i="18"/>
  <c r="Y1402" i="18" s="1"/>
  <c r="X480" i="18"/>
  <c r="X1403" i="18"/>
  <c r="Y1403" i="18" s="1"/>
  <c r="X237" i="18"/>
  <c r="Y237" i="18" s="1"/>
  <c r="X1404" i="18"/>
  <c r="Y1404" i="18" s="1"/>
  <c r="X217" i="18"/>
  <c r="X218" i="18"/>
  <c r="Y218" i="18" s="1"/>
  <c r="X219" i="18"/>
  <c r="X1405" i="18"/>
  <c r="Y1405" i="18" s="1"/>
  <c r="X1406" i="18"/>
  <c r="X1407" i="18"/>
  <c r="Y1407" i="18" s="1"/>
  <c r="X1408" i="18"/>
  <c r="X1409" i="18"/>
  <c r="Y1409" i="18" s="1"/>
  <c r="X1410" i="18"/>
  <c r="X1411" i="18"/>
  <c r="Y1411" i="18" s="1"/>
  <c r="X1412" i="18"/>
  <c r="X1413" i="18"/>
  <c r="Y1413" i="18" s="1"/>
  <c r="X1414" i="18"/>
  <c r="X1415" i="18"/>
  <c r="Y1415" i="18" s="1"/>
  <c r="X531" i="18"/>
  <c r="Y531" i="18" s="1"/>
  <c r="X417" i="18"/>
  <c r="X418" i="18"/>
  <c r="X224" i="18"/>
  <c r="X359" i="18"/>
  <c r="Y359" i="18" s="1"/>
  <c r="X1416" i="18"/>
  <c r="Y1416" i="18" s="1"/>
  <c r="X1417" i="18"/>
  <c r="X257" i="18"/>
  <c r="Y257" i="18" s="1"/>
  <c r="X1418" i="18"/>
  <c r="X1419" i="18"/>
  <c r="Y1419" i="18" s="1"/>
  <c r="X1420" i="18"/>
  <c r="X131" i="18"/>
  <c r="Y131" i="18" s="1"/>
  <c r="X518" i="18"/>
  <c r="X1421" i="18"/>
  <c r="Y1421" i="18" s="1"/>
  <c r="X519" i="18"/>
  <c r="X520" i="18"/>
  <c r="Y520" i="18" s="1"/>
  <c r="X46" i="18"/>
  <c r="Y46" i="18" s="1"/>
  <c r="X1422" i="18"/>
  <c r="Y1422" i="18" s="1"/>
  <c r="X1423" i="18"/>
  <c r="X326" i="18"/>
  <c r="Y326" i="18" s="1"/>
  <c r="X1424" i="18"/>
  <c r="Y1424" i="18" s="1"/>
  <c r="X1425" i="18"/>
  <c r="Y1425" i="18" s="1"/>
  <c r="X1426" i="18"/>
  <c r="X1427" i="18"/>
  <c r="Y1427" i="18" s="1"/>
  <c r="X1428" i="18"/>
  <c r="X1429" i="18"/>
  <c r="Y1429" i="18" s="1"/>
  <c r="X1430" i="18"/>
  <c r="X1431" i="18"/>
  <c r="Y1431" i="18" s="1"/>
  <c r="X1432" i="18"/>
  <c r="Y1432" i="18" s="1"/>
  <c r="X1433" i="18"/>
  <c r="Y1433" i="18" s="1"/>
  <c r="X1434" i="18"/>
  <c r="X1435" i="18"/>
  <c r="Y1435" i="18" s="1"/>
  <c r="X1436" i="18"/>
  <c r="Y1436" i="18" s="1"/>
  <c r="X1437" i="18"/>
  <c r="Y1437" i="18" s="1"/>
  <c r="X1438" i="18"/>
  <c r="X1439" i="18"/>
  <c r="Y1439" i="18" s="1"/>
  <c r="X1440" i="18"/>
  <c r="Y1440" i="18" s="1"/>
  <c r="X1441" i="18"/>
  <c r="Y1441" i="18" s="1"/>
  <c r="X1442" i="18"/>
  <c r="X1443" i="18"/>
  <c r="Y1443" i="18" s="1"/>
  <c r="X1444" i="18"/>
  <c r="X1445" i="18"/>
  <c r="Y1445" i="18" s="1"/>
  <c r="X1446" i="18"/>
  <c r="X1447" i="18"/>
  <c r="Y1447" i="18" s="1"/>
  <c r="X1448" i="18"/>
  <c r="Y1448" i="18" s="1"/>
  <c r="X1449" i="18"/>
  <c r="Y1449" i="18" s="1"/>
  <c r="X1450" i="18"/>
  <c r="X1451" i="18"/>
  <c r="Y1451" i="18" s="1"/>
  <c r="X1452" i="18"/>
  <c r="X1453" i="18"/>
  <c r="Y1453" i="18" s="1"/>
  <c r="X1454" i="18"/>
  <c r="X1455" i="18"/>
  <c r="Y1455" i="18" s="1"/>
  <c r="X1456" i="18"/>
  <c r="Y1456" i="18" s="1"/>
  <c r="X1457" i="18"/>
  <c r="Y1457" i="18" s="1"/>
  <c r="X1458" i="18"/>
  <c r="X1459" i="18"/>
  <c r="Y1459" i="18" s="1"/>
  <c r="X1460" i="18"/>
  <c r="X1461" i="18"/>
  <c r="Y1461" i="18" s="1"/>
  <c r="X1462" i="18"/>
  <c r="X1463" i="18"/>
  <c r="Y1463" i="18" s="1"/>
  <c r="X1464" i="18"/>
  <c r="Y1464" i="18" s="1"/>
  <c r="X1465" i="18"/>
  <c r="Y1465" i="18" s="1"/>
  <c r="X1466" i="18"/>
  <c r="X1467" i="18"/>
  <c r="Y1467" i="18" s="1"/>
  <c r="X1468" i="18"/>
  <c r="X1469" i="18"/>
  <c r="Y1469" i="18" s="1"/>
  <c r="X1470" i="18"/>
  <c r="X1471" i="18"/>
  <c r="Y1471" i="18" s="1"/>
  <c r="X1472" i="18"/>
  <c r="Y1472" i="18" s="1"/>
  <c r="X1473" i="18"/>
  <c r="Y1473" i="18" s="1"/>
  <c r="X1474" i="18"/>
  <c r="X1475" i="18"/>
  <c r="Y1475" i="18" s="1"/>
  <c r="X1476" i="18"/>
  <c r="Y1476" i="18" s="1"/>
  <c r="X1477" i="18"/>
  <c r="Y1477" i="18" s="1"/>
  <c r="X1478" i="18"/>
  <c r="X1479" i="18"/>
  <c r="Y1479" i="18" s="1"/>
  <c r="X1480" i="18"/>
  <c r="X1481" i="18"/>
  <c r="Y1481" i="18" s="1"/>
  <c r="X1482" i="18"/>
  <c r="X1483" i="18"/>
  <c r="Y1483" i="18" s="1"/>
  <c r="X1484" i="18"/>
  <c r="X1485" i="18"/>
  <c r="Y1485" i="18" s="1"/>
  <c r="X1486" i="18"/>
  <c r="X151" i="18"/>
  <c r="Y151" i="18" s="1"/>
  <c r="X1487" i="18"/>
  <c r="Y1487" i="18" s="1"/>
  <c r="X245" i="18"/>
  <c r="Y245" i="18" s="1"/>
  <c r="X84" i="18"/>
  <c r="X1488" i="18"/>
  <c r="X37" i="18"/>
  <c r="Y37" i="18" s="1"/>
  <c r="X47" i="18"/>
  <c r="Y47" i="18" s="1"/>
  <c r="X1489" i="18"/>
  <c r="X1490" i="18"/>
  <c r="X1491" i="18"/>
  <c r="Y1491" i="18" s="1"/>
  <c r="X1492" i="18"/>
  <c r="Y1492" i="18" s="1"/>
  <c r="X1493" i="18"/>
  <c r="X1494" i="18"/>
  <c r="X1495" i="18"/>
  <c r="Y1495" i="18" s="1"/>
  <c r="X1496" i="18"/>
  <c r="Y1496" i="18" s="1"/>
  <c r="X1497" i="18"/>
  <c r="X1498" i="18"/>
  <c r="X1499" i="18"/>
  <c r="Y1499" i="18" s="1"/>
  <c r="X1500" i="18"/>
  <c r="Y1500" i="18" s="1"/>
  <c r="X1501" i="18"/>
  <c r="X1502" i="18"/>
  <c r="X1503" i="18"/>
  <c r="Y1503" i="18" s="1"/>
  <c r="X1504" i="18"/>
  <c r="Y1504" i="18" s="1"/>
  <c r="X1505" i="18"/>
  <c r="X1506" i="18"/>
  <c r="X25" i="18"/>
  <c r="Y25" i="18" s="1"/>
  <c r="X1507" i="18"/>
  <c r="Y1507" i="18" s="1"/>
  <c r="X26" i="18"/>
  <c r="X1508" i="18"/>
  <c r="X1509" i="18"/>
  <c r="Y1509" i="18" s="1"/>
  <c r="X1510" i="18"/>
  <c r="Y1510" i="18" s="1"/>
  <c r="X1511" i="18"/>
  <c r="X360" i="18"/>
  <c r="X1512" i="18"/>
  <c r="Y1512" i="18" s="1"/>
  <c r="X1513" i="18"/>
  <c r="Y1513" i="18" s="1"/>
  <c r="X1514" i="18"/>
  <c r="X1515" i="18"/>
  <c r="X1516" i="18"/>
  <c r="Y1516" i="18" s="1"/>
  <c r="X1517" i="18"/>
  <c r="Y1517" i="18" s="1"/>
  <c r="X1518" i="18"/>
  <c r="X1519" i="18"/>
  <c r="X27" i="18"/>
  <c r="Y27" i="18" s="1"/>
  <c r="X1520" i="18"/>
  <c r="Y1520" i="18" s="1"/>
  <c r="X1521" i="18"/>
  <c r="X1522" i="18"/>
  <c r="X1523" i="18"/>
  <c r="Y1523" i="18" s="1"/>
  <c r="X1524" i="18"/>
  <c r="Y1524" i="18" s="1"/>
  <c r="X1525" i="18"/>
  <c r="X1526" i="18"/>
  <c r="X1527" i="18"/>
  <c r="Y1527" i="18" s="1"/>
  <c r="X1528" i="18"/>
  <c r="Y1528" i="18" s="1"/>
  <c r="X1529" i="18"/>
  <c r="X1530" i="18"/>
  <c r="X1531" i="18"/>
  <c r="Y1531" i="18" s="1"/>
  <c r="X1532" i="18"/>
  <c r="Y1532" i="18" s="1"/>
  <c r="X1533" i="18"/>
  <c r="X56" i="18"/>
  <c r="X57" i="18"/>
  <c r="Y57" i="18" s="1"/>
  <c r="X1534" i="18"/>
  <c r="Y1534" i="18" s="1"/>
  <c r="X1535" i="18"/>
  <c r="X1536" i="18"/>
  <c r="X1537" i="18"/>
  <c r="Y1537" i="18" s="1"/>
  <c r="X1538" i="18"/>
  <c r="Y1538" i="18" s="1"/>
  <c r="X28" i="18"/>
  <c r="X211" i="18"/>
  <c r="X212" i="18"/>
  <c r="Y212" i="18" s="1"/>
  <c r="X1539" i="18"/>
  <c r="Y1539" i="18" s="1"/>
  <c r="X1540" i="18"/>
  <c r="X1541" i="18"/>
  <c r="X1542" i="18"/>
  <c r="Y1542" i="18" s="1"/>
  <c r="X1543" i="18"/>
  <c r="Y1543" i="18" s="1"/>
  <c r="X1544" i="18"/>
  <c r="X1545" i="18"/>
  <c r="X1546" i="18"/>
  <c r="Y1546" i="18" s="1"/>
  <c r="X450" i="18"/>
  <c r="Y450" i="18" s="1"/>
  <c r="X502" i="18"/>
  <c r="X1547" i="18"/>
  <c r="X361" i="18"/>
  <c r="Y361" i="18" s="1"/>
  <c r="X362" i="18"/>
  <c r="Y362" i="18" s="1"/>
  <c r="X363" i="18"/>
  <c r="X505" i="18"/>
  <c r="X298" i="18"/>
  <c r="Y298" i="18" s="1"/>
  <c r="X299" i="18"/>
  <c r="Y299" i="18" s="1"/>
  <c r="X1548" i="18"/>
  <c r="X220" i="18"/>
  <c r="X1549" i="18"/>
  <c r="Y1549" i="18" s="1"/>
  <c r="X1550" i="18"/>
  <c r="Y1550" i="18" s="1"/>
  <c r="X1551" i="18"/>
  <c r="X1552" i="18"/>
  <c r="X54" i="18"/>
  <c r="Y54" i="18" s="1"/>
  <c r="X1553" i="18"/>
  <c r="Y1553" i="18" s="1"/>
  <c r="X77" i="18"/>
  <c r="X1554" i="18"/>
  <c r="X1555" i="18"/>
  <c r="Y1555" i="18" s="1"/>
  <c r="X1556" i="18"/>
  <c r="Y1556" i="18" s="1"/>
  <c r="X1557" i="18"/>
  <c r="X1558" i="18"/>
  <c r="X1559" i="18"/>
  <c r="Y1559" i="18" s="1"/>
  <c r="X1560" i="18"/>
  <c r="Y1560" i="18" s="1"/>
  <c r="X1561" i="18"/>
  <c r="X1562" i="18"/>
  <c r="X1563" i="18"/>
  <c r="Y1563" i="18" s="1"/>
  <c r="X1564" i="18"/>
  <c r="Y1564" i="18" s="1"/>
  <c r="X1565" i="18"/>
  <c r="X1566" i="18"/>
  <c r="X1567" i="18"/>
  <c r="Y1567" i="18" s="1"/>
  <c r="X1568" i="18"/>
  <c r="Y1568" i="18" s="1"/>
  <c r="X1569" i="18"/>
  <c r="X1570" i="18"/>
  <c r="X1571" i="18"/>
  <c r="Y1571" i="18" s="1"/>
  <c r="X1572" i="18"/>
  <c r="Y1572" i="18" s="1"/>
  <c r="X1573" i="18"/>
  <c r="X221" i="18"/>
  <c r="X1574" i="18"/>
  <c r="Y1574" i="18" s="1"/>
  <c r="X300" i="18"/>
  <c r="Y300" i="18" s="1"/>
  <c r="X301" i="18"/>
  <c r="X1575" i="18"/>
  <c r="X1576" i="18"/>
  <c r="Y1576" i="18" s="1"/>
  <c r="X1577" i="18"/>
  <c r="Y1577" i="18" s="1"/>
  <c r="X1578" i="18"/>
  <c r="X1579" i="18"/>
  <c r="X1580" i="18"/>
  <c r="Y1580" i="18" s="1"/>
  <c r="X1581" i="18"/>
  <c r="Y1581" i="18" s="1"/>
  <c r="X1582" i="18"/>
  <c r="X302" i="18"/>
  <c r="X1583" i="18"/>
  <c r="Y1583" i="18" s="1"/>
  <c r="X1584" i="18"/>
  <c r="Y1584" i="18" s="1"/>
  <c r="X1585" i="18"/>
  <c r="X303" i="18"/>
  <c r="X1586" i="18"/>
  <c r="Y1586" i="18" s="1"/>
  <c r="X1587" i="18"/>
  <c r="Y1587" i="18" s="1"/>
  <c r="X1588" i="18"/>
  <c r="X1589" i="18"/>
  <c r="X1590" i="18"/>
  <c r="Y1590" i="18" s="1"/>
  <c r="X1591" i="18"/>
  <c r="Y1591" i="18" s="1"/>
  <c r="X1592" i="18"/>
  <c r="X1593" i="18"/>
  <c r="X1594" i="18"/>
  <c r="Y1594" i="18" s="1"/>
  <c r="X1595" i="18"/>
  <c r="Y1595" i="18" s="1"/>
  <c r="X1596" i="18"/>
  <c r="X1597" i="18"/>
  <c r="X1598" i="18"/>
  <c r="Y1598" i="18" s="1"/>
  <c r="X1599" i="18"/>
  <c r="Y1599" i="18" s="1"/>
  <c r="X1600" i="18"/>
  <c r="X1601" i="18"/>
  <c r="X1602" i="18"/>
  <c r="Y1602" i="18" s="1"/>
  <c r="X1603" i="18"/>
  <c r="Y1603" i="18" s="1"/>
  <c r="X1604" i="18"/>
  <c r="X1605" i="18"/>
  <c r="X1606" i="18"/>
  <c r="Y1606" i="18" s="1"/>
  <c r="X258" i="18"/>
  <c r="Y258" i="18" s="1"/>
  <c r="X1607" i="18"/>
  <c r="X276" i="18"/>
  <c r="X1608" i="18"/>
  <c r="Y1608" i="18" s="1"/>
  <c r="X1609" i="18"/>
  <c r="Y1609" i="18" s="1"/>
  <c r="X1610" i="18"/>
  <c r="X1611" i="18"/>
  <c r="X1612" i="18"/>
  <c r="Y1612" i="18" s="1"/>
  <c r="X364" i="18"/>
  <c r="Y364" i="18" s="1"/>
  <c r="X506" i="18"/>
  <c r="X1613" i="18"/>
  <c r="X1614" i="18"/>
  <c r="Y1614" i="18" s="1"/>
  <c r="X32" i="18"/>
  <c r="Y32" i="18" s="1"/>
  <c r="X33" i="18"/>
  <c r="X1615" i="18"/>
  <c r="X1616" i="18"/>
  <c r="Y1616" i="18" s="1"/>
  <c r="X1617" i="18"/>
  <c r="Y1617" i="18" s="1"/>
  <c r="X1618" i="18"/>
  <c r="X1619" i="18"/>
  <c r="X1620" i="18"/>
  <c r="Y1620" i="18" s="1"/>
  <c r="X1621" i="18"/>
  <c r="Y1621" i="18" s="1"/>
  <c r="X1622" i="18"/>
  <c r="X1623" i="18"/>
  <c r="X1624" i="18"/>
  <c r="Y1624" i="18" s="1"/>
  <c r="X1625" i="18"/>
  <c r="Y1625" i="18" s="1"/>
  <c r="X1626" i="18"/>
  <c r="X1627" i="18"/>
  <c r="X1628" i="18"/>
  <c r="Y1628" i="18" s="1"/>
  <c r="X1629" i="18"/>
  <c r="Y1629" i="18" s="1"/>
  <c r="X1630" i="18"/>
  <c r="X437" i="18"/>
  <c r="X1631" i="18"/>
  <c r="Y1631" i="18" s="1"/>
  <c r="X1632" i="18"/>
  <c r="Y1632" i="18" s="1"/>
  <c r="X1633" i="18"/>
  <c r="X1634" i="18"/>
  <c r="X1635" i="18"/>
  <c r="Y1635" i="18" s="1"/>
  <c r="X1636" i="18"/>
  <c r="Y1636" i="18" s="1"/>
  <c r="X1637" i="18"/>
  <c r="X1638" i="18"/>
  <c r="X1639" i="18"/>
  <c r="Y1639" i="18" s="1"/>
  <c r="X1640" i="18"/>
  <c r="Y1640" i="18" s="1"/>
  <c r="X507" i="18"/>
  <c r="X1641" i="18"/>
  <c r="X1642" i="18"/>
  <c r="Y1642" i="18" s="1"/>
  <c r="X1643" i="18"/>
  <c r="Y1643" i="18" s="1"/>
  <c r="X1644" i="18"/>
  <c r="X222" i="18"/>
  <c r="X1645" i="18"/>
  <c r="Y1645" i="18" s="1"/>
  <c r="X1646" i="18"/>
  <c r="Y1646" i="18" s="1"/>
  <c r="X1647" i="18"/>
  <c r="X1648" i="18"/>
  <c r="X1649" i="18"/>
  <c r="X1650" i="18"/>
  <c r="Y1650" i="18" s="1"/>
  <c r="X1651" i="18"/>
  <c r="X1652" i="18"/>
  <c r="Y1652" i="18" s="1"/>
  <c r="X1653" i="18"/>
  <c r="Y1653" i="18" s="1"/>
  <c r="X1654" i="18"/>
  <c r="Y1654" i="18" s="1"/>
  <c r="X1655" i="18"/>
  <c r="X1656" i="18"/>
  <c r="Y1656" i="18" s="1"/>
  <c r="X1657" i="18"/>
  <c r="Y1657" i="18" s="1"/>
  <c r="X1658" i="18"/>
  <c r="Y1658" i="18" s="1"/>
  <c r="X1659" i="18"/>
  <c r="X1660" i="18"/>
  <c r="X1661" i="18"/>
  <c r="Y1661" i="18" s="1"/>
  <c r="X1662" i="18"/>
  <c r="X1663" i="18"/>
  <c r="X1664" i="18"/>
  <c r="Y1664" i="18" s="1"/>
  <c r="X1665" i="18"/>
  <c r="X1666" i="18"/>
  <c r="Y1666" i="18" s="1"/>
  <c r="X310" i="18"/>
  <c r="X365" i="18"/>
  <c r="Y365" i="18" s="1"/>
  <c r="X366" i="18"/>
  <c r="Y366" i="18" s="1"/>
  <c r="X491" i="18"/>
  <c r="Y491" i="18" s="1"/>
  <c r="X1667" i="18"/>
  <c r="X419" i="18"/>
  <c r="Y419" i="18" s="1"/>
  <c r="X1668" i="18"/>
  <c r="X213" i="18"/>
  <c r="Y213" i="18" s="1"/>
  <c r="X1669" i="18"/>
  <c r="X75" i="18"/>
  <c r="X1670" i="18"/>
  <c r="Y1670" i="18" s="1"/>
  <c r="X1671" i="18"/>
  <c r="X1672" i="18"/>
  <c r="X1673" i="18"/>
  <c r="Y1673" i="18" s="1"/>
  <c r="X367" i="18"/>
  <c r="Y367" i="18" s="1"/>
  <c r="X477" i="18"/>
  <c r="X91" i="18"/>
  <c r="X368" i="18"/>
  <c r="Y368" i="18" s="1"/>
  <c r="X1674" i="18"/>
  <c r="X438" i="18"/>
  <c r="Y438" i="18" s="1"/>
  <c r="X459" i="18"/>
  <c r="X1675" i="18"/>
  <c r="X1676" i="18"/>
  <c r="Y1676" i="18" s="1"/>
  <c r="X1677" i="18"/>
  <c r="Y1677" i="18" s="1"/>
  <c r="X1678" i="18"/>
  <c r="X259" i="18"/>
  <c r="X1679" i="18"/>
  <c r="Y1679" i="18" s="1"/>
  <c r="X420" i="18"/>
  <c r="Y420" i="18" s="1"/>
  <c r="X421" i="18"/>
  <c r="X1680" i="18"/>
  <c r="X335" i="18"/>
  <c r="X223" i="18"/>
  <c r="Y223" i="18" s="1"/>
  <c r="X1681" i="18"/>
  <c r="X1682" i="18"/>
  <c r="Y1682" i="18" s="1"/>
  <c r="X1683" i="18"/>
  <c r="X369" i="18"/>
  <c r="Y369" i="18" s="1"/>
  <c r="X1684" i="18"/>
  <c r="X526" i="18"/>
  <c r="X1685" i="18"/>
  <c r="Y1685" i="18" s="1"/>
  <c r="X1686" i="18"/>
  <c r="Y1686" i="18" s="1"/>
  <c r="X1687" i="18"/>
  <c r="X1688" i="18"/>
  <c r="Y1688" i="18" s="1"/>
  <c r="X132" i="18"/>
  <c r="X1689" i="18"/>
  <c r="Y1689" i="18" s="1"/>
  <c r="X1690" i="18"/>
  <c r="X422" i="18"/>
  <c r="Y422" i="18" s="1"/>
  <c r="X246" i="18"/>
  <c r="Y246" i="18" s="1"/>
  <c r="X1691" i="18"/>
  <c r="X1692" i="18"/>
  <c r="X1693" i="18"/>
  <c r="X529" i="18"/>
  <c r="Y529" i="18" s="1"/>
  <c r="X1694" i="18"/>
  <c r="Y1694" i="18" s="1"/>
  <c r="X1695" i="18"/>
  <c r="X423" i="18"/>
  <c r="X424" i="18"/>
  <c r="X1696" i="18"/>
  <c r="Y1696" i="18" s="1"/>
  <c r="X1697" i="18"/>
  <c r="X1698" i="18"/>
  <c r="X1699" i="18"/>
  <c r="Y1699" i="18" s="1"/>
  <c r="X164" i="18"/>
  <c r="Y164" i="18" s="1"/>
  <c r="X1700" i="18"/>
  <c r="X425" i="18"/>
  <c r="Y425" i="18" s="1"/>
  <c r="X165" i="18"/>
  <c r="Y165" i="18" s="1"/>
  <c r="X440" i="18"/>
  <c r="Y440" i="18" s="1"/>
  <c r="X116" i="18"/>
  <c r="X175" i="18"/>
  <c r="X1701" i="18"/>
  <c r="Y1701" i="18" s="1"/>
  <c r="X1702" i="18"/>
  <c r="X143" i="18"/>
  <c r="X1703" i="18"/>
  <c r="X1704" i="18"/>
  <c r="Y1704" i="18" s="1"/>
  <c r="X1705" i="18"/>
  <c r="X277" i="18"/>
  <c r="X1706" i="18"/>
  <c r="Y1706" i="18" s="1"/>
  <c r="X1707" i="18"/>
  <c r="Y1707" i="18" s="1"/>
  <c r="X1708" i="18"/>
  <c r="Y1708" i="18" s="1"/>
  <c r="X1709" i="18"/>
  <c r="X1710" i="18"/>
  <c r="Y1710" i="18" s="1"/>
  <c r="X1711" i="18"/>
  <c r="Y1711" i="18" s="1"/>
  <c r="X1712" i="18"/>
  <c r="Y1712" i="18" s="1"/>
  <c r="X1713" i="18"/>
  <c r="X1714" i="18"/>
  <c r="X1715" i="18"/>
  <c r="Y1715" i="18" s="1"/>
  <c r="X1716" i="18"/>
  <c r="X1717" i="18"/>
  <c r="X1718" i="18"/>
  <c r="Y1718" i="18" s="1"/>
  <c r="X235" i="18"/>
  <c r="X1719" i="18"/>
  <c r="Y1719" i="18" s="1"/>
  <c r="X1720" i="18"/>
  <c r="X426" i="18"/>
  <c r="X1721" i="18"/>
  <c r="Y1721" i="18" s="1"/>
  <c r="X1722" i="18"/>
  <c r="Y1722" i="18" s="1"/>
  <c r="X1723" i="18"/>
  <c r="X1724" i="18"/>
  <c r="X1725" i="18"/>
  <c r="Y1725" i="18" s="1"/>
  <c r="X1726" i="18"/>
  <c r="Y1726" i="18" s="1"/>
  <c r="X1727" i="18"/>
  <c r="X1728" i="18"/>
  <c r="Y1728" i="18" s="1"/>
  <c r="X1729" i="18"/>
  <c r="Y1729" i="18" s="1"/>
  <c r="X260" i="18"/>
  <c r="Y260" i="18" s="1"/>
  <c r="X1730" i="18"/>
  <c r="X1731" i="18"/>
  <c r="Y1731" i="18" s="1"/>
  <c r="X278" i="18"/>
  <c r="Y278" i="18" s="1"/>
  <c r="X481" i="18"/>
  <c r="Y481" i="18" s="1"/>
  <c r="X1732" i="18"/>
  <c r="X133" i="18"/>
  <c r="Y133" i="18" s="1"/>
  <c r="X92" i="18"/>
  <c r="Y92" i="18" s="1"/>
  <c r="X1733" i="18"/>
  <c r="Y1733" i="18" s="1"/>
  <c r="X176" i="18"/>
  <c r="X1734" i="18"/>
  <c r="Y1734" i="18" s="1"/>
  <c r="X1735" i="18"/>
  <c r="Y1735" i="18" s="1"/>
  <c r="X336" i="18"/>
  <c r="Y336" i="18" s="1"/>
  <c r="X1736" i="18"/>
  <c r="X1737" i="18"/>
  <c r="X1738" i="18"/>
  <c r="Y1738" i="18" s="1"/>
  <c r="X1739" i="18"/>
  <c r="Y1739" i="18" s="1"/>
  <c r="X1740" i="18"/>
  <c r="X1741" i="18"/>
  <c r="Y1741" i="18" s="1"/>
  <c r="X179" i="18"/>
  <c r="Y179" i="18" s="1"/>
  <c r="X1742" i="18"/>
  <c r="Y1742" i="18" s="1"/>
  <c r="X146" i="18"/>
  <c r="X43" i="18"/>
  <c r="Y43" i="18" s="1"/>
  <c r="X85" i="18"/>
  <c r="X540" i="18"/>
  <c r="Y540" i="18" s="1"/>
  <c r="X1743" i="18"/>
  <c r="X78" i="18"/>
  <c r="Y78" i="18" s="1"/>
  <c r="X1744" i="18"/>
  <c r="Y1744" i="18" s="1"/>
  <c r="X268" i="18"/>
  <c r="Y268" i="18" s="1"/>
  <c r="X64" i="18"/>
  <c r="X1745" i="18"/>
  <c r="X261" i="18"/>
  <c r="Y261" i="18" s="1"/>
  <c r="X1746" i="18"/>
  <c r="Y1746" i="18" s="1"/>
  <c r="X1747" i="18"/>
  <c r="X532" i="18"/>
  <c r="Y532" i="18" s="1"/>
  <c r="X1748" i="18"/>
  <c r="Y1748" i="18" s="1"/>
  <c r="X214" i="18"/>
  <c r="Y214" i="18" s="1"/>
  <c r="X1749" i="18"/>
  <c r="X1750" i="18"/>
  <c r="X177" i="18"/>
  <c r="Y177" i="18" s="1"/>
  <c r="X427" i="18"/>
  <c r="Y427" i="18" s="1"/>
  <c r="X1751" i="18"/>
  <c r="X1752" i="18"/>
  <c r="X1753" i="18"/>
  <c r="X1754" i="18"/>
  <c r="Y1754" i="18" s="1"/>
  <c r="X1755" i="18"/>
  <c r="X108" i="18"/>
  <c r="X215" i="18"/>
  <c r="Y215" i="18" s="1"/>
  <c r="X1756" i="18"/>
  <c r="Y1756" i="18" s="1"/>
  <c r="X370" i="18"/>
  <c r="X371" i="18"/>
  <c r="X1757" i="18"/>
  <c r="X1758" i="18"/>
  <c r="Y1758" i="18" s="1"/>
  <c r="X451" i="18"/>
  <c r="X1759" i="18"/>
  <c r="Y1759" i="18" s="1"/>
  <c r="X1760" i="18"/>
  <c r="Y1760" i="18" s="1"/>
  <c r="X279" i="18"/>
  <c r="X1761" i="18"/>
  <c r="X1762" i="18"/>
  <c r="Y1762" i="18" s="1"/>
  <c r="X247" i="18"/>
  <c r="Y247" i="18" s="1"/>
  <c r="X492" i="18"/>
  <c r="Y492" i="18" s="1"/>
  <c r="X180" i="18"/>
  <c r="X166" i="18"/>
  <c r="Y166" i="18" s="1"/>
  <c r="X93" i="18"/>
  <c r="Y93" i="18" s="1"/>
  <c r="X537" i="18"/>
  <c r="Y537" i="18" s="1"/>
  <c r="X60" i="18"/>
  <c r="X1763" i="18"/>
  <c r="Y1763" i="18" s="1"/>
  <c r="X1764" i="18"/>
  <c r="X1765" i="18"/>
  <c r="X1766" i="18"/>
  <c r="X1767" i="18"/>
  <c r="Y1767" i="18" s="1"/>
  <c r="X1768" i="18"/>
  <c r="Y1768" i="18" s="1"/>
  <c r="X61" i="18"/>
  <c r="X1769" i="18"/>
  <c r="X1770" i="18"/>
  <c r="X1771" i="18"/>
  <c r="Y1771" i="18" s="1"/>
  <c r="X76" i="18"/>
  <c r="Y76" i="18" s="1"/>
  <c r="X1772" i="18"/>
  <c r="X1773" i="18"/>
  <c r="Y1773" i="18" s="1"/>
  <c r="X152" i="18"/>
  <c r="Y152" i="18" s="1"/>
  <c r="X1774" i="18"/>
  <c r="X1775" i="18"/>
  <c r="X1776" i="18"/>
  <c r="Y1776" i="18" s="1"/>
  <c r="X1777" i="18"/>
  <c r="Y1777" i="18" s="1"/>
  <c r="X1778" i="18"/>
  <c r="Y1778" i="18" s="1"/>
  <c r="X80" i="18"/>
  <c r="X62" i="18"/>
  <c r="X1779" i="18"/>
  <c r="X1780" i="18"/>
  <c r="X1781" i="18"/>
  <c r="X1782" i="18"/>
  <c r="X1783" i="18"/>
  <c r="X1784" i="18"/>
  <c r="Y1784" i="18" s="1"/>
  <c r="X1785" i="18"/>
  <c r="X1786" i="18"/>
  <c r="X439" i="18"/>
  <c r="Y439" i="18" s="1"/>
  <c r="X269" i="18"/>
  <c r="Y269" i="18" s="1"/>
  <c r="X1787" i="18"/>
  <c r="X1788" i="18"/>
  <c r="Y1788" i="18" s="1"/>
  <c r="X1789" i="18"/>
  <c r="Y1789" i="18" s="1"/>
  <c r="X1790" i="18"/>
  <c r="X1791" i="18"/>
  <c r="X167" i="18"/>
  <c r="Y167" i="18" s="1"/>
  <c r="X1792" i="18"/>
  <c r="Y1792" i="18" s="1"/>
  <c r="X1793" i="18"/>
  <c r="Y1793" i="18" s="1"/>
  <c r="X1794" i="18"/>
  <c r="X158" i="18"/>
  <c r="Y158" i="18" s="1"/>
  <c r="X129" i="18"/>
  <c r="Y129" i="18" s="1"/>
  <c r="X1795" i="18"/>
  <c r="Y1795" i="18" s="1"/>
  <c r="X1796" i="18"/>
  <c r="X83" i="18"/>
  <c r="X1797" i="18"/>
  <c r="Y1797" i="18" s="1"/>
  <c r="X1798" i="18"/>
  <c r="Y1798" i="18" s="1"/>
  <c r="X1799" i="18"/>
  <c r="X262" i="18"/>
  <c r="Y262" i="18" s="1"/>
  <c r="X50" i="18"/>
  <c r="X94" i="18"/>
  <c r="X6" i="18"/>
  <c r="X105" i="18"/>
  <c r="X1800" i="18"/>
  <c r="X40" i="18"/>
  <c r="Y522" i="18"/>
  <c r="Y547" i="18"/>
  <c r="Y549" i="18"/>
  <c r="Y550" i="18"/>
  <c r="Y551" i="18"/>
  <c r="Y553" i="18"/>
  <c r="Y554" i="18"/>
  <c r="Y372" i="18"/>
  <c r="Y556" i="18"/>
  <c r="Y557" i="18"/>
  <c r="Y558" i="18"/>
  <c r="Y560" i="18"/>
  <c r="Y337" i="18"/>
  <c r="Y338" i="18"/>
  <c r="Y562" i="18"/>
  <c r="Y18" i="18"/>
  <c r="Y7" i="18"/>
  <c r="Y564" i="18"/>
  <c r="Y565" i="18"/>
  <c r="Y566" i="18"/>
  <c r="Y530" i="18"/>
  <c r="Y567" i="18"/>
  <c r="Y460" i="18"/>
  <c r="Y569" i="18"/>
  <c r="Y373" i="18"/>
  <c r="Y570" i="18"/>
  <c r="Y572" i="18"/>
  <c r="Y573" i="18"/>
  <c r="Y574" i="18"/>
  <c r="Y576" i="18"/>
  <c r="Y67" i="18"/>
  <c r="Y577" i="18"/>
  <c r="Y96" i="18"/>
  <c r="Y374" i="18"/>
  <c r="Y484" i="18"/>
  <c r="Y580" i="18"/>
  <c r="Y322" i="18"/>
  <c r="Y581" i="18"/>
  <c r="Y509" i="18"/>
  <c r="Y582" i="18"/>
  <c r="Y583" i="18"/>
  <c r="Y585" i="18"/>
  <c r="Y68" i="18"/>
  <c r="Y66" i="18"/>
  <c r="Y587" i="18"/>
  <c r="Y588" i="18"/>
  <c r="Y589" i="18"/>
  <c r="Y590" i="18"/>
  <c r="Y159" i="18"/>
  <c r="Y72" i="18"/>
  <c r="Y186" i="18"/>
  <c r="Y44" i="18"/>
  <c r="Y591" i="18"/>
  <c r="Y160" i="18"/>
  <c r="Y592" i="18"/>
  <c r="Y593" i="18"/>
  <c r="Y594" i="18"/>
  <c r="Y595" i="18"/>
  <c r="Y596" i="18"/>
  <c r="Y598" i="18"/>
  <c r="Y599" i="18"/>
  <c r="Y600" i="18"/>
  <c r="Y602" i="18"/>
  <c r="Y603" i="18"/>
  <c r="Y604" i="18"/>
  <c r="Y138" i="18"/>
  <c r="Y263" i="18"/>
  <c r="Y606" i="18"/>
  <c r="Y607" i="18"/>
  <c r="Y608" i="18"/>
  <c r="Y609" i="18"/>
  <c r="Y611" i="18"/>
  <c r="Y147" i="18"/>
  <c r="Y612" i="18"/>
  <c r="Y614" i="18"/>
  <c r="Y615" i="18"/>
  <c r="Y238" i="18"/>
  <c r="Y616" i="18"/>
  <c r="Y239" i="18"/>
  <c r="Y323" i="18"/>
  <c r="Y42" i="18"/>
  <c r="Y618" i="18"/>
  <c r="Y240" i="18"/>
  <c r="Y287" i="18"/>
  <c r="Y619" i="18"/>
  <c r="Y620" i="18"/>
  <c r="Y621" i="18"/>
  <c r="Y623" i="18"/>
  <c r="Y311" i="18"/>
  <c r="Y168" i="18"/>
  <c r="Y625" i="18"/>
  <c r="Y626" i="18"/>
  <c r="Y327" i="18"/>
  <c r="Y627" i="18"/>
  <c r="Y628" i="18"/>
  <c r="Y629" i="18"/>
  <c r="Y631" i="18"/>
  <c r="Y632" i="18"/>
  <c r="Y69" i="18"/>
  <c r="Y633" i="18"/>
  <c r="Y634" i="18"/>
  <c r="Y270" i="18"/>
  <c r="Y487" i="18"/>
  <c r="Y636" i="18"/>
  <c r="Y514" i="18"/>
  <c r="Y638" i="18"/>
  <c r="Y639" i="18"/>
  <c r="Y339" i="18"/>
  <c r="Y640" i="18"/>
  <c r="Y641" i="18"/>
  <c r="Y642" i="18"/>
  <c r="Y503" i="18"/>
  <c r="Y644" i="18"/>
  <c r="Y109" i="18"/>
  <c r="Y645" i="18"/>
  <c r="Y646" i="18"/>
  <c r="Y647" i="18"/>
  <c r="Y649" i="18"/>
  <c r="Y650" i="18"/>
  <c r="Y651" i="18"/>
  <c r="Y123" i="18"/>
  <c r="Y376" i="18"/>
  <c r="Y527" i="18"/>
  <c r="Y312" i="18"/>
  <c r="Y271" i="18"/>
  <c r="Y654" i="18"/>
  <c r="Y655" i="18"/>
  <c r="Y656" i="18"/>
  <c r="Y657" i="18"/>
  <c r="Y659" i="18"/>
  <c r="Y660" i="18"/>
  <c r="Y661" i="18"/>
  <c r="Y662" i="18"/>
  <c r="Y187" i="18"/>
  <c r="Y663" i="18"/>
  <c r="Y665" i="18"/>
  <c r="Y666" i="18"/>
  <c r="Y19" i="18"/>
  <c r="Y667" i="18"/>
  <c r="Y45" i="18"/>
  <c r="Y668" i="18"/>
  <c r="Y340" i="18"/>
  <c r="Y669" i="18"/>
  <c r="Y670" i="18"/>
  <c r="Y672" i="18"/>
  <c r="Y24" i="18"/>
  <c r="Y452" i="18"/>
  <c r="Y674" i="18"/>
  <c r="Y241" i="18"/>
  <c r="Y675" i="18"/>
  <c r="Y328" i="18"/>
  <c r="Y676" i="18"/>
  <c r="Y329" i="18"/>
  <c r="Y535" i="18"/>
  <c r="Y117" i="18"/>
  <c r="Y677" i="18"/>
  <c r="Y173" i="18"/>
  <c r="Y515" i="18"/>
  <c r="Y22" i="18"/>
  <c r="Y678" i="18"/>
  <c r="Y441" i="18"/>
  <c r="Y679" i="18"/>
  <c r="Y680" i="18"/>
  <c r="Y73" i="18"/>
  <c r="Y681" i="18"/>
  <c r="Y74" i="18"/>
  <c r="Y683" i="18"/>
  <c r="Y684" i="18"/>
  <c r="Y461" i="18"/>
  <c r="Y341" i="18"/>
  <c r="Y81" i="18"/>
  <c r="Y687" i="18"/>
  <c r="Y688" i="18"/>
  <c r="Y79" i="18"/>
  <c r="Y313" i="18"/>
  <c r="Y690" i="18"/>
  <c r="Y691" i="18"/>
  <c r="Y693" i="18"/>
  <c r="Y694" i="18"/>
  <c r="Y695" i="18"/>
  <c r="Y697" i="18"/>
  <c r="Y226" i="18"/>
  <c r="Y504" i="18"/>
  <c r="Y698" i="18"/>
  <c r="Y99" i="18"/>
  <c r="Y169" i="18"/>
  <c r="Y100" i="18"/>
  <c r="Y170" i="18"/>
  <c r="Y161" i="18"/>
  <c r="Y266" i="18"/>
  <c r="Y700" i="18"/>
  <c r="Y135" i="18"/>
  <c r="Y120" i="18"/>
  <c r="Y701" i="18"/>
  <c r="Y702" i="18"/>
  <c r="Y703" i="18"/>
  <c r="Y242" i="18"/>
  <c r="Y704" i="18"/>
  <c r="Y706" i="18"/>
  <c r="Y707" i="18"/>
  <c r="Y708" i="18"/>
  <c r="Y511" i="18"/>
  <c r="Y709" i="18"/>
  <c r="Y377" i="18"/>
  <c r="Y711" i="18"/>
  <c r="Y712" i="18"/>
  <c r="Y713" i="18"/>
  <c r="Y714" i="18"/>
  <c r="Y378" i="18"/>
  <c r="Y715" i="18"/>
  <c r="Y716" i="18"/>
  <c r="Y228" i="18"/>
  <c r="Y508" i="18"/>
  <c r="Y188" i="18"/>
  <c r="Y189" i="18"/>
  <c r="Y718" i="18"/>
  <c r="Y720" i="18"/>
  <c r="Y721" i="18"/>
  <c r="Y722" i="18"/>
  <c r="Y724" i="18"/>
  <c r="Y288" i="18"/>
  <c r="Y725" i="18"/>
  <c r="Y289" i="18"/>
  <c r="Y493" i="18"/>
  <c r="Y380" i="18"/>
  <c r="Y382" i="18"/>
  <c r="Y494" i="18"/>
  <c r="Y290" i="18"/>
  <c r="Y726" i="18"/>
  <c r="Y727" i="18"/>
  <c r="Y728" i="18"/>
  <c r="Y729" i="18"/>
  <c r="Y730" i="18"/>
  <c r="Y731" i="18"/>
  <c r="Y733" i="18"/>
  <c r="Y734" i="18"/>
  <c r="Y735" i="18"/>
  <c r="Y462" i="18"/>
  <c r="Y463" i="18"/>
  <c r="Y190" i="18"/>
  <c r="Y738" i="18"/>
  <c r="Y739" i="18"/>
  <c r="Y740" i="18"/>
  <c r="Y742" i="18"/>
  <c r="Y743" i="18"/>
  <c r="Y315" i="18"/>
  <c r="Y745" i="18"/>
  <c r="Y746" i="18"/>
  <c r="Y747" i="18"/>
  <c r="Y113" i="18"/>
  <c r="Y749" i="18"/>
  <c r="Y750" i="18"/>
  <c r="Y752" i="18"/>
  <c r="Y753" i="18"/>
  <c r="Y538" i="18"/>
  <c r="Y755" i="18"/>
  <c r="Y454" i="18"/>
  <c r="Y756" i="18"/>
  <c r="Y758" i="18"/>
  <c r="Y82" i="18"/>
  <c r="Y342" i="18"/>
  <c r="Y343" i="18"/>
  <c r="Y759" i="18"/>
  <c r="Y760" i="18"/>
  <c r="Y536" i="18"/>
  <c r="Y761" i="18"/>
  <c r="Y539" i="18"/>
  <c r="Y762" i="18"/>
  <c r="Y763" i="18"/>
  <c r="Y764" i="18"/>
  <c r="Y16" i="18"/>
  <c r="Y20" i="18"/>
  <c r="Y765" i="18"/>
  <c r="Y767" i="18"/>
  <c r="Y768" i="18"/>
  <c r="Y769" i="18"/>
  <c r="Y770" i="18"/>
  <c r="Y771" i="18"/>
  <c r="Y772" i="18"/>
  <c r="Y482" i="18"/>
  <c r="Y774" i="18"/>
  <c r="Y775" i="18"/>
  <c r="Y316" i="18"/>
  <c r="Y251" i="18"/>
  <c r="Y291" i="18"/>
  <c r="Y191" i="18"/>
  <c r="Y330" i="18"/>
  <c r="Y497" i="18"/>
  <c r="Y776" i="18"/>
  <c r="Y777" i="18"/>
  <c r="Y778" i="18"/>
  <c r="Y780" i="18"/>
  <c r="Y384" i="18"/>
  <c r="Y432" i="18"/>
  <c r="Y782" i="18"/>
  <c r="Y331" i="18"/>
  <c r="Y464" i="18"/>
  <c r="Y783" i="18"/>
  <c r="Y125" i="18"/>
  <c r="Y784" i="18"/>
  <c r="Y181" i="18"/>
  <c r="Y154" i="18"/>
  <c r="Y182" i="18"/>
  <c r="Y785" i="18"/>
  <c r="Y786" i="18"/>
  <c r="Y292" i="18"/>
  <c r="Y243" i="18"/>
  <c r="Y787" i="18"/>
  <c r="Y516" i="18"/>
  <c r="Y183" i="18"/>
  <c r="Y385" i="18"/>
  <c r="Y386" i="18"/>
  <c r="Y789" i="18"/>
  <c r="Y790" i="18"/>
  <c r="Y791" i="18"/>
  <c r="Y443" i="18"/>
  <c r="Y280" i="18"/>
  <c r="Y501" i="18"/>
  <c r="Y793" i="18"/>
  <c r="Y794" i="18"/>
  <c r="Y795" i="18"/>
  <c r="Y388" i="18"/>
  <c r="Y796" i="18"/>
  <c r="Y797" i="18"/>
  <c r="Y799" i="18"/>
  <c r="Y800" i="18"/>
  <c r="Y801" i="18"/>
  <c r="Y803" i="18"/>
  <c r="Y804" i="18"/>
  <c r="Y805" i="18"/>
  <c r="Y63" i="18"/>
  <c r="Y806" i="18"/>
  <c r="Y807" i="18"/>
  <c r="Y103" i="18"/>
  <c r="Y809" i="18"/>
  <c r="Y65" i="18"/>
  <c r="Y811" i="18"/>
  <c r="Y812" i="18"/>
  <c r="Y813" i="18"/>
  <c r="Y4" i="18"/>
  <c r="Y814" i="18"/>
  <c r="Y70" i="18"/>
  <c r="Y816" i="18"/>
  <c r="Y817" i="18"/>
  <c r="Y818" i="18"/>
  <c r="Y819" i="18"/>
  <c r="Y466" i="18"/>
  <c r="Y325" i="18"/>
  <c r="Y821" i="18"/>
  <c r="Y822" i="18"/>
  <c r="Y823" i="18"/>
  <c r="Y825" i="18"/>
  <c r="Y244" i="18"/>
  <c r="Y826" i="18"/>
  <c r="Y828" i="18"/>
  <c r="Y829" i="18"/>
  <c r="Y230" i="18"/>
  <c r="Y389" i="18"/>
  <c r="Y830" i="18"/>
  <c r="Y273" i="18"/>
  <c r="Y390" i="18"/>
  <c r="Y391" i="18"/>
  <c r="Y831" i="18"/>
  <c r="Y392" i="18"/>
  <c r="Y41" i="18"/>
  <c r="Y833" i="18"/>
  <c r="Y835" i="18"/>
  <c r="Y836" i="18"/>
  <c r="Y837" i="18"/>
  <c r="Y839" i="18"/>
  <c r="Y192" i="18"/>
  <c r="Y304" i="18"/>
  <c r="Y193" i="18"/>
  <c r="Y841" i="18"/>
  <c r="Y842" i="18"/>
  <c r="Y844" i="18"/>
  <c r="Y194" i="18"/>
  <c r="Y305" i="18"/>
  <c r="Y195" i="18"/>
  <c r="Y846" i="18"/>
  <c r="Y196" i="18"/>
  <c r="Y847" i="18"/>
  <c r="Y197" i="18"/>
  <c r="Y53" i="18"/>
  <c r="Y849" i="18"/>
  <c r="Y346" i="18"/>
  <c r="Y850" i="18"/>
  <c r="Y112" i="18"/>
  <c r="Y852" i="18"/>
  <c r="Y853" i="18"/>
  <c r="Y854" i="18"/>
  <c r="Y855" i="18"/>
  <c r="Y393" i="18"/>
  <c r="Y857" i="18"/>
  <c r="Y858" i="18"/>
  <c r="Y474" i="18"/>
  <c r="Y394" i="18"/>
  <c r="Y859" i="18"/>
  <c r="Y348" i="18"/>
  <c r="Y395" i="18"/>
  <c r="Y126" i="18"/>
  <c r="Y860" i="18"/>
  <c r="Y332" i="18"/>
  <c r="Y498" i="18"/>
  <c r="Y333" i="18"/>
  <c r="Y396" i="18"/>
  <c r="Y861" i="18"/>
  <c r="Y862" i="18"/>
  <c r="Y863" i="18"/>
  <c r="Y864" i="18"/>
  <c r="Y500" i="18"/>
  <c r="Y398" i="18"/>
  <c r="Y865" i="18"/>
  <c r="Y534" i="18"/>
  <c r="Y867" i="18"/>
  <c r="Y868" i="18"/>
  <c r="Y869" i="18"/>
  <c r="Y871" i="18"/>
  <c r="Y872" i="18"/>
  <c r="Y293" i="18"/>
  <c r="Y399" i="18"/>
  <c r="Y400" i="18"/>
  <c r="Y873" i="18"/>
  <c r="Y478" i="18"/>
  <c r="Y875" i="18"/>
  <c r="Y876" i="18"/>
  <c r="Y401" i="18"/>
  <c r="Y878" i="18"/>
  <c r="Y488" i="18"/>
  <c r="Y880" i="18"/>
  <c r="Y881" i="18"/>
  <c r="Y294" i="18"/>
  <c r="Y402" i="18"/>
  <c r="Y403" i="18"/>
  <c r="Y882" i="18"/>
  <c r="Y349" i="18"/>
  <c r="Y8" i="18"/>
  <c r="Y884" i="18"/>
  <c r="Y886" i="18"/>
  <c r="Y887" i="18"/>
  <c r="Y433" i="18"/>
  <c r="Y533" i="18"/>
  <c r="Y404" i="18"/>
  <c r="Y888" i="18"/>
  <c r="Y86" i="18"/>
  <c r="Y162" i="18"/>
  <c r="Y405" i="18"/>
  <c r="Y475" i="18"/>
  <c r="Y890" i="18"/>
  <c r="Y891" i="18"/>
  <c r="Y892" i="18"/>
  <c r="Y893" i="18"/>
  <c r="Y87" i="18"/>
  <c r="Y178" i="18"/>
  <c r="Y489" i="18"/>
  <c r="Y895" i="18"/>
  <c r="Y897" i="18"/>
  <c r="Y898" i="18"/>
  <c r="Y899" i="18"/>
  <c r="Y321" i="18"/>
  <c r="Y130" i="18"/>
  <c r="Y407" i="18"/>
  <c r="Y902" i="18"/>
  <c r="Y903" i="18"/>
  <c r="Y904" i="18"/>
  <c r="Y906" i="18"/>
  <c r="Y907" i="18"/>
  <c r="Y908" i="18"/>
  <c r="Y910" i="18"/>
  <c r="Y350" i="18"/>
  <c r="Y408" i="18"/>
  <c r="Y351" i="18"/>
  <c r="Y525" i="18"/>
  <c r="Y409" i="18"/>
  <c r="Y524" i="18"/>
  <c r="Y149" i="18"/>
  <c r="Y912" i="18"/>
  <c r="Y445" i="18"/>
  <c r="Y483" i="18"/>
  <c r="Y913" i="18"/>
  <c r="Y486" i="18"/>
  <c r="Y915" i="18"/>
  <c r="Y252" i="18"/>
  <c r="Y917" i="18"/>
  <c r="Y410" i="18"/>
  <c r="Y434" i="18"/>
  <c r="Y918" i="18"/>
  <c r="Y919" i="18"/>
  <c r="Y920" i="18"/>
  <c r="Y922" i="18"/>
  <c r="Y923" i="18"/>
  <c r="Y924" i="18"/>
  <c r="Y926" i="18"/>
  <c r="Y927" i="18"/>
  <c r="Y928" i="18"/>
  <c r="Y930" i="18"/>
  <c r="Y931" i="18"/>
  <c r="Y127" i="18"/>
  <c r="Y528" i="18"/>
  <c r="Y932" i="18"/>
  <c r="Y184" i="18"/>
  <c r="Y933" i="18"/>
  <c r="Y934" i="18"/>
  <c r="Y935" i="18"/>
  <c r="Y255" i="18"/>
  <c r="Y936" i="18"/>
  <c r="Y937" i="18"/>
  <c r="Y198" i="18"/>
  <c r="Y307" i="18"/>
  <c r="Y938" i="18"/>
  <c r="Y199" i="18"/>
  <c r="Y48" i="18"/>
  <c r="Y200" i="18"/>
  <c r="Y308" i="18"/>
  <c r="Y939" i="18"/>
  <c r="Y58" i="18"/>
  <c r="Y201" i="18"/>
  <c r="Y940" i="18"/>
  <c r="Y941" i="18"/>
  <c r="Y231" i="18"/>
  <c r="Y512" i="18"/>
  <c r="Y943" i="18"/>
  <c r="Y945" i="18"/>
  <c r="Y946" i="18"/>
  <c r="Y947" i="18"/>
  <c r="Y949" i="18"/>
  <c r="Y479" i="18"/>
  <c r="Y436" i="18"/>
  <c r="Y951" i="18"/>
  <c r="Y952" i="18"/>
  <c r="Y953" i="18"/>
  <c r="Y955" i="18"/>
  <c r="Y956" i="18"/>
  <c r="Y150" i="18"/>
  <c r="Y957" i="18"/>
  <c r="Y958" i="18"/>
  <c r="Y156" i="18"/>
  <c r="Y352" i="18"/>
  <c r="Y216" i="18"/>
  <c r="Y959" i="18"/>
  <c r="Y232" i="18"/>
  <c r="Y353" i="18"/>
  <c r="Y233" i="18"/>
  <c r="Y960" i="18"/>
  <c r="Y961" i="18"/>
  <c r="Y2" i="18"/>
  <c r="Y962" i="18"/>
  <c r="Y963" i="18"/>
  <c r="Y964" i="18"/>
  <c r="Y966" i="18"/>
  <c r="Y967" i="18"/>
  <c r="Y968" i="18"/>
  <c r="Y970" i="18"/>
  <c r="Y971" i="18"/>
  <c r="Y543" i="18"/>
  <c r="Y972" i="18"/>
  <c r="Y973" i="18"/>
  <c r="Y974" i="18"/>
  <c r="Y976" i="18"/>
  <c r="Y977" i="18"/>
  <c r="Y978" i="18"/>
  <c r="Y980" i="18"/>
  <c r="Y981" i="18"/>
  <c r="Y982" i="18"/>
  <c r="Y984" i="18"/>
  <c r="Y202" i="18"/>
  <c r="Y203" i="18"/>
  <c r="Y467" i="18"/>
  <c r="Y986" i="18"/>
  <c r="Y309" i="18"/>
  <c r="Y988" i="18"/>
  <c r="Y989" i="18"/>
  <c r="Y990" i="18"/>
  <c r="Y992" i="18"/>
  <c r="Y993" i="18"/>
  <c r="Y994" i="18"/>
  <c r="Y996" i="18"/>
  <c r="Y997" i="18"/>
  <c r="Y998" i="18"/>
  <c r="Y282" i="18"/>
  <c r="Y1000" i="18"/>
  <c r="Y1001" i="18"/>
  <c r="Y1003" i="18"/>
  <c r="Y1004" i="18"/>
  <c r="Y1005" i="18"/>
  <c r="Y1007" i="18"/>
  <c r="Y1008" i="18"/>
  <c r="Y1009" i="18"/>
  <c r="Y1011" i="18"/>
  <c r="Y1012" i="18"/>
  <c r="Y1013" i="18"/>
  <c r="Y1015" i="18"/>
  <c r="Y1016" i="18"/>
  <c r="Y1017" i="18"/>
  <c r="Y1019" i="18"/>
  <c r="Y1020" i="18"/>
  <c r="Y1021" i="18"/>
  <c r="Y468" i="18"/>
  <c r="Y1023" i="18"/>
  <c r="Y1024" i="18"/>
  <c r="Y1026" i="18"/>
  <c r="Y1027" i="18"/>
  <c r="Y1028" i="18"/>
  <c r="Y1030" i="18"/>
  <c r="Y1031" i="18"/>
  <c r="Y1032" i="18"/>
  <c r="Y1034" i="18"/>
  <c r="Y1035" i="18"/>
  <c r="Y1036" i="18"/>
  <c r="Y1038" i="18"/>
  <c r="Y1039" i="18"/>
  <c r="Y1040" i="18"/>
  <c r="Y1042" i="18"/>
  <c r="Y1043" i="18"/>
  <c r="Y1044" i="18"/>
  <c r="Y1046" i="18"/>
  <c r="Y1047" i="18"/>
  <c r="Y1048" i="18"/>
  <c r="Y1050" i="18"/>
  <c r="Y1051" i="18"/>
  <c r="Y1052" i="18"/>
  <c r="Y1054" i="18"/>
  <c r="Y1055" i="18"/>
  <c r="Y1056" i="18"/>
  <c r="Y446" i="18"/>
  <c r="Y1058" i="18"/>
  <c r="Y134" i="18"/>
  <c r="Y104" i="18"/>
  <c r="Y469" i="18"/>
  <c r="Y1060" i="18"/>
  <c r="Y1062" i="18"/>
  <c r="Y1063" i="18"/>
  <c r="Y1064" i="18"/>
  <c r="Y1066" i="18"/>
  <c r="Y1067" i="18"/>
  <c r="Y1068" i="18"/>
  <c r="Y1070" i="18"/>
  <c r="Y1071" i="18"/>
  <c r="Y1072" i="18"/>
  <c r="Y1073" i="18"/>
  <c r="Y1074" i="18"/>
  <c r="Y1075" i="18"/>
  <c r="Y1077" i="18"/>
  <c r="Y1078" i="18"/>
  <c r="Y1079" i="18"/>
  <c r="Y1081" i="18"/>
  <c r="Y1082" i="18"/>
  <c r="Y1083" i="18"/>
  <c r="Y1085" i="18"/>
  <c r="Y1086" i="18"/>
  <c r="Y1087" i="18"/>
  <c r="Y1089" i="18"/>
  <c r="Y1090" i="18"/>
  <c r="Y1091" i="18"/>
  <c r="Y204" i="18"/>
  <c r="Y1092" i="18"/>
  <c r="Y139" i="18"/>
  <c r="Y5" i="18"/>
  <c r="Y1094" i="18"/>
  <c r="Y1095" i="18"/>
  <c r="Y1097" i="18"/>
  <c r="Y1098" i="18"/>
  <c r="Y1099" i="18"/>
  <c r="Y1101" i="18"/>
  <c r="Y1102" i="18"/>
  <c r="Y1103" i="18"/>
  <c r="Y283" i="18"/>
  <c r="Y1104" i="18"/>
  <c r="Y1105" i="18"/>
  <c r="Y541" i="18"/>
  <c r="Y1107" i="18"/>
  <c r="Y144" i="18"/>
  <c r="Y145" i="18"/>
  <c r="Y1108" i="18"/>
  <c r="Y470" i="18"/>
  <c r="Y1109" i="18"/>
  <c r="Y1111" i="18"/>
  <c r="Y1112" i="18"/>
  <c r="Y1113" i="18"/>
  <c r="Y1115" i="18"/>
  <c r="Y1116" i="18"/>
  <c r="Y1117" i="18"/>
  <c r="Y1119" i="18"/>
  <c r="Y1120" i="18"/>
  <c r="Y284" i="18"/>
  <c r="Y1123" i="18"/>
  <c r="Y295" i="18"/>
  <c r="Y1125" i="18"/>
  <c r="Y1126" i="18"/>
  <c r="Y98" i="18"/>
  <c r="Y1128" i="18"/>
  <c r="Y236" i="18"/>
  <c r="Y455" i="18"/>
  <c r="Y476" i="18"/>
  <c r="Y1130" i="18"/>
  <c r="Y1132" i="18"/>
  <c r="Y128" i="18"/>
  <c r="Y1133" i="18"/>
  <c r="Y490" i="18"/>
  <c r="Y1135" i="18"/>
  <c r="Y1136" i="18"/>
  <c r="Y1138" i="18"/>
  <c r="Y1139" i="18"/>
  <c r="Y1140" i="18"/>
  <c r="Y1142" i="18"/>
  <c r="Y1143" i="18"/>
  <c r="Y1146" i="18"/>
  <c r="Y1147" i="18"/>
  <c r="Y11" i="18"/>
  <c r="Y1149" i="18"/>
  <c r="Y1150" i="18"/>
  <c r="Y1151" i="18"/>
  <c r="Y1153" i="18"/>
  <c r="Y1154" i="18"/>
  <c r="Y1155" i="18"/>
  <c r="Y1157" i="18"/>
  <c r="Y1158" i="18"/>
  <c r="Y1161" i="18"/>
  <c r="Y1162" i="18"/>
  <c r="Y1163" i="18"/>
  <c r="Y1165" i="18"/>
  <c r="Y1166" i="18"/>
  <c r="Y1167" i="18"/>
  <c r="Y1169" i="18"/>
  <c r="Y1170" i="18"/>
  <c r="Y1171" i="18"/>
  <c r="Y1173" i="18"/>
  <c r="Y1174" i="18"/>
  <c r="Y1176" i="18"/>
  <c r="Y1177" i="18"/>
  <c r="Y1178" i="18"/>
  <c r="Y285" i="18"/>
  <c r="Y1180" i="18"/>
  <c r="Y1181" i="18"/>
  <c r="Y1183" i="18"/>
  <c r="Y1184" i="18"/>
  <c r="Y1185" i="18"/>
  <c r="Y267" i="18"/>
  <c r="Y1188" i="18"/>
  <c r="Y1189" i="18"/>
  <c r="Y1190" i="18"/>
  <c r="Y1192" i="18"/>
  <c r="Y1193" i="18"/>
  <c r="Y142" i="18"/>
  <c r="Y1195" i="18"/>
  <c r="Y1196" i="18"/>
  <c r="Y1198" i="18"/>
  <c r="Y1199" i="18"/>
  <c r="Y1202" i="18"/>
  <c r="Y1203" i="18"/>
  <c r="Y1204" i="18"/>
  <c r="Y1206" i="18"/>
  <c r="Y205" i="18"/>
  <c r="Y1207" i="18"/>
  <c r="Y355" i="18"/>
  <c r="Y39" i="18"/>
  <c r="Y256" i="18"/>
  <c r="Y334" i="18"/>
  <c r="Y34" i="18"/>
  <c r="Y12" i="18"/>
  <c r="Y1212" i="18"/>
  <c r="Y36" i="18"/>
  <c r="Y1213" i="18"/>
  <c r="Y1215" i="18"/>
  <c r="Y1217" i="18"/>
  <c r="Y1219" i="18"/>
  <c r="Y1221" i="18"/>
  <c r="Y1223" i="18"/>
  <c r="Y206" i="18"/>
  <c r="Y1225" i="18"/>
  <c r="Y1227" i="18"/>
  <c r="Y1229" i="18"/>
  <c r="Y1231" i="18"/>
  <c r="Y1232" i="18"/>
  <c r="Y1234" i="18"/>
  <c r="Y31" i="18"/>
  <c r="Y1237" i="18"/>
  <c r="Y14" i="18"/>
  <c r="Y1240" i="18"/>
  <c r="Y1244" i="18"/>
  <c r="Y1246" i="18"/>
  <c r="Y1248" i="18"/>
  <c r="Y1252" i="18"/>
  <c r="Y1256" i="18"/>
  <c r="Y1258" i="18"/>
  <c r="Y356" i="18"/>
  <c r="Y357" i="18"/>
  <c r="Y1262" i="18"/>
  <c r="Y1264" i="18"/>
  <c r="Y121" i="18"/>
  <c r="Y1269" i="18"/>
  <c r="Y1271" i="18"/>
  <c r="Y1273" i="18"/>
  <c r="Y1277" i="18"/>
  <c r="Y1279" i="18"/>
  <c r="Y1280" i="18"/>
  <c r="Y1281" i="18"/>
  <c r="Y1285" i="18"/>
  <c r="Y1287" i="18"/>
  <c r="Y1289" i="18"/>
  <c r="Y296" i="18"/>
  <c r="Y471" i="18"/>
  <c r="Y1294" i="18"/>
  <c r="Y1295" i="18"/>
  <c r="Y1299" i="18"/>
  <c r="Y1301" i="18"/>
  <c r="Y234" i="18"/>
  <c r="Y1306" i="18"/>
  <c r="Y1308" i="18"/>
  <c r="Y1310" i="18"/>
  <c r="Y1313" i="18"/>
  <c r="Y1315" i="18"/>
  <c r="Y1317" i="18"/>
  <c r="Y1319" i="18"/>
  <c r="Y286" i="18"/>
  <c r="Y457" i="18"/>
  <c r="Y207" i="18"/>
  <c r="Y544" i="18"/>
  <c r="Y51" i="18"/>
  <c r="Y447" i="18"/>
  <c r="Y319" i="18"/>
  <c r="Y1328" i="18"/>
  <c r="Y1331" i="18"/>
  <c r="Y1335" i="18"/>
  <c r="Y95" i="18"/>
  <c r="Y1337" i="18"/>
  <c r="Y1340" i="18"/>
  <c r="Y1343" i="18"/>
  <c r="Y1347" i="18"/>
  <c r="Y107" i="18"/>
  <c r="Y1350" i="18"/>
  <c r="Y1353" i="18"/>
  <c r="Y1356" i="18"/>
  <c r="Y473" i="18"/>
  <c r="Y1359" i="18"/>
  <c r="Y210" i="18"/>
  <c r="Y542" i="18"/>
  <c r="Y415" i="18"/>
  <c r="Y1362" i="18"/>
  <c r="Y1366" i="18"/>
  <c r="Y1368" i="18"/>
  <c r="Y416" i="18"/>
  <c r="Y1372" i="18"/>
  <c r="Y1374" i="18"/>
  <c r="Y1375" i="18"/>
  <c r="Y1376" i="18"/>
  <c r="Y1380" i="18"/>
  <c r="Y1382" i="18"/>
  <c r="Y1384" i="18"/>
  <c r="Y1387" i="18"/>
  <c r="Y1388" i="18"/>
  <c r="Y449" i="18"/>
  <c r="Y297" i="18"/>
  <c r="Y1391" i="18"/>
  <c r="Y1393" i="18"/>
  <c r="Y1395" i="18"/>
  <c r="Y1399" i="18"/>
  <c r="Y1401" i="18"/>
  <c r="Y480" i="18"/>
  <c r="Y217" i="18"/>
  <c r="Y219" i="18"/>
  <c r="Y1406" i="18"/>
  <c r="Y1408" i="18"/>
  <c r="Y1410" i="18"/>
  <c r="Y1412" i="18"/>
  <c r="Y1414" i="18"/>
  <c r="Y417" i="18"/>
  <c r="Y418" i="18"/>
  <c r="Y224" i="18"/>
  <c r="Y1417" i="18"/>
  <c r="Y1418" i="18"/>
  <c r="Y1420" i="18"/>
  <c r="Y518" i="18"/>
  <c r="Y519" i="18"/>
  <c r="Y1423" i="18"/>
  <c r="Y1426" i="18"/>
  <c r="Y1428" i="18"/>
  <c r="Y1430" i="18"/>
  <c r="Y1434" i="18"/>
  <c r="Y1438" i="18"/>
  <c r="Y1442" i="18"/>
  <c r="Y1444" i="18"/>
  <c r="Y1446" i="18"/>
  <c r="Y1450" i="18"/>
  <c r="Y1452" i="18"/>
  <c r="Y1454" i="18"/>
  <c r="Y1458" i="18"/>
  <c r="Y1460" i="18"/>
  <c r="Y1462" i="18"/>
  <c r="Y1466" i="18"/>
  <c r="Y1468" i="18"/>
  <c r="Y1470" i="18"/>
  <c r="Y1474" i="18"/>
  <c r="Y1478" i="18"/>
  <c r="Y1480" i="18"/>
  <c r="Y1482" i="18"/>
  <c r="Y1484" i="18"/>
  <c r="Y1486" i="18"/>
  <c r="Y84" i="18"/>
  <c r="Y1488" i="18"/>
  <c r="Y1489" i="18"/>
  <c r="Y1490" i="18"/>
  <c r="Y1493" i="18"/>
  <c r="Y1494" i="18"/>
  <c r="Y1497" i="18"/>
  <c r="Y1498" i="18"/>
  <c r="Y1501" i="18"/>
  <c r="Y1502" i="18"/>
  <c r="Y1505" i="18"/>
  <c r="Y1506" i="18"/>
  <c r="Y26" i="18"/>
  <c r="Y1508" i="18"/>
  <c r="Y1511" i="18"/>
  <c r="Y360" i="18"/>
  <c r="Y1514" i="18"/>
  <c r="Y1515" i="18"/>
  <c r="Y1518" i="18"/>
  <c r="Y1519" i="18"/>
  <c r="Y1521" i="18"/>
  <c r="Y1522" i="18"/>
  <c r="Y1525" i="18"/>
  <c r="Y1526" i="18"/>
  <c r="Y1529" i="18"/>
  <c r="Y1530" i="18"/>
  <c r="Y1533" i="18"/>
  <c r="Y56" i="18"/>
  <c r="Y1535" i="18"/>
  <c r="Y1536" i="18"/>
  <c r="Y28" i="18"/>
  <c r="Y211" i="18"/>
  <c r="Y1540" i="18"/>
  <c r="Y1541" i="18"/>
  <c r="Y1544" i="18"/>
  <c r="Y1545" i="18"/>
  <c r="Y502" i="18"/>
  <c r="Y1547" i="18"/>
  <c r="Y363" i="18"/>
  <c r="Y505" i="18"/>
  <c r="Y1548" i="18"/>
  <c r="Y220" i="18"/>
  <c r="Y1551" i="18"/>
  <c r="Y1552" i="18"/>
  <c r="Y77" i="18"/>
  <c r="Y1554" i="18"/>
  <c r="Y1557" i="18"/>
  <c r="Y1558" i="18"/>
  <c r="Y1561" i="18"/>
  <c r="Y1562" i="18"/>
  <c r="Y1565" i="18"/>
  <c r="Y1566" i="18"/>
  <c r="Y1569" i="18"/>
  <c r="Y1570" i="18"/>
  <c r="Y1573" i="18"/>
  <c r="Y221" i="18"/>
  <c r="Y301" i="18"/>
  <c r="Y1575" i="18"/>
  <c r="Y1578" i="18"/>
  <c r="Y1579" i="18"/>
  <c r="Y1582" i="18"/>
  <c r="Y302" i="18"/>
  <c r="Y1585" i="18"/>
  <c r="Y303" i="18"/>
  <c r="Y1588" i="18"/>
  <c r="Y1589" i="18"/>
  <c r="Y1592" i="18"/>
  <c r="Y1593" i="18"/>
  <c r="Y1596" i="18"/>
  <c r="Y1597" i="18"/>
  <c r="Y1600" i="18"/>
  <c r="Y1601" i="18"/>
  <c r="Y1604" i="18"/>
  <c r="Y1605" i="18"/>
  <c r="Y1607" i="18"/>
  <c r="Y276" i="18"/>
  <c r="Y1610" i="18"/>
  <c r="Y1611" i="18"/>
  <c r="Y506" i="18"/>
  <c r="Y1613" i="18"/>
  <c r="Y33" i="18"/>
  <c r="Y1615" i="18"/>
  <c r="Y1618" i="18"/>
  <c r="Y1619" i="18"/>
  <c r="Y1622" i="18"/>
  <c r="Y1623" i="18"/>
  <c r="Y1626" i="18"/>
  <c r="Y1627" i="18"/>
  <c r="Y1630" i="18"/>
  <c r="Y437" i="18"/>
  <c r="Y1633" i="18"/>
  <c r="Y1634" i="18"/>
  <c r="Y1637" i="18"/>
  <c r="Y1638" i="18"/>
  <c r="Y507" i="18"/>
  <c r="Y1641" i="18"/>
  <c r="Y1644" i="18"/>
  <c r="Y222" i="18"/>
  <c r="Y1647" i="18"/>
  <c r="Y1648" i="18"/>
  <c r="Y1649" i="18"/>
  <c r="Y1651" i="18"/>
  <c r="Y1655" i="18"/>
  <c r="Y1659" i="18"/>
  <c r="Y1660" i="18"/>
  <c r="Y1662" i="18"/>
  <c r="Y1663" i="18"/>
  <c r="Y1665" i="18"/>
  <c r="Y310" i="18"/>
  <c r="Y1667" i="18"/>
  <c r="Y1668" i="18"/>
  <c r="Y1669" i="18"/>
  <c r="Y75" i="18"/>
  <c r="Y1671" i="18"/>
  <c r="Y1672" i="18"/>
  <c r="Y477" i="18"/>
  <c r="Y91" i="18"/>
  <c r="Y1674" i="18"/>
  <c r="Y459" i="18"/>
  <c r="Y1675" i="18"/>
  <c r="Y1678" i="18"/>
  <c r="Y259" i="18"/>
  <c r="Y421" i="18"/>
  <c r="Y1680" i="18"/>
  <c r="Y335" i="18"/>
  <c r="Y1681" i="18"/>
  <c r="Y1683" i="18"/>
  <c r="Y1684" i="18"/>
  <c r="Y526" i="18"/>
  <c r="Y1687" i="18"/>
  <c r="Y132" i="18"/>
  <c r="Y1690" i="18"/>
  <c r="Y1691" i="18"/>
  <c r="Y1692" i="18"/>
  <c r="Y1693" i="18"/>
  <c r="Y1695" i="18"/>
  <c r="Y423" i="18"/>
  <c r="Y424" i="18"/>
  <c r="Y1697" i="18"/>
  <c r="Y1698" i="18"/>
  <c r="Y1700" i="18"/>
  <c r="Y116" i="18"/>
  <c r="Y175" i="18"/>
  <c r="Y1702" i="18"/>
  <c r="Y143" i="18"/>
  <c r="Y1703" i="18"/>
  <c r="Y1705" i="18"/>
  <c r="Y277" i="18"/>
  <c r="Y1709" i="18"/>
  <c r="Y1713" i="18"/>
  <c r="Y1714" i="18"/>
  <c r="Y1716" i="18"/>
  <c r="Y1717" i="18"/>
  <c r="Y235" i="18"/>
  <c r="Y1720" i="18"/>
  <c r="Y426" i="18"/>
  <c r="Y1723" i="18"/>
  <c r="Y1724" i="18"/>
  <c r="Y1727" i="18"/>
  <c r="Y1730" i="18"/>
  <c r="Y1732" i="18"/>
  <c r="Y176" i="18"/>
  <c r="Y1736" i="18"/>
  <c r="Y1737" i="18"/>
  <c r="Y1740" i="18"/>
  <c r="Y146" i="18"/>
  <c r="Y85" i="18"/>
  <c r="Y1743" i="18"/>
  <c r="Y64" i="18"/>
  <c r="Y1745" i="18"/>
  <c r="Y1747" i="18"/>
  <c r="Y1749" i="18"/>
  <c r="Y1750" i="18"/>
  <c r="Y1751" i="18"/>
  <c r="Y1752" i="18"/>
  <c r="Y1753" i="18"/>
  <c r="Y1755" i="18"/>
  <c r="Y108" i="18"/>
  <c r="Y370" i="18"/>
  <c r="Y371" i="18"/>
  <c r="Y1757" i="18"/>
  <c r="Y451" i="18"/>
  <c r="Y279" i="18"/>
  <c r="Y1761" i="18"/>
  <c r="Y180" i="18"/>
  <c r="Y60" i="18"/>
  <c r="Y1764" i="18"/>
  <c r="Y1765" i="18"/>
  <c r="Y1766" i="18"/>
  <c r="Y61" i="18"/>
  <c r="Y1769" i="18"/>
  <c r="Y1770" i="18"/>
  <c r="Y1772" i="18"/>
  <c r="Y1774" i="18"/>
  <c r="Y1775" i="18"/>
  <c r="Y80" i="18"/>
  <c r="Y62" i="18"/>
  <c r="Y1779" i="18"/>
  <c r="Y1780" i="18"/>
  <c r="Y1781" i="18"/>
  <c r="Y1782" i="18"/>
  <c r="Y1783" i="18"/>
  <c r="Y1785" i="18"/>
  <c r="Y1786" i="18"/>
  <c r="Y1787" i="18"/>
  <c r="Y1790" i="18"/>
  <c r="Y1791" i="18"/>
  <c r="Y1794" i="18"/>
  <c r="Y1796" i="18"/>
  <c r="Y83" i="18"/>
  <c r="Y1799" i="18"/>
  <c r="Y50" i="18"/>
  <c r="Y94" i="18"/>
  <c r="Y6" i="18"/>
  <c r="Y105" i="18"/>
  <c r="Y1800" i="18"/>
  <c r="Y40" i="18"/>
  <c r="Z522" i="18"/>
  <c r="Z547" i="18"/>
  <c r="Z548" i="18"/>
  <c r="Z549" i="18"/>
  <c r="Z550" i="18"/>
  <c r="Z551" i="18"/>
  <c r="Z552" i="18"/>
  <c r="Z553" i="18"/>
  <c r="Z554" i="18"/>
  <c r="Z372" i="18"/>
  <c r="Z555" i="18"/>
  <c r="Z556" i="18"/>
  <c r="Z557" i="18"/>
  <c r="Z558" i="18"/>
  <c r="Z559" i="18"/>
  <c r="Z560" i="18"/>
  <c r="Z337" i="18"/>
  <c r="Z338" i="18"/>
  <c r="Z561" i="18"/>
  <c r="Z562" i="18"/>
  <c r="Z18" i="18"/>
  <c r="Z7" i="18"/>
  <c r="Z563" i="18"/>
  <c r="Z564" i="18"/>
  <c r="Z565" i="18"/>
  <c r="Z566" i="18"/>
  <c r="Z136" i="18"/>
  <c r="Z530" i="18"/>
  <c r="Z567" i="18"/>
  <c r="Z460" i="18"/>
  <c r="Z568" i="18"/>
  <c r="Z569" i="18"/>
  <c r="Z373" i="18"/>
  <c r="Z570" i="18"/>
  <c r="Z571" i="18"/>
  <c r="Z572" i="18"/>
  <c r="Z573" i="18"/>
  <c r="Z574" i="18"/>
  <c r="Z575" i="18"/>
  <c r="Z576" i="18"/>
  <c r="Z67" i="18"/>
  <c r="Z577" i="18"/>
  <c r="Z578" i="18"/>
  <c r="Z96" i="18"/>
  <c r="Z374" i="18"/>
  <c r="Z484" i="18"/>
  <c r="Z579" i="18"/>
  <c r="Z580" i="18"/>
  <c r="Z322" i="18"/>
  <c r="Z581" i="18"/>
  <c r="Z225" i="18"/>
  <c r="Z509" i="18"/>
  <c r="Z582" i="18"/>
  <c r="Z583" i="18"/>
  <c r="Z584" i="18"/>
  <c r="Z585" i="18"/>
  <c r="Z68" i="18"/>
  <c r="Z66" i="18"/>
  <c r="Z586" i="18"/>
  <c r="Z587" i="18"/>
  <c r="Z588" i="18"/>
  <c r="Z589" i="18"/>
  <c r="Z23" i="18"/>
  <c r="Z590" i="18"/>
  <c r="Z159" i="18"/>
  <c r="Z72" i="18"/>
  <c r="Z137" i="18"/>
  <c r="Z186" i="18"/>
  <c r="Z44" i="18"/>
  <c r="Z591" i="18"/>
  <c r="Z375" i="18"/>
  <c r="Z160" i="18"/>
  <c r="Z592" i="18"/>
  <c r="Z593" i="18"/>
  <c r="Z485" i="18"/>
  <c r="Z594" i="18"/>
  <c r="Z595" i="18"/>
  <c r="Z596" i="18"/>
  <c r="Z597" i="18"/>
  <c r="Z598" i="18"/>
  <c r="Z599" i="18"/>
  <c r="Z600" i="18"/>
  <c r="Z601" i="18"/>
  <c r="Z602" i="18"/>
  <c r="Z603" i="18"/>
  <c r="Z604" i="18"/>
  <c r="Z605" i="18"/>
  <c r="Z138" i="18"/>
  <c r="Z263" i="18"/>
  <c r="Z606" i="18"/>
  <c r="Z264" i="18"/>
  <c r="Z607" i="18"/>
  <c r="Z608" i="18"/>
  <c r="Z609" i="18"/>
  <c r="Z610" i="18"/>
  <c r="Z611" i="18"/>
  <c r="Z147" i="18"/>
  <c r="Z612" i="18"/>
  <c r="Z613" i="18"/>
  <c r="Z614" i="18"/>
  <c r="Z615" i="18"/>
  <c r="Z238" i="18"/>
  <c r="Z30" i="18"/>
  <c r="Z616" i="18"/>
  <c r="Z239" i="18"/>
  <c r="Z323" i="18"/>
  <c r="Z617" i="18"/>
  <c r="Z42" i="18"/>
  <c r="Z618" i="18"/>
  <c r="Z240" i="18"/>
  <c r="Z287" i="18"/>
  <c r="Z619" i="18"/>
  <c r="Z620" i="18"/>
  <c r="Z621" i="18"/>
  <c r="Z622" i="18"/>
  <c r="Z623" i="18"/>
  <c r="Z311" i="18"/>
  <c r="Z168" i="18"/>
  <c r="Z624" i="18"/>
  <c r="Z625" i="18"/>
  <c r="Z626" i="18"/>
  <c r="Z327" i="18"/>
  <c r="Z265" i="18"/>
  <c r="Z627" i="18"/>
  <c r="Z628" i="18"/>
  <c r="Z629" i="18"/>
  <c r="Z630" i="18"/>
  <c r="Z631" i="18"/>
  <c r="Z632" i="18"/>
  <c r="Z69" i="18"/>
  <c r="Z248" i="18"/>
  <c r="Z633" i="18"/>
  <c r="Z634" i="18"/>
  <c r="Z270" i="18"/>
  <c r="Z635" i="18"/>
  <c r="Z487" i="18"/>
  <c r="Z636" i="18"/>
  <c r="Z514" i="18"/>
  <c r="Z637" i="18"/>
  <c r="Z638" i="18"/>
  <c r="Z639" i="18"/>
  <c r="Z339" i="18"/>
  <c r="Z115" i="18"/>
  <c r="Z640" i="18"/>
  <c r="Z641" i="18"/>
  <c r="Z642" i="18"/>
  <c r="Z643" i="18"/>
  <c r="Z503" i="18"/>
  <c r="Z644" i="18"/>
  <c r="Z109" i="18"/>
  <c r="Z122" i="18"/>
  <c r="Z645" i="18"/>
  <c r="Z646" i="18"/>
  <c r="Z647" i="18"/>
  <c r="Z648" i="18"/>
  <c r="Z649" i="18"/>
  <c r="Z650" i="18"/>
  <c r="Z651" i="18"/>
  <c r="Z652" i="18"/>
  <c r="Z123" i="18"/>
  <c r="Z376" i="18"/>
  <c r="Z527" i="18"/>
  <c r="Z653" i="18"/>
  <c r="Z312" i="18"/>
  <c r="Z271" i="18"/>
  <c r="Z654" i="18"/>
  <c r="Z249" i="18"/>
  <c r="Z655" i="18"/>
  <c r="Z656" i="18"/>
  <c r="Z657" i="18"/>
  <c r="Z658" i="18"/>
  <c r="Z659" i="18"/>
  <c r="Z660" i="18"/>
  <c r="Z661" i="18"/>
  <c r="Z17" i="18"/>
  <c r="Z662" i="18"/>
  <c r="Z187" i="18"/>
  <c r="Z663" i="18"/>
  <c r="Z664" i="18"/>
  <c r="Z665" i="18"/>
  <c r="Z666" i="18"/>
  <c r="Z19" i="18"/>
  <c r="Z250" i="18"/>
  <c r="Z667" i="18"/>
  <c r="Z45" i="18"/>
  <c r="Z668" i="18"/>
  <c r="Z124" i="18"/>
  <c r="Z340" i="18"/>
  <c r="Z669" i="18"/>
  <c r="Z670" i="18"/>
  <c r="Z671" i="18"/>
  <c r="Z672" i="18"/>
  <c r="Z24" i="18"/>
  <c r="Z452" i="18"/>
  <c r="Z673" i="18"/>
  <c r="Z674" i="18"/>
  <c r="Z241" i="18"/>
  <c r="Z675" i="18"/>
  <c r="Z172" i="18"/>
  <c r="Z328" i="18"/>
  <c r="Z676" i="18"/>
  <c r="Z329" i="18"/>
  <c r="Z148" i="18"/>
  <c r="Z535" i="18"/>
  <c r="Z117" i="18"/>
  <c r="Z677" i="18"/>
  <c r="Z428" i="18"/>
  <c r="Z173" i="18"/>
  <c r="Z515" i="18"/>
  <c r="Z22" i="18"/>
  <c r="Z429" i="18"/>
  <c r="Z678" i="18"/>
  <c r="Z441" i="18"/>
  <c r="Z679" i="18"/>
  <c r="Z442" i="18"/>
  <c r="Z680" i="18"/>
  <c r="Z73" i="18"/>
  <c r="Z681" i="18"/>
  <c r="Z682" i="18"/>
  <c r="Z74" i="18"/>
  <c r="Z683" i="18"/>
  <c r="Z684" i="18"/>
  <c r="Z685" i="18"/>
  <c r="Z461" i="18"/>
  <c r="Z341" i="18"/>
  <c r="Z81" i="18"/>
  <c r="Z686" i="18"/>
  <c r="Z687" i="18"/>
  <c r="Z688" i="18"/>
  <c r="Z79" i="18"/>
  <c r="Z689" i="18"/>
  <c r="Z313" i="18"/>
  <c r="Z690" i="18"/>
  <c r="Z691" i="18"/>
  <c r="Z692" i="18"/>
  <c r="Z693" i="18"/>
  <c r="Z694" i="18"/>
  <c r="Z695" i="18"/>
  <c r="Z696" i="18"/>
  <c r="Z697" i="18"/>
  <c r="Z226" i="18"/>
  <c r="Z504" i="18"/>
  <c r="Z314" i="18"/>
  <c r="Z698" i="18"/>
  <c r="Z99" i="18"/>
  <c r="Z169" i="18"/>
  <c r="Z699" i="18"/>
  <c r="Z100" i="18"/>
  <c r="Z170" i="18"/>
  <c r="Z161" i="18"/>
  <c r="Z101" i="18"/>
  <c r="Z266" i="18"/>
  <c r="Z700" i="18"/>
  <c r="Z135" i="18"/>
  <c r="Z88" i="18"/>
  <c r="Z120" i="18"/>
  <c r="Z701" i="18"/>
  <c r="Z702" i="18"/>
  <c r="Z111" i="18"/>
  <c r="Z703" i="18"/>
  <c r="Z242" i="18"/>
  <c r="Z704" i="18"/>
  <c r="Z705" i="18"/>
  <c r="Z706" i="18"/>
  <c r="Z707" i="18"/>
  <c r="Z708" i="18"/>
  <c r="Z227" i="18"/>
  <c r="Z511" i="18"/>
  <c r="Z709" i="18"/>
  <c r="Z377" i="18"/>
  <c r="Z710" i="18"/>
  <c r="Z711" i="18"/>
  <c r="Z712" i="18"/>
  <c r="Z713" i="18"/>
  <c r="Z523" i="18"/>
  <c r="Z714" i="18"/>
  <c r="Z378" i="18"/>
  <c r="Z715" i="18"/>
  <c r="Z118" i="18"/>
  <c r="Z716" i="18"/>
  <c r="Z228" i="18"/>
  <c r="Z508" i="18"/>
  <c r="Z717" i="18"/>
  <c r="Z188" i="18"/>
  <c r="Z189" i="18"/>
  <c r="Z718" i="18"/>
  <c r="Z719" i="18"/>
  <c r="Z720" i="18"/>
  <c r="Z721" i="18"/>
  <c r="Z722" i="18"/>
  <c r="Z723" i="18"/>
  <c r="Z724" i="18"/>
  <c r="Z288" i="18"/>
  <c r="Z725" i="18"/>
  <c r="Z379" i="18"/>
  <c r="Z289" i="18"/>
  <c r="Z493" i="18"/>
  <c r="Z380" i="18"/>
  <c r="Z381" i="18"/>
  <c r="Z382" i="18"/>
  <c r="Z494" i="18"/>
  <c r="Z290" i="18"/>
  <c r="Z453" i="18"/>
  <c r="Z726" i="18"/>
  <c r="Z727" i="18"/>
  <c r="Z728" i="18"/>
  <c r="Z229" i="18"/>
  <c r="Z729" i="18"/>
  <c r="Z730" i="18"/>
  <c r="Z731" i="18"/>
  <c r="Z732" i="18"/>
  <c r="Z733" i="18"/>
  <c r="Z734" i="18"/>
  <c r="Z735" i="18"/>
  <c r="Z736" i="18"/>
  <c r="Z462" i="18"/>
  <c r="Z463" i="18"/>
  <c r="Z190" i="18"/>
  <c r="Z737" i="18"/>
  <c r="Z738" i="18"/>
  <c r="Z739" i="18"/>
  <c r="Z740" i="18"/>
  <c r="Z741" i="18"/>
  <c r="Z742" i="18"/>
  <c r="Z743" i="18"/>
  <c r="Z315" i="18"/>
  <c r="Z744" i="18"/>
  <c r="Z745" i="18"/>
  <c r="Z746" i="18"/>
  <c r="Z747" i="18"/>
  <c r="Z748" i="18"/>
  <c r="Z113" i="18"/>
  <c r="Z749" i="18"/>
  <c r="Z750" i="18"/>
  <c r="Z751" i="18"/>
  <c r="Z752" i="18"/>
  <c r="Z753" i="18"/>
  <c r="Z538" i="18"/>
  <c r="Z754" i="18"/>
  <c r="Z755" i="18"/>
  <c r="Z454" i="18"/>
  <c r="Z756" i="18"/>
  <c r="Z757" i="18"/>
  <c r="Z758" i="18"/>
  <c r="Z82" i="18"/>
  <c r="Z342" i="18"/>
  <c r="Z430" i="18"/>
  <c r="Z343" i="18"/>
  <c r="Z759" i="18"/>
  <c r="Z760" i="18"/>
  <c r="Z153" i="18"/>
  <c r="Z536" i="18"/>
  <c r="Z761" i="18"/>
  <c r="Z539" i="18"/>
  <c r="Z119" i="18"/>
  <c r="Z762" i="18"/>
  <c r="Z763" i="18"/>
  <c r="Z764" i="18"/>
  <c r="Z431" i="18"/>
  <c r="Z16" i="18"/>
  <c r="Z20" i="18"/>
  <c r="Z765" i="18"/>
  <c r="Z766" i="18"/>
  <c r="Z767" i="18"/>
  <c r="Z768" i="18"/>
  <c r="Z769" i="18"/>
  <c r="Z102" i="18"/>
  <c r="Z770" i="18"/>
  <c r="Z771" i="18"/>
  <c r="Z772" i="18"/>
  <c r="Z773" i="18"/>
  <c r="Z482" i="18"/>
  <c r="Z774" i="18"/>
  <c r="Z775" i="18"/>
  <c r="Z272" i="18"/>
  <c r="Z316" i="18"/>
  <c r="Z251" i="18"/>
  <c r="Z291" i="18"/>
  <c r="Z59" i="18"/>
  <c r="Z191" i="18"/>
  <c r="Z330" i="18"/>
  <c r="Z497" i="18"/>
  <c r="Z383" i="18"/>
  <c r="Z776" i="18"/>
  <c r="Z777" i="18"/>
  <c r="Z778" i="18"/>
  <c r="Z779" i="18"/>
  <c r="Z780" i="18"/>
  <c r="Z384" i="18"/>
  <c r="Z432" i="18"/>
  <c r="Z781" i="18"/>
  <c r="Z782" i="18"/>
  <c r="Z331" i="18"/>
  <c r="Z464" i="18"/>
  <c r="Z465" i="18"/>
  <c r="Z783" i="18"/>
  <c r="Z125" i="18"/>
  <c r="Z784" i="18"/>
  <c r="Z344" i="18"/>
  <c r="Z181" i="18"/>
  <c r="Z154" i="18"/>
  <c r="Z182" i="18"/>
  <c r="Z324" i="18"/>
  <c r="Z785" i="18"/>
  <c r="Z786" i="18"/>
  <c r="Z292" i="18"/>
  <c r="Z29" i="18"/>
  <c r="Z243" i="18"/>
  <c r="Z787" i="18"/>
  <c r="Z516" i="18"/>
  <c r="Z517" i="18"/>
  <c r="Z183" i="18"/>
  <c r="Z385" i="18"/>
  <c r="Z386" i="18"/>
  <c r="Z788" i="18"/>
  <c r="Z789" i="18"/>
  <c r="Z790" i="18"/>
  <c r="Z791" i="18"/>
  <c r="Z345" i="18"/>
  <c r="Z443" i="18"/>
  <c r="Z280" i="18"/>
  <c r="Z501" i="18"/>
  <c r="Z792" i="18"/>
  <c r="Z793" i="18"/>
  <c r="Z794" i="18"/>
  <c r="Z795" i="18"/>
  <c r="Z387" i="18"/>
  <c r="Z388" i="18"/>
  <c r="Z796" i="18"/>
  <c r="Z797" i="18"/>
  <c r="Z798" i="18"/>
  <c r="Z799" i="18"/>
  <c r="Z800" i="18"/>
  <c r="Z801" i="18"/>
  <c r="Z802" i="18"/>
  <c r="Z803" i="18"/>
  <c r="Z804" i="18"/>
  <c r="Z805" i="18"/>
  <c r="Z97" i="18"/>
  <c r="Z63" i="18"/>
  <c r="Z806" i="18"/>
  <c r="Z807" i="18"/>
  <c r="Z808" i="18"/>
  <c r="Z103" i="18"/>
  <c r="Z809" i="18"/>
  <c r="Z65" i="18"/>
  <c r="Z810" i="18"/>
  <c r="Z811" i="18"/>
  <c r="Z812" i="18"/>
  <c r="Z813" i="18"/>
  <c r="Z3" i="18"/>
  <c r="Z4" i="18"/>
  <c r="Z814" i="18"/>
  <c r="Z70" i="18"/>
  <c r="Z815" i="18"/>
  <c r="Z816" i="18"/>
  <c r="Z817" i="18"/>
  <c r="Z818" i="18"/>
  <c r="Z155" i="18"/>
  <c r="Z819" i="18"/>
  <c r="Z466" i="18"/>
  <c r="Z325" i="18"/>
  <c r="Z820" i="18"/>
  <c r="Z821" i="18"/>
  <c r="Z822" i="18"/>
  <c r="Z823" i="18"/>
  <c r="Z824" i="18"/>
  <c r="Z825" i="18"/>
  <c r="Z244" i="18"/>
  <c r="Z826" i="18"/>
  <c r="Z827" i="18"/>
  <c r="Z828" i="18"/>
  <c r="Z829" i="18"/>
  <c r="Z230" i="18"/>
  <c r="Z510" i="18"/>
  <c r="Z389" i="18"/>
  <c r="Z830" i="18"/>
  <c r="Z273" i="18"/>
  <c r="Z274" i="18"/>
  <c r="Z390" i="18"/>
  <c r="Z391" i="18"/>
  <c r="Z831" i="18"/>
  <c r="Z832" i="18"/>
  <c r="Z392" i="18"/>
  <c r="Z41" i="18"/>
  <c r="Z833" i="18"/>
  <c r="Z834" i="18"/>
  <c r="Z835" i="18"/>
  <c r="Z836" i="18"/>
  <c r="Z837" i="18"/>
  <c r="Z838" i="18"/>
  <c r="Z839" i="18"/>
  <c r="Z192" i="18"/>
  <c r="Z304" i="18"/>
  <c r="Z840" i="18"/>
  <c r="Z193" i="18"/>
  <c r="Z841" i="18"/>
  <c r="Z842" i="18"/>
  <c r="Z843" i="18"/>
  <c r="Z844" i="18"/>
  <c r="Z194" i="18"/>
  <c r="Z305" i="18"/>
  <c r="Z845" i="18"/>
  <c r="Z195" i="18"/>
  <c r="Z846" i="18"/>
  <c r="Z196" i="18"/>
  <c r="Z306" i="18"/>
  <c r="Z847" i="18"/>
  <c r="Z197" i="18"/>
  <c r="Z53" i="18"/>
  <c r="Z848" i="18"/>
  <c r="Z849" i="18"/>
  <c r="Z346" i="18"/>
  <c r="Z850" i="18"/>
  <c r="Z851" i="18"/>
  <c r="Z112" i="18"/>
  <c r="Z852" i="18"/>
  <c r="Z853" i="18"/>
  <c r="Z21" i="18"/>
  <c r="Z854" i="18"/>
  <c r="Z855" i="18"/>
  <c r="Z393" i="18"/>
  <c r="Z856" i="18"/>
  <c r="Z857" i="18"/>
  <c r="Z858" i="18"/>
  <c r="Z474" i="18"/>
  <c r="Z347" i="18"/>
  <c r="Z394" i="18"/>
  <c r="Z859" i="18"/>
  <c r="Z348" i="18"/>
  <c r="Z317" i="18"/>
  <c r="Z395" i="18"/>
  <c r="Z126" i="18"/>
  <c r="Z860" i="18"/>
  <c r="Z545" i="18"/>
  <c r="Z332" i="18"/>
  <c r="Z498" i="18"/>
  <c r="Z333" i="18"/>
  <c r="Z499" i="18"/>
  <c r="Z396" i="18"/>
  <c r="Z861" i="18"/>
  <c r="Z862" i="18"/>
  <c r="Z397" i="18"/>
  <c r="Z863" i="18"/>
  <c r="Z864" i="18"/>
  <c r="Z500" i="18"/>
  <c r="Z513" i="18"/>
  <c r="Z398" i="18"/>
  <c r="Z865" i="18"/>
  <c r="Z534" i="18"/>
  <c r="Z866" i="18"/>
  <c r="Z867" i="18"/>
  <c r="Z868" i="18"/>
  <c r="Z869" i="18"/>
  <c r="Z870" i="18"/>
  <c r="Z871" i="18"/>
  <c r="Z872" i="18"/>
  <c r="Z293" i="18"/>
  <c r="Z495" i="18"/>
  <c r="Z399" i="18"/>
  <c r="Z400" i="18"/>
  <c r="Z873" i="18"/>
  <c r="Z874" i="18"/>
  <c r="Z478" i="18"/>
  <c r="Z875" i="18"/>
  <c r="Z876" i="18"/>
  <c r="Z877" i="18"/>
  <c r="Z401" i="18"/>
  <c r="Z878" i="18"/>
  <c r="Z488" i="18"/>
  <c r="Z879" i="18"/>
  <c r="Z880" i="18"/>
  <c r="Z881" i="18"/>
  <c r="Z294" i="18"/>
  <c r="Z496" i="18"/>
  <c r="Z402" i="18"/>
  <c r="Z403" i="18"/>
  <c r="Z882" i="18"/>
  <c r="Z883" i="18"/>
  <c r="Z349" i="18"/>
  <c r="Z8" i="18"/>
  <c r="Z884" i="18"/>
  <c r="Z885" i="18"/>
  <c r="Z886" i="18"/>
  <c r="Z887" i="18"/>
  <c r="Z433" i="18"/>
  <c r="Z546" i="18"/>
  <c r="Z533" i="18"/>
  <c r="Z404" i="18"/>
  <c r="Z888" i="18"/>
  <c r="Z281" i="18"/>
  <c r="Z86" i="18"/>
  <c r="Z162" i="18"/>
  <c r="Z405" i="18"/>
  <c r="Z889" i="18"/>
  <c r="Z475" i="18"/>
  <c r="Z890" i="18"/>
  <c r="Z891" i="18"/>
  <c r="Z406" i="18"/>
  <c r="Z892" i="18"/>
  <c r="Z893" i="18"/>
  <c r="Z87" i="18"/>
  <c r="Z894" i="18"/>
  <c r="Z178" i="18"/>
  <c r="Z489" i="18"/>
  <c r="Z895" i="18"/>
  <c r="Z896" i="18"/>
  <c r="Z897" i="18"/>
  <c r="Z898" i="18"/>
  <c r="Z899" i="18"/>
  <c r="Z900" i="18"/>
  <c r="Z321" i="18"/>
  <c r="Z130" i="18"/>
  <c r="Z407" i="18"/>
  <c r="Z901" i="18"/>
  <c r="Z902" i="18"/>
  <c r="Z903" i="18"/>
  <c r="Z904" i="18"/>
  <c r="Z905" i="18"/>
  <c r="Z906" i="18"/>
  <c r="Z907" i="18"/>
  <c r="Z908" i="18"/>
  <c r="Z909" i="18"/>
  <c r="Z910" i="18"/>
  <c r="Z350" i="18"/>
  <c r="Z408" i="18"/>
  <c r="Z521" i="18"/>
  <c r="Z351" i="18"/>
  <c r="Z525" i="18"/>
  <c r="Z409" i="18"/>
  <c r="Z911" i="18"/>
  <c r="Z524" i="18"/>
  <c r="Z149" i="18"/>
  <c r="Z912" i="18"/>
  <c r="Z444" i="18"/>
  <c r="Z445" i="18"/>
  <c r="Z483" i="18"/>
  <c r="Z913" i="18"/>
  <c r="Z914" i="18"/>
  <c r="Z486" i="18"/>
  <c r="Z915" i="18"/>
  <c r="Z252" i="18"/>
  <c r="Z916" i="18"/>
  <c r="Z917" i="18"/>
  <c r="Z410" i="18"/>
  <c r="Z434" i="18"/>
  <c r="Z435" i="18"/>
  <c r="Z918" i="18"/>
  <c r="Z919" i="18"/>
  <c r="Z920" i="18"/>
  <c r="Z921" i="18"/>
  <c r="Z922" i="18"/>
  <c r="Z923" i="18"/>
  <c r="Z924" i="18"/>
  <c r="Z925" i="18"/>
  <c r="Z926" i="18"/>
  <c r="Z927" i="18"/>
  <c r="Z928" i="18"/>
  <c r="Z929" i="18"/>
  <c r="Z930" i="18"/>
  <c r="Z931" i="18"/>
  <c r="Z127" i="18"/>
  <c r="Z411" i="18"/>
  <c r="Z528" i="18"/>
  <c r="Z932" i="18"/>
  <c r="Z184" i="18"/>
  <c r="Z253" i="18"/>
  <c r="Z933" i="18"/>
  <c r="Z934" i="18"/>
  <c r="Z935" i="18"/>
  <c r="Z254" i="18"/>
  <c r="Z255" i="18"/>
  <c r="Z936" i="18"/>
  <c r="Z937" i="18"/>
  <c r="Z198" i="18"/>
  <c r="Z307" i="18"/>
  <c r="Z938" i="18"/>
  <c r="Z199" i="18"/>
  <c r="Z48" i="18"/>
  <c r="Z200" i="18"/>
  <c r="Z308" i="18"/>
  <c r="Z939" i="18"/>
  <c r="Z58" i="18"/>
  <c r="Z201" i="18"/>
  <c r="Z940" i="18"/>
  <c r="Z941" i="18"/>
  <c r="Z942" i="18"/>
  <c r="Z231" i="18"/>
  <c r="Z512" i="18"/>
  <c r="Z943" i="18"/>
  <c r="Z944" i="18"/>
  <c r="Z945" i="18"/>
  <c r="Z946" i="18"/>
  <c r="Z947" i="18"/>
  <c r="Z948" i="18"/>
  <c r="Z949" i="18"/>
  <c r="Z479" i="18"/>
  <c r="Z436" i="18"/>
  <c r="Z950" i="18"/>
  <c r="Z951" i="18"/>
  <c r="Z952" i="18"/>
  <c r="Z953" i="18"/>
  <c r="Z954" i="18"/>
  <c r="Z955" i="18"/>
  <c r="Z956" i="18"/>
  <c r="Z150" i="18"/>
  <c r="Z957" i="18"/>
  <c r="Z958" i="18"/>
  <c r="Z156" i="18"/>
  <c r="Z352" i="18"/>
  <c r="Z216" i="18"/>
  <c r="Z959" i="18"/>
  <c r="Z232" i="18"/>
  <c r="Z353" i="18"/>
  <c r="Z233" i="18"/>
  <c r="Z960" i="18"/>
  <c r="Z961" i="18"/>
  <c r="Z2" i="18"/>
  <c r="Z9" i="18"/>
  <c r="Z962" i="18"/>
  <c r="Z963" i="18"/>
  <c r="Z964" i="18"/>
  <c r="Z965" i="18"/>
  <c r="Z966" i="18"/>
  <c r="Z967" i="18"/>
  <c r="Z968" i="18"/>
  <c r="Z969" i="18"/>
  <c r="Z970" i="18"/>
  <c r="Z971" i="18"/>
  <c r="Z543" i="18"/>
  <c r="Z412" i="18"/>
  <c r="Z972" i="18"/>
  <c r="Z973" i="18"/>
  <c r="Z974" i="18"/>
  <c r="Z975" i="18"/>
  <c r="Z976" i="18"/>
  <c r="Z977" i="18"/>
  <c r="Z978" i="18"/>
  <c r="Z979" i="18"/>
  <c r="Z980" i="18"/>
  <c r="Z981" i="18"/>
  <c r="Z982" i="18"/>
  <c r="Z983" i="18"/>
  <c r="Z984" i="18"/>
  <c r="Z202" i="18"/>
  <c r="Z203" i="18"/>
  <c r="Z985" i="18"/>
  <c r="Z467" i="18"/>
  <c r="Z986" i="18"/>
  <c r="Z309" i="18"/>
  <c r="Z987" i="18"/>
  <c r="Z988" i="18"/>
  <c r="Z989" i="18"/>
  <c r="Z990" i="18"/>
  <c r="Z991" i="18"/>
  <c r="Z992" i="18"/>
  <c r="Z993" i="18"/>
  <c r="Z994" i="18"/>
  <c r="Z995" i="18"/>
  <c r="Z996" i="18"/>
  <c r="Z997" i="18"/>
  <c r="Z998" i="18"/>
  <c r="Z999" i="18"/>
  <c r="Z282" i="18"/>
  <c r="Z1000" i="18"/>
  <c r="Z1001" i="18"/>
  <c r="Z1002" i="18"/>
  <c r="Z1003" i="18"/>
  <c r="Z1004" i="18"/>
  <c r="Z1005" i="18"/>
  <c r="Z1006" i="18"/>
  <c r="Z1007" i="18"/>
  <c r="Z1008" i="18"/>
  <c r="Z1009" i="18"/>
  <c r="Z1010" i="18"/>
  <c r="Z1011" i="18"/>
  <c r="Z1012" i="18"/>
  <c r="Z1013" i="18"/>
  <c r="Z1014" i="18"/>
  <c r="Z1015" i="18"/>
  <c r="Z1016" i="18"/>
  <c r="Z1017" i="18"/>
  <c r="Z1018" i="18"/>
  <c r="Z1019" i="18"/>
  <c r="Z1020" i="18"/>
  <c r="Z1021" i="18"/>
  <c r="Z1022" i="18"/>
  <c r="Z468" i="18"/>
  <c r="Z1023" i="18"/>
  <c r="Z1024" i="18"/>
  <c r="Z1025" i="18"/>
  <c r="Z1026" i="18"/>
  <c r="Z1027" i="18"/>
  <c r="Z1028" i="18"/>
  <c r="Z1029" i="18"/>
  <c r="Z1030" i="18"/>
  <c r="Z1031" i="18"/>
  <c r="Z1032" i="18"/>
  <c r="Z1033" i="18"/>
  <c r="Z1034" i="18"/>
  <c r="Z1035" i="18"/>
  <c r="Z1036" i="18"/>
  <c r="Z1037" i="18"/>
  <c r="Z1038" i="18"/>
  <c r="Z1039" i="18"/>
  <c r="Z1040" i="18"/>
  <c r="Z1041" i="18"/>
  <c r="Z1042" i="18"/>
  <c r="Z1043" i="18"/>
  <c r="Z1044" i="18"/>
  <c r="Z1045" i="18"/>
  <c r="Z1046" i="18"/>
  <c r="Z1047" i="18"/>
  <c r="Z1048" i="18"/>
  <c r="Z1049" i="18"/>
  <c r="Z1050" i="18"/>
  <c r="Z1051" i="18"/>
  <c r="Z1052" i="18"/>
  <c r="Z1053" i="18"/>
  <c r="Z1054" i="18"/>
  <c r="Z1055" i="18"/>
  <c r="Z1056" i="18"/>
  <c r="Z1057" i="18"/>
  <c r="Z446" i="18"/>
  <c r="Z1058" i="18"/>
  <c r="Z134" i="18"/>
  <c r="Z1059" i="18"/>
  <c r="Z104" i="18"/>
  <c r="Z469" i="18"/>
  <c r="Z1060" i="18"/>
  <c r="Z1061" i="18"/>
  <c r="Z1062" i="18"/>
  <c r="Z1063" i="18"/>
  <c r="Z1064" i="18"/>
  <c r="Z1065" i="18"/>
  <c r="Z1066" i="18"/>
  <c r="Z1067" i="18"/>
  <c r="Z1068" i="18"/>
  <c r="Z1069" i="18"/>
  <c r="Z1070" i="18"/>
  <c r="Z1071" i="18"/>
  <c r="Z1072" i="18"/>
  <c r="Z354" i="18"/>
  <c r="Z1073" i="18"/>
  <c r="Z1074" i="18"/>
  <c r="Z1075" i="18"/>
  <c r="Z1076" i="18"/>
  <c r="Z1077" i="18"/>
  <c r="Z1078" i="18"/>
  <c r="Z1079" i="18"/>
  <c r="Z1080" i="18"/>
  <c r="Z1081" i="18"/>
  <c r="Z1082" i="18"/>
  <c r="Z1083" i="18"/>
  <c r="Z1084" i="18"/>
  <c r="Z1085" i="18"/>
  <c r="Z1086" i="18"/>
  <c r="Z1087" i="18"/>
  <c r="Z1088" i="18"/>
  <c r="Z1089" i="18"/>
  <c r="Z1090" i="18"/>
  <c r="Z1091" i="18"/>
  <c r="Z71" i="18"/>
  <c r="Z204" i="18"/>
  <c r="Z1092" i="18"/>
  <c r="Z139" i="18"/>
  <c r="Z1093" i="18"/>
  <c r="Z5" i="18"/>
  <c r="Z1094" i="18"/>
  <c r="Z1095" i="18"/>
  <c r="Z1096" i="18"/>
  <c r="Z1097" i="18"/>
  <c r="Z1098" i="18"/>
  <c r="Z1099" i="18"/>
  <c r="Z1100" i="18"/>
  <c r="Z1101" i="18"/>
  <c r="Z1102" i="18"/>
  <c r="Z1103" i="18"/>
  <c r="Z10" i="18"/>
  <c r="Z283" i="18"/>
  <c r="Z1104" i="18"/>
  <c r="Z1105" i="18"/>
  <c r="Z1106" i="18"/>
  <c r="Z541" i="18"/>
  <c r="Z1107" i="18"/>
  <c r="Z144" i="18"/>
  <c r="Z145" i="18"/>
  <c r="Z1108" i="18"/>
  <c r="Z470" i="18"/>
  <c r="Z1109" i="18"/>
  <c r="Z1110" i="18"/>
  <c r="Z1111" i="18"/>
  <c r="Z1112" i="18"/>
  <c r="Z1113" i="18"/>
  <c r="Z1114" i="18"/>
  <c r="Z1115" i="18"/>
  <c r="Z1116" i="18"/>
  <c r="Z1117" i="18"/>
  <c r="Z1118" i="18"/>
  <c r="Z1119" i="18"/>
  <c r="Z1120" i="18"/>
  <c r="Z1121" i="18"/>
  <c r="Z1122" i="18"/>
  <c r="Z284" i="18"/>
  <c r="Z1123" i="18"/>
  <c r="Z295" i="18"/>
  <c r="Z1124" i="18"/>
  <c r="Z1125" i="18"/>
  <c r="Z1126" i="18"/>
  <c r="Z98" i="18"/>
  <c r="Z1127" i="18"/>
  <c r="Z1128" i="18"/>
  <c r="Z236" i="18"/>
  <c r="Z455" i="18"/>
  <c r="Z1129" i="18"/>
  <c r="Z476" i="18"/>
  <c r="Z1130" i="18"/>
  <c r="Z140" i="18"/>
  <c r="Z1131" i="18"/>
  <c r="Z1132" i="18"/>
  <c r="Z128" i="18"/>
  <c r="Z1133" i="18"/>
  <c r="Z1134" i="18"/>
  <c r="Z490" i="18"/>
  <c r="Z1135" i="18"/>
  <c r="Z1136" i="18"/>
  <c r="Z1137" i="18"/>
  <c r="Z1138" i="18"/>
  <c r="Z1139" i="18"/>
  <c r="Z1140" i="18"/>
  <c r="Z1141" i="18"/>
  <c r="Z1142" i="18"/>
  <c r="Z1143" i="18"/>
  <c r="Z1144" i="18"/>
  <c r="Z1145" i="18"/>
  <c r="Z1146" i="18"/>
  <c r="Z1147" i="18"/>
  <c r="Z11" i="18"/>
  <c r="Z1148" i="18"/>
  <c r="Z1149" i="18"/>
  <c r="Z1150" i="18"/>
  <c r="Z1151" i="18"/>
  <c r="Z1152" i="18"/>
  <c r="Z1153" i="18"/>
  <c r="Z1154" i="18"/>
  <c r="Z1155" i="18"/>
  <c r="Z1156" i="18"/>
  <c r="Z1157" i="18"/>
  <c r="Z1158" i="18"/>
  <c r="Z1159" i="18"/>
  <c r="Z1160" i="18"/>
  <c r="Z1161" i="18"/>
  <c r="Z1162" i="18"/>
  <c r="Z1163" i="18"/>
  <c r="Z1164" i="18"/>
  <c r="Z1165" i="18"/>
  <c r="Z1166" i="18"/>
  <c r="Z1167" i="18"/>
  <c r="Z1168" i="18"/>
  <c r="Z1169" i="18"/>
  <c r="Z1170" i="18"/>
  <c r="Z1171" i="18"/>
  <c r="Z1172" i="18"/>
  <c r="Z1173" i="18"/>
  <c r="Z1174" i="18"/>
  <c r="Z171" i="18"/>
  <c r="Z1175" i="18"/>
  <c r="Z1176" i="18"/>
  <c r="Z1177" i="18"/>
  <c r="Z1178" i="18"/>
  <c r="Z1179" i="18"/>
  <c r="Z285" i="18"/>
  <c r="Z1180" i="18"/>
  <c r="Z1181" i="18"/>
  <c r="Z1182" i="18"/>
  <c r="Z1183" i="18"/>
  <c r="Z106" i="18"/>
  <c r="Z1184" i="18"/>
  <c r="Z141" i="18"/>
  <c r="Z1185" i="18"/>
  <c r="Z267" i="18"/>
  <c r="Z1186" i="18"/>
  <c r="Z1187" i="18"/>
  <c r="Z1188" i="18"/>
  <c r="Z1189" i="18"/>
  <c r="Z1190" i="18"/>
  <c r="Z1191" i="18"/>
  <c r="Z1192" i="18"/>
  <c r="Z1193" i="18"/>
  <c r="Z142" i="18"/>
  <c r="Z1194" i="18"/>
  <c r="Z1195" i="18"/>
  <c r="Z456" i="18"/>
  <c r="Z1196" i="18"/>
  <c r="Z1197" i="18"/>
  <c r="Z1198" i="18"/>
  <c r="Z1199" i="18"/>
  <c r="Z1200" i="18"/>
  <c r="Z1201" i="18"/>
  <c r="Z1202" i="18"/>
  <c r="Z1203" i="18"/>
  <c r="Z1204" i="18"/>
  <c r="Z1205" i="18"/>
  <c r="Z1206" i="18"/>
  <c r="Z205" i="18"/>
  <c r="Z1207" i="18"/>
  <c r="Z1208" i="18"/>
  <c r="Z355" i="18"/>
  <c r="Z38" i="18"/>
  <c r="Z39" i="18"/>
  <c r="Z1209" i="18"/>
  <c r="Z256" i="18"/>
  <c r="Z334" i="18"/>
  <c r="Z1210" i="18"/>
  <c r="Z1211" i="18"/>
  <c r="Z34" i="18"/>
  <c r="Z12" i="18"/>
  <c r="Z1212" i="18"/>
  <c r="Z35" i="18"/>
  <c r="Z36" i="18"/>
  <c r="Z13" i="18"/>
  <c r="Z1213" i="18"/>
  <c r="Z1214" i="18"/>
  <c r="Z1215" i="18"/>
  <c r="Z1216" i="18"/>
  <c r="Z1217" i="18"/>
  <c r="Z1218" i="18"/>
  <c r="Z1219" i="18"/>
  <c r="Z1220" i="18"/>
  <c r="Z1221" i="18"/>
  <c r="Z1222" i="18"/>
  <c r="Z1223" i="18"/>
  <c r="Z185" i="18"/>
  <c r="Z206" i="18"/>
  <c r="Z1224" i="18"/>
  <c r="Z1225" i="18"/>
  <c r="Z1226" i="18"/>
  <c r="Z1227" i="18"/>
  <c r="Z1228" i="18"/>
  <c r="Z1229" i="18"/>
  <c r="Z1230" i="18"/>
  <c r="Z1231" i="18"/>
  <c r="Z114" i="18"/>
  <c r="Z1232" i="18"/>
  <c r="Z1233" i="18"/>
  <c r="Z1234" i="18"/>
  <c r="Z1235" i="18"/>
  <c r="Z31" i="18"/>
  <c r="Z1236" i="18"/>
  <c r="Z174" i="18"/>
  <c r="Z318" i="18"/>
  <c r="Z1237" i="18"/>
  <c r="Z1238" i="18"/>
  <c r="Z14" i="18"/>
  <c r="Z1239" i="18"/>
  <c r="Z1240" i="18"/>
  <c r="Z1241" i="18"/>
  <c r="Z1242" i="18"/>
  <c r="Z1243" i="18"/>
  <c r="Z1244" i="18"/>
  <c r="Z1245" i="18"/>
  <c r="Z1246" i="18"/>
  <c r="Z1247" i="18"/>
  <c r="Z1248" i="18"/>
  <c r="Z1249" i="18"/>
  <c r="Z1250" i="18"/>
  <c r="Z1251" i="18"/>
  <c r="Z1252" i="18"/>
  <c r="Z1253" i="18"/>
  <c r="Z1254" i="18"/>
  <c r="Z1255" i="18"/>
  <c r="Z1256" i="18"/>
  <c r="Z1257" i="18"/>
  <c r="Z1258" i="18"/>
  <c r="Z1259" i="18"/>
  <c r="Z356" i="18"/>
  <c r="Z1260" i="18"/>
  <c r="Z357" i="18"/>
  <c r="Z1261" i="18"/>
  <c r="Z1262" i="18"/>
  <c r="Z1263" i="18"/>
  <c r="Z1264" i="18"/>
  <c r="Z1265" i="18"/>
  <c r="Z121" i="18"/>
  <c r="Z1266" i="18"/>
  <c r="Z1267" i="18"/>
  <c r="Z1268" i="18"/>
  <c r="Z1269" i="18"/>
  <c r="Z1270" i="18"/>
  <c r="Z1271" i="18"/>
  <c r="Z1272" i="18"/>
  <c r="Z1273" i="18"/>
  <c r="Z1274" i="18"/>
  <c r="Z1275" i="18"/>
  <c r="Z1276" i="18"/>
  <c r="Z1277" i="18"/>
  <c r="Z1278" i="18"/>
  <c r="Z1279" i="18"/>
  <c r="Z1280" i="18"/>
  <c r="Z1281" i="18"/>
  <c r="Z1282" i="18"/>
  <c r="Z1283" i="18"/>
  <c r="Z1284" i="18"/>
  <c r="Z1285" i="18"/>
  <c r="Z1286" i="18"/>
  <c r="Z1287" i="18"/>
  <c r="Z1288" i="18"/>
  <c r="Z1289" i="18"/>
  <c r="Z1290" i="18"/>
  <c r="Z1291" i="18"/>
  <c r="Z1292" i="18"/>
  <c r="Z296" i="18"/>
  <c r="Z1293" i="18"/>
  <c r="Z471" i="18"/>
  <c r="Z1294" i="18"/>
  <c r="Z1295" i="18"/>
  <c r="Z1296" i="18"/>
  <c r="Z1297" i="18"/>
  <c r="Z1298" i="18"/>
  <c r="Z1299" i="18"/>
  <c r="Z1300" i="18"/>
  <c r="Z1301" i="18"/>
  <c r="Z1302" i="18"/>
  <c r="Z234" i="18"/>
  <c r="Z1303" i="18"/>
  <c r="Z1304" i="18"/>
  <c r="Z1305" i="18"/>
  <c r="Z1306" i="18"/>
  <c r="Z1307" i="18"/>
  <c r="Z1308" i="18"/>
  <c r="Z1309" i="18"/>
  <c r="Z1310" i="18"/>
  <c r="Z49" i="18"/>
  <c r="Z1311" i="18"/>
  <c r="Z1312" i="18"/>
  <c r="Z1313" i="18"/>
  <c r="Z1314" i="18"/>
  <c r="Z1315" i="18"/>
  <c r="Z1316" i="18"/>
  <c r="Z1317" i="18"/>
  <c r="Z1318" i="18"/>
  <c r="Z1319" i="18"/>
  <c r="Z1320" i="18"/>
  <c r="Z286" i="18"/>
  <c r="Z1321" i="18"/>
  <c r="Z457" i="18"/>
  <c r="Z1322" i="18"/>
  <c r="Z207" i="18"/>
  <c r="Z1323" i="18"/>
  <c r="Z472" i="18"/>
  <c r="Z15" i="18"/>
  <c r="Z544" i="18"/>
  <c r="Z1324" i="18"/>
  <c r="Z1325" i="18"/>
  <c r="Z110" i="18"/>
  <c r="Z51" i="18"/>
  <c r="Z52" i="18"/>
  <c r="Z447" i="18"/>
  <c r="Z1326" i="18"/>
  <c r="Z319" i="18"/>
  <c r="Z413" i="18"/>
  <c r="Z1327" i="18"/>
  <c r="Z89" i="18"/>
  <c r="Z1328" i="18"/>
  <c r="Z90" i="18"/>
  <c r="Z1329" i="18"/>
  <c r="Z1330" i="18"/>
  <c r="Z1331" i="18"/>
  <c r="Z1332" i="18"/>
  <c r="Z1333" i="18"/>
  <c r="Z1334" i="18"/>
  <c r="Z1335" i="18"/>
  <c r="Z1336" i="18"/>
  <c r="Z95" i="18"/>
  <c r="Z358" i="18"/>
  <c r="Z1337" i="18"/>
  <c r="Z1338" i="18"/>
  <c r="Z414" i="18"/>
  <c r="Z1339" i="18"/>
  <c r="Z1340" i="18"/>
  <c r="Z208" i="18"/>
  <c r="Z1341" i="18"/>
  <c r="Z1342" i="18"/>
  <c r="Z1343" i="18"/>
  <c r="Z1344" i="18"/>
  <c r="Z1345" i="18"/>
  <c r="Z1346" i="18"/>
  <c r="Z1347" i="18"/>
  <c r="Z1348" i="18"/>
  <c r="Z107" i="18"/>
  <c r="Z1349" i="18"/>
  <c r="Z1350" i="18"/>
  <c r="Z1351" i="18"/>
  <c r="Z1352" i="18"/>
  <c r="Z55" i="18"/>
  <c r="Z1353" i="18"/>
  <c r="Z1354" i="18"/>
  <c r="Z1355" i="18"/>
  <c r="Z458" i="18"/>
  <c r="Z1356" i="18"/>
  <c r="Z1357" i="18"/>
  <c r="Z473" i="18"/>
  <c r="Z1358" i="18"/>
  <c r="Z1359" i="18"/>
  <c r="Z209" i="18"/>
  <c r="Z210" i="18"/>
  <c r="Z320" i="18"/>
  <c r="Z542" i="18"/>
  <c r="Z1360" i="18"/>
  <c r="Z415" i="18"/>
  <c r="Z1361" i="18"/>
  <c r="Z1362" i="18"/>
  <c r="Z1363" i="18"/>
  <c r="Z1364" i="18"/>
  <c r="Z1365" i="18"/>
  <c r="Z1366" i="18"/>
  <c r="Z1367" i="18"/>
  <c r="Z1368" i="18"/>
  <c r="Z1369" i="18"/>
  <c r="Z416" i="18"/>
  <c r="Z157" i="18"/>
  <c r="Z1370" i="18"/>
  <c r="Z1371" i="18"/>
  <c r="Z1372" i="18"/>
  <c r="Z1373" i="18"/>
  <c r="Z1374" i="18"/>
  <c r="Z1375" i="18"/>
  <c r="Z1376" i="18"/>
  <c r="Z1377" i="18"/>
  <c r="Z1378" i="18"/>
  <c r="Z1379" i="18"/>
  <c r="Z1380" i="18"/>
  <c r="Z1381" i="18"/>
  <c r="Z1382" i="18"/>
  <c r="Z1383" i="18"/>
  <c r="Z1384" i="18"/>
  <c r="Z1385" i="18"/>
  <c r="Z448" i="18"/>
  <c r="Z1386" i="18"/>
  <c r="Z1387" i="18"/>
  <c r="Z275" i="18"/>
  <c r="Z1388" i="18"/>
  <c r="Z449" i="18"/>
  <c r="Z297" i="18"/>
  <c r="Z1389" i="18"/>
  <c r="Z1390" i="18"/>
  <c r="Z163" i="18"/>
  <c r="Z1391" i="18"/>
  <c r="Z1392" i="18"/>
  <c r="Z1393" i="18"/>
  <c r="Z1394" i="18"/>
  <c r="Z1395" i="18"/>
  <c r="Z1396" i="18"/>
  <c r="Z1397" i="18"/>
  <c r="Z1398" i="18"/>
  <c r="Z1399" i="18"/>
  <c r="Z1400" i="18"/>
  <c r="Z1401" i="18"/>
  <c r="Z1402" i="18"/>
  <c r="Z480" i="18"/>
  <c r="Z1403" i="18"/>
  <c r="Z237" i="18"/>
  <c r="Z1404" i="18"/>
  <c r="Z217" i="18"/>
  <c r="Z218" i="18"/>
  <c r="Z219" i="18"/>
  <c r="Z1405" i="18"/>
  <c r="Z1406" i="18"/>
  <c r="Z1407" i="18"/>
  <c r="Z1408" i="18"/>
  <c r="Z1409" i="18"/>
  <c r="Z1410" i="18"/>
  <c r="Z1411" i="18"/>
  <c r="Z1412" i="18"/>
  <c r="Z1413" i="18"/>
  <c r="Z1414" i="18"/>
  <c r="Z1415" i="18"/>
  <c r="Z531" i="18"/>
  <c r="Z417" i="18"/>
  <c r="Z418" i="18"/>
  <c r="Z224" i="18"/>
  <c r="Z359" i="18"/>
  <c r="Z1416" i="18"/>
  <c r="Z1417" i="18"/>
  <c r="Z257" i="18"/>
  <c r="Z1418" i="18"/>
  <c r="Z1419" i="18"/>
  <c r="Z1420" i="18"/>
  <c r="Z131" i="18"/>
  <c r="Z518" i="18"/>
  <c r="Z1421" i="18"/>
  <c r="Z519" i="18"/>
  <c r="Z520" i="18"/>
  <c r="Z46" i="18"/>
  <c r="Z1422" i="18"/>
  <c r="Z1423" i="18"/>
  <c r="Z326" i="18"/>
  <c r="Z1424" i="18"/>
  <c r="Z1425" i="18"/>
  <c r="Z1426" i="18"/>
  <c r="Z1427" i="18"/>
  <c r="Z1428" i="18"/>
  <c r="Z1429" i="18"/>
  <c r="Z1430" i="18"/>
  <c r="Z1431" i="18"/>
  <c r="Z1432" i="18"/>
  <c r="Z1433" i="18"/>
  <c r="Z1434" i="18"/>
  <c r="Z1435" i="18"/>
  <c r="Z1436" i="18"/>
  <c r="Z1437" i="18"/>
  <c r="Z1438" i="18"/>
  <c r="Z1439" i="18"/>
  <c r="Z1440" i="18"/>
  <c r="Z1441" i="18"/>
  <c r="Z1442" i="18"/>
  <c r="Z1443" i="18"/>
  <c r="Z1444" i="18"/>
  <c r="Z1445" i="18"/>
  <c r="Z1446" i="18"/>
  <c r="Z1447" i="18"/>
  <c r="Z1448" i="18"/>
  <c r="Z1449" i="18"/>
  <c r="Z1450" i="18"/>
  <c r="Z1451" i="18"/>
  <c r="Z1452" i="18"/>
  <c r="Z1453" i="18"/>
  <c r="Z1454" i="18"/>
  <c r="Z1455" i="18"/>
  <c r="Z1456" i="18"/>
  <c r="Z1457" i="18"/>
  <c r="Z1458" i="18"/>
  <c r="Z1459" i="18"/>
  <c r="Z1460" i="18"/>
  <c r="Z1461" i="18"/>
  <c r="Z1462" i="18"/>
  <c r="Z1463" i="18"/>
  <c r="Z1464" i="18"/>
  <c r="Z1465" i="18"/>
  <c r="Z1466" i="18"/>
  <c r="Z1467" i="18"/>
  <c r="Z1468" i="18"/>
  <c r="Z1469" i="18"/>
  <c r="Z1470" i="18"/>
  <c r="Z1471" i="18"/>
  <c r="Z1472" i="18"/>
  <c r="Z1473" i="18"/>
  <c r="Z1474" i="18"/>
  <c r="Z1475" i="18"/>
  <c r="Z1476" i="18"/>
  <c r="Z1477" i="18"/>
  <c r="Z1478" i="18"/>
  <c r="Z1479" i="18"/>
  <c r="Z1480" i="18"/>
  <c r="Z1481" i="18"/>
  <c r="Z1482" i="18"/>
  <c r="Z1483" i="18"/>
  <c r="Z1484" i="18"/>
  <c r="Z1485" i="18"/>
  <c r="Z1486" i="18"/>
  <c r="Z151" i="18"/>
  <c r="Z1487" i="18"/>
  <c r="Z245" i="18"/>
  <c r="Z84" i="18"/>
  <c r="Z1488" i="18"/>
  <c r="Z37" i="18"/>
  <c r="Z47" i="18"/>
  <c r="Z1489" i="18"/>
  <c r="Z1490" i="18"/>
  <c r="Z1491" i="18"/>
  <c r="Z1492" i="18"/>
  <c r="Z1493" i="18"/>
  <c r="Z1494" i="18"/>
  <c r="Z1495" i="18"/>
  <c r="Z1496" i="18"/>
  <c r="Z1497" i="18"/>
  <c r="Z1498" i="18"/>
  <c r="Z1499" i="18"/>
  <c r="Z1500" i="18"/>
  <c r="Z1501" i="18"/>
  <c r="Z1502" i="18"/>
  <c r="Z1503" i="18"/>
  <c r="Z1504" i="18"/>
  <c r="Z1505" i="18"/>
  <c r="Z1506" i="18"/>
  <c r="Z25" i="18"/>
  <c r="Z1507" i="18"/>
  <c r="Z26" i="18"/>
  <c r="Z1508" i="18"/>
  <c r="Z1509" i="18"/>
  <c r="Z1510" i="18"/>
  <c r="Z1511" i="18"/>
  <c r="Z360" i="18"/>
  <c r="Z1512" i="18"/>
  <c r="Z1513" i="18"/>
  <c r="Z1514" i="18"/>
  <c r="Z1515" i="18"/>
  <c r="Z1516" i="18"/>
  <c r="Z1517" i="18"/>
  <c r="Z1518" i="18"/>
  <c r="Z1519" i="18"/>
  <c r="Z27" i="18"/>
  <c r="Z1520" i="18"/>
  <c r="Z1521" i="18"/>
  <c r="Z1522" i="18"/>
  <c r="Z1523" i="18"/>
  <c r="Z1524" i="18"/>
  <c r="Z1525" i="18"/>
  <c r="Z1526" i="18"/>
  <c r="Z1527" i="18"/>
  <c r="Z1528" i="18"/>
  <c r="Z1529" i="18"/>
  <c r="Z1530" i="18"/>
  <c r="Z1531" i="18"/>
  <c r="Z1532" i="18"/>
  <c r="Z1533" i="18"/>
  <c r="Z56" i="18"/>
  <c r="Z57" i="18"/>
  <c r="Z1534" i="18"/>
  <c r="Z1535" i="18"/>
  <c r="Z1536" i="18"/>
  <c r="Z1537" i="18"/>
  <c r="Z1538" i="18"/>
  <c r="Z28" i="18"/>
  <c r="Z211" i="18"/>
  <c r="Z212" i="18"/>
  <c r="Z1539" i="18"/>
  <c r="Z1540" i="18"/>
  <c r="Z1541" i="18"/>
  <c r="Z1542" i="18"/>
  <c r="Z1543" i="18"/>
  <c r="Z1544" i="18"/>
  <c r="Z1545" i="18"/>
  <c r="Z1546" i="18"/>
  <c r="Z450" i="18"/>
  <c r="Z502" i="18"/>
  <c r="Z1547" i="18"/>
  <c r="Z361" i="18"/>
  <c r="Z362" i="18"/>
  <c r="Z363" i="18"/>
  <c r="Z505" i="18"/>
  <c r="Z298" i="18"/>
  <c r="Z299" i="18"/>
  <c r="Z1548" i="18"/>
  <c r="Z220" i="18"/>
  <c r="Z1549" i="18"/>
  <c r="Z1550" i="18"/>
  <c r="Z1551" i="18"/>
  <c r="Z1552" i="18"/>
  <c r="Z54" i="18"/>
  <c r="Z1553" i="18"/>
  <c r="Z77" i="18"/>
  <c r="Z1554" i="18"/>
  <c r="Z1555" i="18"/>
  <c r="Z1556" i="18"/>
  <c r="Z1557" i="18"/>
  <c r="Z1558" i="18"/>
  <c r="Z1559" i="18"/>
  <c r="Z1560" i="18"/>
  <c r="Z1561" i="18"/>
  <c r="Z1562" i="18"/>
  <c r="Z1563" i="18"/>
  <c r="Z1564" i="18"/>
  <c r="Z1565" i="18"/>
  <c r="Z1566" i="18"/>
  <c r="Z1567" i="18"/>
  <c r="Z1568" i="18"/>
  <c r="Z1569" i="18"/>
  <c r="Z1570" i="18"/>
  <c r="Z1571" i="18"/>
  <c r="Z1572" i="18"/>
  <c r="Z1573" i="18"/>
  <c r="Z221" i="18"/>
  <c r="Z1574" i="18"/>
  <c r="Z300" i="18"/>
  <c r="Z301" i="18"/>
  <c r="Z1575" i="18"/>
  <c r="Z1576" i="18"/>
  <c r="Z1577" i="18"/>
  <c r="Z1578" i="18"/>
  <c r="Z1579" i="18"/>
  <c r="Z1580" i="18"/>
  <c r="Z1581" i="18"/>
  <c r="Z1582" i="18"/>
  <c r="Z302" i="18"/>
  <c r="Z1583" i="18"/>
  <c r="Z1584" i="18"/>
  <c r="Z1585" i="18"/>
  <c r="Z303" i="18"/>
  <c r="Z1586" i="18"/>
  <c r="Z1587" i="18"/>
  <c r="Z1588" i="18"/>
  <c r="Z1589" i="18"/>
  <c r="Z1590" i="18"/>
  <c r="Z1591" i="18"/>
  <c r="Z1592" i="18"/>
  <c r="Z1593" i="18"/>
  <c r="Z1594" i="18"/>
  <c r="Z1595" i="18"/>
  <c r="Z1596" i="18"/>
  <c r="Z1597" i="18"/>
  <c r="Z1598" i="18"/>
  <c r="Z1599" i="18"/>
  <c r="Z1600" i="18"/>
  <c r="Z1601" i="18"/>
  <c r="Z1602" i="18"/>
  <c r="Z1603" i="18"/>
  <c r="Z1604" i="18"/>
  <c r="Z1605" i="18"/>
  <c r="Z1606" i="18"/>
  <c r="Z258" i="18"/>
  <c r="Z1607" i="18"/>
  <c r="Z276" i="18"/>
  <c r="Z1608" i="18"/>
  <c r="Z1609" i="18"/>
  <c r="Z1610" i="18"/>
  <c r="Z1611" i="18"/>
  <c r="Z1612" i="18"/>
  <c r="Z364" i="18"/>
  <c r="Z506" i="18"/>
  <c r="Z1613" i="18"/>
  <c r="Z1614" i="18"/>
  <c r="Z32" i="18"/>
  <c r="Z33" i="18"/>
  <c r="Z1615" i="18"/>
  <c r="Z1616" i="18"/>
  <c r="Z1617" i="18"/>
  <c r="Z1618" i="18"/>
  <c r="Z1619" i="18"/>
  <c r="Z1620" i="18"/>
  <c r="Z1621" i="18"/>
  <c r="Z1622" i="18"/>
  <c r="Z1623" i="18"/>
  <c r="Z1624" i="18"/>
  <c r="Z1625" i="18"/>
  <c r="Z1626" i="18"/>
  <c r="Z1627" i="18"/>
  <c r="Z1628" i="18"/>
  <c r="Z1629" i="18"/>
  <c r="Z1630" i="18"/>
  <c r="Z437" i="18"/>
  <c r="Z1631" i="18"/>
  <c r="Z1632" i="18"/>
  <c r="Z1633" i="18"/>
  <c r="Z1634" i="18"/>
  <c r="Z1635" i="18"/>
  <c r="Z1636" i="18"/>
  <c r="Z1637" i="18"/>
  <c r="Z1638" i="18"/>
  <c r="Z1639" i="18"/>
  <c r="Z1640" i="18"/>
  <c r="Z507" i="18"/>
  <c r="Z1641" i="18"/>
  <c r="Z1642" i="18"/>
  <c r="Z1643" i="18"/>
  <c r="Z1644" i="18"/>
  <c r="Z222" i="18"/>
  <c r="Z1645" i="18"/>
  <c r="Z1646" i="18"/>
  <c r="Z1647" i="18"/>
  <c r="Z1648" i="18"/>
  <c r="Z1649" i="18"/>
  <c r="Z1650" i="18"/>
  <c r="Z1651" i="18"/>
  <c r="Z1652" i="18"/>
  <c r="Z1653" i="18"/>
  <c r="Z1654" i="18"/>
  <c r="Z1655" i="18"/>
  <c r="Z1656" i="18"/>
  <c r="Z1657" i="18"/>
  <c r="Z1658" i="18"/>
  <c r="Z1659" i="18"/>
  <c r="Z1660" i="18"/>
  <c r="Z1661" i="18"/>
  <c r="Z1662" i="18"/>
  <c r="Z1663" i="18"/>
  <c r="Z1664" i="18"/>
  <c r="Z1665" i="18"/>
  <c r="Z1666" i="18"/>
  <c r="Z310" i="18"/>
  <c r="Z365" i="18"/>
  <c r="Z366" i="18"/>
  <c r="Z491" i="18"/>
  <c r="Z1667" i="18"/>
  <c r="Z419" i="18"/>
  <c r="Z1668" i="18"/>
  <c r="Z213" i="18"/>
  <c r="Z1669" i="18"/>
  <c r="Z75" i="18"/>
  <c r="Z1670" i="18"/>
  <c r="Z1671" i="18"/>
  <c r="Z1672" i="18"/>
  <c r="Z1673" i="18"/>
  <c r="Z367" i="18"/>
  <c r="Z477" i="18"/>
  <c r="Z91" i="18"/>
  <c r="Z368" i="18"/>
  <c r="Z1674" i="18"/>
  <c r="Z438" i="18"/>
  <c r="Z459" i="18"/>
  <c r="Z1675" i="18"/>
  <c r="Z1676" i="18"/>
  <c r="Z1677" i="18"/>
  <c r="Z1678" i="18"/>
  <c r="Z259" i="18"/>
  <c r="Z1679" i="18"/>
  <c r="Z420" i="18"/>
  <c r="Z421" i="18"/>
  <c r="Z1680" i="18"/>
  <c r="Z335" i="18"/>
  <c r="Z223" i="18"/>
  <c r="Z1681" i="18"/>
  <c r="Z1682" i="18"/>
  <c r="Z1683" i="18"/>
  <c r="Z369" i="18"/>
  <c r="Z1684" i="18"/>
  <c r="Z526" i="18"/>
  <c r="Z1685" i="18"/>
  <c r="Z1686" i="18"/>
  <c r="Z1687" i="18"/>
  <c r="Z1688" i="18"/>
  <c r="Z132" i="18"/>
  <c r="Z1689" i="18"/>
  <c r="Z1690" i="18"/>
  <c r="Z422" i="18"/>
  <c r="Z246" i="18"/>
  <c r="Z1691" i="18"/>
  <c r="Z1692" i="18"/>
  <c r="Z1693" i="18"/>
  <c r="Z529" i="18"/>
  <c r="Z1694" i="18"/>
  <c r="Z1695" i="18"/>
  <c r="Z423" i="18"/>
  <c r="Z424" i="18"/>
  <c r="Z1696" i="18"/>
  <c r="Z1697" i="18"/>
  <c r="Z1698" i="18"/>
  <c r="Z1699" i="18"/>
  <c r="Z164" i="18"/>
  <c r="Z1700" i="18"/>
  <c r="Z425" i="18"/>
  <c r="Z165" i="18"/>
  <c r="Z440" i="18"/>
  <c r="Z116" i="18"/>
  <c r="Z175" i="18"/>
  <c r="Z1701" i="18"/>
  <c r="Z1702" i="18"/>
  <c r="Z143" i="18"/>
  <c r="Z1703" i="18"/>
  <c r="Z1704" i="18"/>
  <c r="Z1705" i="18"/>
  <c r="Z277" i="18"/>
  <c r="Z1706" i="18"/>
  <c r="Z1707" i="18"/>
  <c r="Z1708" i="18"/>
  <c r="Z1709" i="18"/>
  <c r="Z1710" i="18"/>
  <c r="Z1711" i="18"/>
  <c r="Z1712" i="18"/>
  <c r="Z1713" i="18"/>
  <c r="Z1714" i="18"/>
  <c r="Z1715" i="18"/>
  <c r="Z1716" i="18"/>
  <c r="Z1717" i="18"/>
  <c r="Z1718" i="18"/>
  <c r="Z235" i="18"/>
  <c r="Z1719" i="18"/>
  <c r="Z1720" i="18"/>
  <c r="Z426" i="18"/>
  <c r="Z1721" i="18"/>
  <c r="Z1722" i="18"/>
  <c r="Z1723" i="18"/>
  <c r="Z1724" i="18"/>
  <c r="Z1725" i="18"/>
  <c r="Z1726" i="18"/>
  <c r="Z1727" i="18"/>
  <c r="Z1728" i="18"/>
  <c r="Z1729" i="18"/>
  <c r="Z260" i="18"/>
  <c r="Z1730" i="18"/>
  <c r="Z1731" i="18"/>
  <c r="Z278" i="18"/>
  <c r="Z481" i="18"/>
  <c r="Z1732" i="18"/>
  <c r="Z133" i="18"/>
  <c r="Z92" i="18"/>
  <c r="Z1733" i="18"/>
  <c r="Z176" i="18"/>
  <c r="Z1734" i="18"/>
  <c r="Z1735" i="18"/>
  <c r="Z336" i="18"/>
  <c r="Z1736" i="18"/>
  <c r="Z1737" i="18"/>
  <c r="Z1738" i="18"/>
  <c r="Z1739" i="18"/>
  <c r="Z1740" i="18"/>
  <c r="Z1741" i="18"/>
  <c r="Z179" i="18"/>
  <c r="Z1742" i="18"/>
  <c r="Z146" i="18"/>
  <c r="Z43" i="18"/>
  <c r="Z85" i="18"/>
  <c r="Z540" i="18"/>
  <c r="Z1743" i="18"/>
  <c r="Z78" i="18"/>
  <c r="Z1744" i="18"/>
  <c r="Z268" i="18"/>
  <c r="Z64" i="18"/>
  <c r="Z1745" i="18"/>
  <c r="Z261" i="18"/>
  <c r="Z1746" i="18"/>
  <c r="Z1747" i="18"/>
  <c r="Z532" i="18"/>
  <c r="Z1748" i="18"/>
  <c r="Z214" i="18"/>
  <c r="Z1749" i="18"/>
  <c r="Z1750" i="18"/>
  <c r="Z177" i="18"/>
  <c r="Z427" i="18"/>
  <c r="Z1751" i="18"/>
  <c r="Z1752" i="18"/>
  <c r="Z1753" i="18"/>
  <c r="Z1754" i="18"/>
  <c r="Z1755" i="18"/>
  <c r="Z108" i="18"/>
  <c r="Z215" i="18"/>
  <c r="Z1756" i="18"/>
  <c r="Z370" i="18"/>
  <c r="Z371" i="18"/>
  <c r="Z1757" i="18"/>
  <c r="Z1758" i="18"/>
  <c r="Z451" i="18"/>
  <c r="Z1759" i="18"/>
  <c r="Z1760" i="18"/>
  <c r="Z279" i="18"/>
  <c r="Z1761" i="18"/>
  <c r="Z1762" i="18"/>
  <c r="Z247" i="18"/>
  <c r="Z492" i="18"/>
  <c r="Z180" i="18"/>
  <c r="Z166" i="18"/>
  <c r="Z93" i="18"/>
  <c r="Z537" i="18"/>
  <c r="Z60" i="18"/>
  <c r="Z1763" i="18"/>
  <c r="Z1764" i="18"/>
  <c r="Z1765" i="18"/>
  <c r="Z1766" i="18"/>
  <c r="Z1767" i="18"/>
  <c r="Z1768" i="18"/>
  <c r="Z61" i="18"/>
  <c r="Z1769" i="18"/>
  <c r="Z1770" i="18"/>
  <c r="Z1771" i="18"/>
  <c r="Z76" i="18"/>
  <c r="Z1772" i="18"/>
  <c r="Z1773" i="18"/>
  <c r="Z152" i="18"/>
  <c r="Z1774" i="18"/>
  <c r="Z1775" i="18"/>
  <c r="Z1776" i="18"/>
  <c r="Z1777" i="18"/>
  <c r="Z1778" i="18"/>
  <c r="Z80" i="18"/>
  <c r="Z62" i="18"/>
  <c r="Z1779" i="18"/>
  <c r="Z1780" i="18"/>
  <c r="Z1781" i="18"/>
  <c r="Z1782" i="18"/>
  <c r="Z1783" i="18"/>
  <c r="Z1784" i="18"/>
  <c r="Z1785" i="18"/>
  <c r="Z1786" i="18"/>
  <c r="Z439" i="18"/>
  <c r="Z269" i="18"/>
  <c r="Z1787" i="18"/>
  <c r="Z1788" i="18"/>
  <c r="Z1789" i="18"/>
  <c r="Z1790" i="18"/>
  <c r="Z1791" i="18"/>
  <c r="Z167" i="18"/>
  <c r="Z1792" i="18"/>
  <c r="Z1793" i="18"/>
  <c r="Z1794" i="18"/>
  <c r="Z158" i="18"/>
  <c r="Z129" i="18"/>
  <c r="Z1795" i="18"/>
  <c r="Z1796" i="18"/>
  <c r="Z83" i="18"/>
  <c r="Z1797" i="18"/>
  <c r="Z1798" i="18"/>
  <c r="Z1799" i="18"/>
  <c r="Z262" i="18"/>
  <c r="Z50" i="18"/>
  <c r="Z94" i="18"/>
  <c r="Z6" i="18"/>
  <c r="Z105" i="18"/>
  <c r="Z1800" i="18"/>
  <c r="Z40" i="18"/>
  <c r="AA522" i="18"/>
  <c r="AA547" i="18"/>
  <c r="AA548" i="18"/>
  <c r="AA549" i="18"/>
  <c r="AA550" i="18"/>
  <c r="AA551" i="18"/>
  <c r="AA552" i="18"/>
  <c r="AA553" i="18"/>
  <c r="AA554" i="18"/>
  <c r="AA372" i="18"/>
  <c r="AA555" i="18"/>
  <c r="AA556" i="18"/>
  <c r="AA557" i="18"/>
  <c r="AA558" i="18"/>
  <c r="AA559" i="18"/>
  <c r="AA560" i="18"/>
  <c r="AA337" i="18"/>
  <c r="AA338" i="18"/>
  <c r="AA561" i="18"/>
  <c r="AA562" i="18"/>
  <c r="AA18" i="18"/>
  <c r="AA7" i="18"/>
  <c r="AA563" i="18"/>
  <c r="AA564" i="18"/>
  <c r="AA565" i="18"/>
  <c r="AA566" i="18"/>
  <c r="AA136" i="18"/>
  <c r="AA530" i="18"/>
  <c r="AA567" i="18"/>
  <c r="AA460" i="18"/>
  <c r="AA568" i="18"/>
  <c r="AA569" i="18"/>
  <c r="AA373" i="18"/>
  <c r="AA570" i="18"/>
  <c r="AA571" i="18"/>
  <c r="AA572" i="18"/>
  <c r="AA573" i="18"/>
  <c r="AA574" i="18"/>
  <c r="AA575" i="18"/>
  <c r="AA576" i="18"/>
  <c r="AA67" i="18"/>
  <c r="AA577" i="18"/>
  <c r="AA578" i="18"/>
  <c r="AA96" i="18"/>
  <c r="AA374" i="18"/>
  <c r="AA484" i="18"/>
  <c r="AA579" i="18"/>
  <c r="AA580" i="18"/>
  <c r="AA322" i="18"/>
  <c r="AA581" i="18"/>
  <c r="AA225" i="18"/>
  <c r="AA509" i="18"/>
  <c r="AA582" i="18"/>
  <c r="AA583" i="18"/>
  <c r="AA584" i="18"/>
  <c r="AA585" i="18"/>
  <c r="AA68" i="18"/>
  <c r="AA66" i="18"/>
  <c r="AA586" i="18"/>
  <c r="AA587" i="18"/>
  <c r="AA588" i="18"/>
  <c r="AA589" i="18"/>
  <c r="AA23" i="18"/>
  <c r="AA590" i="18"/>
  <c r="AA159" i="18"/>
  <c r="AA72" i="18"/>
  <c r="AA137" i="18"/>
  <c r="AA186" i="18"/>
  <c r="AA44" i="18"/>
  <c r="AA591" i="18"/>
  <c r="AA375" i="18"/>
  <c r="AA160" i="18"/>
  <c r="AA592" i="18"/>
  <c r="AA593" i="18"/>
  <c r="AA485" i="18"/>
  <c r="AA594" i="18"/>
  <c r="AA595" i="18"/>
  <c r="AA596" i="18"/>
  <c r="AA597" i="18"/>
  <c r="AA598" i="18"/>
  <c r="AA599" i="18"/>
  <c r="AA600" i="18"/>
  <c r="AA601" i="18"/>
  <c r="AA602" i="18"/>
  <c r="AA603" i="18"/>
  <c r="AA604" i="18"/>
  <c r="AA605" i="18"/>
  <c r="AA138" i="18"/>
  <c r="AA263" i="18"/>
  <c r="AA606" i="18"/>
  <c r="AA264" i="18"/>
  <c r="AA607" i="18"/>
  <c r="AA608" i="18"/>
  <c r="AA609" i="18"/>
  <c r="AA610" i="18"/>
  <c r="AA611" i="18"/>
  <c r="AA147" i="18"/>
  <c r="AA612" i="18"/>
  <c r="AA613" i="18"/>
  <c r="AA614" i="18"/>
  <c r="AA615" i="18"/>
  <c r="AA238" i="18"/>
  <c r="AA30" i="18"/>
  <c r="AA616" i="18"/>
  <c r="AA239" i="18"/>
  <c r="AA323" i="18"/>
  <c r="AA617" i="18"/>
  <c r="AA42" i="18"/>
  <c r="AA618" i="18"/>
  <c r="AA240" i="18"/>
  <c r="AA287" i="18"/>
  <c r="AA619" i="18"/>
  <c r="AA620" i="18"/>
  <c r="AA621" i="18"/>
  <c r="AA622" i="18"/>
  <c r="AA623" i="18"/>
  <c r="AA311" i="18"/>
  <c r="AA168" i="18"/>
  <c r="AA624" i="18"/>
  <c r="AA625" i="18"/>
  <c r="AA626" i="18"/>
  <c r="AA327" i="18"/>
  <c r="AA265" i="18"/>
  <c r="AA627" i="18"/>
  <c r="AA628" i="18"/>
  <c r="AA629" i="18"/>
  <c r="AA630" i="18"/>
  <c r="AA631" i="18"/>
  <c r="AA632" i="18"/>
  <c r="AA69" i="18"/>
  <c r="AA248" i="18"/>
  <c r="AA633" i="18"/>
  <c r="AA634" i="18"/>
  <c r="AA270" i="18"/>
  <c r="AA635" i="18"/>
  <c r="AA487" i="18"/>
  <c r="AA636" i="18"/>
  <c r="AA514" i="18"/>
  <c r="AA637" i="18"/>
  <c r="AA638" i="18"/>
  <c r="AA639" i="18"/>
  <c r="AA339" i="18"/>
  <c r="AA115" i="18"/>
  <c r="AA640" i="18"/>
  <c r="AA641" i="18"/>
  <c r="AA642" i="18"/>
  <c r="AA643" i="18"/>
  <c r="AA503" i="18"/>
  <c r="AA644" i="18"/>
  <c r="AA109" i="18"/>
  <c r="AA122" i="18"/>
  <c r="AA645" i="18"/>
  <c r="AA646" i="18"/>
  <c r="AA647" i="18"/>
  <c r="AA648" i="18"/>
  <c r="AA649" i="18"/>
  <c r="AA650" i="18"/>
  <c r="AA651" i="18"/>
  <c r="AA652" i="18"/>
  <c r="AA123" i="18"/>
  <c r="AA376" i="18"/>
  <c r="AA527" i="18"/>
  <c r="AA653" i="18"/>
  <c r="AA312" i="18"/>
  <c r="AA271" i="18"/>
  <c r="AA654" i="18"/>
  <c r="AA249" i="18"/>
  <c r="AA655" i="18"/>
  <c r="AA656" i="18"/>
  <c r="AA657" i="18"/>
  <c r="AA658" i="18"/>
  <c r="AA659" i="18"/>
  <c r="AA660" i="18"/>
  <c r="AA661" i="18"/>
  <c r="AA17" i="18"/>
  <c r="AA662" i="18"/>
  <c r="AA187" i="18"/>
  <c r="AA663" i="18"/>
  <c r="AA664" i="18"/>
  <c r="AA665" i="18"/>
  <c r="AA666" i="18"/>
  <c r="AA19" i="18"/>
  <c r="AA250" i="18"/>
  <c r="AA667" i="18"/>
  <c r="AA45" i="18"/>
  <c r="AA668" i="18"/>
  <c r="AA124" i="18"/>
  <c r="AA340" i="18"/>
  <c r="AA669" i="18"/>
  <c r="AA670" i="18"/>
  <c r="AA671" i="18"/>
  <c r="AA672" i="18"/>
  <c r="AA24" i="18"/>
  <c r="AA452" i="18"/>
  <c r="AA673" i="18"/>
  <c r="AA674" i="18"/>
  <c r="AA241" i="18"/>
  <c r="AA675" i="18"/>
  <c r="AA172" i="18"/>
  <c r="AA328" i="18"/>
  <c r="AA676" i="18"/>
  <c r="AA329" i="18"/>
  <c r="AA148" i="18"/>
  <c r="AA535" i="18"/>
  <c r="AA117" i="18"/>
  <c r="AA677" i="18"/>
  <c r="AA428" i="18"/>
  <c r="AA173" i="18"/>
  <c r="AA515" i="18"/>
  <c r="AA22" i="18"/>
  <c r="AA429" i="18"/>
  <c r="AA678" i="18"/>
  <c r="AA441" i="18"/>
  <c r="AA679" i="18"/>
  <c r="AA442" i="18"/>
  <c r="AA680" i="18"/>
  <c r="AA73" i="18"/>
  <c r="AA681" i="18"/>
  <c r="AA682" i="18"/>
  <c r="AA74" i="18"/>
  <c r="AA683" i="18"/>
  <c r="AA684" i="18"/>
  <c r="AA685" i="18"/>
  <c r="AA461" i="18"/>
  <c r="AA341" i="18"/>
  <c r="AA81" i="18"/>
  <c r="AA686" i="18"/>
  <c r="AA687" i="18"/>
  <c r="AA688" i="18"/>
  <c r="AA79" i="18"/>
  <c r="AA689" i="18"/>
  <c r="AA313" i="18"/>
  <c r="AA690" i="18"/>
  <c r="AA691" i="18"/>
  <c r="AA692" i="18"/>
  <c r="AA693" i="18"/>
  <c r="AA694" i="18"/>
  <c r="AA695" i="18"/>
  <c r="AA696" i="18"/>
  <c r="AA697" i="18"/>
  <c r="AA226" i="18"/>
  <c r="AA504" i="18"/>
  <c r="AA314" i="18"/>
  <c r="AA698" i="18"/>
  <c r="AA99" i="18"/>
  <c r="AA169" i="18"/>
  <c r="AA699" i="18"/>
  <c r="AA100" i="18"/>
  <c r="AA170" i="18"/>
  <c r="AA161" i="18"/>
  <c r="AA101" i="18"/>
  <c r="AA266" i="18"/>
  <c r="AA700" i="18"/>
  <c r="AA135" i="18"/>
  <c r="AA88" i="18"/>
  <c r="AA120" i="18"/>
  <c r="AA701" i="18"/>
  <c r="AA702" i="18"/>
  <c r="AA111" i="18"/>
  <c r="AA703" i="18"/>
  <c r="AA242" i="18"/>
  <c r="AA704" i="18"/>
  <c r="AA705" i="18"/>
  <c r="AA706" i="18"/>
  <c r="AA707" i="18"/>
  <c r="AA708" i="18"/>
  <c r="AA227" i="18"/>
  <c r="AA511" i="18"/>
  <c r="AA709" i="18"/>
  <c r="AA377" i="18"/>
  <c r="AA710" i="18"/>
  <c r="AA711" i="18"/>
  <c r="AA712" i="18"/>
  <c r="AA713" i="18"/>
  <c r="AA523" i="18"/>
  <c r="AA714" i="18"/>
  <c r="AA378" i="18"/>
  <c r="AA715" i="18"/>
  <c r="AA118" i="18"/>
  <c r="AA716" i="18"/>
  <c r="AA228" i="18"/>
  <c r="AA508" i="18"/>
  <c r="AA717" i="18"/>
  <c r="AA188" i="18"/>
  <c r="AA189" i="18"/>
  <c r="AA718" i="18"/>
  <c r="AA719" i="18"/>
  <c r="AA720" i="18"/>
  <c r="AA721" i="18"/>
  <c r="AA722" i="18"/>
  <c r="AA723" i="18"/>
  <c r="AA724" i="18"/>
  <c r="AA288" i="18"/>
  <c r="AA725" i="18"/>
  <c r="AA379" i="18"/>
  <c r="AA289" i="18"/>
  <c r="AA493" i="18"/>
  <c r="AA380" i="18"/>
  <c r="AA381" i="18"/>
  <c r="AA382" i="18"/>
  <c r="AA494" i="18"/>
  <c r="AA290" i="18"/>
  <c r="AA453" i="18"/>
  <c r="AA726" i="18"/>
  <c r="AA727" i="18"/>
  <c r="AA728" i="18"/>
  <c r="AA229" i="18"/>
  <c r="AA729" i="18"/>
  <c r="AA730" i="18"/>
  <c r="AA731" i="18"/>
  <c r="AA732" i="18"/>
  <c r="AA733" i="18"/>
  <c r="AA734" i="18"/>
  <c r="AA735" i="18"/>
  <c r="AA736" i="18"/>
  <c r="AA462" i="18"/>
  <c r="AA463" i="18"/>
  <c r="AA190" i="18"/>
  <c r="AA737" i="18"/>
  <c r="AA738" i="18"/>
  <c r="AA739" i="18"/>
  <c r="AA740" i="18"/>
  <c r="AA741" i="18"/>
  <c r="AA742" i="18"/>
  <c r="AA743" i="18"/>
  <c r="AA315" i="18"/>
  <c r="AA744" i="18"/>
  <c r="AA745" i="18"/>
  <c r="AA746" i="18"/>
  <c r="AA747" i="18"/>
  <c r="AA748" i="18"/>
  <c r="AA113" i="18"/>
  <c r="AA749" i="18"/>
  <c r="AA750" i="18"/>
  <c r="AA751" i="18"/>
  <c r="AA752" i="18"/>
  <c r="AA753" i="18"/>
  <c r="AA538" i="18"/>
  <c r="AA754" i="18"/>
  <c r="AA755" i="18"/>
  <c r="AA454" i="18"/>
  <c r="AA756" i="18"/>
  <c r="AA757" i="18"/>
  <c r="AA758" i="18"/>
  <c r="AA82" i="18"/>
  <c r="AA342" i="18"/>
  <c r="AA430" i="18"/>
  <c r="AA343" i="18"/>
  <c r="AA759" i="18"/>
  <c r="AA760" i="18"/>
  <c r="AA153" i="18"/>
  <c r="AA536" i="18"/>
  <c r="AA761" i="18"/>
  <c r="AA539" i="18"/>
  <c r="AA119" i="18"/>
  <c r="AA762" i="18"/>
  <c r="AA763" i="18"/>
  <c r="AA764" i="18"/>
  <c r="AA431" i="18"/>
  <c r="AA16" i="18"/>
  <c r="AA20" i="18"/>
  <c r="AA765" i="18"/>
  <c r="AA766" i="18"/>
  <c r="AA767" i="18"/>
  <c r="AA768" i="18"/>
  <c r="AA769" i="18"/>
  <c r="AA102" i="18"/>
  <c r="AA770" i="18"/>
  <c r="AA771" i="18"/>
  <c r="AA772" i="18"/>
  <c r="AA773" i="18"/>
  <c r="AA482" i="18"/>
  <c r="AA774" i="18"/>
  <c r="AA775" i="18"/>
  <c r="AA272" i="18"/>
  <c r="AA316" i="18"/>
  <c r="AA251" i="18"/>
  <c r="AA291" i="18"/>
  <c r="AA59" i="18"/>
  <c r="AA191" i="18"/>
  <c r="AA330" i="18"/>
  <c r="AA497" i="18"/>
  <c r="AA383" i="18"/>
  <c r="AA776" i="18"/>
  <c r="AA777" i="18"/>
  <c r="AA778" i="18"/>
  <c r="AA779" i="18"/>
  <c r="AA780" i="18"/>
  <c r="AA384" i="18"/>
  <c r="AA432" i="18"/>
  <c r="AA781" i="18"/>
  <c r="AA782" i="18"/>
  <c r="AA331" i="18"/>
  <c r="AA464" i="18"/>
  <c r="AA465" i="18"/>
  <c r="AA783" i="18"/>
  <c r="AA125" i="18"/>
  <c r="AA784" i="18"/>
  <c r="AA344" i="18"/>
  <c r="AA181" i="18"/>
  <c r="AA154" i="18"/>
  <c r="AA182" i="18"/>
  <c r="AA324" i="18"/>
  <c r="AA785" i="18"/>
  <c r="AA786" i="18"/>
  <c r="AA292" i="18"/>
  <c r="AA29" i="18"/>
  <c r="AA243" i="18"/>
  <c r="AA787" i="18"/>
  <c r="AA516" i="18"/>
  <c r="AA517" i="18"/>
  <c r="AA183" i="18"/>
  <c r="AA385" i="18"/>
  <c r="AA386" i="18"/>
  <c r="AA788" i="18"/>
  <c r="AA789" i="18"/>
  <c r="AA790" i="18"/>
  <c r="AA791" i="18"/>
  <c r="AA345" i="18"/>
  <c r="AA443" i="18"/>
  <c r="AA280" i="18"/>
  <c r="AA501" i="18"/>
  <c r="AA792" i="18"/>
  <c r="AA793" i="18"/>
  <c r="AA794" i="18"/>
  <c r="AA795" i="18"/>
  <c r="AA387" i="18"/>
  <c r="AA388" i="18"/>
  <c r="AA796" i="18"/>
  <c r="AA797" i="18"/>
  <c r="AA798" i="18"/>
  <c r="AA799" i="18"/>
  <c r="AA800" i="18"/>
  <c r="AA801" i="18"/>
  <c r="AA802" i="18"/>
  <c r="AA803" i="18"/>
  <c r="AA804" i="18"/>
  <c r="AA805" i="18"/>
  <c r="AA97" i="18"/>
  <c r="AA63" i="18"/>
  <c r="AA806" i="18"/>
  <c r="AA807" i="18"/>
  <c r="AA808" i="18"/>
  <c r="AA103" i="18"/>
  <c r="AA809" i="18"/>
  <c r="AA65" i="18"/>
  <c r="AA810" i="18"/>
  <c r="AA811" i="18"/>
  <c r="AA812" i="18"/>
  <c r="AA813" i="18"/>
  <c r="AA3" i="18"/>
  <c r="AA4" i="18"/>
  <c r="AA814" i="18"/>
  <c r="AA70" i="18"/>
  <c r="AA815" i="18"/>
  <c r="AA816" i="18"/>
  <c r="AA817" i="18"/>
  <c r="AA818" i="18"/>
  <c r="AA155" i="18"/>
  <c r="AA819" i="18"/>
  <c r="AA466" i="18"/>
  <c r="AA325" i="18"/>
  <c r="AA820" i="18"/>
  <c r="AA821" i="18"/>
  <c r="AA822" i="18"/>
  <c r="AA823" i="18"/>
  <c r="AA824" i="18"/>
  <c r="AA825" i="18"/>
  <c r="AA244" i="18"/>
  <c r="AA826" i="18"/>
  <c r="AA827" i="18"/>
  <c r="AA828" i="18"/>
  <c r="AA829" i="18"/>
  <c r="AA230" i="18"/>
  <c r="AA510" i="18"/>
  <c r="AA389" i="18"/>
  <c r="AA830" i="18"/>
  <c r="AA273" i="18"/>
  <c r="AA274" i="18"/>
  <c r="AA390" i="18"/>
  <c r="AA391" i="18"/>
  <c r="AA831" i="18"/>
  <c r="AA832" i="18"/>
  <c r="AA392" i="18"/>
  <c r="AA41" i="18"/>
  <c r="AA833" i="18"/>
  <c r="AA834" i="18"/>
  <c r="AA835" i="18"/>
  <c r="AA836" i="18"/>
  <c r="AA837" i="18"/>
  <c r="AA838" i="18"/>
  <c r="AA839" i="18"/>
  <c r="AA192" i="18"/>
  <c r="AA304" i="18"/>
  <c r="AA840" i="18"/>
  <c r="AA193" i="18"/>
  <c r="AA841" i="18"/>
  <c r="AA842" i="18"/>
  <c r="AA843" i="18"/>
  <c r="AA844" i="18"/>
  <c r="AA194" i="18"/>
  <c r="AA305" i="18"/>
  <c r="AA845" i="18"/>
  <c r="AA195" i="18"/>
  <c r="AA846" i="18"/>
  <c r="AA196" i="18"/>
  <c r="AA306" i="18"/>
  <c r="AA847" i="18"/>
  <c r="AA197" i="18"/>
  <c r="AA53" i="18"/>
  <c r="AA848" i="18"/>
  <c r="AA849" i="18"/>
  <c r="AA346" i="18"/>
  <c r="AA850" i="18"/>
  <c r="AA851" i="18"/>
  <c r="AA112" i="18"/>
  <c r="AA852" i="18"/>
  <c r="AA853" i="18"/>
  <c r="AA21" i="18"/>
  <c r="AA854" i="18"/>
  <c r="AA855" i="18"/>
  <c r="AA393" i="18"/>
  <c r="AA856" i="18"/>
  <c r="AA857" i="18"/>
  <c r="AA858" i="18"/>
  <c r="AA474" i="18"/>
  <c r="AA347" i="18"/>
  <c r="AA394" i="18"/>
  <c r="AA859" i="18"/>
  <c r="AA348" i="18"/>
  <c r="AA317" i="18"/>
  <c r="AA395" i="18"/>
  <c r="AA126" i="18"/>
  <c r="AA860" i="18"/>
  <c r="AA545" i="18"/>
  <c r="AA332" i="18"/>
  <c r="AA498" i="18"/>
  <c r="AA333" i="18"/>
  <c r="AA499" i="18"/>
  <c r="AA396" i="18"/>
  <c r="AA861" i="18"/>
  <c r="AA862" i="18"/>
  <c r="AA397" i="18"/>
  <c r="AA863" i="18"/>
  <c r="AA864" i="18"/>
  <c r="AA500" i="18"/>
  <c r="AA513" i="18"/>
  <c r="AA398" i="18"/>
  <c r="AA865" i="18"/>
  <c r="AA534" i="18"/>
  <c r="AA866" i="18"/>
  <c r="AA867" i="18"/>
  <c r="AA868" i="18"/>
  <c r="AA869" i="18"/>
  <c r="AA870" i="18"/>
  <c r="AA871" i="18"/>
  <c r="AA872" i="18"/>
  <c r="AA293" i="18"/>
  <c r="AA495" i="18"/>
  <c r="AA399" i="18"/>
  <c r="AA400" i="18"/>
  <c r="AA873" i="18"/>
  <c r="AA874" i="18"/>
  <c r="AA478" i="18"/>
  <c r="AA875" i="18"/>
  <c r="AA876" i="18"/>
  <c r="AA877" i="18"/>
  <c r="AA401" i="18"/>
  <c r="AA878" i="18"/>
  <c r="AA488" i="18"/>
  <c r="AA879" i="18"/>
  <c r="AA880" i="18"/>
  <c r="AA881" i="18"/>
  <c r="AA294" i="18"/>
  <c r="AA496" i="18"/>
  <c r="AA402" i="18"/>
  <c r="AA403" i="18"/>
  <c r="AA882" i="18"/>
  <c r="AA883" i="18"/>
  <c r="AA349" i="18"/>
  <c r="AA8" i="18"/>
  <c r="AA884" i="18"/>
  <c r="AA885" i="18"/>
  <c r="AA886" i="18"/>
  <c r="AA887" i="18"/>
  <c r="AA433" i="18"/>
  <c r="AA546" i="18"/>
  <c r="AA533" i="18"/>
  <c r="AA404" i="18"/>
  <c r="AA888" i="18"/>
  <c r="AA281" i="18"/>
  <c r="AA86" i="18"/>
  <c r="AA162" i="18"/>
  <c r="AA405" i="18"/>
  <c r="AA889" i="18"/>
  <c r="AA475" i="18"/>
  <c r="AA890" i="18"/>
  <c r="AA891" i="18"/>
  <c r="AA406" i="18"/>
  <c r="AA892" i="18"/>
  <c r="AA893" i="18"/>
  <c r="AA87" i="18"/>
  <c r="AA894" i="18"/>
  <c r="AA178" i="18"/>
  <c r="AA489" i="18"/>
  <c r="AA895" i="18"/>
  <c r="AA896" i="18"/>
  <c r="AA897" i="18"/>
  <c r="AA898" i="18"/>
  <c r="AA899" i="18"/>
  <c r="AA900" i="18"/>
  <c r="AA321" i="18"/>
  <c r="AA130" i="18"/>
  <c r="AA407" i="18"/>
  <c r="AA901" i="18"/>
  <c r="AA902" i="18"/>
  <c r="AA903" i="18"/>
  <c r="AA904" i="18"/>
  <c r="AA905" i="18"/>
  <c r="AA906" i="18"/>
  <c r="AA907" i="18"/>
  <c r="AA908" i="18"/>
  <c r="AA909" i="18"/>
  <c r="AA910" i="18"/>
  <c r="AA350" i="18"/>
  <c r="AA408" i="18"/>
  <c r="AA521" i="18"/>
  <c r="AA351" i="18"/>
  <c r="AA525" i="18"/>
  <c r="AA409" i="18"/>
  <c r="AA911" i="18"/>
  <c r="AA524" i="18"/>
  <c r="AA149" i="18"/>
  <c r="AA912" i="18"/>
  <c r="AA444" i="18"/>
  <c r="AA445" i="18"/>
  <c r="AA483" i="18"/>
  <c r="AA913" i="18"/>
  <c r="AA914" i="18"/>
  <c r="AA486" i="18"/>
  <c r="AA915" i="18"/>
  <c r="AA252" i="18"/>
  <c r="AA916" i="18"/>
  <c r="AA917" i="18"/>
  <c r="AA410" i="18"/>
  <c r="AA434" i="18"/>
  <c r="AA435" i="18"/>
  <c r="AA918" i="18"/>
  <c r="AA919" i="18"/>
  <c r="AA920" i="18"/>
  <c r="AA921" i="18"/>
  <c r="AA922" i="18"/>
  <c r="AA923" i="18"/>
  <c r="AA924" i="18"/>
  <c r="AA925" i="18"/>
  <c r="AA926" i="18"/>
  <c r="AA927" i="18"/>
  <c r="AA928" i="18"/>
  <c r="AA929" i="18"/>
  <c r="AA930" i="18"/>
  <c r="AA931" i="18"/>
  <c r="AA127" i="18"/>
  <c r="AA411" i="18"/>
  <c r="AA528" i="18"/>
  <c r="AA932" i="18"/>
  <c r="AA184" i="18"/>
  <c r="AA253" i="18"/>
  <c r="AA933" i="18"/>
  <c r="AA934" i="18"/>
  <c r="AA935" i="18"/>
  <c r="AA254" i="18"/>
  <c r="AA255" i="18"/>
  <c r="AA936" i="18"/>
  <c r="AA937" i="18"/>
  <c r="AA198" i="18"/>
  <c r="AA307" i="18"/>
  <c r="AA938" i="18"/>
  <c r="AA199" i="18"/>
  <c r="AA48" i="18"/>
  <c r="AA200" i="18"/>
  <c r="AA308" i="18"/>
  <c r="AA939" i="18"/>
  <c r="AA58" i="18"/>
  <c r="AA201" i="18"/>
  <c r="AA940" i="18"/>
  <c r="AA941" i="18"/>
  <c r="AA942" i="18"/>
  <c r="AA231" i="18"/>
  <c r="AA512" i="18"/>
  <c r="AA943" i="18"/>
  <c r="AA944" i="18"/>
  <c r="AA945" i="18"/>
  <c r="AA946" i="18"/>
  <c r="AA947" i="18"/>
  <c r="AA948" i="18"/>
  <c r="AA949" i="18"/>
  <c r="AA479" i="18"/>
  <c r="AA436" i="18"/>
  <c r="AA950" i="18"/>
  <c r="AA951" i="18"/>
  <c r="AA952" i="18"/>
  <c r="AA953" i="18"/>
  <c r="AA954" i="18"/>
  <c r="AA955" i="18"/>
  <c r="AA956" i="18"/>
  <c r="AA150" i="18"/>
  <c r="AA957" i="18"/>
  <c r="AA958" i="18"/>
  <c r="AA156" i="18"/>
  <c r="AA352" i="18"/>
  <c r="AA216" i="18"/>
  <c r="AA959" i="18"/>
  <c r="AA232" i="18"/>
  <c r="AA353" i="18"/>
  <c r="AA233" i="18"/>
  <c r="AA960" i="18"/>
  <c r="AA961" i="18"/>
  <c r="AA2" i="18"/>
  <c r="AA9" i="18"/>
  <c r="AA962" i="18"/>
  <c r="AA963" i="18"/>
  <c r="AA964" i="18"/>
  <c r="AA965" i="18"/>
  <c r="AA966" i="18"/>
  <c r="AA967" i="18"/>
  <c r="AA968" i="18"/>
  <c r="AA969" i="18"/>
  <c r="AA970" i="18"/>
  <c r="AA971" i="18"/>
  <c r="AA543" i="18"/>
  <c r="AA412" i="18"/>
  <c r="AA972" i="18"/>
  <c r="AA973" i="18"/>
  <c r="AA974" i="18"/>
  <c r="AA975" i="18"/>
  <c r="AA976" i="18"/>
  <c r="AA977" i="18"/>
  <c r="AA978" i="18"/>
  <c r="AA979" i="18"/>
  <c r="AA980" i="18"/>
  <c r="AA981" i="18"/>
  <c r="AA982" i="18"/>
  <c r="AA983" i="18"/>
  <c r="AA984" i="18"/>
  <c r="AA202" i="18"/>
  <c r="AA203" i="18"/>
  <c r="AA985" i="18"/>
  <c r="AA467" i="18"/>
  <c r="AA986" i="18"/>
  <c r="AA309" i="18"/>
  <c r="AA987" i="18"/>
  <c r="AA988" i="18"/>
  <c r="AA989" i="18"/>
  <c r="AA990" i="18"/>
  <c r="AA991" i="18"/>
  <c r="AA992" i="18"/>
  <c r="AA993" i="18"/>
  <c r="AA994" i="18"/>
  <c r="AA995" i="18"/>
  <c r="AA996" i="18"/>
  <c r="AA997" i="18"/>
  <c r="AA998" i="18"/>
  <c r="AA999" i="18"/>
  <c r="AA282" i="18"/>
  <c r="AA1000" i="18"/>
  <c r="AA1001" i="18"/>
  <c r="AA1002" i="18"/>
  <c r="AA1003" i="18"/>
  <c r="AA1004" i="18"/>
  <c r="AA1005" i="18"/>
  <c r="AA1006" i="18"/>
  <c r="AA1007" i="18"/>
  <c r="AA1008" i="18"/>
  <c r="AA1009" i="18"/>
  <c r="AA1010" i="18"/>
  <c r="AA1011" i="18"/>
  <c r="AA1012" i="18"/>
  <c r="AA1013" i="18"/>
  <c r="AA1014" i="18"/>
  <c r="AA1015" i="18"/>
  <c r="AA1016" i="18"/>
  <c r="AA1017" i="18"/>
  <c r="AA1018" i="18"/>
  <c r="AA1019" i="18"/>
  <c r="AA1020" i="18"/>
  <c r="AA1021" i="18"/>
  <c r="AA1022" i="18"/>
  <c r="AA468" i="18"/>
  <c r="AA1023" i="18"/>
  <c r="AA1024" i="18"/>
  <c r="AA1025" i="18"/>
  <c r="AA1026" i="18"/>
  <c r="AA1027" i="18"/>
  <c r="AA1028" i="18"/>
  <c r="AA1029" i="18"/>
  <c r="AA1030" i="18"/>
  <c r="AA1031" i="18"/>
  <c r="AA1032" i="18"/>
  <c r="AA1033" i="18"/>
  <c r="AA1034" i="18"/>
  <c r="AA1035" i="18"/>
  <c r="AA1036" i="18"/>
  <c r="AA1037" i="18"/>
  <c r="AA1038" i="18"/>
  <c r="AA1039" i="18"/>
  <c r="AA1040" i="18"/>
  <c r="AA1041" i="18"/>
  <c r="AA1042" i="18"/>
  <c r="AA1043" i="18"/>
  <c r="AA1044" i="18"/>
  <c r="AA1045" i="18"/>
  <c r="AA1046" i="18"/>
  <c r="AA1047" i="18"/>
  <c r="AA1048" i="18"/>
  <c r="AA1049" i="18"/>
  <c r="AA1050" i="18"/>
  <c r="AA1051" i="18"/>
  <c r="AA1052" i="18"/>
  <c r="AA1053" i="18"/>
  <c r="AA1054" i="18"/>
  <c r="AA1055" i="18"/>
  <c r="AA1056" i="18"/>
  <c r="AA1057" i="18"/>
  <c r="AA446" i="18"/>
  <c r="AA1058" i="18"/>
  <c r="AA134" i="18"/>
  <c r="AA1059" i="18"/>
  <c r="AA104" i="18"/>
  <c r="AA469" i="18"/>
  <c r="AA1060" i="18"/>
  <c r="AA1061" i="18"/>
  <c r="AA1062" i="18"/>
  <c r="AA1063" i="18"/>
  <c r="AA1064" i="18"/>
  <c r="AA1065" i="18"/>
  <c r="AA1066" i="18"/>
  <c r="AA1067" i="18"/>
  <c r="AA1068" i="18"/>
  <c r="AA1069" i="18"/>
  <c r="AA1070" i="18"/>
  <c r="AA1071" i="18"/>
  <c r="AA1072" i="18"/>
  <c r="AA354" i="18"/>
  <c r="AA1073" i="18"/>
  <c r="AA1074" i="18"/>
  <c r="AA1075" i="18"/>
  <c r="AA1076" i="18"/>
  <c r="AA1077" i="18"/>
  <c r="AA1078" i="18"/>
  <c r="AA1079" i="18"/>
  <c r="AA1080" i="18"/>
  <c r="AA1081" i="18"/>
  <c r="AA1082" i="18"/>
  <c r="AA1083" i="18"/>
  <c r="AA1084" i="18"/>
  <c r="AA1085" i="18"/>
  <c r="AA1086" i="18"/>
  <c r="AA1087" i="18"/>
  <c r="AA1088" i="18"/>
  <c r="AA1089" i="18"/>
  <c r="AA1090" i="18"/>
  <c r="AA1091" i="18"/>
  <c r="AA71" i="18"/>
  <c r="AA204" i="18"/>
  <c r="AA1092" i="18"/>
  <c r="AA139" i="18"/>
  <c r="AA1093" i="18"/>
  <c r="AA5" i="18"/>
  <c r="AA1094" i="18"/>
  <c r="AA1095" i="18"/>
  <c r="AA1096" i="18"/>
  <c r="AA1097" i="18"/>
  <c r="AA1098" i="18"/>
  <c r="AA1099" i="18"/>
  <c r="AA1100" i="18"/>
  <c r="AA1101" i="18"/>
  <c r="AA1102" i="18"/>
  <c r="AA1103" i="18"/>
  <c r="AA10" i="18"/>
  <c r="AA283" i="18"/>
  <c r="AA1104" i="18"/>
  <c r="AA1105" i="18"/>
  <c r="AA1106" i="18"/>
  <c r="AA541" i="18"/>
  <c r="AA1107" i="18"/>
  <c r="AA144" i="18"/>
  <c r="AA145" i="18"/>
  <c r="AA1108" i="18"/>
  <c r="AA470" i="18"/>
  <c r="AA1109" i="18"/>
  <c r="AA1110" i="18"/>
  <c r="AA1111" i="18"/>
  <c r="AA1112" i="18"/>
  <c r="AA1113" i="18"/>
  <c r="AA1114" i="18"/>
  <c r="AA1115" i="18"/>
  <c r="AA1116" i="18"/>
  <c r="AA1117" i="18"/>
  <c r="AA1118" i="18"/>
  <c r="AA1119" i="18"/>
  <c r="AA1120" i="18"/>
  <c r="AA1121" i="18"/>
  <c r="AA1122" i="18"/>
  <c r="AA284" i="18"/>
  <c r="AA1123" i="18"/>
  <c r="AA295" i="18"/>
  <c r="AA1124" i="18"/>
  <c r="AA1125" i="18"/>
  <c r="AA1126" i="18"/>
  <c r="AA98" i="18"/>
  <c r="AA1127" i="18"/>
  <c r="AA1128" i="18"/>
  <c r="AA236" i="18"/>
  <c r="AA455" i="18"/>
  <c r="AA1129" i="18"/>
  <c r="AA476" i="18"/>
  <c r="AA1130" i="18"/>
  <c r="AA140" i="18"/>
  <c r="AA1131" i="18"/>
  <c r="AA1132" i="18"/>
  <c r="AA128" i="18"/>
  <c r="AA1133" i="18"/>
  <c r="AA1134" i="18"/>
  <c r="AA490" i="18"/>
  <c r="AA1135" i="18"/>
  <c r="AA1136" i="18"/>
  <c r="AA1137" i="18"/>
  <c r="AA1138" i="18"/>
  <c r="AA1139" i="18"/>
  <c r="AA1140" i="18"/>
  <c r="AA1141" i="18"/>
  <c r="AA1142" i="18"/>
  <c r="AA1143" i="18"/>
  <c r="AA1144" i="18"/>
  <c r="AA1145" i="18"/>
  <c r="AA1146" i="18"/>
  <c r="AA1147" i="18"/>
  <c r="AA11" i="18"/>
  <c r="AA1148" i="18"/>
  <c r="AA1149" i="18"/>
  <c r="AA1150" i="18"/>
  <c r="AA1151" i="18"/>
  <c r="AA1152" i="18"/>
  <c r="AA1153" i="18"/>
  <c r="AA1154" i="18"/>
  <c r="AA1155" i="18"/>
  <c r="AA1156" i="18"/>
  <c r="AA1157" i="18"/>
  <c r="AA1158" i="18"/>
  <c r="AA1159" i="18"/>
  <c r="AA1160" i="18"/>
  <c r="AA1161" i="18"/>
  <c r="AA1162" i="18"/>
  <c r="AA1163" i="18"/>
  <c r="AA1164" i="18"/>
  <c r="AA1165" i="18"/>
  <c r="AA1166" i="18"/>
  <c r="AA1167" i="18"/>
  <c r="AA1168" i="18"/>
  <c r="AA1169" i="18"/>
  <c r="AA1170" i="18"/>
  <c r="AA1171" i="18"/>
  <c r="AA1172" i="18"/>
  <c r="AA1173" i="18"/>
  <c r="AA1174" i="18"/>
  <c r="AA171" i="18"/>
  <c r="AA1175" i="18"/>
  <c r="AA1176" i="18"/>
  <c r="AA1177" i="18"/>
  <c r="AA1178" i="18"/>
  <c r="AA1179" i="18"/>
  <c r="AA285" i="18"/>
  <c r="AA1180" i="18"/>
  <c r="AA1181" i="18"/>
  <c r="AA1182" i="18"/>
  <c r="AA1183" i="18"/>
  <c r="AA106" i="18"/>
  <c r="AA1184" i="18"/>
  <c r="AA141" i="18"/>
  <c r="AA1185" i="18"/>
  <c r="AA267" i="18"/>
  <c r="AA1186" i="18"/>
  <c r="AA1187" i="18"/>
  <c r="AA1188" i="18"/>
  <c r="AA1189" i="18"/>
  <c r="AA1190" i="18"/>
  <c r="AA1191" i="18"/>
  <c r="AA1192" i="18"/>
  <c r="AA1193" i="18"/>
  <c r="AA142" i="18"/>
  <c r="AA1194" i="18"/>
  <c r="AA1195" i="18"/>
  <c r="AA456" i="18"/>
  <c r="AA1196" i="18"/>
  <c r="AA1197" i="18"/>
  <c r="AA1198" i="18"/>
  <c r="AA1199" i="18"/>
  <c r="AA1200" i="18"/>
  <c r="AA1201" i="18"/>
  <c r="AA1202" i="18"/>
  <c r="AA1203" i="18"/>
  <c r="AA1204" i="18"/>
  <c r="AA1205" i="18"/>
  <c r="AA1206" i="18"/>
  <c r="AA205" i="18"/>
  <c r="AA1207" i="18"/>
  <c r="AA1208" i="18"/>
  <c r="AA355" i="18"/>
  <c r="AA38" i="18"/>
  <c r="AA39" i="18"/>
  <c r="AA1209" i="18"/>
  <c r="AA256" i="18"/>
  <c r="AA334" i="18"/>
  <c r="AA1210" i="18"/>
  <c r="AA1211" i="18"/>
  <c r="AA34" i="18"/>
  <c r="AA12" i="18"/>
  <c r="AA1212" i="18"/>
  <c r="AA35" i="18"/>
  <c r="AA36" i="18"/>
  <c r="AA13" i="18"/>
  <c r="AA1213" i="18"/>
  <c r="AA1214" i="18"/>
  <c r="AA1215" i="18"/>
  <c r="AA1216" i="18"/>
  <c r="AA1217" i="18"/>
  <c r="AA1218" i="18"/>
  <c r="AA1219" i="18"/>
  <c r="AA1220" i="18"/>
  <c r="AA1221" i="18"/>
  <c r="AA1222" i="18"/>
  <c r="AA1223" i="18"/>
  <c r="AA185" i="18"/>
  <c r="AA206" i="18"/>
  <c r="AA1224" i="18"/>
  <c r="AA1225" i="18"/>
  <c r="AA1226" i="18"/>
  <c r="AA1227" i="18"/>
  <c r="AA1228" i="18"/>
  <c r="AA1229" i="18"/>
  <c r="AA1230" i="18"/>
  <c r="AA1231" i="18"/>
  <c r="AA114" i="18"/>
  <c r="AA1232" i="18"/>
  <c r="AA1233" i="18"/>
  <c r="AA1234" i="18"/>
  <c r="AA1235" i="18"/>
  <c r="AA31" i="18"/>
  <c r="AA1236" i="18"/>
  <c r="AA174" i="18"/>
  <c r="AA318" i="18"/>
  <c r="AA1237" i="18"/>
  <c r="AA1238" i="18"/>
  <c r="AA14" i="18"/>
  <c r="AA1239" i="18"/>
  <c r="AA1240" i="18"/>
  <c r="AA1241" i="18"/>
  <c r="AA1242" i="18"/>
  <c r="AA1243" i="18"/>
  <c r="AA1244" i="18"/>
  <c r="AA1245" i="18"/>
  <c r="AA1246" i="18"/>
  <c r="AA1247" i="18"/>
  <c r="AA1248" i="18"/>
  <c r="AA1249" i="18"/>
  <c r="AA1250" i="18"/>
  <c r="AA1251" i="18"/>
  <c r="AA1252" i="18"/>
  <c r="AA1253" i="18"/>
  <c r="AA1254" i="18"/>
  <c r="AA1255" i="18"/>
  <c r="AA1256" i="18"/>
  <c r="AA1257" i="18"/>
  <c r="AA1258" i="18"/>
  <c r="AA1259" i="18"/>
  <c r="AA356" i="18"/>
  <c r="AA1260" i="18"/>
  <c r="AA357" i="18"/>
  <c r="AA1261" i="18"/>
  <c r="AA1262" i="18"/>
  <c r="AA1263" i="18"/>
  <c r="AA1264" i="18"/>
  <c r="AA1265" i="18"/>
  <c r="AA121" i="18"/>
  <c r="AA1266" i="18"/>
  <c r="AA1267" i="18"/>
  <c r="AA1268" i="18"/>
  <c r="AA1269" i="18"/>
  <c r="AA1270" i="18"/>
  <c r="AA1271" i="18"/>
  <c r="AA1272" i="18"/>
  <c r="AA1273" i="18"/>
  <c r="AA1274" i="18"/>
  <c r="AA1275" i="18"/>
  <c r="AA1276" i="18"/>
  <c r="AA1277" i="18"/>
  <c r="AA1278" i="18"/>
  <c r="AA1279" i="18"/>
  <c r="AA1280" i="18"/>
  <c r="AA1281" i="18"/>
  <c r="AA1282" i="18"/>
  <c r="AA1283" i="18"/>
  <c r="AA1284" i="18"/>
  <c r="AA1285" i="18"/>
  <c r="AA1286" i="18"/>
  <c r="AA1287" i="18"/>
  <c r="AA1288" i="18"/>
  <c r="AA1289" i="18"/>
  <c r="AA1290" i="18"/>
  <c r="AA1291" i="18"/>
  <c r="AA1292" i="18"/>
  <c r="AA296" i="18"/>
  <c r="AA1293" i="18"/>
  <c r="AA471" i="18"/>
  <c r="AA1294" i="18"/>
  <c r="AA1295" i="18"/>
  <c r="AA1296" i="18"/>
  <c r="AA1297" i="18"/>
  <c r="AA1298" i="18"/>
  <c r="AA1299" i="18"/>
  <c r="AA1300" i="18"/>
  <c r="AA1301" i="18"/>
  <c r="AA1302" i="18"/>
  <c r="AA234" i="18"/>
  <c r="AA1303" i="18"/>
  <c r="AA1304" i="18"/>
  <c r="AA1305" i="18"/>
  <c r="AA1306" i="18"/>
  <c r="AA1307" i="18"/>
  <c r="AA1308" i="18"/>
  <c r="AA1309" i="18"/>
  <c r="AA1310" i="18"/>
  <c r="AA49" i="18"/>
  <c r="AA1311" i="18"/>
  <c r="AA1312" i="18"/>
  <c r="AA1313" i="18"/>
  <c r="AA1314" i="18"/>
  <c r="AA1315" i="18"/>
  <c r="AA1316" i="18"/>
  <c r="AA1317" i="18"/>
  <c r="AA1318" i="18"/>
  <c r="AA1319" i="18"/>
  <c r="AA1320" i="18"/>
  <c r="AA286" i="18"/>
  <c r="AA1321" i="18"/>
  <c r="AA457" i="18"/>
  <c r="AA1322" i="18"/>
  <c r="AA207" i="18"/>
  <c r="AA1323" i="18"/>
  <c r="AA472" i="18"/>
  <c r="AA15" i="18"/>
  <c r="AA544" i="18"/>
  <c r="AA1324" i="18"/>
  <c r="AA1325" i="18"/>
  <c r="AA110" i="18"/>
  <c r="AA51" i="18"/>
  <c r="AA52" i="18"/>
  <c r="AA447" i="18"/>
  <c r="AA1326" i="18"/>
  <c r="AA319" i="18"/>
  <c r="AA413" i="18"/>
  <c r="AA1327" i="18"/>
  <c r="AA89" i="18"/>
  <c r="AA1328" i="18"/>
  <c r="AA90" i="18"/>
  <c r="AA1329" i="18"/>
  <c r="AA1330" i="18"/>
  <c r="AA1331" i="18"/>
  <c r="AA1332" i="18"/>
  <c r="AA1333" i="18"/>
  <c r="AA1334" i="18"/>
  <c r="AA1335" i="18"/>
  <c r="AA1336" i="18"/>
  <c r="AA95" i="18"/>
  <c r="AA358" i="18"/>
  <c r="AA1337" i="18"/>
  <c r="AA1338" i="18"/>
  <c r="AA414" i="18"/>
  <c r="AA1339" i="18"/>
  <c r="AA1340" i="18"/>
  <c r="AA208" i="18"/>
  <c r="AA1341" i="18"/>
  <c r="AA1342" i="18"/>
  <c r="AA1343" i="18"/>
  <c r="AA1344" i="18"/>
  <c r="AA1345" i="18"/>
  <c r="AA1346" i="18"/>
  <c r="AA1347" i="18"/>
  <c r="AA1348" i="18"/>
  <c r="AA107" i="18"/>
  <c r="AA1349" i="18"/>
  <c r="AA1350" i="18"/>
  <c r="AA1351" i="18"/>
  <c r="AA1352" i="18"/>
  <c r="AA55" i="18"/>
  <c r="AA1353" i="18"/>
  <c r="AA1354" i="18"/>
  <c r="AA1355" i="18"/>
  <c r="AA458" i="18"/>
  <c r="AA1356" i="18"/>
  <c r="AA1357" i="18"/>
  <c r="AA473" i="18"/>
  <c r="AA1358" i="18"/>
  <c r="AA1359" i="18"/>
  <c r="AA209" i="18"/>
  <c r="AA210" i="18"/>
  <c r="AA320" i="18"/>
  <c r="AA542" i="18"/>
  <c r="AA1360" i="18"/>
  <c r="AA415" i="18"/>
  <c r="AA1361" i="18"/>
  <c r="AA1362" i="18"/>
  <c r="AA1363" i="18"/>
  <c r="AA1364" i="18"/>
  <c r="AA1365" i="18"/>
  <c r="AA1366" i="18"/>
  <c r="AA1367" i="18"/>
  <c r="AA1368" i="18"/>
  <c r="AA1369" i="18"/>
  <c r="AA416" i="18"/>
  <c r="AA157" i="18"/>
  <c r="AA1370" i="18"/>
  <c r="AA1371" i="18"/>
  <c r="AA1372" i="18"/>
  <c r="AA1373" i="18"/>
  <c r="AA1374" i="18"/>
  <c r="AA1375" i="18"/>
  <c r="AA1376" i="18"/>
  <c r="AA1377" i="18"/>
  <c r="AA1378" i="18"/>
  <c r="AA1379" i="18"/>
  <c r="AA1380" i="18"/>
  <c r="AA1381" i="18"/>
  <c r="AA1382" i="18"/>
  <c r="AA1383" i="18"/>
  <c r="AA1384" i="18"/>
  <c r="AA1385" i="18"/>
  <c r="AA448" i="18"/>
  <c r="AA1386" i="18"/>
  <c r="AA1387" i="18"/>
  <c r="AA275" i="18"/>
  <c r="AA1388" i="18"/>
  <c r="AA449" i="18"/>
  <c r="AA297" i="18"/>
  <c r="AA1389" i="18"/>
  <c r="AA1390" i="18"/>
  <c r="AA163" i="18"/>
  <c r="AA1391" i="18"/>
  <c r="AA1392" i="18"/>
  <c r="AA1393" i="18"/>
  <c r="AA1394" i="18"/>
  <c r="AA1395" i="18"/>
  <c r="AA1396" i="18"/>
  <c r="AA1397" i="18"/>
  <c r="AA1398" i="18"/>
  <c r="AA1399" i="18"/>
  <c r="AA1400" i="18"/>
  <c r="AA1401" i="18"/>
  <c r="AA1402" i="18"/>
  <c r="AA480" i="18"/>
  <c r="AA1403" i="18"/>
  <c r="AA237" i="18"/>
  <c r="AA1404" i="18"/>
  <c r="AA217" i="18"/>
  <c r="AA218" i="18"/>
  <c r="AA219" i="18"/>
  <c r="AA1405" i="18"/>
  <c r="AA1406" i="18"/>
  <c r="AA1407" i="18"/>
  <c r="AA1408" i="18"/>
  <c r="AA1409" i="18"/>
  <c r="AA1410" i="18"/>
  <c r="AA1411" i="18"/>
  <c r="AA1412" i="18"/>
  <c r="AA1413" i="18"/>
  <c r="AA1414" i="18"/>
  <c r="AA1415" i="18"/>
  <c r="AA531" i="18"/>
  <c r="AA417" i="18"/>
  <c r="AA418" i="18"/>
  <c r="AA224" i="18"/>
  <c r="AA359" i="18"/>
  <c r="AA1416" i="18"/>
  <c r="AA1417" i="18"/>
  <c r="AA257" i="18"/>
  <c r="AA1418" i="18"/>
  <c r="AA1419" i="18"/>
  <c r="AA1420" i="18"/>
  <c r="AA131" i="18"/>
  <c r="AA518" i="18"/>
  <c r="AA1421" i="18"/>
  <c r="AA519" i="18"/>
  <c r="AA520" i="18"/>
  <c r="AA46" i="18"/>
  <c r="AA1422" i="18"/>
  <c r="AA1423" i="18"/>
  <c r="AA326" i="18"/>
  <c r="AA1424" i="18"/>
  <c r="AA1425" i="18"/>
  <c r="AA1426" i="18"/>
  <c r="AA1427" i="18"/>
  <c r="AA1428" i="18"/>
  <c r="AA1429" i="18"/>
  <c r="AA1430" i="18"/>
  <c r="AA1431" i="18"/>
  <c r="AA1432" i="18"/>
  <c r="AA1433" i="18"/>
  <c r="AA1434" i="18"/>
  <c r="AA1435" i="18"/>
  <c r="AA1436" i="18"/>
  <c r="AA1437" i="18"/>
  <c r="AA1438" i="18"/>
  <c r="AA1439" i="18"/>
  <c r="AA1440" i="18"/>
  <c r="AA1441" i="18"/>
  <c r="AA1442" i="18"/>
  <c r="AA1443" i="18"/>
  <c r="AA1444" i="18"/>
  <c r="AA1445" i="18"/>
  <c r="AA1446" i="18"/>
  <c r="AA1447" i="18"/>
  <c r="AA1448" i="18"/>
  <c r="AA1449" i="18"/>
  <c r="AA1450" i="18"/>
  <c r="AA1451" i="18"/>
  <c r="AA1452" i="18"/>
  <c r="AA1453" i="18"/>
  <c r="AA1454" i="18"/>
  <c r="AA1455" i="18"/>
  <c r="AA1456" i="18"/>
  <c r="AA1457" i="18"/>
  <c r="AA1458" i="18"/>
  <c r="AA1459" i="18"/>
  <c r="AA1460" i="18"/>
  <c r="AA1461" i="18"/>
  <c r="AA1462" i="18"/>
  <c r="AA1463" i="18"/>
  <c r="AA1464" i="18"/>
  <c r="AA1465" i="18"/>
  <c r="AA1466" i="18"/>
  <c r="AA1467" i="18"/>
  <c r="AA1468" i="18"/>
  <c r="AA1469" i="18"/>
  <c r="AA1470" i="18"/>
  <c r="AA1471" i="18"/>
  <c r="AA1472" i="18"/>
  <c r="AA1473" i="18"/>
  <c r="AA1474" i="18"/>
  <c r="AA1475" i="18"/>
  <c r="AA1476" i="18"/>
  <c r="AA1477" i="18"/>
  <c r="AA1478" i="18"/>
  <c r="AA1479" i="18"/>
  <c r="AA1480" i="18"/>
  <c r="AA1481" i="18"/>
  <c r="AA1482" i="18"/>
  <c r="AA1483" i="18"/>
  <c r="AA1484" i="18"/>
  <c r="AA1485" i="18"/>
  <c r="AA1486" i="18"/>
  <c r="AA151" i="18"/>
  <c r="AA1487" i="18"/>
  <c r="AA245" i="18"/>
  <c r="AA84" i="18"/>
  <c r="AA1488" i="18"/>
  <c r="AA37" i="18"/>
  <c r="AA47" i="18"/>
  <c r="AA1489" i="18"/>
  <c r="AA1490" i="18"/>
  <c r="AA1491" i="18"/>
  <c r="AA1492" i="18"/>
  <c r="AA1493" i="18"/>
  <c r="AA1494" i="18"/>
  <c r="AA1495" i="18"/>
  <c r="AA1496" i="18"/>
  <c r="AA1497" i="18"/>
  <c r="AA1498" i="18"/>
  <c r="AA1499" i="18"/>
  <c r="AA1500" i="18"/>
  <c r="AA1501" i="18"/>
  <c r="AA1502" i="18"/>
  <c r="AA1503" i="18"/>
  <c r="AA1504" i="18"/>
  <c r="AA1505" i="18"/>
  <c r="AA1506" i="18"/>
  <c r="AA25" i="18"/>
  <c r="AA1507" i="18"/>
  <c r="AA26" i="18"/>
  <c r="AA1508" i="18"/>
  <c r="AA1509" i="18"/>
  <c r="AA1510" i="18"/>
  <c r="AA1511" i="18"/>
  <c r="AA360" i="18"/>
  <c r="AA1512" i="18"/>
  <c r="AA1513" i="18"/>
  <c r="AA1514" i="18"/>
  <c r="AA1515" i="18"/>
  <c r="AA1516" i="18"/>
  <c r="AA1517" i="18"/>
  <c r="AA1518" i="18"/>
  <c r="AA1519" i="18"/>
  <c r="AA27" i="18"/>
  <c r="AA1520" i="18"/>
  <c r="AA1521" i="18"/>
  <c r="AA1522" i="18"/>
  <c r="AA1523" i="18"/>
  <c r="AA1524" i="18"/>
  <c r="AA1525" i="18"/>
  <c r="AA1526" i="18"/>
  <c r="AA1527" i="18"/>
  <c r="AA1528" i="18"/>
  <c r="AA1529" i="18"/>
  <c r="AA1530" i="18"/>
  <c r="AA1531" i="18"/>
  <c r="AA1532" i="18"/>
  <c r="AA1533" i="18"/>
  <c r="AA56" i="18"/>
  <c r="AA57" i="18"/>
  <c r="AA1534" i="18"/>
  <c r="AA1535" i="18"/>
  <c r="AA1536" i="18"/>
  <c r="AA1537" i="18"/>
  <c r="AA1538" i="18"/>
  <c r="AA28" i="18"/>
  <c r="AA211" i="18"/>
  <c r="AA212" i="18"/>
  <c r="AA1539" i="18"/>
  <c r="AA1540" i="18"/>
  <c r="AA1541" i="18"/>
  <c r="AA1542" i="18"/>
  <c r="AA1543" i="18"/>
  <c r="AA1544" i="18"/>
  <c r="AA1545" i="18"/>
  <c r="AA1546" i="18"/>
  <c r="AA450" i="18"/>
  <c r="AA502" i="18"/>
  <c r="AA1547" i="18"/>
  <c r="AA361" i="18"/>
  <c r="AA362" i="18"/>
  <c r="AA363" i="18"/>
  <c r="AA505" i="18"/>
  <c r="AA298" i="18"/>
  <c r="AA299" i="18"/>
  <c r="AA1548" i="18"/>
  <c r="AA220" i="18"/>
  <c r="AA1549" i="18"/>
  <c r="AA1550" i="18"/>
  <c r="AA1551" i="18"/>
  <c r="AA1552" i="18"/>
  <c r="AA54" i="18"/>
  <c r="AA1553" i="18"/>
  <c r="AA77" i="18"/>
  <c r="AA1554" i="18"/>
  <c r="AA1555" i="18"/>
  <c r="AA1556" i="18"/>
  <c r="AA1557" i="18"/>
  <c r="AA1558" i="18"/>
  <c r="AA1559" i="18"/>
  <c r="AA1560" i="18"/>
  <c r="AA1561" i="18"/>
  <c r="AA1562" i="18"/>
  <c r="AA1563" i="18"/>
  <c r="AA1564" i="18"/>
  <c r="AA1565" i="18"/>
  <c r="AA1566" i="18"/>
  <c r="AA1567" i="18"/>
  <c r="AA1568" i="18"/>
  <c r="AA1569" i="18"/>
  <c r="AA1570" i="18"/>
  <c r="AA1571" i="18"/>
  <c r="AA1572" i="18"/>
  <c r="AA1573" i="18"/>
  <c r="AA221" i="18"/>
  <c r="AA1574" i="18"/>
  <c r="AA300" i="18"/>
  <c r="AA301" i="18"/>
  <c r="AA1575" i="18"/>
  <c r="AA1576" i="18"/>
  <c r="AA1577" i="18"/>
  <c r="AA1578" i="18"/>
  <c r="AA1579" i="18"/>
  <c r="AA1580" i="18"/>
  <c r="AA1581" i="18"/>
  <c r="AA1582" i="18"/>
  <c r="AA302" i="18"/>
  <c r="AA1583" i="18"/>
  <c r="AA1584" i="18"/>
  <c r="AA1585" i="18"/>
  <c r="AA303" i="18"/>
  <c r="AA1586" i="18"/>
  <c r="AA1587" i="18"/>
  <c r="AA1588" i="18"/>
  <c r="AA1589" i="18"/>
  <c r="AA1590" i="18"/>
  <c r="AA1591" i="18"/>
  <c r="AA1592" i="18"/>
  <c r="AA1593" i="18"/>
  <c r="AA1594" i="18"/>
  <c r="AA1595" i="18"/>
  <c r="AA1596" i="18"/>
  <c r="AA1597" i="18"/>
  <c r="AA1598" i="18"/>
  <c r="AA1599" i="18"/>
  <c r="AA1600" i="18"/>
  <c r="AA1601" i="18"/>
  <c r="AA1602" i="18"/>
  <c r="AA1603" i="18"/>
  <c r="AA1604" i="18"/>
  <c r="AA1605" i="18"/>
  <c r="AA1606" i="18"/>
  <c r="AA258" i="18"/>
  <c r="AA1607" i="18"/>
  <c r="AA276" i="18"/>
  <c r="AA1608" i="18"/>
  <c r="AA1609" i="18"/>
  <c r="AA1610" i="18"/>
  <c r="AA1611" i="18"/>
  <c r="AA1612" i="18"/>
  <c r="AA364" i="18"/>
  <c r="AA506" i="18"/>
  <c r="AA1613" i="18"/>
  <c r="AA1614" i="18"/>
  <c r="AA32" i="18"/>
  <c r="AA33" i="18"/>
  <c r="AA1615" i="18"/>
  <c r="AA1616" i="18"/>
  <c r="AA1617" i="18"/>
  <c r="AA1618" i="18"/>
  <c r="AA1619" i="18"/>
  <c r="AA1620" i="18"/>
  <c r="AA1621" i="18"/>
  <c r="AA1622" i="18"/>
  <c r="AA1623" i="18"/>
  <c r="AA1624" i="18"/>
  <c r="AA1625" i="18"/>
  <c r="AA1626" i="18"/>
  <c r="AA1627" i="18"/>
  <c r="AA1628" i="18"/>
  <c r="AA1629" i="18"/>
  <c r="AA1630" i="18"/>
  <c r="AA437" i="18"/>
  <c r="AA1631" i="18"/>
  <c r="AA1632" i="18"/>
  <c r="AA1633" i="18"/>
  <c r="AA1634" i="18"/>
  <c r="AA1635" i="18"/>
  <c r="AA1636" i="18"/>
  <c r="AA1637" i="18"/>
  <c r="AA1638" i="18"/>
  <c r="AA1639" i="18"/>
  <c r="AA1640" i="18"/>
  <c r="AA507" i="18"/>
  <c r="AA1641" i="18"/>
  <c r="AA1642" i="18"/>
  <c r="AA1643" i="18"/>
  <c r="AA1644" i="18"/>
  <c r="AA222" i="18"/>
  <c r="AA1645" i="18"/>
  <c r="AA1646" i="18"/>
  <c r="AA1647" i="18"/>
  <c r="AA1648" i="18"/>
  <c r="AA1649" i="18"/>
  <c r="AA1650" i="18"/>
  <c r="AA1651" i="18"/>
  <c r="AA1652" i="18"/>
  <c r="AA1653" i="18"/>
  <c r="AA1654" i="18"/>
  <c r="AA1655" i="18"/>
  <c r="AA1656" i="18"/>
  <c r="AA1657" i="18"/>
  <c r="AA1658" i="18"/>
  <c r="AA1659" i="18"/>
  <c r="AA1660" i="18"/>
  <c r="AA1661" i="18"/>
  <c r="AA1662" i="18"/>
  <c r="AA1663" i="18"/>
  <c r="AA1664" i="18"/>
  <c r="AA1665" i="18"/>
  <c r="AA1666" i="18"/>
  <c r="AA310" i="18"/>
  <c r="AA365" i="18"/>
  <c r="AA366" i="18"/>
  <c r="AA491" i="18"/>
  <c r="AA1667" i="18"/>
  <c r="AA419" i="18"/>
  <c r="AA1668" i="18"/>
  <c r="AA213" i="18"/>
  <c r="AA1669" i="18"/>
  <c r="AA75" i="18"/>
  <c r="AA1670" i="18"/>
  <c r="AA1671" i="18"/>
  <c r="AA1672" i="18"/>
  <c r="AA1673" i="18"/>
  <c r="AA367" i="18"/>
  <c r="AA477" i="18"/>
  <c r="AA91" i="18"/>
  <c r="AA368" i="18"/>
  <c r="AA1674" i="18"/>
  <c r="AA438" i="18"/>
  <c r="AA459" i="18"/>
  <c r="AA1675" i="18"/>
  <c r="AA1676" i="18"/>
  <c r="AA1677" i="18"/>
  <c r="AA1678" i="18"/>
  <c r="AA259" i="18"/>
  <c r="AA1679" i="18"/>
  <c r="AA420" i="18"/>
  <c r="AA421" i="18"/>
  <c r="AA1680" i="18"/>
  <c r="AA335" i="18"/>
  <c r="AA223" i="18"/>
  <c r="AA1681" i="18"/>
  <c r="AA1682" i="18"/>
  <c r="AA1683" i="18"/>
  <c r="AA369" i="18"/>
  <c r="AA1684" i="18"/>
  <c r="AA526" i="18"/>
  <c r="AA1685" i="18"/>
  <c r="AA1686" i="18"/>
  <c r="AA1687" i="18"/>
  <c r="AA1688" i="18"/>
  <c r="AA132" i="18"/>
  <c r="AA1689" i="18"/>
  <c r="AA1690" i="18"/>
  <c r="AA422" i="18"/>
  <c r="AA246" i="18"/>
  <c r="AA1691" i="18"/>
  <c r="AA1692" i="18"/>
  <c r="AA1693" i="18"/>
  <c r="AA529" i="18"/>
  <c r="AA1694" i="18"/>
  <c r="AA1695" i="18"/>
  <c r="AA423" i="18"/>
  <c r="AA424" i="18"/>
  <c r="AA1696" i="18"/>
  <c r="AA1697" i="18"/>
  <c r="AA1698" i="18"/>
  <c r="AA1699" i="18"/>
  <c r="AA164" i="18"/>
  <c r="AA1700" i="18"/>
  <c r="AA425" i="18"/>
  <c r="AA165" i="18"/>
  <c r="AA440" i="18"/>
  <c r="AA116" i="18"/>
  <c r="AA175" i="18"/>
  <c r="AA1701" i="18"/>
  <c r="AA1702" i="18"/>
  <c r="AA143" i="18"/>
  <c r="AA1703" i="18"/>
  <c r="AA1704" i="18"/>
  <c r="AA1705" i="18"/>
  <c r="AA277" i="18"/>
  <c r="AA1706" i="18"/>
  <c r="AA1707" i="18"/>
  <c r="AA1708" i="18"/>
  <c r="AA1709" i="18"/>
  <c r="AA1710" i="18"/>
  <c r="AA1711" i="18"/>
  <c r="AA1712" i="18"/>
  <c r="AA1713" i="18"/>
  <c r="AA1714" i="18"/>
  <c r="AA1715" i="18"/>
  <c r="AA1716" i="18"/>
  <c r="AA1717" i="18"/>
  <c r="AA1718" i="18"/>
  <c r="AA235" i="18"/>
  <c r="AA1719" i="18"/>
  <c r="AA1720" i="18"/>
  <c r="AA426" i="18"/>
  <c r="AA1721" i="18"/>
  <c r="AA1722" i="18"/>
  <c r="AA1723" i="18"/>
  <c r="AA1724" i="18"/>
  <c r="AA1725" i="18"/>
  <c r="AA1726" i="18"/>
  <c r="AA1727" i="18"/>
  <c r="AA1728" i="18"/>
  <c r="AA1729" i="18"/>
  <c r="AA260" i="18"/>
  <c r="AA1730" i="18"/>
  <c r="AA1731" i="18"/>
  <c r="AA278" i="18"/>
  <c r="AA481" i="18"/>
  <c r="AA1732" i="18"/>
  <c r="AA133" i="18"/>
  <c r="AA92" i="18"/>
  <c r="AA1733" i="18"/>
  <c r="AA176" i="18"/>
  <c r="AA1734" i="18"/>
  <c r="AA1735" i="18"/>
  <c r="AA336" i="18"/>
  <c r="AA1736" i="18"/>
  <c r="AA1737" i="18"/>
  <c r="AA1738" i="18"/>
  <c r="AA1739" i="18"/>
  <c r="AA1740" i="18"/>
  <c r="AA1741" i="18"/>
  <c r="AA179" i="18"/>
  <c r="AA1742" i="18"/>
  <c r="AA146" i="18"/>
  <c r="AA43" i="18"/>
  <c r="AA85" i="18"/>
  <c r="AA540" i="18"/>
  <c r="AA1743" i="18"/>
  <c r="AA78" i="18"/>
  <c r="AA1744" i="18"/>
  <c r="AA268" i="18"/>
  <c r="AA64" i="18"/>
  <c r="AA1745" i="18"/>
  <c r="AA261" i="18"/>
  <c r="AA1746" i="18"/>
  <c r="AA1747" i="18"/>
  <c r="AA532" i="18"/>
  <c r="AA1748" i="18"/>
  <c r="AA214" i="18"/>
  <c r="AA1749" i="18"/>
  <c r="AA1750" i="18"/>
  <c r="AA177" i="18"/>
  <c r="AA427" i="18"/>
  <c r="AA1751" i="18"/>
  <c r="AA1752" i="18"/>
  <c r="AA1753" i="18"/>
  <c r="AA1754" i="18"/>
  <c r="AA1755" i="18"/>
  <c r="AA108" i="18"/>
  <c r="AA215" i="18"/>
  <c r="AA1756" i="18"/>
  <c r="AA370" i="18"/>
  <c r="AA371" i="18"/>
  <c r="AA1757" i="18"/>
  <c r="AA1758" i="18"/>
  <c r="AA451" i="18"/>
  <c r="AA1759" i="18"/>
  <c r="AA1760" i="18"/>
  <c r="AA279" i="18"/>
  <c r="AA1761" i="18"/>
  <c r="AA1762" i="18"/>
  <c r="AA247" i="18"/>
  <c r="AA492" i="18"/>
  <c r="AA180" i="18"/>
  <c r="AA166" i="18"/>
  <c r="AA93" i="18"/>
  <c r="AA537" i="18"/>
  <c r="AA60" i="18"/>
  <c r="AA1763" i="18"/>
  <c r="AA1764" i="18"/>
  <c r="AA1765" i="18"/>
  <c r="AA1766" i="18"/>
  <c r="AA1767" i="18"/>
  <c r="AA1768" i="18"/>
  <c r="AA61" i="18"/>
  <c r="AA1769" i="18"/>
  <c r="AA1770" i="18"/>
  <c r="AA1771" i="18"/>
  <c r="AA76" i="18"/>
  <c r="AA1772" i="18"/>
  <c r="AA1773" i="18"/>
  <c r="AA152" i="18"/>
  <c r="AA1774" i="18"/>
  <c r="AA1775" i="18"/>
  <c r="AA1776" i="18"/>
  <c r="AA1777" i="18"/>
  <c r="AA1778" i="18"/>
  <c r="AA80" i="18"/>
  <c r="AA62" i="18"/>
  <c r="AA1779" i="18"/>
  <c r="AA1780" i="18"/>
  <c r="AA1781" i="18"/>
  <c r="AA1782" i="18"/>
  <c r="AA1783" i="18"/>
  <c r="AA1784" i="18"/>
  <c r="AA1785" i="18"/>
  <c r="AA1786" i="18"/>
  <c r="AA439" i="18"/>
  <c r="AA269" i="18"/>
  <c r="AA1787" i="18"/>
  <c r="AA1788" i="18"/>
  <c r="AA1789" i="18"/>
  <c r="AA1790" i="18"/>
  <c r="AA1791" i="18"/>
  <c r="AA167" i="18"/>
  <c r="AA1792" i="18"/>
  <c r="AA1793" i="18"/>
  <c r="AA1794" i="18"/>
  <c r="AA158" i="18"/>
  <c r="AA129" i="18"/>
  <c r="AA1795" i="18"/>
  <c r="AA1796" i="18"/>
  <c r="AA83" i="18"/>
  <c r="AA1797" i="18"/>
  <c r="AA1798" i="18"/>
  <c r="AA1799" i="18"/>
  <c r="AA262" i="18"/>
  <c r="AA50" i="18"/>
  <c r="AA94" i="18"/>
  <c r="AA6" i="18"/>
  <c r="AA105" i="18"/>
  <c r="AA1800" i="18"/>
  <c r="AA40" i="18"/>
  <c r="D4" i="2" l="1"/>
  <c r="R7" i="50"/>
  <c r="R9" i="50" s="1"/>
  <c r="R10" i="50" l="1"/>
  <c r="R11" i="50"/>
  <c r="R14" i="50"/>
  <c r="R18" i="50"/>
  <c r="R22" i="50"/>
  <c r="R26" i="50"/>
  <c r="R30" i="50"/>
  <c r="R34" i="50"/>
  <c r="R38" i="50"/>
  <c r="R42" i="50"/>
  <c r="R46" i="50"/>
  <c r="R15" i="50"/>
  <c r="R19" i="50"/>
  <c r="R23" i="50"/>
  <c r="R27" i="50"/>
  <c r="R31" i="50"/>
  <c r="R35" i="50"/>
  <c r="R39" i="50"/>
  <c r="R43" i="50"/>
  <c r="R47" i="50"/>
  <c r="R12" i="50"/>
  <c r="R20" i="50"/>
  <c r="R28" i="50"/>
  <c r="R36" i="50"/>
  <c r="R44" i="50"/>
  <c r="R48" i="50"/>
  <c r="R52" i="50"/>
  <c r="R56" i="50"/>
  <c r="R60" i="50"/>
  <c r="R64" i="50"/>
  <c r="R13" i="50"/>
  <c r="R21" i="50"/>
  <c r="R29" i="50"/>
  <c r="R37" i="50"/>
  <c r="R45" i="50"/>
  <c r="R49" i="50"/>
  <c r="R53" i="50"/>
  <c r="R57" i="50"/>
  <c r="R61" i="50"/>
  <c r="R65" i="50"/>
  <c r="R17" i="50"/>
  <c r="R25" i="50"/>
  <c r="R33" i="50"/>
  <c r="R41" i="50"/>
  <c r="R51" i="50"/>
  <c r="R55" i="50"/>
  <c r="R59" i="50"/>
  <c r="R63" i="50"/>
  <c r="R67" i="50"/>
  <c r="R32" i="50"/>
  <c r="R54" i="50"/>
  <c r="R69" i="50"/>
  <c r="R73" i="50"/>
  <c r="R77" i="50"/>
  <c r="R81" i="50"/>
  <c r="R85" i="50"/>
  <c r="R89" i="50"/>
  <c r="R93" i="50"/>
  <c r="R40" i="50"/>
  <c r="R58" i="50"/>
  <c r="R70" i="50"/>
  <c r="R74" i="50"/>
  <c r="R78" i="50"/>
  <c r="R82" i="50"/>
  <c r="R86" i="50"/>
  <c r="R90" i="50"/>
  <c r="R94" i="50"/>
  <c r="R24" i="50"/>
  <c r="R50" i="50"/>
  <c r="R66" i="50"/>
  <c r="R68" i="50"/>
  <c r="R72" i="50"/>
  <c r="R76" i="50"/>
  <c r="R80" i="50"/>
  <c r="R84" i="50"/>
  <c r="R88" i="50"/>
  <c r="R92" i="50"/>
  <c r="R96" i="50"/>
  <c r="R71" i="50"/>
  <c r="R87" i="50"/>
  <c r="R100" i="50"/>
  <c r="R104" i="50"/>
  <c r="R108" i="50"/>
  <c r="R112" i="50"/>
  <c r="R116" i="50"/>
  <c r="R120" i="50"/>
  <c r="R124" i="50"/>
  <c r="R128" i="50"/>
  <c r="R132" i="50"/>
  <c r="R136" i="50"/>
  <c r="R140" i="50"/>
  <c r="R144" i="50"/>
  <c r="R148" i="50"/>
  <c r="R16" i="50"/>
  <c r="R62" i="50"/>
  <c r="R75" i="50"/>
  <c r="R91" i="50"/>
  <c r="R97" i="50"/>
  <c r="R101" i="50"/>
  <c r="R105" i="50"/>
  <c r="R109" i="50"/>
  <c r="R113" i="50"/>
  <c r="R117" i="50"/>
  <c r="R121" i="50"/>
  <c r="R125" i="50"/>
  <c r="R129" i="50"/>
  <c r="R133" i="50"/>
  <c r="R137" i="50"/>
  <c r="R141" i="50"/>
  <c r="R145" i="50"/>
  <c r="R149" i="50"/>
  <c r="R153" i="50"/>
  <c r="R157" i="50"/>
  <c r="R83" i="50"/>
  <c r="R95" i="50"/>
  <c r="R99" i="50"/>
  <c r="R103" i="50"/>
  <c r="R107" i="50"/>
  <c r="R111" i="50"/>
  <c r="R115" i="50"/>
  <c r="R119" i="50"/>
  <c r="R123" i="50"/>
  <c r="R127" i="50"/>
  <c r="R131" i="50"/>
  <c r="R79" i="50"/>
  <c r="R110" i="50"/>
  <c r="R126" i="50"/>
  <c r="R138" i="50"/>
  <c r="R146" i="50"/>
  <c r="R152" i="50"/>
  <c r="R158" i="50"/>
  <c r="R162" i="50"/>
  <c r="R166" i="50"/>
  <c r="R170" i="50"/>
  <c r="R174" i="50"/>
  <c r="R178" i="50"/>
  <c r="R182" i="50"/>
  <c r="R186" i="50"/>
  <c r="R190" i="50"/>
  <c r="R194" i="50"/>
  <c r="R198" i="50"/>
  <c r="R202" i="50"/>
  <c r="R206" i="50"/>
  <c r="R98" i="50"/>
  <c r="R114" i="50"/>
  <c r="R130" i="50"/>
  <c r="R139" i="50"/>
  <c r="R147" i="50"/>
  <c r="R154" i="50"/>
  <c r="R159" i="50"/>
  <c r="R163" i="50"/>
  <c r="R167" i="50"/>
  <c r="R171" i="50"/>
  <c r="R175" i="50"/>
  <c r="R179" i="50"/>
  <c r="R183" i="50"/>
  <c r="R187" i="50"/>
  <c r="R191" i="50"/>
  <c r="R195" i="50"/>
  <c r="R199" i="50"/>
  <c r="R203" i="50"/>
  <c r="R106" i="50"/>
  <c r="R122" i="50"/>
  <c r="R135" i="50"/>
  <c r="R143" i="50"/>
  <c r="R151" i="50"/>
  <c r="R156" i="50"/>
  <c r="R161" i="50"/>
  <c r="R165" i="50"/>
  <c r="R169" i="50"/>
  <c r="R173" i="50"/>
  <c r="R177" i="50"/>
  <c r="R181" i="50"/>
  <c r="R185" i="50"/>
  <c r="R189" i="50"/>
  <c r="R193" i="50"/>
  <c r="R197" i="50"/>
  <c r="R201" i="50"/>
  <c r="R205" i="50"/>
  <c r="R164" i="50"/>
  <c r="R180" i="50"/>
  <c r="R196" i="50"/>
  <c r="R208" i="50"/>
  <c r="R210" i="50"/>
  <c r="R214" i="50"/>
  <c r="R218" i="50"/>
  <c r="R222" i="50"/>
  <c r="R226" i="50"/>
  <c r="R230" i="50"/>
  <c r="R234" i="50"/>
  <c r="R238" i="50"/>
  <c r="R242" i="50"/>
  <c r="R246" i="50"/>
  <c r="R250" i="50"/>
  <c r="R254" i="50"/>
  <c r="R258" i="50"/>
  <c r="R262" i="50"/>
  <c r="R134" i="50"/>
  <c r="R168" i="50"/>
  <c r="R184" i="50"/>
  <c r="R200" i="50"/>
  <c r="R211" i="50"/>
  <c r="R215" i="50"/>
  <c r="R219" i="50"/>
  <c r="R223" i="50"/>
  <c r="R227" i="50"/>
  <c r="R231" i="50"/>
  <c r="R235" i="50"/>
  <c r="R239" i="50"/>
  <c r="R243" i="50"/>
  <c r="R247" i="50"/>
  <c r="R251" i="50"/>
  <c r="R255" i="50"/>
  <c r="R259" i="50"/>
  <c r="R263" i="50"/>
  <c r="R118" i="50"/>
  <c r="R150" i="50"/>
  <c r="R155" i="50"/>
  <c r="R160" i="50"/>
  <c r="R176" i="50"/>
  <c r="R192" i="50"/>
  <c r="R207" i="50"/>
  <c r="R209" i="50"/>
  <c r="R213" i="50"/>
  <c r="R217" i="50"/>
  <c r="R221" i="50"/>
  <c r="R225" i="50"/>
  <c r="R229" i="50"/>
  <c r="R233" i="50"/>
  <c r="R237" i="50"/>
  <c r="R241" i="50"/>
  <c r="R245" i="50"/>
  <c r="R249" i="50"/>
  <c r="R253" i="50"/>
  <c r="R257" i="50"/>
  <c r="R261" i="50"/>
  <c r="R220" i="50"/>
  <c r="R236" i="50"/>
  <c r="R252" i="50"/>
  <c r="R266" i="50"/>
  <c r="R270" i="50"/>
  <c r="R274" i="50"/>
  <c r="R278" i="50"/>
  <c r="R282" i="50"/>
  <c r="R286" i="50"/>
  <c r="R290" i="50"/>
  <c r="R294" i="50"/>
  <c r="R298" i="50"/>
  <c r="R302" i="50"/>
  <c r="R306" i="50"/>
  <c r="R310" i="50"/>
  <c r="R314" i="50"/>
  <c r="R318" i="50"/>
  <c r="R322" i="50"/>
  <c r="R326" i="50"/>
  <c r="R330" i="50"/>
  <c r="R334" i="50"/>
  <c r="R338" i="50"/>
  <c r="R342" i="50"/>
  <c r="R346" i="50"/>
  <c r="R350" i="50"/>
  <c r="R354" i="50"/>
  <c r="R358" i="50"/>
  <c r="R362" i="50"/>
  <c r="R366" i="50"/>
  <c r="R370" i="50"/>
  <c r="R374" i="50"/>
  <c r="R172" i="50"/>
  <c r="R224" i="50"/>
  <c r="R240" i="50"/>
  <c r="R256" i="50"/>
  <c r="R267" i="50"/>
  <c r="R271" i="50"/>
  <c r="R275" i="50"/>
  <c r="R279" i="50"/>
  <c r="R283" i="50"/>
  <c r="R287" i="50"/>
  <c r="R291" i="50"/>
  <c r="R295" i="50"/>
  <c r="R299" i="50"/>
  <c r="R303" i="50"/>
  <c r="R307" i="50"/>
  <c r="R311" i="50"/>
  <c r="R315" i="50"/>
  <c r="R319" i="50"/>
  <c r="R323" i="50"/>
  <c r="R327" i="50"/>
  <c r="R331" i="50"/>
  <c r="R335" i="50"/>
  <c r="R339" i="50"/>
  <c r="R343" i="50"/>
  <c r="R347" i="50"/>
  <c r="R351" i="50"/>
  <c r="R355" i="50"/>
  <c r="R359" i="50"/>
  <c r="R363" i="50"/>
  <c r="R367" i="50"/>
  <c r="R371" i="50"/>
  <c r="R375" i="50"/>
  <c r="R379" i="50"/>
  <c r="R383" i="50"/>
  <c r="R387" i="50"/>
  <c r="R391" i="50"/>
  <c r="R102" i="50"/>
  <c r="R204" i="50"/>
  <c r="R216" i="50"/>
  <c r="R232" i="50"/>
  <c r="R248" i="50"/>
  <c r="R265" i="50"/>
  <c r="R269" i="50"/>
  <c r="R273" i="50"/>
  <c r="R277" i="50"/>
  <c r="R281" i="50"/>
  <c r="R285" i="50"/>
  <c r="R289" i="50"/>
  <c r="R293" i="50"/>
  <c r="R297" i="50"/>
  <c r="R301" i="50"/>
  <c r="R305" i="50"/>
  <c r="R309" i="50"/>
  <c r="R313" i="50"/>
  <c r="R317" i="50"/>
  <c r="R321" i="50"/>
  <c r="R325" i="50"/>
  <c r="R329" i="50"/>
  <c r="R333" i="50"/>
  <c r="R337" i="50"/>
  <c r="R341" i="50"/>
  <c r="R345" i="50"/>
  <c r="R349" i="50"/>
  <c r="R353" i="50"/>
  <c r="R357" i="50"/>
  <c r="R361" i="50"/>
  <c r="R365" i="50"/>
  <c r="R369" i="50"/>
  <c r="R373" i="50"/>
  <c r="R377" i="50"/>
  <c r="R381" i="50"/>
  <c r="R385" i="50"/>
  <c r="R389" i="50"/>
  <c r="R393" i="50"/>
  <c r="R228" i="50"/>
  <c r="R276" i="50"/>
  <c r="R292" i="50"/>
  <c r="R308" i="50"/>
  <c r="R324" i="50"/>
  <c r="R340" i="50"/>
  <c r="R356" i="50"/>
  <c r="R372" i="50"/>
  <c r="R382" i="50"/>
  <c r="R390" i="50"/>
  <c r="R396" i="50"/>
  <c r="R400" i="50"/>
  <c r="R404" i="50"/>
  <c r="R260" i="50"/>
  <c r="R284" i="50"/>
  <c r="R300" i="50"/>
  <c r="R316" i="50"/>
  <c r="R386" i="50"/>
  <c r="R394" i="50"/>
  <c r="R142" i="50"/>
  <c r="R244" i="50"/>
  <c r="R264" i="50"/>
  <c r="R280" i="50"/>
  <c r="R296" i="50"/>
  <c r="R312" i="50"/>
  <c r="R328" i="50"/>
  <c r="R344" i="50"/>
  <c r="R360" i="50"/>
  <c r="R376" i="50"/>
  <c r="R384" i="50"/>
  <c r="R392" i="50"/>
  <c r="R397" i="50"/>
  <c r="R401" i="50"/>
  <c r="R405" i="50"/>
  <c r="R332" i="50"/>
  <c r="R348" i="50"/>
  <c r="R364" i="50"/>
  <c r="R398" i="50"/>
  <c r="R188" i="50"/>
  <c r="R212" i="50"/>
  <c r="R272" i="50"/>
  <c r="R288" i="50"/>
  <c r="R304" i="50"/>
  <c r="R320" i="50"/>
  <c r="R336" i="50"/>
  <c r="R352" i="50"/>
  <c r="R368" i="50"/>
  <c r="R380" i="50"/>
  <c r="R388" i="50"/>
  <c r="R395" i="50"/>
  <c r="R399" i="50"/>
  <c r="R403" i="50"/>
  <c r="R407" i="50"/>
  <c r="R408" i="50"/>
  <c r="R268" i="50"/>
  <c r="R378" i="50"/>
  <c r="R402" i="50"/>
  <c r="R406" i="50"/>
  <c r="T7" i="50"/>
  <c r="T9" i="50" s="1"/>
  <c r="T12" i="50" l="1"/>
  <c r="T16" i="50"/>
  <c r="T20" i="50"/>
  <c r="T24" i="50"/>
  <c r="T28" i="50"/>
  <c r="T32" i="50"/>
  <c r="T36" i="50"/>
  <c r="T40" i="50"/>
  <c r="T44" i="50"/>
  <c r="T13" i="50"/>
  <c r="T17" i="50"/>
  <c r="T21" i="50"/>
  <c r="T25" i="50"/>
  <c r="T29" i="50"/>
  <c r="T33" i="50"/>
  <c r="T37" i="50"/>
  <c r="T41" i="50"/>
  <c r="T45" i="50"/>
  <c r="T47" i="50"/>
  <c r="T50" i="50"/>
  <c r="T54" i="50"/>
  <c r="T58" i="50"/>
  <c r="T62" i="50"/>
  <c r="T66" i="50"/>
  <c r="T10" i="50"/>
  <c r="T11" i="50"/>
  <c r="T18" i="50"/>
  <c r="T19" i="50"/>
  <c r="T26" i="50"/>
  <c r="T27" i="50"/>
  <c r="T34" i="50"/>
  <c r="T35" i="50"/>
  <c r="T42" i="50"/>
  <c r="T43" i="50"/>
  <c r="T51" i="50"/>
  <c r="T55" i="50"/>
  <c r="T59" i="50"/>
  <c r="T63" i="50"/>
  <c r="T14" i="50"/>
  <c r="T15" i="50"/>
  <c r="T22" i="50"/>
  <c r="T23" i="50"/>
  <c r="T30" i="50"/>
  <c r="T31" i="50"/>
  <c r="T38" i="50"/>
  <c r="T39" i="50"/>
  <c r="T46" i="50"/>
  <c r="T49" i="50"/>
  <c r="T53" i="50"/>
  <c r="T57" i="50"/>
  <c r="T61" i="50"/>
  <c r="T65" i="50"/>
  <c r="T48" i="50"/>
  <c r="T64" i="50"/>
  <c r="T71" i="50"/>
  <c r="T75" i="50"/>
  <c r="T79" i="50"/>
  <c r="T83" i="50"/>
  <c r="T87" i="50"/>
  <c r="T91" i="50"/>
  <c r="T95" i="50"/>
  <c r="T52" i="50"/>
  <c r="T67" i="50"/>
  <c r="T68" i="50"/>
  <c r="T72" i="50"/>
  <c r="T76" i="50"/>
  <c r="T80" i="50"/>
  <c r="T84" i="50"/>
  <c r="T88" i="50"/>
  <c r="T92" i="50"/>
  <c r="T60" i="50"/>
  <c r="T70" i="50"/>
  <c r="T74" i="50"/>
  <c r="T78" i="50"/>
  <c r="T82" i="50"/>
  <c r="T86" i="50"/>
  <c r="T90" i="50"/>
  <c r="T94" i="50"/>
  <c r="T81" i="50"/>
  <c r="T98" i="50"/>
  <c r="T102" i="50"/>
  <c r="T106" i="50"/>
  <c r="T110" i="50"/>
  <c r="T114" i="50"/>
  <c r="T118" i="50"/>
  <c r="T122" i="50"/>
  <c r="T126" i="50"/>
  <c r="T130" i="50"/>
  <c r="T134" i="50"/>
  <c r="T138" i="50"/>
  <c r="T142" i="50"/>
  <c r="T146" i="50"/>
  <c r="T150" i="50"/>
  <c r="T69" i="50"/>
  <c r="T85" i="50"/>
  <c r="T99" i="50"/>
  <c r="T103" i="50"/>
  <c r="T107" i="50"/>
  <c r="T111" i="50"/>
  <c r="T115" i="50"/>
  <c r="T119" i="50"/>
  <c r="T123" i="50"/>
  <c r="T127" i="50"/>
  <c r="T131" i="50"/>
  <c r="T135" i="50"/>
  <c r="T139" i="50"/>
  <c r="T143" i="50"/>
  <c r="T147" i="50"/>
  <c r="T151" i="50"/>
  <c r="T155" i="50"/>
  <c r="T159" i="50"/>
  <c r="T56" i="50"/>
  <c r="T77" i="50"/>
  <c r="T93" i="50"/>
  <c r="T97" i="50"/>
  <c r="T101" i="50"/>
  <c r="T105" i="50"/>
  <c r="T109" i="50"/>
  <c r="T113" i="50"/>
  <c r="T117" i="50"/>
  <c r="T121" i="50"/>
  <c r="T125" i="50"/>
  <c r="T129" i="50"/>
  <c r="T104" i="50"/>
  <c r="T120" i="50"/>
  <c r="T160" i="50"/>
  <c r="T164" i="50"/>
  <c r="T168" i="50"/>
  <c r="T172" i="50"/>
  <c r="T176" i="50"/>
  <c r="T180" i="50"/>
  <c r="T184" i="50"/>
  <c r="T188" i="50"/>
  <c r="T192" i="50"/>
  <c r="T196" i="50"/>
  <c r="T200" i="50"/>
  <c r="T204" i="50"/>
  <c r="T208" i="50"/>
  <c r="T96" i="50"/>
  <c r="T108" i="50"/>
  <c r="T124" i="50"/>
  <c r="T136" i="50"/>
  <c r="T137" i="50"/>
  <c r="T144" i="50"/>
  <c r="T145" i="50"/>
  <c r="T156" i="50"/>
  <c r="T157" i="50"/>
  <c r="T161" i="50"/>
  <c r="T165" i="50"/>
  <c r="T169" i="50"/>
  <c r="T173" i="50"/>
  <c r="T177" i="50"/>
  <c r="T181" i="50"/>
  <c r="T185" i="50"/>
  <c r="T189" i="50"/>
  <c r="T193" i="50"/>
  <c r="T197" i="50"/>
  <c r="T201" i="50"/>
  <c r="T205" i="50"/>
  <c r="T89" i="50"/>
  <c r="T100" i="50"/>
  <c r="T116" i="50"/>
  <c r="T132" i="50"/>
  <c r="T133" i="50"/>
  <c r="T140" i="50"/>
  <c r="T141" i="50"/>
  <c r="T148" i="50"/>
  <c r="T149" i="50"/>
  <c r="T154" i="50"/>
  <c r="T163" i="50"/>
  <c r="T167" i="50"/>
  <c r="T171" i="50"/>
  <c r="T175" i="50"/>
  <c r="T179" i="50"/>
  <c r="T183" i="50"/>
  <c r="T187" i="50"/>
  <c r="T191" i="50"/>
  <c r="T195" i="50"/>
  <c r="T199" i="50"/>
  <c r="T203" i="50"/>
  <c r="T207" i="50"/>
  <c r="T174" i="50"/>
  <c r="T190" i="50"/>
  <c r="T206" i="50"/>
  <c r="T212" i="50"/>
  <c r="T216" i="50"/>
  <c r="T220" i="50"/>
  <c r="T224" i="50"/>
  <c r="T228" i="50"/>
  <c r="T232" i="50"/>
  <c r="T236" i="50"/>
  <c r="T240" i="50"/>
  <c r="T244" i="50"/>
  <c r="T248" i="50"/>
  <c r="T252" i="50"/>
  <c r="T256" i="50"/>
  <c r="T260" i="50"/>
  <c r="T112" i="50"/>
  <c r="T162" i="50"/>
  <c r="T178" i="50"/>
  <c r="T194" i="50"/>
  <c r="T209" i="50"/>
  <c r="T213" i="50"/>
  <c r="T217" i="50"/>
  <c r="T221" i="50"/>
  <c r="T225" i="50"/>
  <c r="T229" i="50"/>
  <c r="T233" i="50"/>
  <c r="T237" i="50"/>
  <c r="T241" i="50"/>
  <c r="T245" i="50"/>
  <c r="T249" i="50"/>
  <c r="T253" i="50"/>
  <c r="T257" i="50"/>
  <c r="T261" i="50"/>
  <c r="T152" i="50"/>
  <c r="T153" i="50"/>
  <c r="T158" i="50"/>
  <c r="T170" i="50"/>
  <c r="T186" i="50"/>
  <c r="T202" i="50"/>
  <c r="T211" i="50"/>
  <c r="T215" i="50"/>
  <c r="T219" i="50"/>
  <c r="T223" i="50"/>
  <c r="T227" i="50"/>
  <c r="T231" i="50"/>
  <c r="T235" i="50"/>
  <c r="T239" i="50"/>
  <c r="T243" i="50"/>
  <c r="T247" i="50"/>
  <c r="T251" i="50"/>
  <c r="T255" i="50"/>
  <c r="T259" i="50"/>
  <c r="T263" i="50"/>
  <c r="T182" i="50"/>
  <c r="T214" i="50"/>
  <c r="T230" i="50"/>
  <c r="T246" i="50"/>
  <c r="T262" i="50"/>
  <c r="T264" i="50"/>
  <c r="T268" i="50"/>
  <c r="T272" i="50"/>
  <c r="T276" i="50"/>
  <c r="T280" i="50"/>
  <c r="T284" i="50"/>
  <c r="T288" i="50"/>
  <c r="T292" i="50"/>
  <c r="T296" i="50"/>
  <c r="T300" i="50"/>
  <c r="T304" i="50"/>
  <c r="T308" i="50"/>
  <c r="T312" i="50"/>
  <c r="T316" i="50"/>
  <c r="T320" i="50"/>
  <c r="T324" i="50"/>
  <c r="T328" i="50"/>
  <c r="T332" i="50"/>
  <c r="T336" i="50"/>
  <c r="T340" i="50"/>
  <c r="T344" i="50"/>
  <c r="T348" i="50"/>
  <c r="T352" i="50"/>
  <c r="T356" i="50"/>
  <c r="T360" i="50"/>
  <c r="T364" i="50"/>
  <c r="T368" i="50"/>
  <c r="T372" i="50"/>
  <c r="T73" i="50"/>
  <c r="T198" i="50"/>
  <c r="T218" i="50"/>
  <c r="T234" i="50"/>
  <c r="T250" i="50"/>
  <c r="T265" i="50"/>
  <c r="T269" i="50"/>
  <c r="T273" i="50"/>
  <c r="T277" i="50"/>
  <c r="T281" i="50"/>
  <c r="T285" i="50"/>
  <c r="T289" i="50"/>
  <c r="T293" i="50"/>
  <c r="T297" i="50"/>
  <c r="T301" i="50"/>
  <c r="T305" i="50"/>
  <c r="T309" i="50"/>
  <c r="T313" i="50"/>
  <c r="T317" i="50"/>
  <c r="T321" i="50"/>
  <c r="T325" i="50"/>
  <c r="T329" i="50"/>
  <c r="T333" i="50"/>
  <c r="T337" i="50"/>
  <c r="T341" i="50"/>
  <c r="T345" i="50"/>
  <c r="T349" i="50"/>
  <c r="T353" i="50"/>
  <c r="T357" i="50"/>
  <c r="T361" i="50"/>
  <c r="T365" i="50"/>
  <c r="T369" i="50"/>
  <c r="T373" i="50"/>
  <c r="T377" i="50"/>
  <c r="T381" i="50"/>
  <c r="T385" i="50"/>
  <c r="T389" i="50"/>
  <c r="T393" i="50"/>
  <c r="T128" i="50"/>
  <c r="T166" i="50"/>
  <c r="T210" i="50"/>
  <c r="T226" i="50"/>
  <c r="T242" i="50"/>
  <c r="T258" i="50"/>
  <c r="T267" i="50"/>
  <c r="T271" i="50"/>
  <c r="T275" i="50"/>
  <c r="T279" i="50"/>
  <c r="T283" i="50"/>
  <c r="T287" i="50"/>
  <c r="T291" i="50"/>
  <c r="T295" i="50"/>
  <c r="T299" i="50"/>
  <c r="T303" i="50"/>
  <c r="T307" i="50"/>
  <c r="T311" i="50"/>
  <c r="T315" i="50"/>
  <c r="T319" i="50"/>
  <c r="T323" i="50"/>
  <c r="T327" i="50"/>
  <c r="T331" i="50"/>
  <c r="T335" i="50"/>
  <c r="T339" i="50"/>
  <c r="T343" i="50"/>
  <c r="T347" i="50"/>
  <c r="T351" i="50"/>
  <c r="T355" i="50"/>
  <c r="T359" i="50"/>
  <c r="T363" i="50"/>
  <c r="T367" i="50"/>
  <c r="T371" i="50"/>
  <c r="T375" i="50"/>
  <c r="T379" i="50"/>
  <c r="T383" i="50"/>
  <c r="T387" i="50"/>
  <c r="T391" i="50"/>
  <c r="T395" i="50"/>
  <c r="T254" i="50"/>
  <c r="T270" i="50"/>
  <c r="T286" i="50"/>
  <c r="T302" i="50"/>
  <c r="T318" i="50"/>
  <c r="T334" i="50"/>
  <c r="T350" i="50"/>
  <c r="T366" i="50"/>
  <c r="T378" i="50"/>
  <c r="T386" i="50"/>
  <c r="T394" i="50"/>
  <c r="T398" i="50"/>
  <c r="T402" i="50"/>
  <c r="T406" i="50"/>
  <c r="T326" i="50"/>
  <c r="T342" i="50"/>
  <c r="T358" i="50"/>
  <c r="T390" i="50"/>
  <c r="T274" i="50"/>
  <c r="T290" i="50"/>
  <c r="T306" i="50"/>
  <c r="T322" i="50"/>
  <c r="T338" i="50"/>
  <c r="T354" i="50"/>
  <c r="T370" i="50"/>
  <c r="T380" i="50"/>
  <c r="T388" i="50"/>
  <c r="T399" i="50"/>
  <c r="T403" i="50"/>
  <c r="T407" i="50"/>
  <c r="T278" i="50"/>
  <c r="T294" i="50"/>
  <c r="T310" i="50"/>
  <c r="T374" i="50"/>
  <c r="T408" i="50"/>
  <c r="T238" i="50"/>
  <c r="T266" i="50"/>
  <c r="T282" i="50"/>
  <c r="T298" i="50"/>
  <c r="T314" i="50"/>
  <c r="T330" i="50"/>
  <c r="T346" i="50"/>
  <c r="T362" i="50"/>
  <c r="T376" i="50"/>
  <c r="T384" i="50"/>
  <c r="T392" i="50"/>
  <c r="T397" i="50"/>
  <c r="T401" i="50"/>
  <c r="T405" i="50"/>
  <c r="T222" i="50"/>
  <c r="T382" i="50"/>
  <c r="T396" i="50"/>
  <c r="T400" i="50"/>
  <c r="T404" i="50"/>
  <c r="T409" i="50"/>
  <c r="V7" i="50"/>
  <c r="V9" i="50" s="1"/>
  <c r="V10" i="50" l="1"/>
  <c r="V14" i="50"/>
  <c r="V18" i="50"/>
  <c r="V22" i="50"/>
  <c r="V26" i="50"/>
  <c r="V30" i="50"/>
  <c r="V34" i="50"/>
  <c r="V38" i="50"/>
  <c r="V42" i="50"/>
  <c r="V46" i="50"/>
  <c r="V11" i="50"/>
  <c r="V15" i="50"/>
  <c r="V19" i="50"/>
  <c r="V23" i="50"/>
  <c r="V27" i="50"/>
  <c r="V31" i="50"/>
  <c r="V35" i="50"/>
  <c r="V39" i="50"/>
  <c r="V43" i="50"/>
  <c r="V47" i="50"/>
  <c r="V13" i="50"/>
  <c r="V21" i="50"/>
  <c r="V29" i="50"/>
  <c r="V37" i="50"/>
  <c r="V45" i="50"/>
  <c r="V48" i="50"/>
  <c r="V52" i="50"/>
  <c r="V56" i="50"/>
  <c r="V60" i="50"/>
  <c r="V64" i="50"/>
  <c r="V16" i="50"/>
  <c r="V24" i="50"/>
  <c r="V32" i="50"/>
  <c r="V40" i="50"/>
  <c r="V49" i="50"/>
  <c r="V53" i="50"/>
  <c r="V57" i="50"/>
  <c r="V61" i="50"/>
  <c r="V65" i="50"/>
  <c r="V12" i="50"/>
  <c r="V20" i="50"/>
  <c r="V28" i="50"/>
  <c r="V36" i="50"/>
  <c r="V44" i="50"/>
  <c r="V51" i="50"/>
  <c r="V55" i="50"/>
  <c r="V59" i="50"/>
  <c r="V63" i="50"/>
  <c r="V67" i="50"/>
  <c r="V33" i="50"/>
  <c r="V58" i="50"/>
  <c r="V69" i="50"/>
  <c r="V73" i="50"/>
  <c r="V77" i="50"/>
  <c r="V81" i="50"/>
  <c r="V85" i="50"/>
  <c r="V89" i="50"/>
  <c r="V93" i="50"/>
  <c r="V41" i="50"/>
  <c r="V62" i="50"/>
  <c r="V70" i="50"/>
  <c r="V74" i="50"/>
  <c r="V78" i="50"/>
  <c r="V82" i="50"/>
  <c r="V86" i="50"/>
  <c r="V90" i="50"/>
  <c r="V94" i="50"/>
  <c r="V25" i="50"/>
  <c r="V54" i="50"/>
  <c r="V68" i="50"/>
  <c r="V72" i="50"/>
  <c r="V76" i="50"/>
  <c r="V80" i="50"/>
  <c r="V84" i="50"/>
  <c r="V88" i="50"/>
  <c r="V92" i="50"/>
  <c r="V96" i="50"/>
  <c r="V17" i="50"/>
  <c r="V75" i="50"/>
  <c r="V91" i="50"/>
  <c r="V100" i="50"/>
  <c r="V104" i="50"/>
  <c r="V108" i="50"/>
  <c r="V112" i="50"/>
  <c r="V116" i="50"/>
  <c r="V120" i="50"/>
  <c r="V124" i="50"/>
  <c r="V128" i="50"/>
  <c r="V132" i="50"/>
  <c r="V136" i="50"/>
  <c r="V140" i="50"/>
  <c r="V144" i="50"/>
  <c r="V148" i="50"/>
  <c r="V50" i="50"/>
  <c r="V79" i="50"/>
  <c r="V97" i="50"/>
  <c r="V101" i="50"/>
  <c r="V105" i="50"/>
  <c r="V109" i="50"/>
  <c r="V113" i="50"/>
  <c r="V117" i="50"/>
  <c r="V121" i="50"/>
  <c r="V125" i="50"/>
  <c r="V129" i="50"/>
  <c r="V133" i="50"/>
  <c r="V137" i="50"/>
  <c r="V141" i="50"/>
  <c r="V145" i="50"/>
  <c r="V149" i="50"/>
  <c r="V153" i="50"/>
  <c r="V157" i="50"/>
  <c r="V71" i="50"/>
  <c r="V87" i="50"/>
  <c r="V99" i="50"/>
  <c r="V103" i="50"/>
  <c r="V107" i="50"/>
  <c r="V111" i="50"/>
  <c r="V115" i="50"/>
  <c r="V119" i="50"/>
  <c r="V123" i="50"/>
  <c r="V127" i="50"/>
  <c r="V131" i="50"/>
  <c r="V66" i="50"/>
  <c r="V95" i="50"/>
  <c r="V98" i="50"/>
  <c r="V114" i="50"/>
  <c r="V130" i="50"/>
  <c r="V139" i="50"/>
  <c r="V147" i="50"/>
  <c r="V152" i="50"/>
  <c r="V158" i="50"/>
  <c r="V159" i="50"/>
  <c r="V162" i="50"/>
  <c r="V166" i="50"/>
  <c r="V170" i="50"/>
  <c r="V174" i="50"/>
  <c r="V178" i="50"/>
  <c r="V182" i="50"/>
  <c r="V186" i="50"/>
  <c r="V190" i="50"/>
  <c r="V194" i="50"/>
  <c r="V198" i="50"/>
  <c r="V202" i="50"/>
  <c r="V206" i="50"/>
  <c r="V83" i="50"/>
  <c r="V102" i="50"/>
  <c r="V118" i="50"/>
  <c r="V134" i="50"/>
  <c r="V142" i="50"/>
  <c r="V150" i="50"/>
  <c r="V154" i="50"/>
  <c r="V155" i="50"/>
  <c r="V163" i="50"/>
  <c r="V167" i="50"/>
  <c r="V171" i="50"/>
  <c r="V175" i="50"/>
  <c r="V179" i="50"/>
  <c r="V183" i="50"/>
  <c r="V187" i="50"/>
  <c r="V191" i="50"/>
  <c r="V195" i="50"/>
  <c r="V199" i="50"/>
  <c r="V203" i="50"/>
  <c r="V110" i="50"/>
  <c r="V126" i="50"/>
  <c r="V138" i="50"/>
  <c r="V146" i="50"/>
  <c r="V156" i="50"/>
  <c r="V161" i="50"/>
  <c r="V165" i="50"/>
  <c r="V169" i="50"/>
  <c r="V173" i="50"/>
  <c r="V177" i="50"/>
  <c r="V181" i="50"/>
  <c r="V185" i="50"/>
  <c r="V189" i="50"/>
  <c r="V193" i="50"/>
  <c r="V197" i="50"/>
  <c r="V201" i="50"/>
  <c r="V205" i="50"/>
  <c r="V122" i="50"/>
  <c r="V168" i="50"/>
  <c r="V184" i="50"/>
  <c r="V200" i="50"/>
  <c r="V210" i="50"/>
  <c r="V214" i="50"/>
  <c r="V218" i="50"/>
  <c r="V222" i="50"/>
  <c r="V226" i="50"/>
  <c r="V230" i="50"/>
  <c r="V234" i="50"/>
  <c r="V238" i="50"/>
  <c r="V242" i="50"/>
  <c r="V246" i="50"/>
  <c r="V250" i="50"/>
  <c r="V254" i="50"/>
  <c r="V258" i="50"/>
  <c r="V262" i="50"/>
  <c r="V135" i="50"/>
  <c r="V172" i="50"/>
  <c r="V188" i="50"/>
  <c r="V204" i="50"/>
  <c r="V211" i="50"/>
  <c r="V215" i="50"/>
  <c r="V219" i="50"/>
  <c r="V223" i="50"/>
  <c r="V227" i="50"/>
  <c r="V231" i="50"/>
  <c r="V235" i="50"/>
  <c r="V239" i="50"/>
  <c r="V243" i="50"/>
  <c r="V247" i="50"/>
  <c r="V251" i="50"/>
  <c r="V255" i="50"/>
  <c r="V259" i="50"/>
  <c r="V106" i="50"/>
  <c r="V151" i="50"/>
  <c r="V164" i="50"/>
  <c r="V180" i="50"/>
  <c r="V196" i="50"/>
  <c r="V208" i="50"/>
  <c r="V209" i="50"/>
  <c r="V213" i="50"/>
  <c r="V217" i="50"/>
  <c r="V221" i="50"/>
  <c r="V225" i="50"/>
  <c r="V229" i="50"/>
  <c r="V233" i="50"/>
  <c r="V237" i="50"/>
  <c r="V241" i="50"/>
  <c r="V245" i="50"/>
  <c r="V249" i="50"/>
  <c r="V253" i="50"/>
  <c r="V257" i="50"/>
  <c r="V261" i="50"/>
  <c r="V207" i="50"/>
  <c r="V224" i="50"/>
  <c r="V240" i="50"/>
  <c r="V256" i="50"/>
  <c r="V266" i="50"/>
  <c r="V270" i="50"/>
  <c r="V274" i="50"/>
  <c r="V278" i="50"/>
  <c r="V282" i="50"/>
  <c r="V286" i="50"/>
  <c r="V290" i="50"/>
  <c r="V294" i="50"/>
  <c r="V298" i="50"/>
  <c r="V302" i="50"/>
  <c r="V306" i="50"/>
  <c r="V310" i="50"/>
  <c r="V314" i="50"/>
  <c r="V318" i="50"/>
  <c r="V322" i="50"/>
  <c r="V326" i="50"/>
  <c r="V330" i="50"/>
  <c r="V334" i="50"/>
  <c r="V338" i="50"/>
  <c r="V342" i="50"/>
  <c r="V346" i="50"/>
  <c r="V350" i="50"/>
  <c r="V354" i="50"/>
  <c r="V358" i="50"/>
  <c r="V362" i="50"/>
  <c r="V366" i="50"/>
  <c r="V370" i="50"/>
  <c r="V374" i="50"/>
  <c r="V143" i="50"/>
  <c r="V160" i="50"/>
  <c r="V212" i="50"/>
  <c r="V228" i="50"/>
  <c r="V244" i="50"/>
  <c r="V260" i="50"/>
  <c r="V263" i="50"/>
  <c r="V267" i="50"/>
  <c r="V271" i="50"/>
  <c r="V275" i="50"/>
  <c r="V279" i="50"/>
  <c r="V283" i="50"/>
  <c r="V287" i="50"/>
  <c r="V291" i="50"/>
  <c r="V295" i="50"/>
  <c r="V299" i="50"/>
  <c r="V303" i="50"/>
  <c r="V307" i="50"/>
  <c r="V311" i="50"/>
  <c r="V315" i="50"/>
  <c r="V319" i="50"/>
  <c r="V323" i="50"/>
  <c r="V327" i="50"/>
  <c r="V331" i="50"/>
  <c r="V335" i="50"/>
  <c r="V339" i="50"/>
  <c r="V343" i="50"/>
  <c r="V347" i="50"/>
  <c r="V351" i="50"/>
  <c r="V355" i="50"/>
  <c r="V359" i="50"/>
  <c r="V363" i="50"/>
  <c r="V367" i="50"/>
  <c r="V371" i="50"/>
  <c r="V375" i="50"/>
  <c r="V379" i="50"/>
  <c r="V383" i="50"/>
  <c r="V387" i="50"/>
  <c r="V391" i="50"/>
  <c r="V192" i="50"/>
  <c r="V220" i="50"/>
  <c r="V236" i="50"/>
  <c r="V252" i="50"/>
  <c r="V265" i="50"/>
  <c r="V269" i="50"/>
  <c r="V273" i="50"/>
  <c r="V277" i="50"/>
  <c r="V281" i="50"/>
  <c r="V285" i="50"/>
  <c r="V289" i="50"/>
  <c r="V293" i="50"/>
  <c r="V297" i="50"/>
  <c r="V301" i="50"/>
  <c r="V305" i="50"/>
  <c r="V309" i="50"/>
  <c r="V313" i="50"/>
  <c r="V317" i="50"/>
  <c r="V321" i="50"/>
  <c r="V325" i="50"/>
  <c r="V329" i="50"/>
  <c r="V333" i="50"/>
  <c r="V337" i="50"/>
  <c r="V341" i="50"/>
  <c r="V345" i="50"/>
  <c r="V349" i="50"/>
  <c r="V353" i="50"/>
  <c r="V357" i="50"/>
  <c r="V361" i="50"/>
  <c r="V365" i="50"/>
  <c r="V369" i="50"/>
  <c r="V373" i="50"/>
  <c r="V377" i="50"/>
  <c r="V381" i="50"/>
  <c r="V385" i="50"/>
  <c r="V389" i="50"/>
  <c r="V393" i="50"/>
  <c r="V216" i="50"/>
  <c r="V264" i="50"/>
  <c r="V280" i="50"/>
  <c r="V296" i="50"/>
  <c r="V312" i="50"/>
  <c r="V328" i="50"/>
  <c r="V344" i="50"/>
  <c r="V360" i="50"/>
  <c r="V382" i="50"/>
  <c r="V390" i="50"/>
  <c r="V396" i="50"/>
  <c r="V400" i="50"/>
  <c r="V404" i="50"/>
  <c r="V408" i="50"/>
  <c r="V248" i="50"/>
  <c r="V272" i="50"/>
  <c r="V320" i="50"/>
  <c r="V336" i="50"/>
  <c r="V352" i="50"/>
  <c r="V368" i="50"/>
  <c r="V232" i="50"/>
  <c r="V268" i="50"/>
  <c r="V284" i="50"/>
  <c r="V300" i="50"/>
  <c r="V316" i="50"/>
  <c r="V332" i="50"/>
  <c r="V348" i="50"/>
  <c r="V364" i="50"/>
  <c r="V376" i="50"/>
  <c r="V384" i="50"/>
  <c r="V392" i="50"/>
  <c r="V397" i="50"/>
  <c r="V401" i="50"/>
  <c r="V405" i="50"/>
  <c r="V378" i="50"/>
  <c r="V386" i="50"/>
  <c r="V394" i="50"/>
  <c r="V398" i="50"/>
  <c r="V406" i="50"/>
  <c r="V276" i="50"/>
  <c r="V292" i="50"/>
  <c r="V308" i="50"/>
  <c r="V324" i="50"/>
  <c r="V340" i="50"/>
  <c r="V356" i="50"/>
  <c r="V372" i="50"/>
  <c r="V380" i="50"/>
  <c r="V388" i="50"/>
  <c r="V399" i="50"/>
  <c r="V403" i="50"/>
  <c r="V407" i="50"/>
  <c r="V176" i="50"/>
  <c r="V288" i="50"/>
  <c r="V304" i="50"/>
  <c r="V395" i="50"/>
  <c r="V402" i="50"/>
  <c r="X7" i="50"/>
  <c r="X9" i="50" s="1"/>
  <c r="F2" i="2"/>
  <c r="X12" i="50" l="1"/>
  <c r="X16" i="50"/>
  <c r="X20" i="50"/>
  <c r="X24" i="50"/>
  <c r="X28" i="50"/>
  <c r="X32" i="50"/>
  <c r="X36" i="50"/>
  <c r="X40" i="50"/>
  <c r="X44" i="50"/>
  <c r="X13" i="50"/>
  <c r="X17" i="50"/>
  <c r="X21" i="50"/>
  <c r="X25" i="50"/>
  <c r="X29" i="50"/>
  <c r="X33" i="50"/>
  <c r="X37" i="50"/>
  <c r="X41" i="50"/>
  <c r="X45" i="50"/>
  <c r="X10" i="50"/>
  <c r="X11" i="50"/>
  <c r="X18" i="50"/>
  <c r="X19" i="50"/>
  <c r="X26" i="50"/>
  <c r="X27" i="50"/>
  <c r="X34" i="50"/>
  <c r="X35" i="50"/>
  <c r="X42" i="50"/>
  <c r="X43" i="50"/>
  <c r="X50" i="50"/>
  <c r="X54" i="50"/>
  <c r="X58" i="50"/>
  <c r="X62" i="50"/>
  <c r="X66" i="50"/>
  <c r="X51" i="50"/>
  <c r="X55" i="50"/>
  <c r="X59" i="50"/>
  <c r="X63" i="50"/>
  <c r="X47" i="50"/>
  <c r="X49" i="50"/>
  <c r="X53" i="50"/>
  <c r="X57" i="50"/>
  <c r="X61" i="50"/>
  <c r="X65" i="50"/>
  <c r="X15" i="50"/>
  <c r="X22" i="50"/>
  <c r="X52" i="50"/>
  <c r="X67" i="50"/>
  <c r="X71" i="50"/>
  <c r="X75" i="50"/>
  <c r="X79" i="50"/>
  <c r="X83" i="50"/>
  <c r="X87" i="50"/>
  <c r="X91" i="50"/>
  <c r="X95" i="50"/>
  <c r="X23" i="50"/>
  <c r="X30" i="50"/>
  <c r="X56" i="50"/>
  <c r="X68" i="50"/>
  <c r="X72" i="50"/>
  <c r="X76" i="50"/>
  <c r="X80" i="50"/>
  <c r="X84" i="50"/>
  <c r="X88" i="50"/>
  <c r="X92" i="50"/>
  <c r="X14" i="50"/>
  <c r="X39" i="50"/>
  <c r="X46" i="50"/>
  <c r="X48" i="50"/>
  <c r="X64" i="50"/>
  <c r="X70" i="50"/>
  <c r="X74" i="50"/>
  <c r="X78" i="50"/>
  <c r="X82" i="50"/>
  <c r="X86" i="50"/>
  <c r="X90" i="50"/>
  <c r="X94" i="50"/>
  <c r="X31" i="50"/>
  <c r="X69" i="50"/>
  <c r="X85" i="50"/>
  <c r="X98" i="50"/>
  <c r="X102" i="50"/>
  <c r="X106" i="50"/>
  <c r="X110" i="50"/>
  <c r="X114" i="50"/>
  <c r="X118" i="50"/>
  <c r="X122" i="50"/>
  <c r="X126" i="50"/>
  <c r="X130" i="50"/>
  <c r="X134" i="50"/>
  <c r="X138" i="50"/>
  <c r="X142" i="50"/>
  <c r="X146" i="50"/>
  <c r="X150" i="50"/>
  <c r="X73" i="50"/>
  <c r="X89" i="50"/>
  <c r="X96" i="50"/>
  <c r="X99" i="50"/>
  <c r="X103" i="50"/>
  <c r="X107" i="50"/>
  <c r="X111" i="50"/>
  <c r="X115" i="50"/>
  <c r="X119" i="50"/>
  <c r="X123" i="50"/>
  <c r="X127" i="50"/>
  <c r="X131" i="50"/>
  <c r="X135" i="50"/>
  <c r="X139" i="50"/>
  <c r="X143" i="50"/>
  <c r="X147" i="50"/>
  <c r="X151" i="50"/>
  <c r="X155" i="50"/>
  <c r="X159" i="50"/>
  <c r="X60" i="50"/>
  <c r="X81" i="50"/>
  <c r="X97" i="50"/>
  <c r="X101" i="50"/>
  <c r="X105" i="50"/>
  <c r="X109" i="50"/>
  <c r="X113" i="50"/>
  <c r="X117" i="50"/>
  <c r="X121" i="50"/>
  <c r="X125" i="50"/>
  <c r="X129" i="50"/>
  <c r="X108" i="50"/>
  <c r="X124" i="50"/>
  <c r="X136" i="50"/>
  <c r="X137" i="50"/>
  <c r="X144" i="50"/>
  <c r="X145" i="50"/>
  <c r="X157" i="50"/>
  <c r="X160" i="50"/>
  <c r="X164" i="50"/>
  <c r="X168" i="50"/>
  <c r="X172" i="50"/>
  <c r="X176" i="50"/>
  <c r="X180" i="50"/>
  <c r="X184" i="50"/>
  <c r="X188" i="50"/>
  <c r="X192" i="50"/>
  <c r="X196" i="50"/>
  <c r="X200" i="50"/>
  <c r="X204" i="50"/>
  <c r="X208" i="50"/>
  <c r="X112" i="50"/>
  <c r="X128" i="50"/>
  <c r="X153" i="50"/>
  <c r="X156" i="50"/>
  <c r="X161" i="50"/>
  <c r="X165" i="50"/>
  <c r="X169" i="50"/>
  <c r="X173" i="50"/>
  <c r="X177" i="50"/>
  <c r="X181" i="50"/>
  <c r="X185" i="50"/>
  <c r="X189" i="50"/>
  <c r="X193" i="50"/>
  <c r="X197" i="50"/>
  <c r="X201" i="50"/>
  <c r="X205" i="50"/>
  <c r="X38" i="50"/>
  <c r="X93" i="50"/>
  <c r="X104" i="50"/>
  <c r="X120" i="50"/>
  <c r="X154" i="50"/>
  <c r="X163" i="50"/>
  <c r="X167" i="50"/>
  <c r="X171" i="50"/>
  <c r="X175" i="50"/>
  <c r="X179" i="50"/>
  <c r="X183" i="50"/>
  <c r="X187" i="50"/>
  <c r="X191" i="50"/>
  <c r="X195" i="50"/>
  <c r="X199" i="50"/>
  <c r="X203" i="50"/>
  <c r="X207" i="50"/>
  <c r="X100" i="50"/>
  <c r="X141" i="50"/>
  <c r="X148" i="50"/>
  <c r="X162" i="50"/>
  <c r="X178" i="50"/>
  <c r="X194" i="50"/>
  <c r="X212" i="50"/>
  <c r="X216" i="50"/>
  <c r="X220" i="50"/>
  <c r="X224" i="50"/>
  <c r="X228" i="50"/>
  <c r="X232" i="50"/>
  <c r="X236" i="50"/>
  <c r="X240" i="50"/>
  <c r="X244" i="50"/>
  <c r="X248" i="50"/>
  <c r="X252" i="50"/>
  <c r="X256" i="50"/>
  <c r="X260" i="50"/>
  <c r="X77" i="50"/>
  <c r="X116" i="50"/>
  <c r="X149" i="50"/>
  <c r="X166" i="50"/>
  <c r="X182" i="50"/>
  <c r="X198" i="50"/>
  <c r="X209" i="50"/>
  <c r="X213" i="50"/>
  <c r="X217" i="50"/>
  <c r="X221" i="50"/>
  <c r="X225" i="50"/>
  <c r="X229" i="50"/>
  <c r="X233" i="50"/>
  <c r="X237" i="50"/>
  <c r="X241" i="50"/>
  <c r="X245" i="50"/>
  <c r="X249" i="50"/>
  <c r="X253" i="50"/>
  <c r="X257" i="50"/>
  <c r="X261" i="50"/>
  <c r="X133" i="50"/>
  <c r="X140" i="50"/>
  <c r="X174" i="50"/>
  <c r="X190" i="50"/>
  <c r="X206" i="50"/>
  <c r="X211" i="50"/>
  <c r="X215" i="50"/>
  <c r="X219" i="50"/>
  <c r="X223" i="50"/>
  <c r="X227" i="50"/>
  <c r="X231" i="50"/>
  <c r="X235" i="50"/>
  <c r="X239" i="50"/>
  <c r="X243" i="50"/>
  <c r="X247" i="50"/>
  <c r="X251" i="50"/>
  <c r="X255" i="50"/>
  <c r="X259" i="50"/>
  <c r="X152" i="50"/>
  <c r="X186" i="50"/>
  <c r="X218" i="50"/>
  <c r="X234" i="50"/>
  <c r="X250" i="50"/>
  <c r="X264" i="50"/>
  <c r="X268" i="50"/>
  <c r="X272" i="50"/>
  <c r="X276" i="50"/>
  <c r="X280" i="50"/>
  <c r="X284" i="50"/>
  <c r="X288" i="50"/>
  <c r="X292" i="50"/>
  <c r="X296" i="50"/>
  <c r="X300" i="50"/>
  <c r="X304" i="50"/>
  <c r="X308" i="50"/>
  <c r="X312" i="50"/>
  <c r="X316" i="50"/>
  <c r="X320" i="50"/>
  <c r="X324" i="50"/>
  <c r="X328" i="50"/>
  <c r="X332" i="50"/>
  <c r="X336" i="50"/>
  <c r="X340" i="50"/>
  <c r="X344" i="50"/>
  <c r="X348" i="50"/>
  <c r="X352" i="50"/>
  <c r="X356" i="50"/>
  <c r="X360" i="50"/>
  <c r="X364" i="50"/>
  <c r="X368" i="50"/>
  <c r="X372" i="50"/>
  <c r="X158" i="50"/>
  <c r="X202" i="50"/>
  <c r="X222" i="50"/>
  <c r="X238" i="50"/>
  <c r="X254" i="50"/>
  <c r="X265" i="50"/>
  <c r="X269" i="50"/>
  <c r="X273" i="50"/>
  <c r="X277" i="50"/>
  <c r="X281" i="50"/>
  <c r="X285" i="50"/>
  <c r="X289" i="50"/>
  <c r="X293" i="50"/>
  <c r="X297" i="50"/>
  <c r="X301" i="50"/>
  <c r="X305" i="50"/>
  <c r="X309" i="50"/>
  <c r="X313" i="50"/>
  <c r="X317" i="50"/>
  <c r="X321" i="50"/>
  <c r="X325" i="50"/>
  <c r="X329" i="50"/>
  <c r="X333" i="50"/>
  <c r="X337" i="50"/>
  <c r="X341" i="50"/>
  <c r="X345" i="50"/>
  <c r="X349" i="50"/>
  <c r="X353" i="50"/>
  <c r="X357" i="50"/>
  <c r="X361" i="50"/>
  <c r="X365" i="50"/>
  <c r="X369" i="50"/>
  <c r="X373" i="50"/>
  <c r="X377" i="50"/>
  <c r="X381" i="50"/>
  <c r="X385" i="50"/>
  <c r="X389" i="50"/>
  <c r="X393" i="50"/>
  <c r="X170" i="50"/>
  <c r="X214" i="50"/>
  <c r="X230" i="50"/>
  <c r="X246" i="50"/>
  <c r="X262" i="50"/>
  <c r="X263" i="50"/>
  <c r="X267" i="50"/>
  <c r="X271" i="50"/>
  <c r="X275" i="50"/>
  <c r="X279" i="50"/>
  <c r="X283" i="50"/>
  <c r="X287" i="50"/>
  <c r="X291" i="50"/>
  <c r="X295" i="50"/>
  <c r="X299" i="50"/>
  <c r="X303" i="50"/>
  <c r="X307" i="50"/>
  <c r="X311" i="50"/>
  <c r="X315" i="50"/>
  <c r="X319" i="50"/>
  <c r="X323" i="50"/>
  <c r="X327" i="50"/>
  <c r="X331" i="50"/>
  <c r="X335" i="50"/>
  <c r="X339" i="50"/>
  <c r="X343" i="50"/>
  <c r="X347" i="50"/>
  <c r="X351" i="50"/>
  <c r="X355" i="50"/>
  <c r="X359" i="50"/>
  <c r="X363" i="50"/>
  <c r="X367" i="50"/>
  <c r="X371" i="50"/>
  <c r="X375" i="50"/>
  <c r="X379" i="50"/>
  <c r="X383" i="50"/>
  <c r="X387" i="50"/>
  <c r="X391" i="50"/>
  <c r="X395" i="50"/>
  <c r="X258" i="50"/>
  <c r="X274" i="50"/>
  <c r="X290" i="50"/>
  <c r="X306" i="50"/>
  <c r="X322" i="50"/>
  <c r="X338" i="50"/>
  <c r="X354" i="50"/>
  <c r="X370" i="50"/>
  <c r="X378" i="50"/>
  <c r="X386" i="50"/>
  <c r="X394" i="50"/>
  <c r="X398" i="50"/>
  <c r="X402" i="50"/>
  <c r="X406" i="50"/>
  <c r="X266" i="50"/>
  <c r="X400" i="50"/>
  <c r="X210" i="50"/>
  <c r="X278" i="50"/>
  <c r="X294" i="50"/>
  <c r="X310" i="50"/>
  <c r="X326" i="50"/>
  <c r="X342" i="50"/>
  <c r="X358" i="50"/>
  <c r="X374" i="50"/>
  <c r="X380" i="50"/>
  <c r="X388" i="50"/>
  <c r="X399" i="50"/>
  <c r="X403" i="50"/>
  <c r="X407" i="50"/>
  <c r="X282" i="50"/>
  <c r="X298" i="50"/>
  <c r="X314" i="50"/>
  <c r="X330" i="50"/>
  <c r="X346" i="50"/>
  <c r="X362" i="50"/>
  <c r="X390" i="50"/>
  <c r="X404" i="50"/>
  <c r="X132" i="50"/>
  <c r="X242" i="50"/>
  <c r="X270" i="50"/>
  <c r="X286" i="50"/>
  <c r="X302" i="50"/>
  <c r="X318" i="50"/>
  <c r="X334" i="50"/>
  <c r="X350" i="50"/>
  <c r="X366" i="50"/>
  <c r="X376" i="50"/>
  <c r="X384" i="50"/>
  <c r="X392" i="50"/>
  <c r="X397" i="50"/>
  <c r="X401" i="50"/>
  <c r="X405" i="50"/>
  <c r="X226" i="50"/>
  <c r="X382" i="50"/>
  <c r="X396" i="50"/>
  <c r="X408" i="50"/>
  <c r="G4" i="50"/>
  <c r="Z7" i="50"/>
  <c r="Z9" i="50" s="1"/>
  <c r="E2" i="38"/>
  <c r="B13" i="38" s="1"/>
  <c r="Z10" i="50" l="1"/>
  <c r="Z14" i="50"/>
  <c r="Z18" i="50"/>
  <c r="Z22" i="50"/>
  <c r="Z26" i="50"/>
  <c r="Z30" i="50"/>
  <c r="Z34" i="50"/>
  <c r="Z38" i="50"/>
  <c r="Z42" i="50"/>
  <c r="Z46" i="50"/>
  <c r="Z11" i="50"/>
  <c r="Z15" i="50"/>
  <c r="Z19" i="50"/>
  <c r="Z23" i="50"/>
  <c r="Z27" i="50"/>
  <c r="Z31" i="50"/>
  <c r="Z35" i="50"/>
  <c r="Z39" i="50"/>
  <c r="Z43" i="50"/>
  <c r="Z47" i="50"/>
  <c r="Z16" i="50"/>
  <c r="Z24" i="50"/>
  <c r="Z32" i="50"/>
  <c r="Z40" i="50"/>
  <c r="Z48" i="50"/>
  <c r="Z52" i="50"/>
  <c r="Z56" i="50"/>
  <c r="Z60" i="50"/>
  <c r="Z64" i="50"/>
  <c r="Z17" i="50"/>
  <c r="Z25" i="50"/>
  <c r="Z33" i="50"/>
  <c r="Z41" i="50"/>
  <c r="Z49" i="50"/>
  <c r="Z53" i="50"/>
  <c r="Z57" i="50"/>
  <c r="Z61" i="50"/>
  <c r="Z65" i="50"/>
  <c r="Z13" i="50"/>
  <c r="Z21" i="50"/>
  <c r="Z29" i="50"/>
  <c r="Z37" i="50"/>
  <c r="Z45" i="50"/>
  <c r="Z51" i="50"/>
  <c r="Z55" i="50"/>
  <c r="Z59" i="50"/>
  <c r="Z63" i="50"/>
  <c r="Z28" i="50"/>
  <c r="Z62" i="50"/>
  <c r="Z69" i="50"/>
  <c r="Z73" i="50"/>
  <c r="Z77" i="50"/>
  <c r="Z81" i="50"/>
  <c r="Z85" i="50"/>
  <c r="Z89" i="50"/>
  <c r="Z93" i="50"/>
  <c r="Z36" i="50"/>
  <c r="Z50" i="50"/>
  <c r="Z66" i="50"/>
  <c r="Z70" i="50"/>
  <c r="Z74" i="50"/>
  <c r="Z78" i="50"/>
  <c r="Z82" i="50"/>
  <c r="Z86" i="50"/>
  <c r="Z90" i="50"/>
  <c r="Z94" i="50"/>
  <c r="Z20" i="50"/>
  <c r="Z58" i="50"/>
  <c r="Z68" i="50"/>
  <c r="Z72" i="50"/>
  <c r="Z76" i="50"/>
  <c r="Z80" i="50"/>
  <c r="Z84" i="50"/>
  <c r="Z88" i="50"/>
  <c r="Z92" i="50"/>
  <c r="Z96" i="50"/>
  <c r="Z12" i="50"/>
  <c r="Z79" i="50"/>
  <c r="Z100" i="50"/>
  <c r="Z104" i="50"/>
  <c r="Z108" i="50"/>
  <c r="Z112" i="50"/>
  <c r="Z116" i="50"/>
  <c r="Z120" i="50"/>
  <c r="Z124" i="50"/>
  <c r="Z128" i="50"/>
  <c r="Z132" i="50"/>
  <c r="Z136" i="50"/>
  <c r="Z140" i="50"/>
  <c r="Z144" i="50"/>
  <c r="Z148" i="50"/>
  <c r="Z44" i="50"/>
  <c r="Z54" i="50"/>
  <c r="Z67" i="50"/>
  <c r="Z83" i="50"/>
  <c r="Z95" i="50"/>
  <c r="Z97" i="50"/>
  <c r="Z101" i="50"/>
  <c r="Z105" i="50"/>
  <c r="Z109" i="50"/>
  <c r="Z113" i="50"/>
  <c r="Z117" i="50"/>
  <c r="Z121" i="50"/>
  <c r="Z125" i="50"/>
  <c r="Z129" i="50"/>
  <c r="Z133" i="50"/>
  <c r="Z137" i="50"/>
  <c r="Z141" i="50"/>
  <c r="Z145" i="50"/>
  <c r="Z149" i="50"/>
  <c r="Z153" i="50"/>
  <c r="Z157" i="50"/>
  <c r="Z75" i="50"/>
  <c r="Z91" i="50"/>
  <c r="Z99" i="50"/>
  <c r="Z103" i="50"/>
  <c r="Z107" i="50"/>
  <c r="Z111" i="50"/>
  <c r="Z115" i="50"/>
  <c r="Z119" i="50"/>
  <c r="Z123" i="50"/>
  <c r="Z127" i="50"/>
  <c r="Z131" i="50"/>
  <c r="Z71" i="50"/>
  <c r="Z102" i="50"/>
  <c r="Z118" i="50"/>
  <c r="Z134" i="50"/>
  <c r="Z142" i="50"/>
  <c r="Z150" i="50"/>
  <c r="Z152" i="50"/>
  <c r="Z155" i="50"/>
  <c r="Z158" i="50"/>
  <c r="Z162" i="50"/>
  <c r="Z166" i="50"/>
  <c r="Z170" i="50"/>
  <c r="Z174" i="50"/>
  <c r="Z178" i="50"/>
  <c r="Z182" i="50"/>
  <c r="Z186" i="50"/>
  <c r="Z190" i="50"/>
  <c r="Z194" i="50"/>
  <c r="Z198" i="50"/>
  <c r="Z202" i="50"/>
  <c r="Z206" i="50"/>
  <c r="Z87" i="50"/>
  <c r="Z106" i="50"/>
  <c r="Z122" i="50"/>
  <c r="Z135" i="50"/>
  <c r="Z143" i="50"/>
  <c r="Z151" i="50"/>
  <c r="Z154" i="50"/>
  <c r="Z163" i="50"/>
  <c r="Z167" i="50"/>
  <c r="Z171" i="50"/>
  <c r="Z175" i="50"/>
  <c r="Z179" i="50"/>
  <c r="Z183" i="50"/>
  <c r="Z187" i="50"/>
  <c r="Z191" i="50"/>
  <c r="Z195" i="50"/>
  <c r="Z199" i="50"/>
  <c r="Z203" i="50"/>
  <c r="Z98" i="50"/>
  <c r="Z114" i="50"/>
  <c r="Z130" i="50"/>
  <c r="Z139" i="50"/>
  <c r="Z147" i="50"/>
  <c r="Z156" i="50"/>
  <c r="Z159" i="50"/>
  <c r="Z161" i="50"/>
  <c r="Z165" i="50"/>
  <c r="Z169" i="50"/>
  <c r="Z173" i="50"/>
  <c r="Z177" i="50"/>
  <c r="Z181" i="50"/>
  <c r="Z185" i="50"/>
  <c r="Z189" i="50"/>
  <c r="Z193" i="50"/>
  <c r="Z197" i="50"/>
  <c r="Z201" i="50"/>
  <c r="Z205" i="50"/>
  <c r="Z126" i="50"/>
  <c r="Z172" i="50"/>
  <c r="Z188" i="50"/>
  <c r="Z204" i="50"/>
  <c r="Z210" i="50"/>
  <c r="Z214" i="50"/>
  <c r="Z218" i="50"/>
  <c r="Z222" i="50"/>
  <c r="Z226" i="50"/>
  <c r="Z230" i="50"/>
  <c r="Z234" i="50"/>
  <c r="Z238" i="50"/>
  <c r="Z242" i="50"/>
  <c r="Z246" i="50"/>
  <c r="Z250" i="50"/>
  <c r="Z254" i="50"/>
  <c r="Z258" i="50"/>
  <c r="Z262" i="50"/>
  <c r="Z160" i="50"/>
  <c r="Z176" i="50"/>
  <c r="Z192" i="50"/>
  <c r="Z207" i="50"/>
  <c r="Z211" i="50"/>
  <c r="Z215" i="50"/>
  <c r="Z219" i="50"/>
  <c r="Z223" i="50"/>
  <c r="Z227" i="50"/>
  <c r="Z231" i="50"/>
  <c r="Z235" i="50"/>
  <c r="Z239" i="50"/>
  <c r="Z243" i="50"/>
  <c r="Z247" i="50"/>
  <c r="Z251" i="50"/>
  <c r="Z255" i="50"/>
  <c r="Z259" i="50"/>
  <c r="Z110" i="50"/>
  <c r="Z146" i="50"/>
  <c r="Z168" i="50"/>
  <c r="Z184" i="50"/>
  <c r="Z200" i="50"/>
  <c r="Z209" i="50"/>
  <c r="Z213" i="50"/>
  <c r="Z217" i="50"/>
  <c r="Z221" i="50"/>
  <c r="Z225" i="50"/>
  <c r="Z229" i="50"/>
  <c r="Z233" i="50"/>
  <c r="Z237" i="50"/>
  <c r="Z241" i="50"/>
  <c r="Z245" i="50"/>
  <c r="Z249" i="50"/>
  <c r="Z253" i="50"/>
  <c r="Z257" i="50"/>
  <c r="Z261" i="50"/>
  <c r="Z212" i="50"/>
  <c r="Z228" i="50"/>
  <c r="Z244" i="50"/>
  <c r="Z260" i="50"/>
  <c r="Z266" i="50"/>
  <c r="Z270" i="50"/>
  <c r="Z274" i="50"/>
  <c r="Z278" i="50"/>
  <c r="Z282" i="50"/>
  <c r="Z286" i="50"/>
  <c r="Z290" i="50"/>
  <c r="Z294" i="50"/>
  <c r="Z298" i="50"/>
  <c r="Z302" i="50"/>
  <c r="Z306" i="50"/>
  <c r="Z310" i="50"/>
  <c r="Z314" i="50"/>
  <c r="Z318" i="50"/>
  <c r="Z322" i="50"/>
  <c r="Z326" i="50"/>
  <c r="Z330" i="50"/>
  <c r="Z334" i="50"/>
  <c r="Z338" i="50"/>
  <c r="Z342" i="50"/>
  <c r="Z346" i="50"/>
  <c r="Z350" i="50"/>
  <c r="Z354" i="50"/>
  <c r="Z358" i="50"/>
  <c r="Z362" i="50"/>
  <c r="Z366" i="50"/>
  <c r="Z370" i="50"/>
  <c r="Z374" i="50"/>
  <c r="Z138" i="50"/>
  <c r="Z164" i="50"/>
  <c r="Z216" i="50"/>
  <c r="Z232" i="50"/>
  <c r="Z248" i="50"/>
  <c r="Z263" i="50"/>
  <c r="Z267" i="50"/>
  <c r="Z271" i="50"/>
  <c r="Z275" i="50"/>
  <c r="Z279" i="50"/>
  <c r="Z283" i="50"/>
  <c r="Z287" i="50"/>
  <c r="Z291" i="50"/>
  <c r="Z295" i="50"/>
  <c r="Z299" i="50"/>
  <c r="Z303" i="50"/>
  <c r="Z307" i="50"/>
  <c r="Z311" i="50"/>
  <c r="Z315" i="50"/>
  <c r="Z319" i="50"/>
  <c r="Z323" i="50"/>
  <c r="Z327" i="50"/>
  <c r="Z331" i="50"/>
  <c r="Z335" i="50"/>
  <c r="Z339" i="50"/>
  <c r="Z343" i="50"/>
  <c r="Z347" i="50"/>
  <c r="Z351" i="50"/>
  <c r="Z355" i="50"/>
  <c r="Z359" i="50"/>
  <c r="Z363" i="50"/>
  <c r="Z367" i="50"/>
  <c r="Z371" i="50"/>
  <c r="Z375" i="50"/>
  <c r="Z379" i="50"/>
  <c r="Z383" i="50"/>
  <c r="Z387" i="50"/>
  <c r="Z391" i="50"/>
  <c r="Z196" i="50"/>
  <c r="Z208" i="50"/>
  <c r="Z224" i="50"/>
  <c r="Z240" i="50"/>
  <c r="Z256" i="50"/>
  <c r="Z265" i="50"/>
  <c r="Z269" i="50"/>
  <c r="Z273" i="50"/>
  <c r="Z277" i="50"/>
  <c r="Z281" i="50"/>
  <c r="Z285" i="50"/>
  <c r="Z289" i="50"/>
  <c r="Z293" i="50"/>
  <c r="Z297" i="50"/>
  <c r="Z301" i="50"/>
  <c r="Z305" i="50"/>
  <c r="Z309" i="50"/>
  <c r="Z313" i="50"/>
  <c r="Z317" i="50"/>
  <c r="Z321" i="50"/>
  <c r="Z325" i="50"/>
  <c r="Z329" i="50"/>
  <c r="Z333" i="50"/>
  <c r="Z337" i="50"/>
  <c r="Z341" i="50"/>
  <c r="Z345" i="50"/>
  <c r="Z349" i="50"/>
  <c r="Z353" i="50"/>
  <c r="Z357" i="50"/>
  <c r="Z361" i="50"/>
  <c r="Z365" i="50"/>
  <c r="Z369" i="50"/>
  <c r="Z373" i="50"/>
  <c r="Z377" i="50"/>
  <c r="Z381" i="50"/>
  <c r="Z385" i="50"/>
  <c r="Z389" i="50"/>
  <c r="Z393" i="50"/>
  <c r="Z220" i="50"/>
  <c r="Z268" i="50"/>
  <c r="Z284" i="50"/>
  <c r="Z300" i="50"/>
  <c r="Z316" i="50"/>
  <c r="Z332" i="50"/>
  <c r="Z348" i="50"/>
  <c r="Z364" i="50"/>
  <c r="Z382" i="50"/>
  <c r="Z390" i="50"/>
  <c r="Z396" i="50"/>
  <c r="Z400" i="50"/>
  <c r="Z404" i="50"/>
  <c r="Z252" i="50"/>
  <c r="Z292" i="50"/>
  <c r="Z398" i="50"/>
  <c r="Z180" i="50"/>
  <c r="Z236" i="50"/>
  <c r="Z272" i="50"/>
  <c r="Z288" i="50"/>
  <c r="Z304" i="50"/>
  <c r="Z320" i="50"/>
  <c r="Z336" i="50"/>
  <c r="Z352" i="50"/>
  <c r="Z368" i="50"/>
  <c r="Z376" i="50"/>
  <c r="Z384" i="50"/>
  <c r="Z392" i="50"/>
  <c r="Z395" i="50"/>
  <c r="Z397" i="50"/>
  <c r="Z401" i="50"/>
  <c r="Z405" i="50"/>
  <c r="Z340" i="50"/>
  <c r="Z356" i="50"/>
  <c r="Z394" i="50"/>
  <c r="Z402" i="50"/>
  <c r="Z264" i="50"/>
  <c r="Z280" i="50"/>
  <c r="Z296" i="50"/>
  <c r="Z312" i="50"/>
  <c r="Z328" i="50"/>
  <c r="Z344" i="50"/>
  <c r="Z360" i="50"/>
  <c r="Z380" i="50"/>
  <c r="Z388" i="50"/>
  <c r="Z399" i="50"/>
  <c r="Z403" i="50"/>
  <c r="Z407" i="50"/>
  <c r="Z408" i="50"/>
  <c r="Z276" i="50"/>
  <c r="Z308" i="50"/>
  <c r="Z324" i="50"/>
  <c r="Z372" i="50"/>
  <c r="Z378" i="50"/>
  <c r="Z386" i="50"/>
  <c r="Z406" i="50"/>
  <c r="AB7" i="50"/>
  <c r="AB9" i="50" s="1"/>
  <c r="L3" i="38"/>
  <c r="H3" i="38"/>
  <c r="M2" i="38"/>
  <c r="M3" i="38"/>
  <c r="M4" i="38"/>
  <c r="M5" i="38"/>
  <c r="M6" i="38"/>
  <c r="L4" i="38"/>
  <c r="L5" i="38"/>
  <c r="L6" i="38"/>
  <c r="B2" i="38"/>
  <c r="B25" i="38"/>
  <c r="C25" i="38"/>
  <c r="L2" i="38"/>
  <c r="I2" i="38"/>
  <c r="I6" i="38"/>
  <c r="I3" i="38"/>
  <c r="I4" i="38"/>
  <c r="I5" i="38"/>
  <c r="H2" i="38"/>
  <c r="H4" i="38"/>
  <c r="H5" i="38"/>
  <c r="H6" i="38"/>
  <c r="B8" i="38"/>
  <c r="C2" i="38"/>
  <c r="C6" i="38"/>
  <c r="C10" i="38"/>
  <c r="C14" i="38"/>
  <c r="C18" i="38"/>
  <c r="C22" i="38"/>
  <c r="C3" i="38"/>
  <c r="C7" i="38"/>
  <c r="C11" i="38"/>
  <c r="C15" i="38"/>
  <c r="C19" i="38"/>
  <c r="C23" i="38"/>
  <c r="C4" i="38"/>
  <c r="C8" i="38"/>
  <c r="C12" i="38"/>
  <c r="C16" i="38"/>
  <c r="C20" i="38"/>
  <c r="C24" i="38"/>
  <c r="C5" i="38"/>
  <c r="C9" i="38"/>
  <c r="C13" i="38"/>
  <c r="C17" i="38"/>
  <c r="C21" i="38"/>
  <c r="B3" i="38"/>
  <c r="B7" i="38"/>
  <c r="B11" i="38"/>
  <c r="B15" i="38"/>
  <c r="B19" i="38"/>
  <c r="B23" i="38"/>
  <c r="B4" i="38"/>
  <c r="B12" i="38"/>
  <c r="B16" i="38"/>
  <c r="B20" i="38"/>
  <c r="B24" i="38"/>
  <c r="B5" i="38"/>
  <c r="B9" i="38"/>
  <c r="B17" i="38"/>
  <c r="B21" i="38"/>
  <c r="B6" i="38"/>
  <c r="B10" i="38"/>
  <c r="B14" i="38"/>
  <c r="B18" i="38"/>
  <c r="B22" i="38"/>
  <c r="AB12" i="50" l="1"/>
  <c r="AB16" i="50"/>
  <c r="AB20" i="50"/>
  <c r="AB24" i="50"/>
  <c r="AB28" i="50"/>
  <c r="AB32" i="50"/>
  <c r="AB36" i="50"/>
  <c r="AB40" i="50"/>
  <c r="AB44" i="50"/>
  <c r="AB13" i="50"/>
  <c r="AB17" i="50"/>
  <c r="AB21" i="50"/>
  <c r="AB25" i="50"/>
  <c r="AB29" i="50"/>
  <c r="AB33" i="50"/>
  <c r="AB37" i="50"/>
  <c r="AB41" i="50"/>
  <c r="AB45" i="50"/>
  <c r="AB50" i="50"/>
  <c r="AB54" i="50"/>
  <c r="AB58" i="50"/>
  <c r="AB62" i="50"/>
  <c r="AB66" i="50"/>
  <c r="AB14" i="50"/>
  <c r="AB15" i="50"/>
  <c r="AB22" i="50"/>
  <c r="AB23" i="50"/>
  <c r="AB30" i="50"/>
  <c r="AB31" i="50"/>
  <c r="AB38" i="50"/>
  <c r="AB39" i="50"/>
  <c r="AB46" i="50"/>
  <c r="AB51" i="50"/>
  <c r="AB55" i="50"/>
  <c r="AB59" i="50"/>
  <c r="AB63" i="50"/>
  <c r="AB10" i="50"/>
  <c r="AB11" i="50"/>
  <c r="AB18" i="50"/>
  <c r="AB19" i="50"/>
  <c r="AB26" i="50"/>
  <c r="AB27" i="50"/>
  <c r="AB34" i="50"/>
  <c r="AB35" i="50"/>
  <c r="AB42" i="50"/>
  <c r="AB43" i="50"/>
  <c r="AB49" i="50"/>
  <c r="AB53" i="50"/>
  <c r="AB57" i="50"/>
  <c r="AB61" i="50"/>
  <c r="AB65" i="50"/>
  <c r="AB56" i="50"/>
  <c r="AB67" i="50"/>
  <c r="AB71" i="50"/>
  <c r="AB75" i="50"/>
  <c r="AB79" i="50"/>
  <c r="AB83" i="50"/>
  <c r="AB87" i="50"/>
  <c r="AB91" i="50"/>
  <c r="AB95" i="50"/>
  <c r="AB60" i="50"/>
  <c r="AB68" i="50"/>
  <c r="AB72" i="50"/>
  <c r="AB76" i="50"/>
  <c r="AB80" i="50"/>
  <c r="AB84" i="50"/>
  <c r="AB88" i="50"/>
  <c r="AB92" i="50"/>
  <c r="AB47" i="50"/>
  <c r="AB52" i="50"/>
  <c r="AB70" i="50"/>
  <c r="AB74" i="50"/>
  <c r="AB78" i="50"/>
  <c r="AB82" i="50"/>
  <c r="AB86" i="50"/>
  <c r="AB90" i="50"/>
  <c r="AB94" i="50"/>
  <c r="AB64" i="50"/>
  <c r="AB73" i="50"/>
  <c r="AB89" i="50"/>
  <c r="AB96" i="50"/>
  <c r="AB98" i="50"/>
  <c r="AB102" i="50"/>
  <c r="AB106" i="50"/>
  <c r="AB110" i="50"/>
  <c r="AB114" i="50"/>
  <c r="AB118" i="50"/>
  <c r="AB122" i="50"/>
  <c r="AB126" i="50"/>
  <c r="AB130" i="50"/>
  <c r="AB134" i="50"/>
  <c r="AB138" i="50"/>
  <c r="AB142" i="50"/>
  <c r="AB146" i="50"/>
  <c r="AB150" i="50"/>
  <c r="AB77" i="50"/>
  <c r="AB93" i="50"/>
  <c r="AB99" i="50"/>
  <c r="AB103" i="50"/>
  <c r="AB107" i="50"/>
  <c r="AB111" i="50"/>
  <c r="AB115" i="50"/>
  <c r="AB119" i="50"/>
  <c r="AB123" i="50"/>
  <c r="AB127" i="50"/>
  <c r="AB131" i="50"/>
  <c r="AB135" i="50"/>
  <c r="AB139" i="50"/>
  <c r="AB143" i="50"/>
  <c r="AB147" i="50"/>
  <c r="AB151" i="50"/>
  <c r="AB155" i="50"/>
  <c r="AB159" i="50"/>
  <c r="AB48" i="50"/>
  <c r="AB69" i="50"/>
  <c r="AB85" i="50"/>
  <c r="AB97" i="50"/>
  <c r="AB101" i="50"/>
  <c r="AB105" i="50"/>
  <c r="AB109" i="50"/>
  <c r="AB113" i="50"/>
  <c r="AB117" i="50"/>
  <c r="AB121" i="50"/>
  <c r="AB125" i="50"/>
  <c r="AB129" i="50"/>
  <c r="AB112" i="50"/>
  <c r="AB128" i="50"/>
  <c r="AB153" i="50"/>
  <c r="AB160" i="50"/>
  <c r="AB164" i="50"/>
  <c r="AB168" i="50"/>
  <c r="AB172" i="50"/>
  <c r="AB176" i="50"/>
  <c r="AB180" i="50"/>
  <c r="AB184" i="50"/>
  <c r="AB188" i="50"/>
  <c r="AB192" i="50"/>
  <c r="AB196" i="50"/>
  <c r="AB200" i="50"/>
  <c r="AB204" i="50"/>
  <c r="AB100" i="50"/>
  <c r="AB116" i="50"/>
  <c r="AB132" i="50"/>
  <c r="AB133" i="50"/>
  <c r="AB140" i="50"/>
  <c r="AB141" i="50"/>
  <c r="AB148" i="50"/>
  <c r="AB149" i="50"/>
  <c r="AB156" i="50"/>
  <c r="AB161" i="50"/>
  <c r="AB165" i="50"/>
  <c r="AB169" i="50"/>
  <c r="AB173" i="50"/>
  <c r="AB177" i="50"/>
  <c r="AB181" i="50"/>
  <c r="AB185" i="50"/>
  <c r="AB189" i="50"/>
  <c r="AB193" i="50"/>
  <c r="AB197" i="50"/>
  <c r="AB201" i="50"/>
  <c r="AB205" i="50"/>
  <c r="AB81" i="50"/>
  <c r="AB108" i="50"/>
  <c r="AB124" i="50"/>
  <c r="AB136" i="50"/>
  <c r="AB137" i="50"/>
  <c r="AB144" i="50"/>
  <c r="AB145" i="50"/>
  <c r="AB154" i="50"/>
  <c r="AB157" i="50"/>
  <c r="AB163" i="50"/>
  <c r="AB167" i="50"/>
  <c r="AB171" i="50"/>
  <c r="AB175" i="50"/>
  <c r="AB179" i="50"/>
  <c r="AB183" i="50"/>
  <c r="AB187" i="50"/>
  <c r="AB191" i="50"/>
  <c r="AB195" i="50"/>
  <c r="AB199" i="50"/>
  <c r="AB203" i="50"/>
  <c r="AB207" i="50"/>
  <c r="AB166" i="50"/>
  <c r="AB182" i="50"/>
  <c r="AB198" i="50"/>
  <c r="AB208" i="50"/>
  <c r="AB212" i="50"/>
  <c r="AB216" i="50"/>
  <c r="AB220" i="50"/>
  <c r="AB224" i="50"/>
  <c r="AB228" i="50"/>
  <c r="AB232" i="50"/>
  <c r="AB236" i="50"/>
  <c r="AB240" i="50"/>
  <c r="AB244" i="50"/>
  <c r="AB248" i="50"/>
  <c r="AB252" i="50"/>
  <c r="AB256" i="50"/>
  <c r="AB260" i="50"/>
  <c r="AB104" i="50"/>
  <c r="AB152" i="50"/>
  <c r="AB158" i="50"/>
  <c r="AB170" i="50"/>
  <c r="AB186" i="50"/>
  <c r="AB202" i="50"/>
  <c r="AB209" i="50"/>
  <c r="AB213" i="50"/>
  <c r="AB217" i="50"/>
  <c r="AB221" i="50"/>
  <c r="AB225" i="50"/>
  <c r="AB229" i="50"/>
  <c r="AB233" i="50"/>
  <c r="AB237" i="50"/>
  <c r="AB241" i="50"/>
  <c r="AB245" i="50"/>
  <c r="AB249" i="50"/>
  <c r="AB253" i="50"/>
  <c r="AB257" i="50"/>
  <c r="AB261" i="50"/>
  <c r="AB162" i="50"/>
  <c r="AB178" i="50"/>
  <c r="AB194" i="50"/>
  <c r="AB211" i="50"/>
  <c r="AB215" i="50"/>
  <c r="AB219" i="50"/>
  <c r="AB223" i="50"/>
  <c r="AB227" i="50"/>
  <c r="AB231" i="50"/>
  <c r="AB235" i="50"/>
  <c r="AB239" i="50"/>
  <c r="AB243" i="50"/>
  <c r="AB247" i="50"/>
  <c r="AB251" i="50"/>
  <c r="AB255" i="50"/>
  <c r="AB259" i="50"/>
  <c r="AB174" i="50"/>
  <c r="AB222" i="50"/>
  <c r="AB238" i="50"/>
  <c r="AB254" i="50"/>
  <c r="AB264" i="50"/>
  <c r="AB268" i="50"/>
  <c r="AB272" i="50"/>
  <c r="AB276" i="50"/>
  <c r="AB280" i="50"/>
  <c r="AB284" i="50"/>
  <c r="AB288" i="50"/>
  <c r="AB292" i="50"/>
  <c r="AB296" i="50"/>
  <c r="AB300" i="50"/>
  <c r="AB304" i="50"/>
  <c r="AB308" i="50"/>
  <c r="AB312" i="50"/>
  <c r="AB316" i="50"/>
  <c r="AB320" i="50"/>
  <c r="AB324" i="50"/>
  <c r="AB328" i="50"/>
  <c r="AB332" i="50"/>
  <c r="AB336" i="50"/>
  <c r="AB340" i="50"/>
  <c r="AB344" i="50"/>
  <c r="AB348" i="50"/>
  <c r="AB352" i="50"/>
  <c r="AB356" i="50"/>
  <c r="AB360" i="50"/>
  <c r="AB364" i="50"/>
  <c r="AB368" i="50"/>
  <c r="AB372" i="50"/>
  <c r="AB120" i="50"/>
  <c r="AB190" i="50"/>
  <c r="AB210" i="50"/>
  <c r="AB226" i="50"/>
  <c r="AB242" i="50"/>
  <c r="AB258" i="50"/>
  <c r="AB265" i="50"/>
  <c r="AB269" i="50"/>
  <c r="AB273" i="50"/>
  <c r="AB277" i="50"/>
  <c r="AB281" i="50"/>
  <c r="AB285" i="50"/>
  <c r="AB289" i="50"/>
  <c r="AB293" i="50"/>
  <c r="AB297" i="50"/>
  <c r="AB301" i="50"/>
  <c r="AB305" i="50"/>
  <c r="AB309" i="50"/>
  <c r="AB313" i="50"/>
  <c r="AB317" i="50"/>
  <c r="AB321" i="50"/>
  <c r="AB325" i="50"/>
  <c r="AB329" i="50"/>
  <c r="AB333" i="50"/>
  <c r="AB337" i="50"/>
  <c r="AB341" i="50"/>
  <c r="AB345" i="50"/>
  <c r="AB349" i="50"/>
  <c r="AB353" i="50"/>
  <c r="AB357" i="50"/>
  <c r="AB361" i="50"/>
  <c r="AB365" i="50"/>
  <c r="AB369" i="50"/>
  <c r="AB373" i="50"/>
  <c r="AB377" i="50"/>
  <c r="AB381" i="50"/>
  <c r="AB385" i="50"/>
  <c r="AB389" i="50"/>
  <c r="AB393" i="50"/>
  <c r="AB218" i="50"/>
  <c r="AB234" i="50"/>
  <c r="AB250" i="50"/>
  <c r="AB263" i="50"/>
  <c r="AB267" i="50"/>
  <c r="AB271" i="50"/>
  <c r="AB275" i="50"/>
  <c r="AB279" i="50"/>
  <c r="AB283" i="50"/>
  <c r="AB287" i="50"/>
  <c r="AB291" i="50"/>
  <c r="AB295" i="50"/>
  <c r="AB299" i="50"/>
  <c r="AB303" i="50"/>
  <c r="AB307" i="50"/>
  <c r="AB311" i="50"/>
  <c r="AB315" i="50"/>
  <c r="AB319" i="50"/>
  <c r="AB323" i="50"/>
  <c r="AB327" i="50"/>
  <c r="AB331" i="50"/>
  <c r="AB335" i="50"/>
  <c r="AB339" i="50"/>
  <c r="AB343" i="50"/>
  <c r="AB347" i="50"/>
  <c r="AB351" i="50"/>
  <c r="AB355" i="50"/>
  <c r="AB359" i="50"/>
  <c r="AB363" i="50"/>
  <c r="AB367" i="50"/>
  <c r="AB371" i="50"/>
  <c r="AB375" i="50"/>
  <c r="AB379" i="50"/>
  <c r="AB383" i="50"/>
  <c r="AB387" i="50"/>
  <c r="AB391" i="50"/>
  <c r="AB395" i="50"/>
  <c r="AB246" i="50"/>
  <c r="AB278" i="50"/>
  <c r="AB294" i="50"/>
  <c r="AB310" i="50"/>
  <c r="AB326" i="50"/>
  <c r="AB342" i="50"/>
  <c r="AB358" i="50"/>
  <c r="AB374" i="50"/>
  <c r="AB378" i="50"/>
  <c r="AB386" i="50"/>
  <c r="AB394" i="50"/>
  <c r="AB398" i="50"/>
  <c r="AB402" i="50"/>
  <c r="AB406" i="50"/>
  <c r="AB270" i="50"/>
  <c r="AB318" i="50"/>
  <c r="AB334" i="50"/>
  <c r="AB350" i="50"/>
  <c r="AB366" i="50"/>
  <c r="AB390" i="50"/>
  <c r="AB400" i="50"/>
  <c r="AB206" i="50"/>
  <c r="AB262" i="50"/>
  <c r="AB266" i="50"/>
  <c r="AB282" i="50"/>
  <c r="AB298" i="50"/>
  <c r="AB314" i="50"/>
  <c r="AB330" i="50"/>
  <c r="AB346" i="50"/>
  <c r="AB362" i="50"/>
  <c r="AB380" i="50"/>
  <c r="AB388" i="50"/>
  <c r="AB399" i="50"/>
  <c r="AB403" i="50"/>
  <c r="AB407" i="50"/>
  <c r="AB408" i="50"/>
  <c r="AB230" i="50"/>
  <c r="AB274" i="50"/>
  <c r="AB290" i="50"/>
  <c r="AB306" i="50"/>
  <c r="AB322" i="50"/>
  <c r="AB338" i="50"/>
  <c r="AB354" i="50"/>
  <c r="AB370" i="50"/>
  <c r="AB376" i="50"/>
  <c r="AB384" i="50"/>
  <c r="AB392" i="50"/>
  <c r="AB397" i="50"/>
  <c r="AB401" i="50"/>
  <c r="AB405" i="50"/>
  <c r="AB214" i="50"/>
  <c r="AB286" i="50"/>
  <c r="AB302" i="50"/>
  <c r="AB382" i="50"/>
  <c r="AB396" i="50"/>
  <c r="AB404" i="50"/>
  <c r="AD7" i="50"/>
  <c r="D6" i="2"/>
  <c r="D7" i="2" s="1"/>
  <c r="AD10" i="50" l="1"/>
  <c r="AD14" i="50"/>
  <c r="AD18" i="50"/>
  <c r="AD22" i="50"/>
  <c r="AD26" i="50"/>
  <c r="AD30" i="50"/>
  <c r="AD34" i="50"/>
  <c r="AD38" i="50"/>
  <c r="AD42" i="50"/>
  <c r="AD46" i="50"/>
  <c r="AD11" i="50"/>
  <c r="AD15" i="50"/>
  <c r="AD19" i="50"/>
  <c r="AD23" i="50"/>
  <c r="AD27" i="50"/>
  <c r="AD31" i="50"/>
  <c r="AD35" i="50"/>
  <c r="AD39" i="50"/>
  <c r="AD43" i="50"/>
  <c r="AD47" i="50"/>
  <c r="AD17" i="50"/>
  <c r="AD25" i="50"/>
  <c r="AD33" i="50"/>
  <c r="AD41" i="50"/>
  <c r="AD48" i="50"/>
  <c r="AD52" i="50"/>
  <c r="AD56" i="50"/>
  <c r="AD60" i="50"/>
  <c r="AD64" i="50"/>
  <c r="AD12" i="50"/>
  <c r="AD20" i="50"/>
  <c r="AD28" i="50"/>
  <c r="AD36" i="50"/>
  <c r="AD44" i="50"/>
  <c r="AD49" i="50"/>
  <c r="AD53" i="50"/>
  <c r="AD57" i="50"/>
  <c r="AD61" i="50"/>
  <c r="AD65" i="50"/>
  <c r="AD16" i="50"/>
  <c r="AD24" i="50"/>
  <c r="AD32" i="50"/>
  <c r="AD40" i="50"/>
  <c r="AD51" i="50"/>
  <c r="AD55" i="50"/>
  <c r="AD59" i="50"/>
  <c r="AD63" i="50"/>
  <c r="AD37" i="50"/>
  <c r="AD50" i="50"/>
  <c r="AD66" i="50"/>
  <c r="AD69" i="50"/>
  <c r="AD73" i="50"/>
  <c r="AD77" i="50"/>
  <c r="AD81" i="50"/>
  <c r="AD85" i="50"/>
  <c r="AD89" i="50"/>
  <c r="AD93" i="50"/>
  <c r="AD13" i="50"/>
  <c r="AD45" i="50"/>
  <c r="AD54" i="50"/>
  <c r="AD70" i="50"/>
  <c r="AD74" i="50"/>
  <c r="AD78" i="50"/>
  <c r="AD82" i="50"/>
  <c r="AD86" i="50"/>
  <c r="AD90" i="50"/>
  <c r="AD94" i="50"/>
  <c r="AD29" i="50"/>
  <c r="AD62" i="50"/>
  <c r="AD68" i="50"/>
  <c r="AD72" i="50"/>
  <c r="AD76" i="50"/>
  <c r="AD80" i="50"/>
  <c r="AD84" i="50"/>
  <c r="AD88" i="50"/>
  <c r="AD92" i="50"/>
  <c r="AD96" i="50"/>
  <c r="AD67" i="50"/>
  <c r="AD83" i="50"/>
  <c r="AD95" i="50"/>
  <c r="AD100" i="50"/>
  <c r="AD104" i="50"/>
  <c r="AD108" i="50"/>
  <c r="AD112" i="50"/>
  <c r="AD116" i="50"/>
  <c r="AD120" i="50"/>
  <c r="AD124" i="50"/>
  <c r="AD128" i="50"/>
  <c r="AD132" i="50"/>
  <c r="AD136" i="50"/>
  <c r="AD140" i="50"/>
  <c r="AD144" i="50"/>
  <c r="AD148" i="50"/>
  <c r="AD21" i="50"/>
  <c r="AD58" i="50"/>
  <c r="AD71" i="50"/>
  <c r="AD87" i="50"/>
  <c r="AD97" i="50"/>
  <c r="AD101" i="50"/>
  <c r="AD105" i="50"/>
  <c r="AD109" i="50"/>
  <c r="AD113" i="50"/>
  <c r="AD117" i="50"/>
  <c r="AD121" i="50"/>
  <c r="AD125" i="50"/>
  <c r="AD129" i="50"/>
  <c r="AD133" i="50"/>
  <c r="AD137" i="50"/>
  <c r="AD141" i="50"/>
  <c r="AD145" i="50"/>
  <c r="AD149" i="50"/>
  <c r="AD153" i="50"/>
  <c r="AD157" i="50"/>
  <c r="AD79" i="50"/>
  <c r="AD99" i="50"/>
  <c r="AD103" i="50"/>
  <c r="AD107" i="50"/>
  <c r="AD111" i="50"/>
  <c r="AD115" i="50"/>
  <c r="AD119" i="50"/>
  <c r="AD123" i="50"/>
  <c r="AD127" i="50"/>
  <c r="AD131" i="50"/>
  <c r="AD75" i="50"/>
  <c r="AD106" i="50"/>
  <c r="AD122" i="50"/>
  <c r="AD135" i="50"/>
  <c r="AD143" i="50"/>
  <c r="AD151" i="50"/>
  <c r="AD152" i="50"/>
  <c r="AD158" i="50"/>
  <c r="AD162" i="50"/>
  <c r="AD166" i="50"/>
  <c r="AD170" i="50"/>
  <c r="AD174" i="50"/>
  <c r="AD178" i="50"/>
  <c r="AD182" i="50"/>
  <c r="AD186" i="50"/>
  <c r="AD190" i="50"/>
  <c r="AD194" i="50"/>
  <c r="AD198" i="50"/>
  <c r="AD202" i="50"/>
  <c r="AD206" i="50"/>
  <c r="AD91" i="50"/>
  <c r="AD110" i="50"/>
  <c r="AD126" i="50"/>
  <c r="AD138" i="50"/>
  <c r="AD146" i="50"/>
  <c r="AD154" i="50"/>
  <c r="AD163" i="50"/>
  <c r="AD167" i="50"/>
  <c r="AD171" i="50"/>
  <c r="AD175" i="50"/>
  <c r="AD179" i="50"/>
  <c r="AD183" i="50"/>
  <c r="AD187" i="50"/>
  <c r="AD191" i="50"/>
  <c r="AD195" i="50"/>
  <c r="AD199" i="50"/>
  <c r="AD203" i="50"/>
  <c r="AD102" i="50"/>
  <c r="AD118" i="50"/>
  <c r="AD134" i="50"/>
  <c r="AD142" i="50"/>
  <c r="AD150" i="50"/>
  <c r="AD155" i="50"/>
  <c r="AD156" i="50"/>
  <c r="AD161" i="50"/>
  <c r="AD165" i="50"/>
  <c r="AD169" i="50"/>
  <c r="AD173" i="50"/>
  <c r="AD177" i="50"/>
  <c r="AD181" i="50"/>
  <c r="AD185" i="50"/>
  <c r="AD189" i="50"/>
  <c r="AD193" i="50"/>
  <c r="AD197" i="50"/>
  <c r="AD201" i="50"/>
  <c r="AD205" i="50"/>
  <c r="AD130" i="50"/>
  <c r="AD159" i="50"/>
  <c r="AD160" i="50"/>
  <c r="AD176" i="50"/>
  <c r="AD192" i="50"/>
  <c r="AD207" i="50"/>
  <c r="AD210" i="50"/>
  <c r="AD214" i="50"/>
  <c r="AD218" i="50"/>
  <c r="AD222" i="50"/>
  <c r="AD226" i="50"/>
  <c r="AD230" i="50"/>
  <c r="AD234" i="50"/>
  <c r="AD238" i="50"/>
  <c r="AD242" i="50"/>
  <c r="AD246" i="50"/>
  <c r="AD250" i="50"/>
  <c r="AD254" i="50"/>
  <c r="AD258" i="50"/>
  <c r="AD262" i="50"/>
  <c r="AD139" i="50"/>
  <c r="AD164" i="50"/>
  <c r="AD180" i="50"/>
  <c r="AD196" i="50"/>
  <c r="AD211" i="50"/>
  <c r="AD215" i="50"/>
  <c r="AD219" i="50"/>
  <c r="AD223" i="50"/>
  <c r="AD227" i="50"/>
  <c r="AD231" i="50"/>
  <c r="AD235" i="50"/>
  <c r="AD239" i="50"/>
  <c r="AD243" i="50"/>
  <c r="AD247" i="50"/>
  <c r="AD251" i="50"/>
  <c r="AD255" i="50"/>
  <c r="AD259" i="50"/>
  <c r="AD114" i="50"/>
  <c r="AD172" i="50"/>
  <c r="AD188" i="50"/>
  <c r="AD204" i="50"/>
  <c r="AD209" i="50"/>
  <c r="AD213" i="50"/>
  <c r="AD217" i="50"/>
  <c r="AD221" i="50"/>
  <c r="AD225" i="50"/>
  <c r="AD229" i="50"/>
  <c r="AD233" i="50"/>
  <c r="AD237" i="50"/>
  <c r="AD241" i="50"/>
  <c r="AD245" i="50"/>
  <c r="AD249" i="50"/>
  <c r="AD253" i="50"/>
  <c r="AD257" i="50"/>
  <c r="AD261" i="50"/>
  <c r="AD98" i="50"/>
  <c r="AD216" i="50"/>
  <c r="AD232" i="50"/>
  <c r="AD248" i="50"/>
  <c r="AD266" i="50"/>
  <c r="AD270" i="50"/>
  <c r="AD274" i="50"/>
  <c r="AD278" i="50"/>
  <c r="AD282" i="50"/>
  <c r="AD286" i="50"/>
  <c r="AD290" i="50"/>
  <c r="AD294" i="50"/>
  <c r="AD298" i="50"/>
  <c r="AD302" i="50"/>
  <c r="AD306" i="50"/>
  <c r="AD310" i="50"/>
  <c r="AD314" i="50"/>
  <c r="AD318" i="50"/>
  <c r="AD322" i="50"/>
  <c r="AD326" i="50"/>
  <c r="AD330" i="50"/>
  <c r="AD334" i="50"/>
  <c r="AD338" i="50"/>
  <c r="AD342" i="50"/>
  <c r="AD346" i="50"/>
  <c r="AD350" i="50"/>
  <c r="AD354" i="50"/>
  <c r="AD358" i="50"/>
  <c r="AD362" i="50"/>
  <c r="AD366" i="50"/>
  <c r="AD370" i="50"/>
  <c r="AD374" i="50"/>
  <c r="AD168" i="50"/>
  <c r="AD220" i="50"/>
  <c r="AD236" i="50"/>
  <c r="AD252" i="50"/>
  <c r="AD263" i="50"/>
  <c r="AD267" i="50"/>
  <c r="AD271" i="50"/>
  <c r="AD275" i="50"/>
  <c r="AD279" i="50"/>
  <c r="AD283" i="50"/>
  <c r="AD287" i="50"/>
  <c r="AD291" i="50"/>
  <c r="AD295" i="50"/>
  <c r="AD299" i="50"/>
  <c r="AD303" i="50"/>
  <c r="AD307" i="50"/>
  <c r="AD311" i="50"/>
  <c r="AD315" i="50"/>
  <c r="AD319" i="50"/>
  <c r="AD323" i="50"/>
  <c r="AD327" i="50"/>
  <c r="AD331" i="50"/>
  <c r="AD335" i="50"/>
  <c r="AD339" i="50"/>
  <c r="AD343" i="50"/>
  <c r="AD347" i="50"/>
  <c r="AD351" i="50"/>
  <c r="AD355" i="50"/>
  <c r="AD359" i="50"/>
  <c r="AD363" i="50"/>
  <c r="AD367" i="50"/>
  <c r="AD371" i="50"/>
  <c r="AD375" i="50"/>
  <c r="AD379" i="50"/>
  <c r="AD383" i="50"/>
  <c r="AD387" i="50"/>
  <c r="AD391" i="50"/>
  <c r="AD200" i="50"/>
  <c r="AD212" i="50"/>
  <c r="AD228" i="50"/>
  <c r="AD244" i="50"/>
  <c r="AD260" i="50"/>
  <c r="AD265" i="50"/>
  <c r="AD269" i="50"/>
  <c r="AD273" i="50"/>
  <c r="AD277" i="50"/>
  <c r="AD281" i="50"/>
  <c r="AD285" i="50"/>
  <c r="AD289" i="50"/>
  <c r="AD293" i="50"/>
  <c r="AD297" i="50"/>
  <c r="AD301" i="50"/>
  <c r="AD305" i="50"/>
  <c r="AD309" i="50"/>
  <c r="AD313" i="50"/>
  <c r="AD317" i="50"/>
  <c r="AD321" i="50"/>
  <c r="AD325" i="50"/>
  <c r="AD329" i="50"/>
  <c r="AD333" i="50"/>
  <c r="AD337" i="50"/>
  <c r="AD341" i="50"/>
  <c r="AD345" i="50"/>
  <c r="AD349" i="50"/>
  <c r="AD353" i="50"/>
  <c r="AD357" i="50"/>
  <c r="AD361" i="50"/>
  <c r="AD365" i="50"/>
  <c r="AD369" i="50"/>
  <c r="AD373" i="50"/>
  <c r="AD377" i="50"/>
  <c r="AD381" i="50"/>
  <c r="AD385" i="50"/>
  <c r="AD389" i="50"/>
  <c r="AD393" i="50"/>
  <c r="AD147" i="50"/>
  <c r="AD184" i="50"/>
  <c r="AD224" i="50"/>
  <c r="AD272" i="50"/>
  <c r="AD288" i="50"/>
  <c r="AD304" i="50"/>
  <c r="AD320" i="50"/>
  <c r="AD336" i="50"/>
  <c r="AD352" i="50"/>
  <c r="AD368" i="50"/>
  <c r="AD382" i="50"/>
  <c r="AD390" i="50"/>
  <c r="AD395" i="50"/>
  <c r="AD396" i="50"/>
  <c r="AD400" i="50"/>
  <c r="AD404" i="50"/>
  <c r="AD408" i="50"/>
  <c r="AD256" i="50"/>
  <c r="AD264" i="50"/>
  <c r="AD344" i="50"/>
  <c r="AD360" i="50"/>
  <c r="AD386" i="50"/>
  <c r="AD240" i="50"/>
  <c r="AD276" i="50"/>
  <c r="AD292" i="50"/>
  <c r="AD308" i="50"/>
  <c r="AD324" i="50"/>
  <c r="AD340" i="50"/>
  <c r="AD356" i="50"/>
  <c r="AD372" i="50"/>
  <c r="AD376" i="50"/>
  <c r="AD384" i="50"/>
  <c r="AD392" i="50"/>
  <c r="AD397" i="50"/>
  <c r="AD401" i="50"/>
  <c r="AD405" i="50"/>
  <c r="AD296" i="50"/>
  <c r="AD378" i="50"/>
  <c r="AD394" i="50"/>
  <c r="AD398" i="50"/>
  <c r="AD406" i="50"/>
  <c r="AD208" i="50"/>
  <c r="AD268" i="50"/>
  <c r="AD284" i="50"/>
  <c r="AD300" i="50"/>
  <c r="AD316" i="50"/>
  <c r="AD332" i="50"/>
  <c r="AD348" i="50"/>
  <c r="AD364" i="50"/>
  <c r="AD380" i="50"/>
  <c r="AD388" i="50"/>
  <c r="AD399" i="50"/>
  <c r="AD403" i="50"/>
  <c r="AD407" i="50"/>
  <c r="AD280" i="50"/>
  <c r="AD312" i="50"/>
  <c r="AD328" i="50"/>
  <c r="AD402" i="50"/>
  <c r="AD9" i="50"/>
  <c r="AF7" i="50"/>
  <c r="D9" i="2"/>
  <c r="D15" i="2"/>
  <c r="D14" i="2"/>
  <c r="D8" i="2"/>
  <c r="D5" i="2"/>
  <c r="D13" i="2"/>
  <c r="D16" i="2"/>
  <c r="D12" i="2"/>
  <c r="D10" i="2"/>
  <c r="D11" i="2"/>
  <c r="Q9" i="50" l="1"/>
  <c r="AF12" i="50"/>
  <c r="AF16" i="50"/>
  <c r="AF20" i="50"/>
  <c r="AF24" i="50"/>
  <c r="AF28" i="50"/>
  <c r="AF32" i="50"/>
  <c r="AF36" i="50"/>
  <c r="AF40" i="50"/>
  <c r="AF44" i="50"/>
  <c r="AF13" i="50"/>
  <c r="AF17" i="50"/>
  <c r="AF21" i="50"/>
  <c r="AF25" i="50"/>
  <c r="AF29" i="50"/>
  <c r="AF33" i="50"/>
  <c r="AF37" i="50"/>
  <c r="AF41" i="50"/>
  <c r="AF45" i="50"/>
  <c r="AF14" i="50"/>
  <c r="AF15" i="50"/>
  <c r="AF22" i="50"/>
  <c r="AF23" i="50"/>
  <c r="AF30" i="50"/>
  <c r="AF31" i="50"/>
  <c r="AF38" i="50"/>
  <c r="AF39" i="50"/>
  <c r="AF46" i="50"/>
  <c r="AF50" i="50"/>
  <c r="AF54" i="50"/>
  <c r="AF58" i="50"/>
  <c r="AF62" i="50"/>
  <c r="AF66" i="50"/>
  <c r="AF47" i="50"/>
  <c r="AF51" i="50"/>
  <c r="AF55" i="50"/>
  <c r="AF59" i="50"/>
  <c r="AF63" i="50"/>
  <c r="AF49" i="50"/>
  <c r="AF53" i="50"/>
  <c r="AF57" i="50"/>
  <c r="AF61" i="50"/>
  <c r="AF65" i="50"/>
  <c r="AF11" i="50"/>
  <c r="AF18" i="50"/>
  <c r="AF43" i="50"/>
  <c r="AF60" i="50"/>
  <c r="AF67" i="50"/>
  <c r="AF71" i="50"/>
  <c r="AF75" i="50"/>
  <c r="AF79" i="50"/>
  <c r="AF83" i="50"/>
  <c r="AF87" i="50"/>
  <c r="AF91" i="50"/>
  <c r="AF19" i="50"/>
  <c r="AF26" i="50"/>
  <c r="AF48" i="50"/>
  <c r="AF64" i="50"/>
  <c r="AF68" i="50"/>
  <c r="AF72" i="50"/>
  <c r="AF76" i="50"/>
  <c r="AF80" i="50"/>
  <c r="AF84" i="50"/>
  <c r="AF88" i="50"/>
  <c r="AF92" i="50"/>
  <c r="AF10" i="50"/>
  <c r="AF35" i="50"/>
  <c r="AF42" i="50"/>
  <c r="AF56" i="50"/>
  <c r="AF70" i="50"/>
  <c r="AF74" i="50"/>
  <c r="AF78" i="50"/>
  <c r="AF82" i="50"/>
  <c r="AF86" i="50"/>
  <c r="AF90" i="50"/>
  <c r="AF94" i="50"/>
  <c r="AF77" i="50"/>
  <c r="AF93" i="50"/>
  <c r="AF98" i="50"/>
  <c r="AF102" i="50"/>
  <c r="AF106" i="50"/>
  <c r="AF110" i="50"/>
  <c r="AF114" i="50"/>
  <c r="AF118" i="50"/>
  <c r="AF122" i="50"/>
  <c r="AF126" i="50"/>
  <c r="AF130" i="50"/>
  <c r="AF134" i="50"/>
  <c r="AF138" i="50"/>
  <c r="AF142" i="50"/>
  <c r="AF146" i="50"/>
  <c r="AF150" i="50"/>
  <c r="AF34" i="50"/>
  <c r="AF81" i="50"/>
  <c r="AF99" i="50"/>
  <c r="AF103" i="50"/>
  <c r="AF107" i="50"/>
  <c r="AF111" i="50"/>
  <c r="AF115" i="50"/>
  <c r="AF119" i="50"/>
  <c r="AF123" i="50"/>
  <c r="AF127" i="50"/>
  <c r="AF131" i="50"/>
  <c r="AF135" i="50"/>
  <c r="AF139" i="50"/>
  <c r="AF143" i="50"/>
  <c r="AF147" i="50"/>
  <c r="AF151" i="50"/>
  <c r="AF155" i="50"/>
  <c r="AF159" i="50"/>
  <c r="AF27" i="50"/>
  <c r="AF52" i="50"/>
  <c r="AF73" i="50"/>
  <c r="AF89" i="50"/>
  <c r="AF96" i="50"/>
  <c r="AF97" i="50"/>
  <c r="AF101" i="50"/>
  <c r="AF105" i="50"/>
  <c r="AF109" i="50"/>
  <c r="AF113" i="50"/>
  <c r="AF117" i="50"/>
  <c r="AF121" i="50"/>
  <c r="AF125" i="50"/>
  <c r="AF129" i="50"/>
  <c r="AF100" i="50"/>
  <c r="AF116" i="50"/>
  <c r="AF132" i="50"/>
  <c r="AF133" i="50"/>
  <c r="AF140" i="50"/>
  <c r="AF141" i="50"/>
  <c r="AF148" i="50"/>
  <c r="AF149" i="50"/>
  <c r="AF160" i="50"/>
  <c r="AF164" i="50"/>
  <c r="AF168" i="50"/>
  <c r="AF172" i="50"/>
  <c r="AF176" i="50"/>
  <c r="AF180" i="50"/>
  <c r="AF184" i="50"/>
  <c r="AF188" i="50"/>
  <c r="AF192" i="50"/>
  <c r="AF196" i="50"/>
  <c r="AF200" i="50"/>
  <c r="AF204" i="50"/>
  <c r="AF104" i="50"/>
  <c r="AF120" i="50"/>
  <c r="AF156" i="50"/>
  <c r="AF161" i="50"/>
  <c r="AF165" i="50"/>
  <c r="AF169" i="50"/>
  <c r="AF173" i="50"/>
  <c r="AF177" i="50"/>
  <c r="AF181" i="50"/>
  <c r="AF185" i="50"/>
  <c r="AF189" i="50"/>
  <c r="AF193" i="50"/>
  <c r="AF197" i="50"/>
  <c r="AF201" i="50"/>
  <c r="AF205" i="50"/>
  <c r="AF85" i="50"/>
  <c r="AF112" i="50"/>
  <c r="AF128" i="50"/>
  <c r="AF153" i="50"/>
  <c r="AF154" i="50"/>
  <c r="AF163" i="50"/>
  <c r="AF167" i="50"/>
  <c r="AF171" i="50"/>
  <c r="AF175" i="50"/>
  <c r="AF179" i="50"/>
  <c r="AF183" i="50"/>
  <c r="AF187" i="50"/>
  <c r="AF191" i="50"/>
  <c r="AF195" i="50"/>
  <c r="AF199" i="50"/>
  <c r="AF203" i="50"/>
  <c r="AF207" i="50"/>
  <c r="AF137" i="50"/>
  <c r="AF144" i="50"/>
  <c r="AF152" i="50"/>
  <c r="AF157" i="50"/>
  <c r="AF158" i="50"/>
  <c r="AF170" i="50"/>
  <c r="AF186" i="50"/>
  <c r="AF202" i="50"/>
  <c r="AF208" i="50"/>
  <c r="AF212" i="50"/>
  <c r="AF216" i="50"/>
  <c r="AF220" i="50"/>
  <c r="AF224" i="50"/>
  <c r="AF228" i="50"/>
  <c r="AF232" i="50"/>
  <c r="AF236" i="50"/>
  <c r="AF240" i="50"/>
  <c r="AF244" i="50"/>
  <c r="AF248" i="50"/>
  <c r="AF252" i="50"/>
  <c r="AF256" i="50"/>
  <c r="AF260" i="50"/>
  <c r="AF108" i="50"/>
  <c r="AF145" i="50"/>
  <c r="AF174" i="50"/>
  <c r="AF190" i="50"/>
  <c r="AF206" i="50"/>
  <c r="AF209" i="50"/>
  <c r="AF213" i="50"/>
  <c r="AF217" i="50"/>
  <c r="AF221" i="50"/>
  <c r="AF225" i="50"/>
  <c r="AF229" i="50"/>
  <c r="AF233" i="50"/>
  <c r="AF237" i="50"/>
  <c r="AF241" i="50"/>
  <c r="AF245" i="50"/>
  <c r="AF249" i="50"/>
  <c r="AF253" i="50"/>
  <c r="AF257" i="50"/>
  <c r="AF261" i="50"/>
  <c r="AF69" i="50"/>
  <c r="AF136" i="50"/>
  <c r="AF166" i="50"/>
  <c r="AF182" i="50"/>
  <c r="AF198" i="50"/>
  <c r="AF211" i="50"/>
  <c r="AF215" i="50"/>
  <c r="AF219" i="50"/>
  <c r="AF223" i="50"/>
  <c r="AF227" i="50"/>
  <c r="AF231" i="50"/>
  <c r="AF235" i="50"/>
  <c r="AF239" i="50"/>
  <c r="AF243" i="50"/>
  <c r="AF247" i="50"/>
  <c r="AF251" i="50"/>
  <c r="AF255" i="50"/>
  <c r="AF259" i="50"/>
  <c r="AF95" i="50"/>
  <c r="AF124" i="50"/>
  <c r="AF178" i="50"/>
  <c r="AF210" i="50"/>
  <c r="AF226" i="50"/>
  <c r="AF242" i="50"/>
  <c r="AF258" i="50"/>
  <c r="AF264" i="50"/>
  <c r="AF268" i="50"/>
  <c r="AF272" i="50"/>
  <c r="AF276" i="50"/>
  <c r="AF280" i="50"/>
  <c r="AF284" i="50"/>
  <c r="AF288" i="50"/>
  <c r="AF292" i="50"/>
  <c r="AF296" i="50"/>
  <c r="AF300" i="50"/>
  <c r="AF304" i="50"/>
  <c r="AF308" i="50"/>
  <c r="AF312" i="50"/>
  <c r="AF316" i="50"/>
  <c r="AF320" i="50"/>
  <c r="AF324" i="50"/>
  <c r="AF328" i="50"/>
  <c r="AF332" i="50"/>
  <c r="AF336" i="50"/>
  <c r="AF340" i="50"/>
  <c r="AF344" i="50"/>
  <c r="AF348" i="50"/>
  <c r="AF352" i="50"/>
  <c r="AF356" i="50"/>
  <c r="AF360" i="50"/>
  <c r="AF364" i="50"/>
  <c r="AF368" i="50"/>
  <c r="AF372" i="50"/>
  <c r="AF194" i="50"/>
  <c r="AF214" i="50"/>
  <c r="AF230" i="50"/>
  <c r="AF246" i="50"/>
  <c r="AF262" i="50"/>
  <c r="AF265" i="50"/>
  <c r="AF269" i="50"/>
  <c r="AF273" i="50"/>
  <c r="AF277" i="50"/>
  <c r="AF281" i="50"/>
  <c r="AF285" i="50"/>
  <c r="AF289" i="50"/>
  <c r="AF293" i="50"/>
  <c r="AF297" i="50"/>
  <c r="AF301" i="50"/>
  <c r="AF305" i="50"/>
  <c r="AF309" i="50"/>
  <c r="AF313" i="50"/>
  <c r="AF317" i="50"/>
  <c r="AF321" i="50"/>
  <c r="AF325" i="50"/>
  <c r="AF329" i="50"/>
  <c r="AF333" i="50"/>
  <c r="AF337" i="50"/>
  <c r="AF341" i="50"/>
  <c r="AF345" i="50"/>
  <c r="AF349" i="50"/>
  <c r="AF353" i="50"/>
  <c r="AF357" i="50"/>
  <c r="AF361" i="50"/>
  <c r="AF365" i="50"/>
  <c r="AF369" i="50"/>
  <c r="AF373" i="50"/>
  <c r="AF377" i="50"/>
  <c r="AF381" i="50"/>
  <c r="AF385" i="50"/>
  <c r="AF389" i="50"/>
  <c r="AF393" i="50"/>
  <c r="AF162" i="50"/>
  <c r="AF222" i="50"/>
  <c r="AF238" i="50"/>
  <c r="AF254" i="50"/>
  <c r="AF263" i="50"/>
  <c r="AF267" i="50"/>
  <c r="AF271" i="50"/>
  <c r="AF275" i="50"/>
  <c r="AF279" i="50"/>
  <c r="AF283" i="50"/>
  <c r="AF287" i="50"/>
  <c r="AF291" i="50"/>
  <c r="AF295" i="50"/>
  <c r="AF299" i="50"/>
  <c r="AF303" i="50"/>
  <c r="AF307" i="50"/>
  <c r="AF311" i="50"/>
  <c r="AF315" i="50"/>
  <c r="AF319" i="50"/>
  <c r="AF323" i="50"/>
  <c r="AF327" i="50"/>
  <c r="AF331" i="50"/>
  <c r="AF335" i="50"/>
  <c r="AF339" i="50"/>
  <c r="AF343" i="50"/>
  <c r="AF347" i="50"/>
  <c r="AF351" i="50"/>
  <c r="AF355" i="50"/>
  <c r="AF359" i="50"/>
  <c r="AF363" i="50"/>
  <c r="AF367" i="50"/>
  <c r="AF371" i="50"/>
  <c r="AF375" i="50"/>
  <c r="AF379" i="50"/>
  <c r="AF383" i="50"/>
  <c r="AF387" i="50"/>
  <c r="AF391" i="50"/>
  <c r="AF395" i="50"/>
  <c r="AF250" i="50"/>
  <c r="AF266" i="50"/>
  <c r="AF282" i="50"/>
  <c r="AF298" i="50"/>
  <c r="AF314" i="50"/>
  <c r="AF330" i="50"/>
  <c r="AF346" i="50"/>
  <c r="AF362" i="50"/>
  <c r="AF378" i="50"/>
  <c r="AF386" i="50"/>
  <c r="AF394" i="50"/>
  <c r="AF398" i="50"/>
  <c r="AF402" i="50"/>
  <c r="AF322" i="50"/>
  <c r="AF382" i="50"/>
  <c r="AF270" i="50"/>
  <c r="AF286" i="50"/>
  <c r="AF302" i="50"/>
  <c r="AF318" i="50"/>
  <c r="AF334" i="50"/>
  <c r="AF350" i="50"/>
  <c r="AF366" i="50"/>
  <c r="AF380" i="50"/>
  <c r="AF388" i="50"/>
  <c r="AF399" i="50"/>
  <c r="AF403" i="50"/>
  <c r="AF407" i="50"/>
  <c r="AF338" i="50"/>
  <c r="AF354" i="50"/>
  <c r="AF390" i="50"/>
  <c r="AF404" i="50"/>
  <c r="AF234" i="50"/>
  <c r="AF278" i="50"/>
  <c r="AF294" i="50"/>
  <c r="AF310" i="50"/>
  <c r="AF326" i="50"/>
  <c r="AF342" i="50"/>
  <c r="AF358" i="50"/>
  <c r="AF374" i="50"/>
  <c r="AF376" i="50"/>
  <c r="AF384" i="50"/>
  <c r="AF392" i="50"/>
  <c r="AF397" i="50"/>
  <c r="AF401" i="50"/>
  <c r="AF405" i="50"/>
  <c r="AF406" i="50"/>
  <c r="AF218" i="50"/>
  <c r="AF274" i="50"/>
  <c r="AF290" i="50"/>
  <c r="AF306" i="50"/>
  <c r="AF370" i="50"/>
  <c r="AF396" i="50"/>
  <c r="AF400" i="50"/>
  <c r="AF408" i="50"/>
  <c r="AF9" i="50"/>
  <c r="Q10" i="50"/>
  <c r="Q15" i="50"/>
  <c r="Q19" i="50"/>
  <c r="Q16" i="50"/>
  <c r="Q17" i="50"/>
  <c r="Q14" i="50"/>
  <c r="Q18" i="50"/>
  <c r="Q11" i="50"/>
  <c r="Q12" i="50"/>
  <c r="Q20" i="50"/>
  <c r="Q13" i="50"/>
  <c r="Q21" i="50"/>
  <c r="Q152" i="50"/>
  <c r="Q156" i="50"/>
  <c r="Q157" i="50"/>
  <c r="Q161" i="50"/>
  <c r="Q153" i="50"/>
  <c r="Q155" i="50"/>
  <c r="Q158" i="50"/>
  <c r="Q163" i="50"/>
  <c r="Q167" i="50"/>
  <c r="Q154" i="50"/>
  <c r="Q160" i="50"/>
  <c r="Q164" i="50"/>
  <c r="Q165" i="50"/>
  <c r="Q171" i="50"/>
  <c r="Q159" i="50"/>
  <c r="Q162" i="50"/>
  <c r="Q168" i="50"/>
  <c r="Q173" i="50"/>
  <c r="Q176" i="50"/>
  <c r="Q180" i="50"/>
  <c r="Q184" i="50"/>
  <c r="Q188" i="50"/>
  <c r="Q166" i="50"/>
  <c r="Q170" i="50"/>
  <c r="Q177" i="50"/>
  <c r="Q181" i="50"/>
  <c r="Q185" i="50"/>
  <c r="Q169" i="50"/>
  <c r="Q178" i="50"/>
  <c r="Q186" i="50"/>
  <c r="Q193" i="50"/>
  <c r="Q197" i="50"/>
  <c r="Q201" i="50"/>
  <c r="Q205" i="50"/>
  <c r="Q209" i="50"/>
  <c r="Q213" i="50"/>
  <c r="Q217" i="50"/>
  <c r="Q221" i="50"/>
  <c r="Q175" i="50"/>
  <c r="Q183" i="50"/>
  <c r="Q190" i="50"/>
  <c r="Q194" i="50"/>
  <c r="Q198" i="50"/>
  <c r="Q174" i="50"/>
  <c r="Q189" i="50"/>
  <c r="Q191" i="50"/>
  <c r="Q202" i="50"/>
  <c r="Q204" i="50"/>
  <c r="Q211" i="50"/>
  <c r="Q218" i="50"/>
  <c r="Q179" i="50"/>
  <c r="Q196" i="50"/>
  <c r="Q200" i="50"/>
  <c r="Q207" i="50"/>
  <c r="Q214" i="50"/>
  <c r="Q172" i="50"/>
  <c r="Q195" i="50"/>
  <c r="Q212" i="50"/>
  <c r="Q220" i="50"/>
  <c r="Q223" i="50"/>
  <c r="Q227" i="50"/>
  <c r="Q231" i="50"/>
  <c r="Q235" i="50"/>
  <c r="Q239" i="50"/>
  <c r="Q243" i="50"/>
  <c r="Q247" i="50"/>
  <c r="Q251" i="50"/>
  <c r="Q255" i="50"/>
  <c r="Q259" i="50"/>
  <c r="Q263" i="50"/>
  <c r="Q267" i="50"/>
  <c r="Q187" i="50"/>
  <c r="Q208" i="50"/>
  <c r="Q215" i="50"/>
  <c r="Q224" i="50"/>
  <c r="Q228" i="50"/>
  <c r="Q232" i="50"/>
  <c r="Q236" i="50"/>
  <c r="Q240" i="50"/>
  <c r="Q244" i="50"/>
  <c r="Q248" i="50"/>
  <c r="Q219" i="50"/>
  <c r="Q225" i="50"/>
  <c r="Q233" i="50"/>
  <c r="Q241" i="50"/>
  <c r="Q249" i="50"/>
  <c r="Q252" i="50"/>
  <c r="Q254" i="50"/>
  <c r="Q261" i="50"/>
  <c r="Q268" i="50"/>
  <c r="Q272" i="50"/>
  <c r="Q276" i="50"/>
  <c r="Q280" i="50"/>
  <c r="Q284" i="50"/>
  <c r="Q288" i="50"/>
  <c r="Q292" i="50"/>
  <c r="Q296" i="50"/>
  <c r="Q300" i="50"/>
  <c r="Q304" i="50"/>
  <c r="Q308" i="50"/>
  <c r="Q312" i="50"/>
  <c r="Q316" i="50"/>
  <c r="Q320" i="50"/>
  <c r="Q199" i="50"/>
  <c r="Q206" i="50"/>
  <c r="Q222" i="50"/>
  <c r="Q230" i="50"/>
  <c r="Q238" i="50"/>
  <c r="Q246" i="50"/>
  <c r="Q257" i="50"/>
  <c r="Q264" i="50"/>
  <c r="Q266" i="50"/>
  <c r="Q269" i="50"/>
  <c r="Q273" i="50"/>
  <c r="Q277" i="50"/>
  <c r="Q281" i="50"/>
  <c r="Q285" i="50"/>
  <c r="Q237" i="50"/>
  <c r="Q253" i="50"/>
  <c r="Q260" i="50"/>
  <c r="Q270" i="50"/>
  <c r="Q278" i="50"/>
  <c r="Q286" i="50"/>
  <c r="Q289" i="50"/>
  <c r="Q291" i="50"/>
  <c r="Q298" i="50"/>
  <c r="Q305" i="50"/>
  <c r="Q307" i="50"/>
  <c r="Q314" i="50"/>
  <c r="Q321" i="50"/>
  <c r="Q325" i="50"/>
  <c r="Q329" i="50"/>
  <c r="Q333" i="50"/>
  <c r="Q337" i="50"/>
  <c r="Q341" i="50"/>
  <c r="Q345" i="50"/>
  <c r="Q349" i="50"/>
  <c r="Q353" i="50"/>
  <c r="Q357" i="50"/>
  <c r="Q361" i="50"/>
  <c r="Q365" i="50"/>
  <c r="Q369" i="50"/>
  <c r="Q373" i="50"/>
  <c r="Q377" i="50"/>
  <c r="Q381" i="50"/>
  <c r="Q385" i="50"/>
  <c r="Q389" i="50"/>
  <c r="Q393" i="50"/>
  <c r="Q397" i="50"/>
  <c r="Q401" i="50"/>
  <c r="Q405" i="50"/>
  <c r="Q192" i="50"/>
  <c r="Q216" i="50"/>
  <c r="Q226" i="50"/>
  <c r="Q242" i="50"/>
  <c r="Q256" i="50"/>
  <c r="Q275" i="50"/>
  <c r="Q283" i="50"/>
  <c r="Q294" i="50"/>
  <c r="Q301" i="50"/>
  <c r="Q303" i="50"/>
  <c r="Q310" i="50"/>
  <c r="Q317" i="50"/>
  <c r="Q319" i="50"/>
  <c r="Q326" i="50"/>
  <c r="Q330" i="50"/>
  <c r="Q334" i="50"/>
  <c r="Q338" i="50"/>
  <c r="Q342" i="50"/>
  <c r="Q346" i="50"/>
  <c r="Q350" i="50"/>
  <c r="Q354" i="50"/>
  <c r="Q358" i="50"/>
  <c r="Q182" i="50"/>
  <c r="Q229" i="50"/>
  <c r="Q282" i="50"/>
  <c r="Q290" i="50"/>
  <c r="Q297" i="50"/>
  <c r="Q315" i="50"/>
  <c r="Q322" i="50"/>
  <c r="Q323" i="50"/>
  <c r="Q331" i="50"/>
  <c r="Q339" i="50"/>
  <c r="Q347" i="50"/>
  <c r="Q355" i="50"/>
  <c r="Q362" i="50"/>
  <c r="Q364" i="50"/>
  <c r="Q371" i="50"/>
  <c r="Q378" i="50"/>
  <c r="Q380" i="50"/>
  <c r="Q387" i="50"/>
  <c r="Q394" i="50"/>
  <c r="Q396" i="50"/>
  <c r="Q403" i="50"/>
  <c r="Q406" i="50"/>
  <c r="Q399" i="50"/>
  <c r="Q407" i="50"/>
  <c r="Q203" i="50"/>
  <c r="Q210" i="50"/>
  <c r="Q245" i="50"/>
  <c r="Q262" i="50"/>
  <c r="Q274" i="50"/>
  <c r="Q299" i="50"/>
  <c r="Q306" i="50"/>
  <c r="Q313" i="50"/>
  <c r="Q327" i="50"/>
  <c r="Q335" i="50"/>
  <c r="Q343" i="50"/>
  <c r="Q351" i="50"/>
  <c r="Q363" i="50"/>
  <c r="Q370" i="50"/>
  <c r="Q372" i="50"/>
  <c r="Q379" i="50"/>
  <c r="Q386" i="50"/>
  <c r="Q388" i="50"/>
  <c r="Q395" i="50"/>
  <c r="Q402" i="50"/>
  <c r="Q404" i="50"/>
  <c r="Q408" i="50"/>
  <c r="Q250" i="50"/>
  <c r="Q258" i="50"/>
  <c r="Q265" i="50"/>
  <c r="Q271" i="50"/>
  <c r="Q287" i="50"/>
  <c r="Q293" i="50"/>
  <c r="Q311" i="50"/>
  <c r="Q318" i="50"/>
  <c r="Q328" i="50"/>
  <c r="Q336" i="50"/>
  <c r="Q344" i="50"/>
  <c r="Q352" i="50"/>
  <c r="Q360" i="50"/>
  <c r="Q367" i="50"/>
  <c r="Q374" i="50"/>
  <c r="Q376" i="50"/>
  <c r="Q383" i="50"/>
  <c r="Q390" i="50"/>
  <c r="Q392" i="50"/>
  <c r="Q234" i="50"/>
  <c r="Q295" i="50"/>
  <c r="Q302" i="50"/>
  <c r="Q309" i="50"/>
  <c r="Q348" i="50"/>
  <c r="Q368" i="50"/>
  <c r="Q375" i="50"/>
  <c r="Q382" i="50"/>
  <c r="Q332" i="50"/>
  <c r="Q400" i="50"/>
  <c r="Q340" i="50"/>
  <c r="Q391" i="50"/>
  <c r="Q398" i="50"/>
  <c r="Q324" i="50"/>
  <c r="Q356" i="50"/>
  <c r="Q359" i="50"/>
  <c r="Q366" i="50"/>
  <c r="Q279" i="50"/>
  <c r="Q384" i="50"/>
  <c r="Q151" i="50"/>
  <c r="Q150" i="50"/>
  <c r="Q148" i="50"/>
  <c r="Q149" i="50"/>
  <c r="Q145" i="50"/>
  <c r="Q143" i="50"/>
  <c r="Q144" i="50"/>
  <c r="Q142" i="50"/>
  <c r="Q147" i="50"/>
  <c r="Q141" i="50"/>
  <c r="Q146" i="50"/>
  <c r="Q139" i="50"/>
  <c r="Q135" i="50"/>
  <c r="Q131" i="50"/>
  <c r="Q136" i="50"/>
  <c r="Q132" i="50"/>
  <c r="Q140" i="50"/>
  <c r="Q134" i="50"/>
  <c r="Q128" i="50"/>
  <c r="Q133" i="50"/>
  <c r="Q129" i="50"/>
  <c r="Q137" i="50"/>
  <c r="Q124" i="50"/>
  <c r="Q120" i="50"/>
  <c r="Q116" i="50"/>
  <c r="Q112" i="50"/>
  <c r="Q130" i="50"/>
  <c r="Q125" i="50"/>
  <c r="Q121" i="50"/>
  <c r="Q117" i="50"/>
  <c r="Q113" i="50"/>
  <c r="Q109" i="50"/>
  <c r="Q138" i="50"/>
  <c r="Q126" i="50"/>
  <c r="Q119" i="50"/>
  <c r="Q111" i="50"/>
  <c r="Q108" i="50"/>
  <c r="Q104" i="50"/>
  <c r="Q100" i="50"/>
  <c r="Q118" i="50"/>
  <c r="Q110" i="50"/>
  <c r="Q105" i="50"/>
  <c r="Q101" i="50"/>
  <c r="Q122" i="50"/>
  <c r="Q103" i="50"/>
  <c r="Q97" i="50"/>
  <c r="Q123" i="50"/>
  <c r="Q106" i="50"/>
  <c r="Q98" i="50"/>
  <c r="Q115" i="50"/>
  <c r="Q102" i="50"/>
  <c r="Q107" i="50"/>
  <c r="Q127" i="50"/>
  <c r="Q99" i="50"/>
  <c r="Q96" i="50"/>
  <c r="Q92" i="50"/>
  <c r="Q88" i="50"/>
  <c r="Q84" i="50"/>
  <c r="Q80" i="50"/>
  <c r="Q76" i="50"/>
  <c r="Q91" i="50"/>
  <c r="Q87" i="50"/>
  <c r="Q83" i="50"/>
  <c r="Q79" i="50"/>
  <c r="Q75" i="50"/>
  <c r="Q114" i="50"/>
  <c r="Q93" i="50"/>
  <c r="Q89" i="50"/>
  <c r="Q85" i="50"/>
  <c r="Q81" i="50"/>
  <c r="Q77" i="50"/>
  <c r="Q95" i="50"/>
  <c r="Q94" i="50"/>
  <c r="Q78" i="50"/>
  <c r="Q73" i="50"/>
  <c r="Q69" i="50"/>
  <c r="Q65" i="50"/>
  <c r="Q61" i="50"/>
  <c r="Q57" i="50"/>
  <c r="Q53" i="50"/>
  <c r="Q49" i="50"/>
  <c r="Q45" i="50"/>
  <c r="Q90" i="50"/>
  <c r="Q72" i="50"/>
  <c r="Q68" i="50"/>
  <c r="Q64" i="50"/>
  <c r="Q60" i="50"/>
  <c r="Q56" i="50"/>
  <c r="Q52" i="50"/>
  <c r="Q48" i="50"/>
  <c r="Q44" i="50"/>
  <c r="Q40" i="50"/>
  <c r="Q82" i="50"/>
  <c r="Q74" i="50"/>
  <c r="Q70" i="50"/>
  <c r="Q66" i="50"/>
  <c r="Q62" i="50"/>
  <c r="Q58" i="50"/>
  <c r="Q54" i="50"/>
  <c r="Q50" i="50"/>
  <c r="Q46" i="50"/>
  <c r="Q42" i="50"/>
  <c r="Q38" i="50"/>
  <c r="Q86" i="50"/>
  <c r="Q59" i="50"/>
  <c r="Q41" i="50"/>
  <c r="Q36" i="50"/>
  <c r="Q33" i="50"/>
  <c r="Q26" i="50"/>
  <c r="Q71" i="50"/>
  <c r="Q55" i="50"/>
  <c r="Q39" i="50"/>
  <c r="Q32" i="50"/>
  <c r="Q23" i="50"/>
  <c r="Q25" i="50"/>
  <c r="Q67" i="50"/>
  <c r="Q63" i="50"/>
  <c r="Q34" i="50"/>
  <c r="Q29" i="50"/>
  <c r="Q35" i="50"/>
  <c r="Q22" i="50"/>
  <c r="Q47" i="50"/>
  <c r="Q43" i="50"/>
  <c r="Q30" i="50"/>
  <c r="Q27" i="50"/>
  <c r="Q51" i="50"/>
  <c r="Q31" i="50"/>
  <c r="Q24" i="50"/>
  <c r="Q37" i="50"/>
  <c r="Q28" i="50"/>
  <c r="AH7" i="50"/>
  <c r="AH10" i="50" l="1"/>
  <c r="AH14" i="50"/>
  <c r="AH18" i="50"/>
  <c r="AH22" i="50"/>
  <c r="AH26" i="50"/>
  <c r="AH30" i="50"/>
  <c r="AH34" i="50"/>
  <c r="AH38" i="50"/>
  <c r="AH42" i="50"/>
  <c r="AH11" i="50"/>
  <c r="AH15" i="50"/>
  <c r="AH19" i="50"/>
  <c r="AH23" i="50"/>
  <c r="AH27" i="50"/>
  <c r="AH31" i="50"/>
  <c r="AH35" i="50"/>
  <c r="AH39" i="50"/>
  <c r="AH43" i="50"/>
  <c r="AH12" i="50"/>
  <c r="AH20" i="50"/>
  <c r="AH28" i="50"/>
  <c r="AH36" i="50"/>
  <c r="AH44" i="50"/>
  <c r="AH48" i="50"/>
  <c r="AH52" i="50"/>
  <c r="AH56" i="50"/>
  <c r="AH60" i="50"/>
  <c r="AH64" i="50"/>
  <c r="AH13" i="50"/>
  <c r="AH21" i="50"/>
  <c r="AH29" i="50"/>
  <c r="AH37" i="50"/>
  <c r="AH45" i="50"/>
  <c r="AH49" i="50"/>
  <c r="AH53" i="50"/>
  <c r="AH57" i="50"/>
  <c r="AH61" i="50"/>
  <c r="AH65" i="50"/>
  <c r="AH17" i="50"/>
  <c r="AH25" i="50"/>
  <c r="AH33" i="50"/>
  <c r="AH41" i="50"/>
  <c r="AH47" i="50"/>
  <c r="AH51" i="50"/>
  <c r="AH55" i="50"/>
  <c r="AH59" i="50"/>
  <c r="AH63" i="50"/>
  <c r="AH24" i="50"/>
  <c r="AH54" i="50"/>
  <c r="AH69" i="50"/>
  <c r="AH73" i="50"/>
  <c r="AH77" i="50"/>
  <c r="AH81" i="50"/>
  <c r="AH85" i="50"/>
  <c r="AH89" i="50"/>
  <c r="AH93" i="50"/>
  <c r="AH32" i="50"/>
  <c r="AH46" i="50"/>
  <c r="AH58" i="50"/>
  <c r="AH70" i="50"/>
  <c r="AH74" i="50"/>
  <c r="AH78" i="50"/>
  <c r="AH82" i="50"/>
  <c r="AH86" i="50"/>
  <c r="AH90" i="50"/>
  <c r="AH16" i="50"/>
  <c r="AH50" i="50"/>
  <c r="AH66" i="50"/>
  <c r="AH68" i="50"/>
  <c r="AH72" i="50"/>
  <c r="AH76" i="50"/>
  <c r="AH80" i="50"/>
  <c r="AH84" i="50"/>
  <c r="AH88" i="50"/>
  <c r="AH92" i="50"/>
  <c r="AH96" i="50"/>
  <c r="AH40" i="50"/>
  <c r="AH71" i="50"/>
  <c r="AH87" i="50"/>
  <c r="AH95" i="50"/>
  <c r="AH100" i="50"/>
  <c r="AH104" i="50"/>
  <c r="AH108" i="50"/>
  <c r="AH112" i="50"/>
  <c r="AH116" i="50"/>
  <c r="AH120" i="50"/>
  <c r="AH124" i="50"/>
  <c r="AH128" i="50"/>
  <c r="AH132" i="50"/>
  <c r="AH136" i="50"/>
  <c r="AH140" i="50"/>
  <c r="AH144" i="50"/>
  <c r="AH148" i="50"/>
  <c r="AH75" i="50"/>
  <c r="AH91" i="50"/>
  <c r="AH97" i="50"/>
  <c r="AH101" i="50"/>
  <c r="AH105" i="50"/>
  <c r="AH109" i="50"/>
  <c r="AH113" i="50"/>
  <c r="AH117" i="50"/>
  <c r="AH121" i="50"/>
  <c r="AH125" i="50"/>
  <c r="AH129" i="50"/>
  <c r="AH133" i="50"/>
  <c r="AH137" i="50"/>
  <c r="AH141" i="50"/>
  <c r="AH145" i="50"/>
  <c r="AH149" i="50"/>
  <c r="AH153" i="50"/>
  <c r="AH157" i="50"/>
  <c r="AH67" i="50"/>
  <c r="AH83" i="50"/>
  <c r="AH99" i="50"/>
  <c r="AH103" i="50"/>
  <c r="AH107" i="50"/>
  <c r="AH111" i="50"/>
  <c r="AH115" i="50"/>
  <c r="AH119" i="50"/>
  <c r="AH123" i="50"/>
  <c r="AH127" i="50"/>
  <c r="AH131" i="50"/>
  <c r="AH110" i="50"/>
  <c r="AH126" i="50"/>
  <c r="AH138" i="50"/>
  <c r="AH146" i="50"/>
  <c r="AH152" i="50"/>
  <c r="AH158" i="50"/>
  <c r="AH162" i="50"/>
  <c r="AH166" i="50"/>
  <c r="AH170" i="50"/>
  <c r="AH174" i="50"/>
  <c r="AH178" i="50"/>
  <c r="AH182" i="50"/>
  <c r="AH186" i="50"/>
  <c r="AH190" i="50"/>
  <c r="AH194" i="50"/>
  <c r="AH198" i="50"/>
  <c r="AH202" i="50"/>
  <c r="AH206" i="50"/>
  <c r="AH62" i="50"/>
  <c r="AH79" i="50"/>
  <c r="AH94" i="50"/>
  <c r="AH98" i="50"/>
  <c r="AH114" i="50"/>
  <c r="AH130" i="50"/>
  <c r="AH139" i="50"/>
  <c r="AH147" i="50"/>
  <c r="AH154" i="50"/>
  <c r="AH159" i="50"/>
  <c r="AH163" i="50"/>
  <c r="AH167" i="50"/>
  <c r="AH171" i="50"/>
  <c r="AH175" i="50"/>
  <c r="AH179" i="50"/>
  <c r="AH183" i="50"/>
  <c r="AH187" i="50"/>
  <c r="AH191" i="50"/>
  <c r="AH195" i="50"/>
  <c r="AH199" i="50"/>
  <c r="AH203" i="50"/>
  <c r="AH106" i="50"/>
  <c r="AH122" i="50"/>
  <c r="AH135" i="50"/>
  <c r="AH143" i="50"/>
  <c r="AH151" i="50"/>
  <c r="AH156" i="50"/>
  <c r="AH161" i="50"/>
  <c r="AH165" i="50"/>
  <c r="AH169" i="50"/>
  <c r="AH173" i="50"/>
  <c r="AH177" i="50"/>
  <c r="AH181" i="50"/>
  <c r="AH185" i="50"/>
  <c r="AH189" i="50"/>
  <c r="AH193" i="50"/>
  <c r="AH197" i="50"/>
  <c r="AH201" i="50"/>
  <c r="AH205" i="50"/>
  <c r="AH118" i="50"/>
  <c r="AH150" i="50"/>
  <c r="AH155" i="50"/>
  <c r="AH164" i="50"/>
  <c r="AH180" i="50"/>
  <c r="AH196" i="50"/>
  <c r="AH210" i="50"/>
  <c r="AH214" i="50"/>
  <c r="AH218" i="50"/>
  <c r="AH222" i="50"/>
  <c r="AH226" i="50"/>
  <c r="AH230" i="50"/>
  <c r="AH234" i="50"/>
  <c r="AH238" i="50"/>
  <c r="AH242" i="50"/>
  <c r="AH246" i="50"/>
  <c r="AH250" i="50"/>
  <c r="AH254" i="50"/>
  <c r="AH258" i="50"/>
  <c r="AH262" i="50"/>
  <c r="AH168" i="50"/>
  <c r="AH184" i="50"/>
  <c r="AH200" i="50"/>
  <c r="AH211" i="50"/>
  <c r="AH215" i="50"/>
  <c r="AH219" i="50"/>
  <c r="AH223" i="50"/>
  <c r="AH227" i="50"/>
  <c r="AH231" i="50"/>
  <c r="AH235" i="50"/>
  <c r="AH239" i="50"/>
  <c r="AH243" i="50"/>
  <c r="AH247" i="50"/>
  <c r="AH251" i="50"/>
  <c r="AH255" i="50"/>
  <c r="AH259" i="50"/>
  <c r="AH102" i="50"/>
  <c r="AH142" i="50"/>
  <c r="AH160" i="50"/>
  <c r="AH176" i="50"/>
  <c r="AH192" i="50"/>
  <c r="AH207" i="50"/>
  <c r="AH209" i="50"/>
  <c r="AH213" i="50"/>
  <c r="AH217" i="50"/>
  <c r="AH221" i="50"/>
  <c r="AH225" i="50"/>
  <c r="AH229" i="50"/>
  <c r="AH233" i="50"/>
  <c r="AH237" i="50"/>
  <c r="AH241" i="50"/>
  <c r="AH245" i="50"/>
  <c r="AH249" i="50"/>
  <c r="AH253" i="50"/>
  <c r="AH257" i="50"/>
  <c r="AH261" i="50"/>
  <c r="AH134" i="50"/>
  <c r="AH204" i="50"/>
  <c r="AH220" i="50"/>
  <c r="AH236" i="50"/>
  <c r="AH252" i="50"/>
  <c r="AH266" i="50"/>
  <c r="AH270" i="50"/>
  <c r="AH274" i="50"/>
  <c r="AH278" i="50"/>
  <c r="AH282" i="50"/>
  <c r="AH286" i="50"/>
  <c r="AH290" i="50"/>
  <c r="AH294" i="50"/>
  <c r="AH298" i="50"/>
  <c r="AH302" i="50"/>
  <c r="AH306" i="50"/>
  <c r="AH310" i="50"/>
  <c r="AH314" i="50"/>
  <c r="AH318" i="50"/>
  <c r="AH322" i="50"/>
  <c r="AH326" i="50"/>
  <c r="AH330" i="50"/>
  <c r="AH334" i="50"/>
  <c r="AH338" i="50"/>
  <c r="AH342" i="50"/>
  <c r="AH346" i="50"/>
  <c r="AH350" i="50"/>
  <c r="AH354" i="50"/>
  <c r="AH358" i="50"/>
  <c r="AH362" i="50"/>
  <c r="AH366" i="50"/>
  <c r="AH370" i="50"/>
  <c r="AH374" i="50"/>
  <c r="AH208" i="50"/>
  <c r="AH224" i="50"/>
  <c r="AH240" i="50"/>
  <c r="AH256" i="50"/>
  <c r="AH263" i="50"/>
  <c r="AH267" i="50"/>
  <c r="AH271" i="50"/>
  <c r="AH275" i="50"/>
  <c r="AH279" i="50"/>
  <c r="AH283" i="50"/>
  <c r="AH287" i="50"/>
  <c r="AH291" i="50"/>
  <c r="AH295" i="50"/>
  <c r="AH299" i="50"/>
  <c r="AH303" i="50"/>
  <c r="AH307" i="50"/>
  <c r="AH311" i="50"/>
  <c r="AH315" i="50"/>
  <c r="AH319" i="50"/>
  <c r="AH323" i="50"/>
  <c r="AH327" i="50"/>
  <c r="AH331" i="50"/>
  <c r="AH335" i="50"/>
  <c r="AH339" i="50"/>
  <c r="AH343" i="50"/>
  <c r="AH347" i="50"/>
  <c r="AH351" i="50"/>
  <c r="AH355" i="50"/>
  <c r="AH359" i="50"/>
  <c r="AH363" i="50"/>
  <c r="AH367" i="50"/>
  <c r="AH371" i="50"/>
  <c r="AH375" i="50"/>
  <c r="AH379" i="50"/>
  <c r="AH383" i="50"/>
  <c r="AH387" i="50"/>
  <c r="AH391" i="50"/>
  <c r="AH188" i="50"/>
  <c r="AH216" i="50"/>
  <c r="AH232" i="50"/>
  <c r="AH248" i="50"/>
  <c r="AH265" i="50"/>
  <c r="AH269" i="50"/>
  <c r="AH273" i="50"/>
  <c r="AH277" i="50"/>
  <c r="AH281" i="50"/>
  <c r="AH285" i="50"/>
  <c r="AH289" i="50"/>
  <c r="AH293" i="50"/>
  <c r="AH297" i="50"/>
  <c r="AH301" i="50"/>
  <c r="AH305" i="50"/>
  <c r="AH309" i="50"/>
  <c r="AH313" i="50"/>
  <c r="AH317" i="50"/>
  <c r="AH321" i="50"/>
  <c r="AH325" i="50"/>
  <c r="AH329" i="50"/>
  <c r="AH333" i="50"/>
  <c r="AH337" i="50"/>
  <c r="AH341" i="50"/>
  <c r="AH345" i="50"/>
  <c r="AH349" i="50"/>
  <c r="AH353" i="50"/>
  <c r="AH357" i="50"/>
  <c r="AH361" i="50"/>
  <c r="AH365" i="50"/>
  <c r="AH369" i="50"/>
  <c r="AH373" i="50"/>
  <c r="AH377" i="50"/>
  <c r="AH381" i="50"/>
  <c r="AH385" i="50"/>
  <c r="AH389" i="50"/>
  <c r="AH393" i="50"/>
  <c r="AH212" i="50"/>
  <c r="AH276" i="50"/>
  <c r="AH292" i="50"/>
  <c r="AH308" i="50"/>
  <c r="AH324" i="50"/>
  <c r="AH340" i="50"/>
  <c r="AH356" i="50"/>
  <c r="AH372" i="50"/>
  <c r="AH382" i="50"/>
  <c r="AH390" i="50"/>
  <c r="AH396" i="50"/>
  <c r="AH400" i="50"/>
  <c r="AH404" i="50"/>
  <c r="AH244" i="50"/>
  <c r="AH300" i="50"/>
  <c r="AH316" i="50"/>
  <c r="AH394" i="50"/>
  <c r="AH398" i="50"/>
  <c r="AH402" i="50"/>
  <c r="AH228" i="50"/>
  <c r="AH264" i="50"/>
  <c r="AH280" i="50"/>
  <c r="AH296" i="50"/>
  <c r="AH312" i="50"/>
  <c r="AH328" i="50"/>
  <c r="AH344" i="50"/>
  <c r="AH360" i="50"/>
  <c r="AH376" i="50"/>
  <c r="AH384" i="50"/>
  <c r="AH392" i="50"/>
  <c r="AH397" i="50"/>
  <c r="AH401" i="50"/>
  <c r="AH405" i="50"/>
  <c r="AH332" i="50"/>
  <c r="AH348" i="50"/>
  <c r="AH364" i="50"/>
  <c r="AH386" i="50"/>
  <c r="AH172" i="50"/>
  <c r="AH260" i="50"/>
  <c r="AH272" i="50"/>
  <c r="AH288" i="50"/>
  <c r="AH304" i="50"/>
  <c r="AH320" i="50"/>
  <c r="AH336" i="50"/>
  <c r="AH352" i="50"/>
  <c r="AH368" i="50"/>
  <c r="AH380" i="50"/>
  <c r="AH388" i="50"/>
  <c r="AH395" i="50"/>
  <c r="AH399" i="50"/>
  <c r="AH403" i="50"/>
  <c r="AH407" i="50"/>
  <c r="AH408" i="50"/>
  <c r="AH268" i="50"/>
  <c r="AH284" i="50"/>
  <c r="AH378" i="50"/>
  <c r="AH406" i="50"/>
  <c r="AH9" i="50"/>
  <c r="AJ7" i="50"/>
  <c r="AL7" i="50" l="1"/>
  <c r="AN7" i="50" l="1"/>
  <c r="AP7" i="50" l="1"/>
  <c r="AR7" i="50" l="1"/>
  <c r="AT7" i="50" l="1"/>
  <c r="AV7" i="50" l="1"/>
  <c r="AX7" i="50" l="1"/>
  <c r="AZ7" i="50" l="1"/>
  <c r="BB7" i="50" l="1"/>
  <c r="BD7" i="50" l="1"/>
  <c r="BF7" i="50" l="1"/>
  <c r="BH7" i="50" l="1"/>
  <c r="BJ7" i="50" l="1"/>
  <c r="BL7" i="50" l="1"/>
  <c r="BN7" i="50" l="1"/>
  <c r="BP7" i="50" l="1"/>
  <c r="BR7" i="50" l="1"/>
  <c r="BT7" i="50" l="1"/>
  <c r="BV7" i="50" l="1"/>
  <c r="BX7" i="50" l="1"/>
  <c r="BZ7" i="50" l="1"/>
  <c r="BZ10" i="50" l="1"/>
  <c r="BZ13" i="50"/>
  <c r="BZ17" i="50"/>
  <c r="BZ12" i="50"/>
  <c r="BZ16" i="50"/>
  <c r="BZ20" i="50"/>
  <c r="BZ15" i="50"/>
  <c r="BZ18" i="50"/>
  <c r="BZ14" i="50"/>
  <c r="BZ22" i="50"/>
  <c r="BZ11" i="50"/>
  <c r="BZ19" i="50"/>
  <c r="BZ21" i="50"/>
  <c r="BZ153" i="50"/>
  <c r="BZ157" i="50"/>
  <c r="BZ155" i="50"/>
  <c r="BZ158" i="50"/>
  <c r="BZ154" i="50"/>
  <c r="BZ160" i="50"/>
  <c r="BZ164" i="50"/>
  <c r="BZ161" i="50"/>
  <c r="BZ165" i="50"/>
  <c r="BZ159" i="50"/>
  <c r="BZ162" i="50"/>
  <c r="BZ167" i="50"/>
  <c r="BZ168" i="50"/>
  <c r="BZ172" i="50"/>
  <c r="BZ152" i="50"/>
  <c r="BZ169" i="50"/>
  <c r="BZ156" i="50"/>
  <c r="BZ166" i="50"/>
  <c r="BZ170" i="50"/>
  <c r="BZ173" i="50"/>
  <c r="BZ177" i="50"/>
  <c r="BZ181" i="50"/>
  <c r="BZ185" i="50"/>
  <c r="BZ189" i="50"/>
  <c r="BZ174" i="50"/>
  <c r="BZ178" i="50"/>
  <c r="BZ182" i="50"/>
  <c r="BZ186" i="50"/>
  <c r="BZ175" i="50"/>
  <c r="BZ183" i="50"/>
  <c r="BZ188" i="50"/>
  <c r="BZ190" i="50"/>
  <c r="BZ194" i="50"/>
  <c r="BZ198" i="50"/>
  <c r="BZ202" i="50"/>
  <c r="BZ206" i="50"/>
  <c r="BZ210" i="50"/>
  <c r="BZ214" i="50"/>
  <c r="BZ218" i="50"/>
  <c r="BZ222" i="50"/>
  <c r="BZ180" i="50"/>
  <c r="BZ191" i="50"/>
  <c r="BZ195" i="50"/>
  <c r="BZ179" i="50"/>
  <c r="BZ196" i="50"/>
  <c r="BZ200" i="50"/>
  <c r="BZ207" i="50"/>
  <c r="BZ209" i="50"/>
  <c r="BZ216" i="50"/>
  <c r="BZ163" i="50"/>
  <c r="BZ184" i="50"/>
  <c r="BZ193" i="50"/>
  <c r="BZ203" i="50"/>
  <c r="BZ205" i="50"/>
  <c r="BZ212" i="50"/>
  <c r="BZ201" i="50"/>
  <c r="BZ208" i="50"/>
  <c r="BZ224" i="50"/>
  <c r="BZ228" i="50"/>
  <c r="BZ232" i="50"/>
  <c r="BZ236" i="50"/>
  <c r="BZ240" i="50"/>
  <c r="BZ244" i="50"/>
  <c r="BZ248" i="50"/>
  <c r="BZ252" i="50"/>
  <c r="BZ256" i="50"/>
  <c r="BZ260" i="50"/>
  <c r="BZ264" i="50"/>
  <c r="BZ176" i="50"/>
  <c r="BZ204" i="50"/>
  <c r="BZ211" i="50"/>
  <c r="BZ219" i="50"/>
  <c r="BZ221" i="50"/>
  <c r="BZ225" i="50"/>
  <c r="BZ229" i="50"/>
  <c r="BZ233" i="50"/>
  <c r="BZ237" i="50"/>
  <c r="BZ241" i="50"/>
  <c r="BZ245" i="50"/>
  <c r="BZ249" i="50"/>
  <c r="BZ187" i="50"/>
  <c r="BZ230" i="50"/>
  <c r="BZ238" i="50"/>
  <c r="BZ246" i="50"/>
  <c r="BZ257" i="50"/>
  <c r="BZ259" i="50"/>
  <c r="BZ266" i="50"/>
  <c r="BZ269" i="50"/>
  <c r="BZ273" i="50"/>
  <c r="BZ277" i="50"/>
  <c r="BZ281" i="50"/>
  <c r="BZ285" i="50"/>
  <c r="BZ289" i="50"/>
  <c r="BZ293" i="50"/>
  <c r="BZ297" i="50"/>
  <c r="BZ301" i="50"/>
  <c r="BZ305" i="50"/>
  <c r="BZ309" i="50"/>
  <c r="BZ313" i="50"/>
  <c r="BZ317" i="50"/>
  <c r="BZ321" i="50"/>
  <c r="BZ171" i="50"/>
  <c r="BZ197" i="50"/>
  <c r="BZ217" i="50"/>
  <c r="BZ227" i="50"/>
  <c r="BZ235" i="50"/>
  <c r="BZ243" i="50"/>
  <c r="BZ253" i="50"/>
  <c r="BZ255" i="50"/>
  <c r="BZ262" i="50"/>
  <c r="BZ270" i="50"/>
  <c r="BZ274" i="50"/>
  <c r="BZ278" i="50"/>
  <c r="BZ282" i="50"/>
  <c r="BZ286" i="50"/>
  <c r="BZ215" i="50"/>
  <c r="BZ226" i="50"/>
  <c r="BZ242" i="50"/>
  <c r="BZ267" i="50"/>
  <c r="BZ275" i="50"/>
  <c r="BZ283" i="50"/>
  <c r="BZ294" i="50"/>
  <c r="BZ296" i="50"/>
  <c r="BZ303" i="50"/>
  <c r="BZ310" i="50"/>
  <c r="BZ312" i="50"/>
  <c r="BZ319" i="50"/>
  <c r="BZ322" i="50"/>
  <c r="BZ326" i="50"/>
  <c r="BZ330" i="50"/>
  <c r="BZ334" i="50"/>
  <c r="BZ338" i="50"/>
  <c r="BZ342" i="50"/>
  <c r="BZ346" i="50"/>
  <c r="BZ350" i="50"/>
  <c r="BZ354" i="50"/>
  <c r="BZ358" i="50"/>
  <c r="BZ362" i="50"/>
  <c r="BZ366" i="50"/>
  <c r="BZ370" i="50"/>
  <c r="BZ374" i="50"/>
  <c r="BZ378" i="50"/>
  <c r="BZ382" i="50"/>
  <c r="BZ386" i="50"/>
  <c r="BZ390" i="50"/>
  <c r="BZ394" i="50"/>
  <c r="BZ398" i="50"/>
  <c r="BZ402" i="50"/>
  <c r="BZ220" i="50"/>
  <c r="BZ231" i="50"/>
  <c r="BZ247" i="50"/>
  <c r="BZ263" i="50"/>
  <c r="BZ272" i="50"/>
  <c r="BZ280" i="50"/>
  <c r="BZ288" i="50"/>
  <c r="BZ290" i="50"/>
  <c r="BZ292" i="50"/>
  <c r="BZ299" i="50"/>
  <c r="BZ306" i="50"/>
  <c r="BZ308" i="50"/>
  <c r="BZ315" i="50"/>
  <c r="BZ323" i="50"/>
  <c r="BZ327" i="50"/>
  <c r="BZ331" i="50"/>
  <c r="BZ335" i="50"/>
  <c r="BZ339" i="50"/>
  <c r="BZ343" i="50"/>
  <c r="BZ347" i="50"/>
  <c r="BZ351" i="50"/>
  <c r="BZ355" i="50"/>
  <c r="BZ199" i="50"/>
  <c r="BZ250" i="50"/>
  <c r="BZ271" i="50"/>
  <c r="BZ287" i="50"/>
  <c r="BZ304" i="50"/>
  <c r="BZ311" i="50"/>
  <c r="BZ318" i="50"/>
  <c r="BZ328" i="50"/>
  <c r="BZ336" i="50"/>
  <c r="BZ344" i="50"/>
  <c r="BZ352" i="50"/>
  <c r="BZ360" i="50"/>
  <c r="BZ367" i="50"/>
  <c r="BZ369" i="50"/>
  <c r="BZ376" i="50"/>
  <c r="BZ383" i="50"/>
  <c r="BZ385" i="50"/>
  <c r="BZ392" i="50"/>
  <c r="BZ399" i="50"/>
  <c r="BZ401" i="50"/>
  <c r="BZ407" i="50"/>
  <c r="BZ395" i="50"/>
  <c r="BZ397" i="50"/>
  <c r="BZ404" i="50"/>
  <c r="BZ408" i="50"/>
  <c r="BZ192" i="50"/>
  <c r="BZ234" i="50"/>
  <c r="BZ251" i="50"/>
  <c r="BZ258" i="50"/>
  <c r="BZ265" i="50"/>
  <c r="BZ279" i="50"/>
  <c r="BZ295" i="50"/>
  <c r="BZ302" i="50"/>
  <c r="BZ320" i="50"/>
  <c r="BZ324" i="50"/>
  <c r="BZ332" i="50"/>
  <c r="BZ340" i="50"/>
  <c r="BZ348" i="50"/>
  <c r="BZ356" i="50"/>
  <c r="BZ359" i="50"/>
  <c r="BZ361" i="50"/>
  <c r="BZ368" i="50"/>
  <c r="BZ375" i="50"/>
  <c r="BZ377" i="50"/>
  <c r="BZ384" i="50"/>
  <c r="BZ391" i="50"/>
  <c r="BZ393" i="50"/>
  <c r="BZ400" i="50"/>
  <c r="BZ405" i="50"/>
  <c r="BZ213" i="50"/>
  <c r="BZ239" i="50"/>
  <c r="BZ254" i="50"/>
  <c r="BZ261" i="50"/>
  <c r="BZ276" i="50"/>
  <c r="BZ300" i="50"/>
  <c r="BZ307" i="50"/>
  <c r="BZ314" i="50"/>
  <c r="BZ325" i="50"/>
  <c r="BZ333" i="50"/>
  <c r="BZ341" i="50"/>
  <c r="BZ349" i="50"/>
  <c r="BZ357" i="50"/>
  <c r="BZ363" i="50"/>
  <c r="BZ365" i="50"/>
  <c r="BZ372" i="50"/>
  <c r="BZ379" i="50"/>
  <c r="BZ381" i="50"/>
  <c r="BZ388" i="50"/>
  <c r="BZ223" i="50"/>
  <c r="BZ284" i="50"/>
  <c r="BZ291" i="50"/>
  <c r="BZ298" i="50"/>
  <c r="BZ337" i="50"/>
  <c r="BZ364" i="50"/>
  <c r="BZ371" i="50"/>
  <c r="BZ353" i="50"/>
  <c r="BZ396" i="50"/>
  <c r="BZ268" i="50"/>
  <c r="BZ380" i="50"/>
  <c r="BZ387" i="50"/>
  <c r="BZ345" i="50"/>
  <c r="BZ389" i="50"/>
  <c r="BZ403" i="50"/>
  <c r="BZ406" i="50"/>
  <c r="BZ316" i="50"/>
  <c r="BZ329" i="50"/>
  <c r="BZ373" i="50"/>
  <c r="BZ151" i="50"/>
  <c r="BZ149" i="50"/>
  <c r="BZ147" i="50"/>
  <c r="BZ148" i="50"/>
  <c r="BZ146" i="50"/>
  <c r="BZ144" i="50"/>
  <c r="BZ150" i="50"/>
  <c r="BZ143" i="50"/>
  <c r="BZ142" i="50"/>
  <c r="BZ140" i="50"/>
  <c r="BZ145" i="50"/>
  <c r="BZ141" i="50"/>
  <c r="BZ136" i="50"/>
  <c r="BZ132" i="50"/>
  <c r="BZ137" i="50"/>
  <c r="BZ133" i="50"/>
  <c r="BZ139" i="50"/>
  <c r="BZ131" i="50"/>
  <c r="BZ129" i="50"/>
  <c r="BZ125" i="50"/>
  <c r="BZ138" i="50"/>
  <c r="BZ130" i="50"/>
  <c r="BZ126" i="50"/>
  <c r="BZ128" i="50"/>
  <c r="BZ121" i="50"/>
  <c r="BZ117" i="50"/>
  <c r="BZ113" i="50"/>
  <c r="BZ109" i="50"/>
  <c r="BZ135" i="50"/>
  <c r="BZ127" i="50"/>
  <c r="BZ122" i="50"/>
  <c r="BZ118" i="50"/>
  <c r="BZ114" i="50"/>
  <c r="BZ110" i="50"/>
  <c r="BZ124" i="50"/>
  <c r="BZ116" i="50"/>
  <c r="BZ105" i="50"/>
  <c r="BZ101" i="50"/>
  <c r="BZ97" i="50"/>
  <c r="BZ134" i="50"/>
  <c r="BZ123" i="50"/>
  <c r="BZ115" i="50"/>
  <c r="BZ108" i="50"/>
  <c r="BZ106" i="50"/>
  <c r="BZ102" i="50"/>
  <c r="BZ98" i="50"/>
  <c r="BZ111" i="50"/>
  <c r="BZ100" i="50"/>
  <c r="BZ112" i="50"/>
  <c r="BZ103" i="50"/>
  <c r="BZ120" i="50"/>
  <c r="BZ107" i="50"/>
  <c r="BZ99" i="50"/>
  <c r="BZ119" i="50"/>
  <c r="BZ96" i="50"/>
  <c r="BZ95" i="50"/>
  <c r="BZ104" i="50"/>
  <c r="BZ94" i="50"/>
  <c r="BZ93" i="50"/>
  <c r="BZ89" i="50"/>
  <c r="BZ85" i="50"/>
  <c r="BZ81" i="50"/>
  <c r="BZ77" i="50"/>
  <c r="BZ92" i="50"/>
  <c r="BZ88" i="50"/>
  <c r="BZ84" i="50"/>
  <c r="BZ80" i="50"/>
  <c r="BZ76" i="50"/>
  <c r="BZ90" i="50"/>
  <c r="BZ86" i="50"/>
  <c r="BZ82" i="50"/>
  <c r="BZ78" i="50"/>
  <c r="BZ74" i="50"/>
  <c r="BZ83" i="50"/>
  <c r="BZ70" i="50"/>
  <c r="BZ66" i="50"/>
  <c r="BZ62" i="50"/>
  <c r="BZ58" i="50"/>
  <c r="BZ54" i="50"/>
  <c r="BZ50" i="50"/>
  <c r="BZ46" i="50"/>
  <c r="BZ79" i="50"/>
  <c r="BZ75" i="50"/>
  <c r="BZ73" i="50"/>
  <c r="BZ69" i="50"/>
  <c r="BZ65" i="50"/>
  <c r="BZ61" i="50"/>
  <c r="BZ57" i="50"/>
  <c r="BZ53" i="50"/>
  <c r="BZ49" i="50"/>
  <c r="BZ45" i="50"/>
  <c r="BZ41" i="50"/>
  <c r="BZ87" i="50"/>
  <c r="BZ71" i="50"/>
  <c r="BZ67" i="50"/>
  <c r="BZ63" i="50"/>
  <c r="BZ59" i="50"/>
  <c r="BZ55" i="50"/>
  <c r="BZ51" i="50"/>
  <c r="BZ47" i="50"/>
  <c r="BZ43" i="50"/>
  <c r="BZ39" i="50"/>
  <c r="BZ64" i="50"/>
  <c r="BZ48" i="50"/>
  <c r="BZ38" i="50"/>
  <c r="BZ34" i="50"/>
  <c r="BZ30" i="50"/>
  <c r="BZ29" i="50"/>
  <c r="BZ27" i="50"/>
  <c r="CA7" i="50"/>
  <c r="BZ60" i="50"/>
  <c r="BZ44" i="50"/>
  <c r="BZ36" i="50"/>
  <c r="BZ33" i="50"/>
  <c r="BZ26" i="50"/>
  <c r="BZ56" i="50"/>
  <c r="BZ72" i="50"/>
  <c r="BZ52" i="50"/>
  <c r="BZ40" i="50"/>
  <c r="BZ37" i="50"/>
  <c r="BZ31" i="50"/>
  <c r="BZ24" i="50"/>
  <c r="BZ28" i="50"/>
  <c r="BZ42" i="50"/>
  <c r="BZ32" i="50"/>
  <c r="BZ35" i="50"/>
  <c r="BZ25" i="50"/>
  <c r="BZ91" i="50"/>
  <c r="BZ68" i="50"/>
  <c r="BZ23" i="50"/>
  <c r="CA152" i="50" l="1"/>
  <c r="CA156" i="50"/>
  <c r="CA157" i="50"/>
  <c r="CA153" i="50"/>
  <c r="CA155" i="50"/>
  <c r="CA158" i="50"/>
  <c r="CA163" i="50"/>
  <c r="CA154" i="50"/>
  <c r="CA160" i="50"/>
  <c r="CA164" i="50"/>
  <c r="CA165" i="50"/>
  <c r="CA171" i="50"/>
  <c r="CA159" i="50"/>
  <c r="CA162" i="50"/>
  <c r="CA167" i="50"/>
  <c r="CA168" i="50"/>
  <c r="CA161" i="50"/>
  <c r="CA176" i="50"/>
  <c r="CA180" i="50"/>
  <c r="CA184" i="50"/>
  <c r="CA188" i="50"/>
  <c r="CA166" i="50"/>
  <c r="CA170" i="50"/>
  <c r="CA173" i="50"/>
  <c r="CA177" i="50"/>
  <c r="CA181" i="50"/>
  <c r="CA185" i="50"/>
  <c r="CA169" i="50"/>
  <c r="CA178" i="50"/>
  <c r="CA186" i="50"/>
  <c r="CA193" i="50"/>
  <c r="CA197" i="50"/>
  <c r="CA201" i="50"/>
  <c r="CA205" i="50"/>
  <c r="CA209" i="50"/>
  <c r="CA213" i="50"/>
  <c r="CA217" i="50"/>
  <c r="CA221" i="50"/>
  <c r="CA175" i="50"/>
  <c r="CA183" i="50"/>
  <c r="CA190" i="50"/>
  <c r="CA194" i="50"/>
  <c r="CA198" i="50"/>
  <c r="CA172" i="50"/>
  <c r="CA174" i="50"/>
  <c r="CA189" i="50"/>
  <c r="CA191" i="50"/>
  <c r="CA202" i="50"/>
  <c r="CA204" i="50"/>
  <c r="CA211" i="50"/>
  <c r="CA218" i="50"/>
  <c r="CA179" i="50"/>
  <c r="CA196" i="50"/>
  <c r="CA200" i="50"/>
  <c r="CA207" i="50"/>
  <c r="CA214" i="50"/>
  <c r="CA195" i="50"/>
  <c r="CA212" i="50"/>
  <c r="CA220" i="50"/>
  <c r="CA223" i="50"/>
  <c r="CA227" i="50"/>
  <c r="CA231" i="50"/>
  <c r="CA235" i="50"/>
  <c r="CA239" i="50"/>
  <c r="CA243" i="50"/>
  <c r="CA247" i="50"/>
  <c r="CA251" i="50"/>
  <c r="CA255" i="50"/>
  <c r="CA259" i="50"/>
  <c r="CA263" i="50"/>
  <c r="CA267" i="50"/>
  <c r="CA208" i="50"/>
  <c r="CA216" i="50"/>
  <c r="CA224" i="50"/>
  <c r="CA228" i="50"/>
  <c r="CA232" i="50"/>
  <c r="CA236" i="50"/>
  <c r="CA240" i="50"/>
  <c r="CA244" i="50"/>
  <c r="CA248" i="50"/>
  <c r="CA182" i="50"/>
  <c r="CA203" i="50"/>
  <c r="CA210" i="50"/>
  <c r="CA219" i="50"/>
  <c r="CA225" i="50"/>
  <c r="CA233" i="50"/>
  <c r="CA241" i="50"/>
  <c r="CA249" i="50"/>
  <c r="CA252" i="50"/>
  <c r="CA254" i="50"/>
  <c r="CA261" i="50"/>
  <c r="CA268" i="50"/>
  <c r="CA272" i="50"/>
  <c r="CA276" i="50"/>
  <c r="CA280" i="50"/>
  <c r="CA284" i="50"/>
  <c r="CA288" i="50"/>
  <c r="CA292" i="50"/>
  <c r="CA296" i="50"/>
  <c r="CA300" i="50"/>
  <c r="CA304" i="50"/>
  <c r="CA308" i="50"/>
  <c r="CA312" i="50"/>
  <c r="CA316" i="50"/>
  <c r="CA320" i="50"/>
  <c r="CA187" i="50"/>
  <c r="CA222" i="50"/>
  <c r="CA230" i="50"/>
  <c r="CA238" i="50"/>
  <c r="CA246" i="50"/>
  <c r="CA257" i="50"/>
  <c r="CA264" i="50"/>
  <c r="CA266" i="50"/>
  <c r="CA269" i="50"/>
  <c r="CA273" i="50"/>
  <c r="CA277" i="50"/>
  <c r="CA281" i="50"/>
  <c r="CA285" i="50"/>
  <c r="CA237" i="50"/>
  <c r="CA253" i="50"/>
  <c r="CA260" i="50"/>
  <c r="CA270" i="50"/>
  <c r="CA278" i="50"/>
  <c r="CA286" i="50"/>
  <c r="CA289" i="50"/>
  <c r="CA291" i="50"/>
  <c r="CA298" i="50"/>
  <c r="CA305" i="50"/>
  <c r="CA307" i="50"/>
  <c r="CA314" i="50"/>
  <c r="CA321" i="50"/>
  <c r="CA325" i="50"/>
  <c r="CA329" i="50"/>
  <c r="CA333" i="50"/>
  <c r="CA337" i="50"/>
  <c r="CA341" i="50"/>
  <c r="CA345" i="50"/>
  <c r="CA349" i="50"/>
  <c r="CA353" i="50"/>
  <c r="CA357" i="50"/>
  <c r="CA361" i="50"/>
  <c r="CA365" i="50"/>
  <c r="CA369" i="50"/>
  <c r="CA373" i="50"/>
  <c r="CA377" i="50"/>
  <c r="CA381" i="50"/>
  <c r="CA385" i="50"/>
  <c r="CA389" i="50"/>
  <c r="CA393" i="50"/>
  <c r="CA397" i="50"/>
  <c r="CA401" i="50"/>
  <c r="CA215" i="50"/>
  <c r="CA226" i="50"/>
  <c r="CA242" i="50"/>
  <c r="CA256" i="50"/>
  <c r="CA275" i="50"/>
  <c r="CA283" i="50"/>
  <c r="CA294" i="50"/>
  <c r="CA301" i="50"/>
  <c r="CA303" i="50"/>
  <c r="CA310" i="50"/>
  <c r="CA317" i="50"/>
  <c r="CA319" i="50"/>
  <c r="CA322" i="50"/>
  <c r="CA326" i="50"/>
  <c r="CA330" i="50"/>
  <c r="CA334" i="50"/>
  <c r="CA338" i="50"/>
  <c r="CA342" i="50"/>
  <c r="CA346" i="50"/>
  <c r="CA350" i="50"/>
  <c r="CA354" i="50"/>
  <c r="CA358" i="50"/>
  <c r="CA229" i="50"/>
  <c r="CA262" i="50"/>
  <c r="CA282" i="50"/>
  <c r="CA290" i="50"/>
  <c r="CA297" i="50"/>
  <c r="CA315" i="50"/>
  <c r="CA323" i="50"/>
  <c r="CA331" i="50"/>
  <c r="CA339" i="50"/>
  <c r="CA347" i="50"/>
  <c r="CA355" i="50"/>
  <c r="CA362" i="50"/>
  <c r="CA364" i="50"/>
  <c r="CA371" i="50"/>
  <c r="CA378" i="50"/>
  <c r="CA380" i="50"/>
  <c r="CA387" i="50"/>
  <c r="CA394" i="50"/>
  <c r="CA396" i="50"/>
  <c r="CA403" i="50"/>
  <c r="CA406" i="50"/>
  <c r="CA399" i="50"/>
  <c r="CA407" i="50"/>
  <c r="CA245" i="50"/>
  <c r="CA274" i="50"/>
  <c r="CA299" i="50"/>
  <c r="CA306" i="50"/>
  <c r="CA313" i="50"/>
  <c r="CA327" i="50"/>
  <c r="CA335" i="50"/>
  <c r="CA343" i="50"/>
  <c r="CA351" i="50"/>
  <c r="CA363" i="50"/>
  <c r="CA370" i="50"/>
  <c r="CA372" i="50"/>
  <c r="CA379" i="50"/>
  <c r="CA386" i="50"/>
  <c r="CA388" i="50"/>
  <c r="CA395" i="50"/>
  <c r="CA402" i="50"/>
  <c r="CA404" i="50"/>
  <c r="CA408" i="50"/>
  <c r="CA199" i="50"/>
  <c r="CA206" i="50"/>
  <c r="CA250" i="50"/>
  <c r="CA271" i="50"/>
  <c r="CA287" i="50"/>
  <c r="CA293" i="50"/>
  <c r="CA311" i="50"/>
  <c r="CA318" i="50"/>
  <c r="CA328" i="50"/>
  <c r="CA336" i="50"/>
  <c r="CA344" i="50"/>
  <c r="CA352" i="50"/>
  <c r="CA360" i="50"/>
  <c r="CA367" i="50"/>
  <c r="CA374" i="50"/>
  <c r="CA376" i="50"/>
  <c r="CA383" i="50"/>
  <c r="CA390" i="50"/>
  <c r="CA392" i="50"/>
  <c r="CA348" i="50"/>
  <c r="CA400" i="50"/>
  <c r="CA192" i="50"/>
  <c r="CA368" i="50"/>
  <c r="CA375" i="50"/>
  <c r="CA382" i="50"/>
  <c r="CA295" i="50"/>
  <c r="CA302" i="50"/>
  <c r="CA359" i="50"/>
  <c r="CA366" i="50"/>
  <c r="CA405" i="50"/>
  <c r="CA234" i="50"/>
  <c r="CA279" i="50"/>
  <c r="CA324" i="50"/>
  <c r="CA356" i="50"/>
  <c r="CA384" i="50"/>
  <c r="CA391" i="50"/>
  <c r="CA398" i="50"/>
  <c r="CA258" i="50"/>
  <c r="CA265" i="50"/>
  <c r="CA332" i="50"/>
  <c r="CA309" i="50"/>
  <c r="CA340" i="50"/>
  <c r="CA151" i="50"/>
  <c r="CA150" i="50"/>
  <c r="CA148" i="50"/>
  <c r="CA149" i="50"/>
  <c r="CA145" i="50"/>
  <c r="CA143" i="50"/>
  <c r="CA146" i="50"/>
  <c r="CA144" i="50"/>
  <c r="CA142" i="50"/>
  <c r="CA147" i="50"/>
  <c r="CA141" i="50"/>
  <c r="CA139" i="50"/>
  <c r="CA135" i="50"/>
  <c r="CA131" i="50"/>
  <c r="CA136" i="50"/>
  <c r="CA132" i="50"/>
  <c r="CA134" i="50"/>
  <c r="CA128" i="50"/>
  <c r="CA133" i="50"/>
  <c r="CA129" i="50"/>
  <c r="CA125" i="50"/>
  <c r="CA137" i="50"/>
  <c r="CA124" i="50"/>
  <c r="CA120" i="50"/>
  <c r="CA116" i="50"/>
  <c r="CA112" i="50"/>
  <c r="CA108" i="50"/>
  <c r="CA130" i="50"/>
  <c r="CA121" i="50"/>
  <c r="CA117" i="50"/>
  <c r="CA113" i="50"/>
  <c r="CA109" i="50"/>
  <c r="CA138" i="50"/>
  <c r="CA126" i="50"/>
  <c r="CA119" i="50"/>
  <c r="CA111" i="50"/>
  <c r="CA104" i="50"/>
  <c r="CA100" i="50"/>
  <c r="CA140" i="50"/>
  <c r="CA118" i="50"/>
  <c r="CA110" i="50"/>
  <c r="CA105" i="50"/>
  <c r="CA101" i="50"/>
  <c r="CA97" i="50"/>
  <c r="CA122" i="50"/>
  <c r="CA103" i="50"/>
  <c r="CA123" i="50"/>
  <c r="CA106" i="50"/>
  <c r="CA98" i="50"/>
  <c r="CA115" i="50"/>
  <c r="CA102" i="50"/>
  <c r="CA127" i="50"/>
  <c r="CA107" i="50"/>
  <c r="CA114" i="50"/>
  <c r="CA99" i="50"/>
  <c r="CA96" i="50"/>
  <c r="CA94" i="50"/>
  <c r="CA92" i="50"/>
  <c r="CA88" i="50"/>
  <c r="CA84" i="50"/>
  <c r="CA80" i="50"/>
  <c r="CA76" i="50"/>
  <c r="CA91" i="50"/>
  <c r="CA87" i="50"/>
  <c r="CA83" i="50"/>
  <c r="CA79" i="50"/>
  <c r="CA75" i="50"/>
  <c r="CA93" i="50"/>
  <c r="CA89" i="50"/>
  <c r="CA85" i="50"/>
  <c r="CA81" i="50"/>
  <c r="CA77" i="50"/>
  <c r="CA78" i="50"/>
  <c r="CA73" i="50"/>
  <c r="CA69" i="50"/>
  <c r="CA65" i="50"/>
  <c r="CA61" i="50"/>
  <c r="CA57" i="50"/>
  <c r="CA53" i="50"/>
  <c r="CA49" i="50"/>
  <c r="CA45" i="50"/>
  <c r="CA90" i="50"/>
  <c r="CA72" i="50"/>
  <c r="CA68" i="50"/>
  <c r="CA64" i="50"/>
  <c r="CA60" i="50"/>
  <c r="CA56" i="50"/>
  <c r="CA52" i="50"/>
  <c r="CA48" i="50"/>
  <c r="CA44" i="50"/>
  <c r="CA40" i="50"/>
  <c r="CA82" i="50"/>
  <c r="CA74" i="50"/>
  <c r="CA70" i="50"/>
  <c r="CA66" i="50"/>
  <c r="CA62" i="50"/>
  <c r="CA58" i="50"/>
  <c r="CA54" i="50"/>
  <c r="CA50" i="50"/>
  <c r="CA46" i="50"/>
  <c r="CA42" i="50"/>
  <c r="CA38" i="50"/>
  <c r="CA59" i="50"/>
  <c r="CA41" i="50"/>
  <c r="CA36" i="50"/>
  <c r="CA33" i="50"/>
  <c r="CA13" i="50"/>
  <c r="CA21" i="50"/>
  <c r="CA18" i="50"/>
  <c r="CA11" i="50"/>
  <c r="CA26" i="50"/>
  <c r="CA95" i="50"/>
  <c r="CA71" i="50"/>
  <c r="CA55" i="50"/>
  <c r="CA39" i="50"/>
  <c r="CA32" i="50"/>
  <c r="CA23" i="50"/>
  <c r="CA12" i="50"/>
  <c r="CA17" i="50"/>
  <c r="CA25" i="50"/>
  <c r="CA20" i="50"/>
  <c r="CA86" i="50"/>
  <c r="CA67" i="50"/>
  <c r="CA34" i="50"/>
  <c r="CA29" i="50"/>
  <c r="CA15" i="50"/>
  <c r="CA14" i="50"/>
  <c r="CA35" i="50"/>
  <c r="CA22" i="50"/>
  <c r="CA63" i="50"/>
  <c r="CA47" i="50"/>
  <c r="CA43" i="50"/>
  <c r="CA30" i="50"/>
  <c r="CA19" i="50"/>
  <c r="CA27" i="50"/>
  <c r="CA31" i="50"/>
  <c r="CA24" i="50"/>
  <c r="CB7" i="50"/>
  <c r="CA16" i="50"/>
  <c r="CA10" i="50"/>
  <c r="CA51" i="50"/>
  <c r="CA37" i="50"/>
  <c r="CA28" i="50"/>
  <c r="CB155" i="50" l="1"/>
  <c r="CB152" i="50"/>
  <c r="CB154" i="50"/>
  <c r="CB160" i="50"/>
  <c r="CB157" i="50"/>
  <c r="CB158" i="50"/>
  <c r="CB159" i="50"/>
  <c r="CB162" i="50"/>
  <c r="CB166" i="50"/>
  <c r="CB163" i="50"/>
  <c r="CB167" i="50"/>
  <c r="CB153" i="50"/>
  <c r="CB170" i="50"/>
  <c r="CB165" i="50"/>
  <c r="CB171" i="50"/>
  <c r="CB168" i="50"/>
  <c r="CB175" i="50"/>
  <c r="CB179" i="50"/>
  <c r="CB183" i="50"/>
  <c r="CB187" i="50"/>
  <c r="CB156" i="50"/>
  <c r="CB161" i="50"/>
  <c r="CB176" i="50"/>
  <c r="CB180" i="50"/>
  <c r="CB184" i="50"/>
  <c r="CB173" i="50"/>
  <c r="CB181" i="50"/>
  <c r="CB192" i="50"/>
  <c r="CB196" i="50"/>
  <c r="CB200" i="50"/>
  <c r="CB204" i="50"/>
  <c r="CB208" i="50"/>
  <c r="CB212" i="50"/>
  <c r="CB216" i="50"/>
  <c r="CB220" i="50"/>
  <c r="CB169" i="50"/>
  <c r="CB178" i="50"/>
  <c r="CB186" i="50"/>
  <c r="CB188" i="50"/>
  <c r="CB193" i="50"/>
  <c r="CB197" i="50"/>
  <c r="CB164" i="50"/>
  <c r="CB185" i="50"/>
  <c r="CB194" i="50"/>
  <c r="CB199" i="50"/>
  <c r="CB206" i="50"/>
  <c r="CB213" i="50"/>
  <c r="CB215" i="50"/>
  <c r="CB172" i="50"/>
  <c r="CB174" i="50"/>
  <c r="CB189" i="50"/>
  <c r="CB191" i="50"/>
  <c r="CB202" i="50"/>
  <c r="CB209" i="50"/>
  <c r="CB211" i="50"/>
  <c r="CB177" i="50"/>
  <c r="CB190" i="50"/>
  <c r="CB205" i="50"/>
  <c r="CB217" i="50"/>
  <c r="CB222" i="50"/>
  <c r="CB226" i="50"/>
  <c r="CB230" i="50"/>
  <c r="CB234" i="50"/>
  <c r="CB238" i="50"/>
  <c r="CB242" i="50"/>
  <c r="CB246" i="50"/>
  <c r="CB250" i="50"/>
  <c r="CB254" i="50"/>
  <c r="CB258" i="50"/>
  <c r="CB262" i="50"/>
  <c r="CB266" i="50"/>
  <c r="CB195" i="50"/>
  <c r="CB201" i="50"/>
  <c r="CB223" i="50"/>
  <c r="CB227" i="50"/>
  <c r="CB231" i="50"/>
  <c r="CB235" i="50"/>
  <c r="CB239" i="50"/>
  <c r="CB243" i="50"/>
  <c r="CB247" i="50"/>
  <c r="CB198" i="50"/>
  <c r="CB228" i="50"/>
  <c r="CB236" i="50"/>
  <c r="CB244" i="50"/>
  <c r="CB256" i="50"/>
  <c r="CB263" i="50"/>
  <c r="CB265" i="50"/>
  <c r="CB271" i="50"/>
  <c r="CB275" i="50"/>
  <c r="CB279" i="50"/>
  <c r="CB283" i="50"/>
  <c r="CB287" i="50"/>
  <c r="CB291" i="50"/>
  <c r="CB295" i="50"/>
  <c r="CB299" i="50"/>
  <c r="CB303" i="50"/>
  <c r="CB307" i="50"/>
  <c r="CB311" i="50"/>
  <c r="CB315" i="50"/>
  <c r="CB319" i="50"/>
  <c r="CB182" i="50"/>
  <c r="CB203" i="50"/>
  <c r="CB210" i="50"/>
  <c r="CB219" i="50"/>
  <c r="CB225" i="50"/>
  <c r="CB233" i="50"/>
  <c r="CB241" i="50"/>
  <c r="CB249" i="50"/>
  <c r="CB252" i="50"/>
  <c r="CB259" i="50"/>
  <c r="CB261" i="50"/>
  <c r="CB268" i="50"/>
  <c r="CB272" i="50"/>
  <c r="CB276" i="50"/>
  <c r="CB280" i="50"/>
  <c r="CB284" i="50"/>
  <c r="CB288" i="50"/>
  <c r="CB207" i="50"/>
  <c r="CB214" i="50"/>
  <c r="CB221" i="50"/>
  <c r="CB232" i="50"/>
  <c r="CB248" i="50"/>
  <c r="CB257" i="50"/>
  <c r="CB264" i="50"/>
  <c r="CB273" i="50"/>
  <c r="CB281" i="50"/>
  <c r="CB293" i="50"/>
  <c r="CB300" i="50"/>
  <c r="CB302" i="50"/>
  <c r="CB309" i="50"/>
  <c r="CB316" i="50"/>
  <c r="CB318" i="50"/>
  <c r="CB324" i="50"/>
  <c r="CB328" i="50"/>
  <c r="CB332" i="50"/>
  <c r="CB336" i="50"/>
  <c r="CB340" i="50"/>
  <c r="CB344" i="50"/>
  <c r="CB348" i="50"/>
  <c r="CB352" i="50"/>
  <c r="CB356" i="50"/>
  <c r="CB360" i="50"/>
  <c r="CB364" i="50"/>
  <c r="CB368" i="50"/>
  <c r="CB372" i="50"/>
  <c r="CB376" i="50"/>
  <c r="CB380" i="50"/>
  <c r="CB384" i="50"/>
  <c r="CB388" i="50"/>
  <c r="CB392" i="50"/>
  <c r="CB396" i="50"/>
  <c r="CB400" i="50"/>
  <c r="CB404" i="50"/>
  <c r="CB237" i="50"/>
  <c r="CB253" i="50"/>
  <c r="CB260" i="50"/>
  <c r="CB267" i="50"/>
  <c r="CB270" i="50"/>
  <c r="CB278" i="50"/>
  <c r="CB286" i="50"/>
  <c r="CB289" i="50"/>
  <c r="CB296" i="50"/>
  <c r="CB298" i="50"/>
  <c r="CB305" i="50"/>
  <c r="CB312" i="50"/>
  <c r="CB314" i="50"/>
  <c r="CB321" i="50"/>
  <c r="CB325" i="50"/>
  <c r="CB329" i="50"/>
  <c r="CB333" i="50"/>
  <c r="CB337" i="50"/>
  <c r="CB341" i="50"/>
  <c r="CB345" i="50"/>
  <c r="CB349" i="50"/>
  <c r="CB353" i="50"/>
  <c r="CB357" i="50"/>
  <c r="CB218" i="50"/>
  <c r="CB240" i="50"/>
  <c r="CB255" i="50"/>
  <c r="CB277" i="50"/>
  <c r="CB294" i="50"/>
  <c r="CB301" i="50"/>
  <c r="CB308" i="50"/>
  <c r="CB326" i="50"/>
  <c r="CB334" i="50"/>
  <c r="CB342" i="50"/>
  <c r="CB350" i="50"/>
  <c r="CB358" i="50"/>
  <c r="CB359" i="50"/>
  <c r="CB366" i="50"/>
  <c r="CB373" i="50"/>
  <c r="CB375" i="50"/>
  <c r="CB382" i="50"/>
  <c r="CB389" i="50"/>
  <c r="CB391" i="50"/>
  <c r="CB398" i="50"/>
  <c r="CB405" i="50"/>
  <c r="CB394" i="50"/>
  <c r="CB401" i="50"/>
  <c r="CB403" i="50"/>
  <c r="CB406" i="50"/>
  <c r="CB224" i="50"/>
  <c r="CB269" i="50"/>
  <c r="CB285" i="50"/>
  <c r="CB292" i="50"/>
  <c r="CB310" i="50"/>
  <c r="CB317" i="50"/>
  <c r="CB322" i="50"/>
  <c r="CB330" i="50"/>
  <c r="CB338" i="50"/>
  <c r="CB346" i="50"/>
  <c r="CB354" i="50"/>
  <c r="CB365" i="50"/>
  <c r="CB367" i="50"/>
  <c r="CB374" i="50"/>
  <c r="CB381" i="50"/>
  <c r="CB383" i="50"/>
  <c r="CB390" i="50"/>
  <c r="CB397" i="50"/>
  <c r="CB399" i="50"/>
  <c r="CB407" i="50"/>
  <c r="CB229" i="50"/>
  <c r="CB282" i="50"/>
  <c r="CB290" i="50"/>
  <c r="CB297" i="50"/>
  <c r="CB304" i="50"/>
  <c r="CB323" i="50"/>
  <c r="CB331" i="50"/>
  <c r="CB339" i="50"/>
  <c r="CB347" i="50"/>
  <c r="CB355" i="50"/>
  <c r="CB362" i="50"/>
  <c r="CB369" i="50"/>
  <c r="CB371" i="50"/>
  <c r="CB378" i="50"/>
  <c r="CB385" i="50"/>
  <c r="CB387" i="50"/>
  <c r="CB327" i="50"/>
  <c r="CB379" i="50"/>
  <c r="CB386" i="50"/>
  <c r="CB393" i="50"/>
  <c r="CB361" i="50"/>
  <c r="CB335" i="50"/>
  <c r="CB363" i="50"/>
  <c r="CB370" i="50"/>
  <c r="CB377" i="50"/>
  <c r="CB408" i="50"/>
  <c r="CB245" i="50"/>
  <c r="CB251" i="50"/>
  <c r="CB274" i="50"/>
  <c r="CB306" i="50"/>
  <c r="CB313" i="50"/>
  <c r="CB320" i="50"/>
  <c r="CB343" i="50"/>
  <c r="CB351" i="50"/>
  <c r="CB395" i="50"/>
  <c r="CB402" i="50"/>
  <c r="CB150" i="50"/>
  <c r="CB149" i="50"/>
  <c r="CB151" i="50"/>
  <c r="CB147" i="50"/>
  <c r="CB146" i="50"/>
  <c r="CB144" i="50"/>
  <c r="CB143" i="50"/>
  <c r="CB141" i="50"/>
  <c r="CB145" i="50"/>
  <c r="CB142" i="50"/>
  <c r="CB138" i="50"/>
  <c r="CB134" i="50"/>
  <c r="CB139" i="50"/>
  <c r="CB135" i="50"/>
  <c r="CB131" i="50"/>
  <c r="CB140" i="50"/>
  <c r="CB137" i="50"/>
  <c r="CB127" i="50"/>
  <c r="CB136" i="50"/>
  <c r="CB128" i="50"/>
  <c r="CB132" i="50"/>
  <c r="CB126" i="50"/>
  <c r="CB123" i="50"/>
  <c r="CB119" i="50"/>
  <c r="CB115" i="50"/>
  <c r="CB111" i="50"/>
  <c r="CB125" i="50"/>
  <c r="CB124" i="50"/>
  <c r="CB120" i="50"/>
  <c r="CB116" i="50"/>
  <c r="CB112" i="50"/>
  <c r="CB148" i="50"/>
  <c r="CB122" i="50"/>
  <c r="CB114" i="50"/>
  <c r="CB107" i="50"/>
  <c r="CB103" i="50"/>
  <c r="CB99" i="50"/>
  <c r="CB130" i="50"/>
  <c r="CB121" i="50"/>
  <c r="CB113" i="50"/>
  <c r="CB104" i="50"/>
  <c r="CB100" i="50"/>
  <c r="CB117" i="50"/>
  <c r="CB106" i="50"/>
  <c r="CB98" i="50"/>
  <c r="CB118" i="50"/>
  <c r="CB108" i="50"/>
  <c r="CB101" i="50"/>
  <c r="CB133" i="50"/>
  <c r="CB129" i="50"/>
  <c r="CB110" i="50"/>
  <c r="CB105" i="50"/>
  <c r="CB97" i="50"/>
  <c r="CB109" i="50"/>
  <c r="CB102" i="50"/>
  <c r="CB91" i="50"/>
  <c r="CB87" i="50"/>
  <c r="CB83" i="50"/>
  <c r="CB79" i="50"/>
  <c r="CB95" i="50"/>
  <c r="CB90" i="50"/>
  <c r="CB86" i="50"/>
  <c r="CB82" i="50"/>
  <c r="CB78" i="50"/>
  <c r="CB74" i="50"/>
  <c r="CB94" i="50"/>
  <c r="CB92" i="50"/>
  <c r="CB88" i="50"/>
  <c r="CB84" i="50"/>
  <c r="CB80" i="50"/>
  <c r="CB76" i="50"/>
  <c r="CB96" i="50"/>
  <c r="CB89" i="50"/>
  <c r="CB75" i="50"/>
  <c r="CB72" i="50"/>
  <c r="CB68" i="50"/>
  <c r="CB64" i="50"/>
  <c r="CB60" i="50"/>
  <c r="CB56" i="50"/>
  <c r="CB52" i="50"/>
  <c r="CB48" i="50"/>
  <c r="CB44" i="50"/>
  <c r="CB85" i="50"/>
  <c r="CB71" i="50"/>
  <c r="CB67" i="50"/>
  <c r="CB63" i="50"/>
  <c r="CB59" i="50"/>
  <c r="CB55" i="50"/>
  <c r="CB51" i="50"/>
  <c r="CB47" i="50"/>
  <c r="CB43" i="50"/>
  <c r="CB39" i="50"/>
  <c r="CB93" i="50"/>
  <c r="CB77" i="50"/>
  <c r="CB73" i="50"/>
  <c r="CB69" i="50"/>
  <c r="CB65" i="50"/>
  <c r="CB61" i="50"/>
  <c r="CB57" i="50"/>
  <c r="CB53" i="50"/>
  <c r="CB49" i="50"/>
  <c r="CB45" i="50"/>
  <c r="CB41" i="50"/>
  <c r="CB37" i="50"/>
  <c r="CB70" i="50"/>
  <c r="CB54" i="50"/>
  <c r="CB32" i="50"/>
  <c r="CB23" i="50"/>
  <c r="CB12" i="50"/>
  <c r="CB17" i="50"/>
  <c r="CB25" i="50"/>
  <c r="CB20" i="50"/>
  <c r="CB62" i="50"/>
  <c r="CB81" i="50"/>
  <c r="CB66" i="50"/>
  <c r="CB50" i="50"/>
  <c r="CB42" i="50"/>
  <c r="CB35" i="50"/>
  <c r="CB31" i="50"/>
  <c r="CB22" i="50"/>
  <c r="CB24" i="50"/>
  <c r="CB16" i="50"/>
  <c r="CB28" i="50"/>
  <c r="CB10" i="50"/>
  <c r="CB13" i="50"/>
  <c r="CB18" i="50"/>
  <c r="CB26" i="50"/>
  <c r="CB58" i="50"/>
  <c r="CB46" i="50"/>
  <c r="CB30" i="50"/>
  <c r="CB38" i="50"/>
  <c r="CB36" i="50"/>
  <c r="CB33" i="50"/>
  <c r="CB21" i="50"/>
  <c r="CB11" i="50"/>
  <c r="CB15" i="50"/>
  <c r="CB14" i="50"/>
  <c r="CB34" i="50"/>
  <c r="CB27" i="50"/>
  <c r="CB19" i="50"/>
  <c r="CC7" i="50"/>
  <c r="CB40" i="50"/>
  <c r="CB29" i="50"/>
  <c r="CC154" i="50" l="1"/>
  <c r="CC156" i="50"/>
  <c r="CC159" i="50"/>
  <c r="CC152" i="50"/>
  <c r="CC155" i="50"/>
  <c r="CC161" i="50"/>
  <c r="CC165" i="50"/>
  <c r="CC158" i="50"/>
  <c r="CC162" i="50"/>
  <c r="CC166" i="50"/>
  <c r="CC160" i="50"/>
  <c r="CC163" i="50"/>
  <c r="CC169" i="50"/>
  <c r="CC153" i="50"/>
  <c r="CC170" i="50"/>
  <c r="CC167" i="50"/>
  <c r="CC171" i="50"/>
  <c r="CC172" i="50"/>
  <c r="CC174" i="50"/>
  <c r="CC178" i="50"/>
  <c r="CC182" i="50"/>
  <c r="CC186" i="50"/>
  <c r="CC168" i="50"/>
  <c r="CC175" i="50"/>
  <c r="CC179" i="50"/>
  <c r="CC183" i="50"/>
  <c r="CC176" i="50"/>
  <c r="CC184" i="50"/>
  <c r="CC187" i="50"/>
  <c r="CC189" i="50"/>
  <c r="CC191" i="50"/>
  <c r="CC195" i="50"/>
  <c r="CC199" i="50"/>
  <c r="CC203" i="50"/>
  <c r="CC207" i="50"/>
  <c r="CC211" i="50"/>
  <c r="CC215" i="50"/>
  <c r="CC219" i="50"/>
  <c r="CC173" i="50"/>
  <c r="CC181" i="50"/>
  <c r="CC192" i="50"/>
  <c r="CC196" i="50"/>
  <c r="CC180" i="50"/>
  <c r="CC197" i="50"/>
  <c r="CC201" i="50"/>
  <c r="CC208" i="50"/>
  <c r="CC210" i="50"/>
  <c r="CC217" i="50"/>
  <c r="CC164" i="50"/>
  <c r="CC185" i="50"/>
  <c r="CC194" i="50"/>
  <c r="CC204" i="50"/>
  <c r="CC206" i="50"/>
  <c r="CC213" i="50"/>
  <c r="CC202" i="50"/>
  <c r="CC209" i="50"/>
  <c r="CC225" i="50"/>
  <c r="CC229" i="50"/>
  <c r="CC233" i="50"/>
  <c r="CC237" i="50"/>
  <c r="CC241" i="50"/>
  <c r="CC245" i="50"/>
  <c r="CC249" i="50"/>
  <c r="CC253" i="50"/>
  <c r="CC257" i="50"/>
  <c r="CC261" i="50"/>
  <c r="CC265" i="50"/>
  <c r="CC177" i="50"/>
  <c r="CC190" i="50"/>
  <c r="CC205" i="50"/>
  <c r="CC212" i="50"/>
  <c r="CC220" i="50"/>
  <c r="CC222" i="50"/>
  <c r="CC226" i="50"/>
  <c r="CC230" i="50"/>
  <c r="CC234" i="50"/>
  <c r="CC238" i="50"/>
  <c r="CC242" i="50"/>
  <c r="CC246" i="50"/>
  <c r="CC250" i="50"/>
  <c r="CC157" i="50"/>
  <c r="CC216" i="50"/>
  <c r="CC223" i="50"/>
  <c r="CC231" i="50"/>
  <c r="CC239" i="50"/>
  <c r="CC247" i="50"/>
  <c r="CC251" i="50"/>
  <c r="CC258" i="50"/>
  <c r="CC260" i="50"/>
  <c r="CC267" i="50"/>
  <c r="CC270" i="50"/>
  <c r="CC274" i="50"/>
  <c r="CC278" i="50"/>
  <c r="CC282" i="50"/>
  <c r="CC286" i="50"/>
  <c r="CC290" i="50"/>
  <c r="CC294" i="50"/>
  <c r="CC298" i="50"/>
  <c r="CC302" i="50"/>
  <c r="CC306" i="50"/>
  <c r="CC310" i="50"/>
  <c r="CC314" i="50"/>
  <c r="CC318" i="50"/>
  <c r="CC198" i="50"/>
  <c r="CC228" i="50"/>
  <c r="CC236" i="50"/>
  <c r="CC244" i="50"/>
  <c r="CC254" i="50"/>
  <c r="CC256" i="50"/>
  <c r="CC263" i="50"/>
  <c r="CC271" i="50"/>
  <c r="CC275" i="50"/>
  <c r="CC279" i="50"/>
  <c r="CC283" i="50"/>
  <c r="CC287" i="50"/>
  <c r="CC188" i="50"/>
  <c r="CC200" i="50"/>
  <c r="CC227" i="50"/>
  <c r="CC243" i="50"/>
  <c r="CC268" i="50"/>
  <c r="CC276" i="50"/>
  <c r="CC284" i="50"/>
  <c r="CC295" i="50"/>
  <c r="CC297" i="50"/>
  <c r="CC304" i="50"/>
  <c r="CC311" i="50"/>
  <c r="CC313" i="50"/>
  <c r="CC320" i="50"/>
  <c r="CC323" i="50"/>
  <c r="CC327" i="50"/>
  <c r="CC331" i="50"/>
  <c r="CC335" i="50"/>
  <c r="CC339" i="50"/>
  <c r="CC343" i="50"/>
  <c r="CC347" i="50"/>
  <c r="CC351" i="50"/>
  <c r="CC355" i="50"/>
  <c r="CC359" i="50"/>
  <c r="CC363" i="50"/>
  <c r="CC367" i="50"/>
  <c r="CC371" i="50"/>
  <c r="CC375" i="50"/>
  <c r="CC379" i="50"/>
  <c r="CC383" i="50"/>
  <c r="CC387" i="50"/>
  <c r="CC391" i="50"/>
  <c r="CC395" i="50"/>
  <c r="CC399" i="50"/>
  <c r="CC403" i="50"/>
  <c r="CC214" i="50"/>
  <c r="CC221" i="50"/>
  <c r="CC232" i="50"/>
  <c r="CC248" i="50"/>
  <c r="CC264" i="50"/>
  <c r="CC273" i="50"/>
  <c r="CC281" i="50"/>
  <c r="CC291" i="50"/>
  <c r="CC293" i="50"/>
  <c r="CC300" i="50"/>
  <c r="CC307" i="50"/>
  <c r="CC309" i="50"/>
  <c r="CC316" i="50"/>
  <c r="CC324" i="50"/>
  <c r="CC328" i="50"/>
  <c r="CC332" i="50"/>
  <c r="CC336" i="50"/>
  <c r="CC340" i="50"/>
  <c r="CC344" i="50"/>
  <c r="CC348" i="50"/>
  <c r="CC352" i="50"/>
  <c r="CC356" i="50"/>
  <c r="CC193" i="50"/>
  <c r="CC272" i="50"/>
  <c r="CC288" i="50"/>
  <c r="CC305" i="50"/>
  <c r="CC312" i="50"/>
  <c r="CC319" i="50"/>
  <c r="CC329" i="50"/>
  <c r="CC337" i="50"/>
  <c r="CC345" i="50"/>
  <c r="CC353" i="50"/>
  <c r="CC361" i="50"/>
  <c r="CC368" i="50"/>
  <c r="CC370" i="50"/>
  <c r="CC377" i="50"/>
  <c r="CC384" i="50"/>
  <c r="CC386" i="50"/>
  <c r="CC393" i="50"/>
  <c r="CC400" i="50"/>
  <c r="CC402" i="50"/>
  <c r="CC408" i="50"/>
  <c r="CC396" i="50"/>
  <c r="CC398" i="50"/>
  <c r="CC405" i="50"/>
  <c r="CC235" i="50"/>
  <c r="CC252" i="50"/>
  <c r="CC259" i="50"/>
  <c r="CC266" i="50"/>
  <c r="CC280" i="50"/>
  <c r="CC289" i="50"/>
  <c r="CC296" i="50"/>
  <c r="CC303" i="50"/>
  <c r="CC321" i="50"/>
  <c r="CC325" i="50"/>
  <c r="CC333" i="50"/>
  <c r="CC341" i="50"/>
  <c r="CC349" i="50"/>
  <c r="CC357" i="50"/>
  <c r="CC360" i="50"/>
  <c r="CC362" i="50"/>
  <c r="CC369" i="50"/>
  <c r="CC376" i="50"/>
  <c r="CC378" i="50"/>
  <c r="CC385" i="50"/>
  <c r="CC392" i="50"/>
  <c r="CC394" i="50"/>
  <c r="CC401" i="50"/>
  <c r="CC406" i="50"/>
  <c r="CC218" i="50"/>
  <c r="CC240" i="50"/>
  <c r="CC255" i="50"/>
  <c r="CC262" i="50"/>
  <c r="CC277" i="50"/>
  <c r="CC301" i="50"/>
  <c r="CC308" i="50"/>
  <c r="CC315" i="50"/>
  <c r="CC326" i="50"/>
  <c r="CC334" i="50"/>
  <c r="CC342" i="50"/>
  <c r="CC350" i="50"/>
  <c r="CC358" i="50"/>
  <c r="CC364" i="50"/>
  <c r="CC366" i="50"/>
  <c r="CC373" i="50"/>
  <c r="CC380" i="50"/>
  <c r="CC382" i="50"/>
  <c r="CC389" i="50"/>
  <c r="CC285" i="50"/>
  <c r="CC338" i="50"/>
  <c r="CC365" i="50"/>
  <c r="CC372" i="50"/>
  <c r="CC292" i="50"/>
  <c r="CC322" i="50"/>
  <c r="CC354" i="50"/>
  <c r="CC390" i="50"/>
  <c r="CC397" i="50"/>
  <c r="CC404" i="50"/>
  <c r="CC388" i="50"/>
  <c r="CC317" i="50"/>
  <c r="CC346" i="50"/>
  <c r="CC224" i="50"/>
  <c r="CC299" i="50"/>
  <c r="CC407" i="50"/>
  <c r="CC269" i="50"/>
  <c r="CC330" i="50"/>
  <c r="CC374" i="50"/>
  <c r="CC381" i="50"/>
  <c r="CC150" i="50"/>
  <c r="CC146" i="50"/>
  <c r="CC148" i="50"/>
  <c r="CC149" i="50"/>
  <c r="CC147" i="50"/>
  <c r="CC145" i="50"/>
  <c r="CC140" i="50"/>
  <c r="CC151" i="50"/>
  <c r="CC144" i="50"/>
  <c r="CC143" i="50"/>
  <c r="CC141" i="50"/>
  <c r="CC142" i="50"/>
  <c r="CC137" i="50"/>
  <c r="CC133" i="50"/>
  <c r="CC138" i="50"/>
  <c r="CC134" i="50"/>
  <c r="CC132" i="50"/>
  <c r="CC130" i="50"/>
  <c r="CC126" i="50"/>
  <c r="CC139" i="50"/>
  <c r="CC131" i="50"/>
  <c r="CC127" i="50"/>
  <c r="CC129" i="50"/>
  <c r="CC122" i="50"/>
  <c r="CC118" i="50"/>
  <c r="CC114" i="50"/>
  <c r="CC110" i="50"/>
  <c r="CC136" i="50"/>
  <c r="CC128" i="50"/>
  <c r="CC123" i="50"/>
  <c r="CC119" i="50"/>
  <c r="CC115" i="50"/>
  <c r="CC111" i="50"/>
  <c r="CC117" i="50"/>
  <c r="CC109" i="50"/>
  <c r="CC106" i="50"/>
  <c r="CC102" i="50"/>
  <c r="CC98" i="50"/>
  <c r="CC135" i="50"/>
  <c r="CC125" i="50"/>
  <c r="CC124" i="50"/>
  <c r="CC116" i="50"/>
  <c r="CC107" i="50"/>
  <c r="CC103" i="50"/>
  <c r="CC99" i="50"/>
  <c r="CC112" i="50"/>
  <c r="CC108" i="50"/>
  <c r="CC101" i="50"/>
  <c r="CC113" i="50"/>
  <c r="CC104" i="50"/>
  <c r="CC121" i="50"/>
  <c r="CC100" i="50"/>
  <c r="CC96" i="50"/>
  <c r="CC97" i="50"/>
  <c r="CC120" i="50"/>
  <c r="CC95" i="50"/>
  <c r="CC90" i="50"/>
  <c r="CC86" i="50"/>
  <c r="CC82" i="50"/>
  <c r="CC78" i="50"/>
  <c r="CC93" i="50"/>
  <c r="CC89" i="50"/>
  <c r="CC85" i="50"/>
  <c r="CC81" i="50"/>
  <c r="CC77" i="50"/>
  <c r="CC91" i="50"/>
  <c r="CC87" i="50"/>
  <c r="CC83" i="50"/>
  <c r="CC79" i="50"/>
  <c r="CC75" i="50"/>
  <c r="CC84" i="50"/>
  <c r="CC71" i="50"/>
  <c r="CC67" i="50"/>
  <c r="CC63" i="50"/>
  <c r="CC59" i="50"/>
  <c r="CC55" i="50"/>
  <c r="CC51" i="50"/>
  <c r="CC47" i="50"/>
  <c r="CC94" i="50"/>
  <c r="CC80" i="50"/>
  <c r="CC70" i="50"/>
  <c r="CC66" i="50"/>
  <c r="CC62" i="50"/>
  <c r="CC58" i="50"/>
  <c r="CC54" i="50"/>
  <c r="CC50" i="50"/>
  <c r="CC46" i="50"/>
  <c r="CC42" i="50"/>
  <c r="CC38" i="50"/>
  <c r="CC88" i="50"/>
  <c r="CC72" i="50"/>
  <c r="CC68" i="50"/>
  <c r="CC64" i="50"/>
  <c r="CC60" i="50"/>
  <c r="CC56" i="50"/>
  <c r="CC52" i="50"/>
  <c r="CC48" i="50"/>
  <c r="CC44" i="50"/>
  <c r="CC40" i="50"/>
  <c r="CC36" i="50"/>
  <c r="CC76" i="50"/>
  <c r="CC65" i="50"/>
  <c r="CC49" i="50"/>
  <c r="CC39" i="50"/>
  <c r="CC35" i="50"/>
  <c r="CC31" i="50"/>
  <c r="CC22" i="50"/>
  <c r="CC24" i="50"/>
  <c r="CC16" i="50"/>
  <c r="CC28" i="50"/>
  <c r="CC10" i="50"/>
  <c r="CC105" i="50"/>
  <c r="CC74" i="50"/>
  <c r="CC61" i="50"/>
  <c r="CC45" i="50"/>
  <c r="CC37" i="50"/>
  <c r="CC34" i="50"/>
  <c r="CC30" i="50"/>
  <c r="CC29" i="50"/>
  <c r="CC19" i="50"/>
  <c r="CC15" i="50"/>
  <c r="CC27" i="50"/>
  <c r="CC14" i="50"/>
  <c r="CD7" i="50"/>
  <c r="CC57" i="50"/>
  <c r="CC73" i="50"/>
  <c r="CC53" i="50"/>
  <c r="CC41" i="50"/>
  <c r="CC32" i="50"/>
  <c r="CC12" i="50"/>
  <c r="CC25" i="50"/>
  <c r="CC43" i="50"/>
  <c r="CC33" i="50"/>
  <c r="CC21" i="50"/>
  <c r="CC92" i="50"/>
  <c r="CC23" i="50"/>
  <c r="CC17" i="50"/>
  <c r="CC13" i="50"/>
  <c r="CC11" i="50"/>
  <c r="CC69" i="50"/>
  <c r="CC18" i="50"/>
  <c r="CC20" i="50"/>
  <c r="CC26" i="50"/>
  <c r="CD153" i="50" l="1"/>
  <c r="CD158" i="50"/>
  <c r="CD154" i="50"/>
  <c r="CD156" i="50"/>
  <c r="CD152" i="50"/>
  <c r="CD164" i="50"/>
  <c r="CD155" i="50"/>
  <c r="CD159" i="50"/>
  <c r="CD161" i="50"/>
  <c r="CD165" i="50"/>
  <c r="CD166" i="50"/>
  <c r="CD168" i="50"/>
  <c r="CD172" i="50"/>
  <c r="CD160" i="50"/>
  <c r="CD163" i="50"/>
  <c r="CD169" i="50"/>
  <c r="CD162" i="50"/>
  <c r="CD173" i="50"/>
  <c r="CD177" i="50"/>
  <c r="CD181" i="50"/>
  <c r="CD185" i="50"/>
  <c r="CD189" i="50"/>
  <c r="CD167" i="50"/>
  <c r="CD171" i="50"/>
  <c r="CD174" i="50"/>
  <c r="CD178" i="50"/>
  <c r="CD182" i="50"/>
  <c r="CD186" i="50"/>
  <c r="CD170" i="50"/>
  <c r="CD179" i="50"/>
  <c r="CD190" i="50"/>
  <c r="CD194" i="50"/>
  <c r="CD198" i="50"/>
  <c r="CD202" i="50"/>
  <c r="CD206" i="50"/>
  <c r="CD210" i="50"/>
  <c r="CD214" i="50"/>
  <c r="CD218" i="50"/>
  <c r="CD176" i="50"/>
  <c r="CD184" i="50"/>
  <c r="CD187" i="50"/>
  <c r="CD191" i="50"/>
  <c r="CD195" i="50"/>
  <c r="CD175" i="50"/>
  <c r="CD192" i="50"/>
  <c r="CD203" i="50"/>
  <c r="CD205" i="50"/>
  <c r="CD212" i="50"/>
  <c r="CD180" i="50"/>
  <c r="CD197" i="50"/>
  <c r="CD199" i="50"/>
  <c r="CD201" i="50"/>
  <c r="CD208" i="50"/>
  <c r="CD196" i="50"/>
  <c r="CD213" i="50"/>
  <c r="CD215" i="50"/>
  <c r="CD219" i="50"/>
  <c r="CD221" i="50"/>
  <c r="CD224" i="50"/>
  <c r="CD228" i="50"/>
  <c r="CD232" i="50"/>
  <c r="CD236" i="50"/>
  <c r="CD240" i="50"/>
  <c r="CD244" i="50"/>
  <c r="CD248" i="50"/>
  <c r="CD252" i="50"/>
  <c r="CD256" i="50"/>
  <c r="CD260" i="50"/>
  <c r="CD264" i="50"/>
  <c r="CD209" i="50"/>
  <c r="CD217" i="50"/>
  <c r="CD225" i="50"/>
  <c r="CD229" i="50"/>
  <c r="CD233" i="50"/>
  <c r="CD237" i="50"/>
  <c r="CD241" i="50"/>
  <c r="CD245" i="50"/>
  <c r="CD249" i="50"/>
  <c r="CD183" i="50"/>
  <c r="CD204" i="50"/>
  <c r="CD211" i="50"/>
  <c r="CD220" i="50"/>
  <c r="CD226" i="50"/>
  <c r="CD234" i="50"/>
  <c r="CD242" i="50"/>
  <c r="CD250" i="50"/>
  <c r="CD253" i="50"/>
  <c r="CD255" i="50"/>
  <c r="CD262" i="50"/>
  <c r="CD269" i="50"/>
  <c r="CD273" i="50"/>
  <c r="CD277" i="50"/>
  <c r="CD281" i="50"/>
  <c r="CD285" i="50"/>
  <c r="CD289" i="50"/>
  <c r="CD293" i="50"/>
  <c r="CD297" i="50"/>
  <c r="CD301" i="50"/>
  <c r="CD305" i="50"/>
  <c r="CD309" i="50"/>
  <c r="CD313" i="50"/>
  <c r="CD317" i="50"/>
  <c r="CD321" i="50"/>
  <c r="CD157" i="50"/>
  <c r="CD216" i="50"/>
  <c r="CD223" i="50"/>
  <c r="CD231" i="50"/>
  <c r="CD239" i="50"/>
  <c r="CD247" i="50"/>
  <c r="CD251" i="50"/>
  <c r="CD258" i="50"/>
  <c r="CD265" i="50"/>
  <c r="CD267" i="50"/>
  <c r="CD270" i="50"/>
  <c r="CD274" i="50"/>
  <c r="CD278" i="50"/>
  <c r="CD282" i="50"/>
  <c r="CD286" i="50"/>
  <c r="CD222" i="50"/>
  <c r="CD238" i="50"/>
  <c r="CD254" i="50"/>
  <c r="CD261" i="50"/>
  <c r="CD271" i="50"/>
  <c r="CD279" i="50"/>
  <c r="CD287" i="50"/>
  <c r="CD290" i="50"/>
  <c r="CD292" i="50"/>
  <c r="CD299" i="50"/>
  <c r="CD306" i="50"/>
  <c r="CD308" i="50"/>
  <c r="CD315" i="50"/>
  <c r="CD322" i="50"/>
  <c r="CD326" i="50"/>
  <c r="CD330" i="50"/>
  <c r="CD334" i="50"/>
  <c r="CD338" i="50"/>
  <c r="CD342" i="50"/>
  <c r="CD346" i="50"/>
  <c r="CD350" i="50"/>
  <c r="CD354" i="50"/>
  <c r="CD358" i="50"/>
  <c r="CD362" i="50"/>
  <c r="CD366" i="50"/>
  <c r="CD370" i="50"/>
  <c r="CD374" i="50"/>
  <c r="CD378" i="50"/>
  <c r="CD382" i="50"/>
  <c r="CD386" i="50"/>
  <c r="CD390" i="50"/>
  <c r="CD394" i="50"/>
  <c r="CD398" i="50"/>
  <c r="CD402" i="50"/>
  <c r="CD188" i="50"/>
  <c r="CD200" i="50"/>
  <c r="CD207" i="50"/>
  <c r="CD227" i="50"/>
  <c r="CD243" i="50"/>
  <c r="CD257" i="50"/>
  <c r="CD268" i="50"/>
  <c r="CD276" i="50"/>
  <c r="CD284" i="50"/>
  <c r="CD295" i="50"/>
  <c r="CD302" i="50"/>
  <c r="CD304" i="50"/>
  <c r="CD311" i="50"/>
  <c r="CD318" i="50"/>
  <c r="CD320" i="50"/>
  <c r="CD323" i="50"/>
  <c r="CD327" i="50"/>
  <c r="CD331" i="50"/>
  <c r="CD335" i="50"/>
  <c r="CD339" i="50"/>
  <c r="CD343" i="50"/>
  <c r="CD347" i="50"/>
  <c r="CD351" i="50"/>
  <c r="CD355" i="50"/>
  <c r="CD230" i="50"/>
  <c r="CD263" i="50"/>
  <c r="CD283" i="50"/>
  <c r="CD291" i="50"/>
  <c r="CD298" i="50"/>
  <c r="CD316" i="50"/>
  <c r="CD324" i="50"/>
  <c r="CD332" i="50"/>
  <c r="CD340" i="50"/>
  <c r="CD348" i="50"/>
  <c r="CD356" i="50"/>
  <c r="CD363" i="50"/>
  <c r="CD365" i="50"/>
  <c r="CD372" i="50"/>
  <c r="CD379" i="50"/>
  <c r="CD381" i="50"/>
  <c r="CD388" i="50"/>
  <c r="CD395" i="50"/>
  <c r="CD397" i="50"/>
  <c r="CD404" i="50"/>
  <c r="CD407" i="50"/>
  <c r="CD400" i="50"/>
  <c r="CD408" i="50"/>
  <c r="CD246" i="50"/>
  <c r="CD275" i="50"/>
  <c r="CD300" i="50"/>
  <c r="CD307" i="50"/>
  <c r="CD314" i="50"/>
  <c r="CD328" i="50"/>
  <c r="CD336" i="50"/>
  <c r="CD344" i="50"/>
  <c r="CD352" i="50"/>
  <c r="CD364" i="50"/>
  <c r="CD371" i="50"/>
  <c r="CD373" i="50"/>
  <c r="CD380" i="50"/>
  <c r="CD387" i="50"/>
  <c r="CD389" i="50"/>
  <c r="CD396" i="50"/>
  <c r="CD403" i="50"/>
  <c r="CD405" i="50"/>
  <c r="CD193" i="50"/>
  <c r="CD272" i="50"/>
  <c r="CD288" i="50"/>
  <c r="CD294" i="50"/>
  <c r="CD312" i="50"/>
  <c r="CD319" i="50"/>
  <c r="CD329" i="50"/>
  <c r="CD337" i="50"/>
  <c r="CD345" i="50"/>
  <c r="CD353" i="50"/>
  <c r="CD359" i="50"/>
  <c r="CD361" i="50"/>
  <c r="CD368" i="50"/>
  <c r="CD375" i="50"/>
  <c r="CD377" i="50"/>
  <c r="CD384" i="50"/>
  <c r="CD391" i="50"/>
  <c r="CD393" i="50"/>
  <c r="CD349" i="50"/>
  <c r="CD401" i="50"/>
  <c r="CD235" i="50"/>
  <c r="CD406" i="50"/>
  <c r="CD259" i="50"/>
  <c r="CD266" i="50"/>
  <c r="CD280" i="50"/>
  <c r="CD296" i="50"/>
  <c r="CD303" i="50"/>
  <c r="CD310" i="50"/>
  <c r="CD325" i="50"/>
  <c r="CD357" i="50"/>
  <c r="CD385" i="50"/>
  <c r="CD392" i="50"/>
  <c r="CD399" i="50"/>
  <c r="CD333" i="50"/>
  <c r="CD369" i="50"/>
  <c r="CD376" i="50"/>
  <c r="CD383" i="50"/>
  <c r="CD341" i="50"/>
  <c r="CD360" i="50"/>
  <c r="CD367" i="50"/>
  <c r="CD151" i="50"/>
  <c r="CD149" i="50"/>
  <c r="CD150" i="50"/>
  <c r="CD144" i="50"/>
  <c r="CD147" i="50"/>
  <c r="CD145" i="50"/>
  <c r="CD148" i="50"/>
  <c r="CD142" i="50"/>
  <c r="CD146" i="50"/>
  <c r="CD140" i="50"/>
  <c r="CD136" i="50"/>
  <c r="CD132" i="50"/>
  <c r="CD143" i="50"/>
  <c r="CD141" i="50"/>
  <c r="CD137" i="50"/>
  <c r="CD133" i="50"/>
  <c r="CD135" i="50"/>
  <c r="CD129" i="50"/>
  <c r="CD125" i="50"/>
  <c r="CD134" i="50"/>
  <c r="CD130" i="50"/>
  <c r="CD126" i="50"/>
  <c r="CD138" i="50"/>
  <c r="CD121" i="50"/>
  <c r="CD117" i="50"/>
  <c r="CD113" i="50"/>
  <c r="CD109" i="50"/>
  <c r="CD131" i="50"/>
  <c r="CD122" i="50"/>
  <c r="CD118" i="50"/>
  <c r="CD114" i="50"/>
  <c r="CD110" i="50"/>
  <c r="CD139" i="50"/>
  <c r="CD127" i="50"/>
  <c r="CD120" i="50"/>
  <c r="CD112" i="50"/>
  <c r="CD108" i="50"/>
  <c r="CD105" i="50"/>
  <c r="CD101" i="50"/>
  <c r="CD97" i="50"/>
  <c r="CD119" i="50"/>
  <c r="CD111" i="50"/>
  <c r="CD106" i="50"/>
  <c r="CD102" i="50"/>
  <c r="CD98" i="50"/>
  <c r="CD123" i="50"/>
  <c r="CD104" i="50"/>
  <c r="CD124" i="50"/>
  <c r="CD107" i="50"/>
  <c r="CD99" i="50"/>
  <c r="CD116" i="50"/>
  <c r="CD103" i="50"/>
  <c r="CD115" i="50"/>
  <c r="CD100" i="50"/>
  <c r="CD128" i="50"/>
  <c r="CD95" i="50"/>
  <c r="CD93" i="50"/>
  <c r="CD89" i="50"/>
  <c r="CD85" i="50"/>
  <c r="CD81" i="50"/>
  <c r="CD77" i="50"/>
  <c r="CD96" i="50"/>
  <c r="CD94" i="50"/>
  <c r="CD92" i="50"/>
  <c r="CD88" i="50"/>
  <c r="CD84" i="50"/>
  <c r="CD80" i="50"/>
  <c r="CD76" i="50"/>
  <c r="CD90" i="50"/>
  <c r="CD86" i="50"/>
  <c r="CD82" i="50"/>
  <c r="CD78" i="50"/>
  <c r="CD74" i="50"/>
  <c r="CD79" i="50"/>
  <c r="CD70" i="50"/>
  <c r="CD66" i="50"/>
  <c r="CD62" i="50"/>
  <c r="CD58" i="50"/>
  <c r="CD54" i="50"/>
  <c r="CD50" i="50"/>
  <c r="CD46" i="50"/>
  <c r="CD91" i="50"/>
  <c r="CD73" i="50"/>
  <c r="CD69" i="50"/>
  <c r="CD65" i="50"/>
  <c r="CD61" i="50"/>
  <c r="CD57" i="50"/>
  <c r="CD53" i="50"/>
  <c r="CD49" i="50"/>
  <c r="CD45" i="50"/>
  <c r="CD41" i="50"/>
  <c r="CD83" i="50"/>
  <c r="CD75" i="50"/>
  <c r="CD71" i="50"/>
  <c r="CD67" i="50"/>
  <c r="CD63" i="50"/>
  <c r="CD59" i="50"/>
  <c r="CD55" i="50"/>
  <c r="CD51" i="50"/>
  <c r="CD47" i="50"/>
  <c r="CD43" i="50"/>
  <c r="CD39" i="50"/>
  <c r="CD35" i="50"/>
  <c r="CD60" i="50"/>
  <c r="CD44" i="50"/>
  <c r="CD42" i="50"/>
  <c r="CD37" i="50"/>
  <c r="CD34" i="50"/>
  <c r="CD30" i="50"/>
  <c r="CD29" i="50"/>
  <c r="CD19" i="50"/>
  <c r="CD15" i="50"/>
  <c r="CD27" i="50"/>
  <c r="CD14" i="50"/>
  <c r="CE7" i="50"/>
  <c r="CD72" i="50"/>
  <c r="CD56" i="50"/>
  <c r="CD40" i="50"/>
  <c r="CD33" i="50"/>
  <c r="CD13" i="50"/>
  <c r="CD21" i="50"/>
  <c r="CD18" i="50"/>
  <c r="CD11" i="50"/>
  <c r="CD26" i="50"/>
  <c r="CD87" i="50"/>
  <c r="CD68" i="50"/>
  <c r="CD22" i="50"/>
  <c r="CD16" i="50"/>
  <c r="CD10" i="50"/>
  <c r="CD38" i="50"/>
  <c r="CD36" i="50"/>
  <c r="CD23" i="50"/>
  <c r="CD64" i="50"/>
  <c r="CD48" i="50"/>
  <c r="CD31" i="50"/>
  <c r="CD24" i="50"/>
  <c r="CD28" i="50"/>
  <c r="CD32" i="50"/>
  <c r="CD52" i="50"/>
  <c r="CD12" i="50"/>
  <c r="CD17" i="50"/>
  <c r="CD20" i="50"/>
  <c r="CD25" i="50"/>
  <c r="CE152" i="50" l="1"/>
  <c r="CE156" i="50"/>
  <c r="CE153" i="50"/>
  <c r="CE155" i="50"/>
  <c r="CE157" i="50"/>
  <c r="CE158" i="50"/>
  <c r="CE160" i="50"/>
  <c r="CE163" i="50"/>
  <c r="CE164" i="50"/>
  <c r="CE154" i="50"/>
  <c r="CE161" i="50"/>
  <c r="CE167" i="50"/>
  <c r="CE171" i="50"/>
  <c r="CE166" i="50"/>
  <c r="CE168" i="50"/>
  <c r="CE159" i="50"/>
  <c r="CE169" i="50"/>
  <c r="CE176" i="50"/>
  <c r="CE180" i="50"/>
  <c r="CE184" i="50"/>
  <c r="CE188" i="50"/>
  <c r="CE162" i="50"/>
  <c r="CE172" i="50"/>
  <c r="CE173" i="50"/>
  <c r="CE177" i="50"/>
  <c r="CE181" i="50"/>
  <c r="CE185" i="50"/>
  <c r="CE174" i="50"/>
  <c r="CE182" i="50"/>
  <c r="CE193" i="50"/>
  <c r="CE197" i="50"/>
  <c r="CE201" i="50"/>
  <c r="CE205" i="50"/>
  <c r="CE209" i="50"/>
  <c r="CE213" i="50"/>
  <c r="CE217" i="50"/>
  <c r="CE221" i="50"/>
  <c r="CE170" i="50"/>
  <c r="CE179" i="50"/>
  <c r="CE189" i="50"/>
  <c r="CE190" i="50"/>
  <c r="CE194" i="50"/>
  <c r="CE198" i="50"/>
  <c r="CE165" i="50"/>
  <c r="CE186" i="50"/>
  <c r="CE187" i="50"/>
  <c r="CE195" i="50"/>
  <c r="CE200" i="50"/>
  <c r="CE207" i="50"/>
  <c r="CE214" i="50"/>
  <c r="CE216" i="50"/>
  <c r="CE175" i="50"/>
  <c r="CE192" i="50"/>
  <c r="CE203" i="50"/>
  <c r="CE210" i="50"/>
  <c r="CE212" i="50"/>
  <c r="CE178" i="50"/>
  <c r="CE191" i="50"/>
  <c r="CE199" i="50"/>
  <c r="CE206" i="50"/>
  <c r="CE218" i="50"/>
  <c r="CE223" i="50"/>
  <c r="CE227" i="50"/>
  <c r="CE231" i="50"/>
  <c r="CE235" i="50"/>
  <c r="CE239" i="50"/>
  <c r="CE243" i="50"/>
  <c r="CE247" i="50"/>
  <c r="CE251" i="50"/>
  <c r="CE255" i="50"/>
  <c r="CE259" i="50"/>
  <c r="CE263" i="50"/>
  <c r="CE267" i="50"/>
  <c r="CE196" i="50"/>
  <c r="CE202" i="50"/>
  <c r="CE215" i="50"/>
  <c r="CE219" i="50"/>
  <c r="CE224" i="50"/>
  <c r="CE228" i="50"/>
  <c r="CE232" i="50"/>
  <c r="CE236" i="50"/>
  <c r="CE240" i="50"/>
  <c r="CE244" i="50"/>
  <c r="CE248" i="50"/>
  <c r="CE229" i="50"/>
  <c r="CE237" i="50"/>
  <c r="CE245" i="50"/>
  <c r="CE257" i="50"/>
  <c r="CE264" i="50"/>
  <c r="CE266" i="50"/>
  <c r="CE268" i="50"/>
  <c r="CE272" i="50"/>
  <c r="CE276" i="50"/>
  <c r="CE280" i="50"/>
  <c r="CE284" i="50"/>
  <c r="CE288" i="50"/>
  <c r="CE292" i="50"/>
  <c r="CE296" i="50"/>
  <c r="CE300" i="50"/>
  <c r="CE304" i="50"/>
  <c r="CE308" i="50"/>
  <c r="CE312" i="50"/>
  <c r="CE316" i="50"/>
  <c r="CE320" i="50"/>
  <c r="CE183" i="50"/>
  <c r="CE204" i="50"/>
  <c r="CE211" i="50"/>
  <c r="CE220" i="50"/>
  <c r="CE226" i="50"/>
  <c r="CE234" i="50"/>
  <c r="CE242" i="50"/>
  <c r="CE250" i="50"/>
  <c r="CE253" i="50"/>
  <c r="CE260" i="50"/>
  <c r="CE262" i="50"/>
  <c r="CE269" i="50"/>
  <c r="CE273" i="50"/>
  <c r="CE277" i="50"/>
  <c r="CE281" i="50"/>
  <c r="CE285" i="50"/>
  <c r="CE233" i="50"/>
  <c r="CE249" i="50"/>
  <c r="CE258" i="50"/>
  <c r="CE265" i="50"/>
  <c r="CE274" i="50"/>
  <c r="CE282" i="50"/>
  <c r="CE294" i="50"/>
  <c r="CE301" i="50"/>
  <c r="CE303" i="50"/>
  <c r="CE310" i="50"/>
  <c r="CE317" i="50"/>
  <c r="CE319" i="50"/>
  <c r="CE325" i="50"/>
  <c r="CE329" i="50"/>
  <c r="CE333" i="50"/>
  <c r="CE337" i="50"/>
  <c r="CE341" i="50"/>
  <c r="CE345" i="50"/>
  <c r="CE349" i="50"/>
  <c r="CE353" i="50"/>
  <c r="CE357" i="50"/>
  <c r="CE361" i="50"/>
  <c r="CE365" i="50"/>
  <c r="CE369" i="50"/>
  <c r="CE373" i="50"/>
  <c r="CE377" i="50"/>
  <c r="CE381" i="50"/>
  <c r="CE385" i="50"/>
  <c r="CE389" i="50"/>
  <c r="CE393" i="50"/>
  <c r="CE397" i="50"/>
  <c r="CE401" i="50"/>
  <c r="CE222" i="50"/>
  <c r="CE238" i="50"/>
  <c r="CE254" i="50"/>
  <c r="CE261" i="50"/>
  <c r="CE271" i="50"/>
  <c r="CE279" i="50"/>
  <c r="CE287" i="50"/>
  <c r="CE290" i="50"/>
  <c r="CE297" i="50"/>
  <c r="CE299" i="50"/>
  <c r="CE306" i="50"/>
  <c r="CE313" i="50"/>
  <c r="CE315" i="50"/>
  <c r="CE322" i="50"/>
  <c r="CE326" i="50"/>
  <c r="CE330" i="50"/>
  <c r="CE334" i="50"/>
  <c r="CE338" i="50"/>
  <c r="CE342" i="50"/>
  <c r="CE346" i="50"/>
  <c r="CE350" i="50"/>
  <c r="CE354" i="50"/>
  <c r="CE358" i="50"/>
  <c r="CE241" i="50"/>
  <c r="CE256" i="50"/>
  <c r="CE278" i="50"/>
  <c r="CE295" i="50"/>
  <c r="CE302" i="50"/>
  <c r="CE309" i="50"/>
  <c r="CE327" i="50"/>
  <c r="CE335" i="50"/>
  <c r="CE343" i="50"/>
  <c r="CE351" i="50"/>
  <c r="CE360" i="50"/>
  <c r="CE367" i="50"/>
  <c r="CE374" i="50"/>
  <c r="CE376" i="50"/>
  <c r="CE383" i="50"/>
  <c r="CE390" i="50"/>
  <c r="CE392" i="50"/>
  <c r="CE399" i="50"/>
  <c r="CE406" i="50"/>
  <c r="CE395" i="50"/>
  <c r="CE402" i="50"/>
  <c r="CE404" i="50"/>
  <c r="CE407" i="50"/>
  <c r="CE208" i="50"/>
  <c r="CE225" i="50"/>
  <c r="CE270" i="50"/>
  <c r="CE286" i="50"/>
  <c r="CE293" i="50"/>
  <c r="CE311" i="50"/>
  <c r="CE318" i="50"/>
  <c r="CE323" i="50"/>
  <c r="CE331" i="50"/>
  <c r="CE339" i="50"/>
  <c r="CE347" i="50"/>
  <c r="CE355" i="50"/>
  <c r="CE359" i="50"/>
  <c r="CE366" i="50"/>
  <c r="CE368" i="50"/>
  <c r="CE375" i="50"/>
  <c r="CE382" i="50"/>
  <c r="CE384" i="50"/>
  <c r="CE391" i="50"/>
  <c r="CE398" i="50"/>
  <c r="CE400" i="50"/>
  <c r="CE408" i="50"/>
  <c r="CE230" i="50"/>
  <c r="CE283" i="50"/>
  <c r="CE291" i="50"/>
  <c r="CE298" i="50"/>
  <c r="CE305" i="50"/>
  <c r="CE324" i="50"/>
  <c r="CE332" i="50"/>
  <c r="CE340" i="50"/>
  <c r="CE348" i="50"/>
  <c r="CE356" i="50"/>
  <c r="CE363" i="50"/>
  <c r="CE370" i="50"/>
  <c r="CE372" i="50"/>
  <c r="CE379" i="50"/>
  <c r="CE386" i="50"/>
  <c r="CE388" i="50"/>
  <c r="CE246" i="50"/>
  <c r="CE307" i="50"/>
  <c r="CE314" i="50"/>
  <c r="CE321" i="50"/>
  <c r="CE328" i="50"/>
  <c r="CE380" i="50"/>
  <c r="CE387" i="50"/>
  <c r="CE394" i="50"/>
  <c r="CE405" i="50"/>
  <c r="CE275" i="50"/>
  <c r="CE252" i="50"/>
  <c r="CE289" i="50"/>
  <c r="CE336" i="50"/>
  <c r="CE364" i="50"/>
  <c r="CE371" i="50"/>
  <c r="CE378" i="50"/>
  <c r="CE344" i="50"/>
  <c r="CE362" i="50"/>
  <c r="CE352" i="50"/>
  <c r="CE396" i="50"/>
  <c r="CE403" i="50"/>
  <c r="CE151" i="50"/>
  <c r="CE150" i="50"/>
  <c r="CE148" i="50"/>
  <c r="CE147" i="50"/>
  <c r="CE145" i="50"/>
  <c r="CE146" i="50"/>
  <c r="CE143" i="50"/>
  <c r="CE142" i="50"/>
  <c r="CE149" i="50"/>
  <c r="CE141" i="50"/>
  <c r="CE140" i="50"/>
  <c r="CE139" i="50"/>
  <c r="CE135" i="50"/>
  <c r="CE131" i="50"/>
  <c r="CE144" i="50"/>
  <c r="CE136" i="50"/>
  <c r="CE132" i="50"/>
  <c r="CE138" i="50"/>
  <c r="CE128" i="50"/>
  <c r="CE137" i="50"/>
  <c r="CE129" i="50"/>
  <c r="CE125" i="50"/>
  <c r="CE133" i="50"/>
  <c r="CE127" i="50"/>
  <c r="CE124" i="50"/>
  <c r="CE120" i="50"/>
  <c r="CE116" i="50"/>
  <c r="CE112" i="50"/>
  <c r="CE108" i="50"/>
  <c r="CE126" i="50"/>
  <c r="CE121" i="50"/>
  <c r="CE117" i="50"/>
  <c r="CE113" i="50"/>
  <c r="CE109" i="50"/>
  <c r="CE123" i="50"/>
  <c r="CE115" i="50"/>
  <c r="CE104" i="50"/>
  <c r="CE100" i="50"/>
  <c r="CE122" i="50"/>
  <c r="CE114" i="50"/>
  <c r="CE105" i="50"/>
  <c r="CE101" i="50"/>
  <c r="CE97" i="50"/>
  <c r="CE118" i="50"/>
  <c r="CE107" i="50"/>
  <c r="CE99" i="50"/>
  <c r="CE119" i="50"/>
  <c r="CE102" i="50"/>
  <c r="CE134" i="50"/>
  <c r="CE130" i="50"/>
  <c r="CE111" i="50"/>
  <c r="CE106" i="50"/>
  <c r="CE98" i="50"/>
  <c r="CE110" i="50"/>
  <c r="CE103" i="50"/>
  <c r="CE96" i="50"/>
  <c r="CE94" i="50"/>
  <c r="CE92" i="50"/>
  <c r="CE88" i="50"/>
  <c r="CE84" i="50"/>
  <c r="CE80" i="50"/>
  <c r="CE76" i="50"/>
  <c r="CE91" i="50"/>
  <c r="CE87" i="50"/>
  <c r="CE83" i="50"/>
  <c r="CE79" i="50"/>
  <c r="CE75" i="50"/>
  <c r="CE95" i="50"/>
  <c r="CE93" i="50"/>
  <c r="CE89" i="50"/>
  <c r="CE85" i="50"/>
  <c r="CE81" i="50"/>
  <c r="CE77" i="50"/>
  <c r="CE90" i="50"/>
  <c r="CE73" i="50"/>
  <c r="CE69" i="50"/>
  <c r="CE65" i="50"/>
  <c r="CE61" i="50"/>
  <c r="CE57" i="50"/>
  <c r="CE53" i="50"/>
  <c r="CE49" i="50"/>
  <c r="CE45" i="50"/>
  <c r="CE86" i="50"/>
  <c r="CE74" i="50"/>
  <c r="CE72" i="50"/>
  <c r="CE68" i="50"/>
  <c r="CE64" i="50"/>
  <c r="CE60" i="50"/>
  <c r="CE56" i="50"/>
  <c r="CE52" i="50"/>
  <c r="CE48" i="50"/>
  <c r="CE44" i="50"/>
  <c r="CE40" i="50"/>
  <c r="CE78" i="50"/>
  <c r="CE70" i="50"/>
  <c r="CE66" i="50"/>
  <c r="CE62" i="50"/>
  <c r="CE58" i="50"/>
  <c r="CE54" i="50"/>
  <c r="CE50" i="50"/>
  <c r="CE46" i="50"/>
  <c r="CE42" i="50"/>
  <c r="CE38" i="50"/>
  <c r="CE71" i="50"/>
  <c r="CE55" i="50"/>
  <c r="CE33" i="50"/>
  <c r="CE13" i="50"/>
  <c r="CE21" i="50"/>
  <c r="CE18" i="50"/>
  <c r="CE11" i="50"/>
  <c r="CE26" i="50"/>
  <c r="CE63" i="50"/>
  <c r="CE82" i="50"/>
  <c r="CE67" i="50"/>
  <c r="CE51" i="50"/>
  <c r="CE43" i="50"/>
  <c r="CE36" i="50"/>
  <c r="CE32" i="50"/>
  <c r="CE23" i="50"/>
  <c r="CE12" i="50"/>
  <c r="CE17" i="50"/>
  <c r="CE25" i="50"/>
  <c r="CE20" i="50"/>
  <c r="CE35" i="50"/>
  <c r="CE30" i="50"/>
  <c r="CE19" i="50"/>
  <c r="CE27" i="50"/>
  <c r="CE59" i="50"/>
  <c r="CE47" i="50"/>
  <c r="CE31" i="50"/>
  <c r="CE39" i="50"/>
  <c r="CE37" i="50"/>
  <c r="CE34" i="50"/>
  <c r="CE29" i="50"/>
  <c r="CE15" i="50"/>
  <c r="CE16" i="50"/>
  <c r="CE10" i="50"/>
  <c r="CE14" i="50"/>
  <c r="CE28" i="50"/>
  <c r="CF7" i="50"/>
  <c r="CE24" i="50"/>
  <c r="CE41" i="50"/>
  <c r="CE22" i="50"/>
  <c r="CF155" i="50" l="1"/>
  <c r="CF160" i="50"/>
  <c r="CF153" i="50"/>
  <c r="CF157" i="50"/>
  <c r="CF156" i="50"/>
  <c r="CF162" i="50"/>
  <c r="CF166" i="50"/>
  <c r="CF152" i="50"/>
  <c r="CF163" i="50"/>
  <c r="CF167" i="50"/>
  <c r="CF164" i="50"/>
  <c r="CF170" i="50"/>
  <c r="CF154" i="50"/>
  <c r="CF161" i="50"/>
  <c r="CF171" i="50"/>
  <c r="CF175" i="50"/>
  <c r="CF179" i="50"/>
  <c r="CF183" i="50"/>
  <c r="CF187" i="50"/>
  <c r="CF159" i="50"/>
  <c r="CF169" i="50"/>
  <c r="CF176" i="50"/>
  <c r="CF180" i="50"/>
  <c r="CF184" i="50"/>
  <c r="CF172" i="50"/>
  <c r="CF177" i="50"/>
  <c r="CF185" i="50"/>
  <c r="CF188" i="50"/>
  <c r="CF192" i="50"/>
  <c r="CF196" i="50"/>
  <c r="CF200" i="50"/>
  <c r="CF204" i="50"/>
  <c r="CF208" i="50"/>
  <c r="CF212" i="50"/>
  <c r="CF216" i="50"/>
  <c r="CF220" i="50"/>
  <c r="CF174" i="50"/>
  <c r="CF182" i="50"/>
  <c r="CF193" i="50"/>
  <c r="CF197" i="50"/>
  <c r="CF158" i="50"/>
  <c r="CF168" i="50"/>
  <c r="CF181" i="50"/>
  <c r="CF190" i="50"/>
  <c r="CF198" i="50"/>
  <c r="CF202" i="50"/>
  <c r="CF209" i="50"/>
  <c r="CF211" i="50"/>
  <c r="CF218" i="50"/>
  <c r="CF165" i="50"/>
  <c r="CF186" i="50"/>
  <c r="CF195" i="50"/>
  <c r="CF205" i="50"/>
  <c r="CF207" i="50"/>
  <c r="CF214" i="50"/>
  <c r="CF203" i="50"/>
  <c r="CF210" i="50"/>
  <c r="CF222" i="50"/>
  <c r="CF226" i="50"/>
  <c r="CF230" i="50"/>
  <c r="CF234" i="50"/>
  <c r="CF238" i="50"/>
  <c r="CF242" i="50"/>
  <c r="CF246" i="50"/>
  <c r="CF250" i="50"/>
  <c r="CF254" i="50"/>
  <c r="CF258" i="50"/>
  <c r="CF262" i="50"/>
  <c r="CF266" i="50"/>
  <c r="CF178" i="50"/>
  <c r="CF191" i="50"/>
  <c r="CF199" i="50"/>
  <c r="CF206" i="50"/>
  <c r="CF213" i="50"/>
  <c r="CF221" i="50"/>
  <c r="CF223" i="50"/>
  <c r="CF227" i="50"/>
  <c r="CF231" i="50"/>
  <c r="CF235" i="50"/>
  <c r="CF239" i="50"/>
  <c r="CF243" i="50"/>
  <c r="CF247" i="50"/>
  <c r="CF189" i="50"/>
  <c r="CF215" i="50"/>
  <c r="CF224" i="50"/>
  <c r="CF232" i="50"/>
  <c r="CF240" i="50"/>
  <c r="CF248" i="50"/>
  <c r="CF252" i="50"/>
  <c r="CF259" i="50"/>
  <c r="CF261" i="50"/>
  <c r="CF271" i="50"/>
  <c r="CF275" i="50"/>
  <c r="CF279" i="50"/>
  <c r="CF283" i="50"/>
  <c r="CF287" i="50"/>
  <c r="CF291" i="50"/>
  <c r="CF295" i="50"/>
  <c r="CF299" i="50"/>
  <c r="CF303" i="50"/>
  <c r="CF307" i="50"/>
  <c r="CF311" i="50"/>
  <c r="CF315" i="50"/>
  <c r="CF319" i="50"/>
  <c r="CF229" i="50"/>
  <c r="CF237" i="50"/>
  <c r="CF245" i="50"/>
  <c r="CF255" i="50"/>
  <c r="CF257" i="50"/>
  <c r="CF264" i="50"/>
  <c r="CF268" i="50"/>
  <c r="CF272" i="50"/>
  <c r="CF276" i="50"/>
  <c r="CF280" i="50"/>
  <c r="CF284" i="50"/>
  <c r="CF288" i="50"/>
  <c r="CF228" i="50"/>
  <c r="CF244" i="50"/>
  <c r="CF251" i="50"/>
  <c r="CF269" i="50"/>
  <c r="CF277" i="50"/>
  <c r="CF285" i="50"/>
  <c r="CF289" i="50"/>
  <c r="CF296" i="50"/>
  <c r="CF298" i="50"/>
  <c r="CF305" i="50"/>
  <c r="CF312" i="50"/>
  <c r="CF314" i="50"/>
  <c r="CF321" i="50"/>
  <c r="CF324" i="50"/>
  <c r="CF328" i="50"/>
  <c r="CF332" i="50"/>
  <c r="CF336" i="50"/>
  <c r="CF340" i="50"/>
  <c r="CF344" i="50"/>
  <c r="CF348" i="50"/>
  <c r="CF352" i="50"/>
  <c r="CF356" i="50"/>
  <c r="CF360" i="50"/>
  <c r="CF364" i="50"/>
  <c r="CF368" i="50"/>
  <c r="CF372" i="50"/>
  <c r="CF376" i="50"/>
  <c r="CF380" i="50"/>
  <c r="CF384" i="50"/>
  <c r="CF388" i="50"/>
  <c r="CF392" i="50"/>
  <c r="CF396" i="50"/>
  <c r="CF400" i="50"/>
  <c r="CF404" i="50"/>
  <c r="CF233" i="50"/>
  <c r="CF249" i="50"/>
  <c r="CF265" i="50"/>
  <c r="CF274" i="50"/>
  <c r="CF282" i="50"/>
  <c r="CF292" i="50"/>
  <c r="CF294" i="50"/>
  <c r="CF301" i="50"/>
  <c r="CF308" i="50"/>
  <c r="CF310" i="50"/>
  <c r="CF317" i="50"/>
  <c r="CF325" i="50"/>
  <c r="CF329" i="50"/>
  <c r="CF333" i="50"/>
  <c r="CF337" i="50"/>
  <c r="CF341" i="50"/>
  <c r="CF345" i="50"/>
  <c r="CF349" i="50"/>
  <c r="CF353" i="50"/>
  <c r="CF357" i="50"/>
  <c r="CF173" i="50"/>
  <c r="CF217" i="50"/>
  <c r="CF273" i="50"/>
  <c r="CF306" i="50"/>
  <c r="CF313" i="50"/>
  <c r="CF320" i="50"/>
  <c r="CF322" i="50"/>
  <c r="CF330" i="50"/>
  <c r="CF338" i="50"/>
  <c r="CF346" i="50"/>
  <c r="CF354" i="50"/>
  <c r="CF362" i="50"/>
  <c r="CF369" i="50"/>
  <c r="CF371" i="50"/>
  <c r="CF378" i="50"/>
  <c r="CF385" i="50"/>
  <c r="CF387" i="50"/>
  <c r="CF394" i="50"/>
  <c r="CF401" i="50"/>
  <c r="CF403" i="50"/>
  <c r="CF405" i="50"/>
  <c r="CF397" i="50"/>
  <c r="CF399" i="50"/>
  <c r="CF406" i="50"/>
  <c r="CF194" i="50"/>
  <c r="CF201" i="50"/>
  <c r="CF219" i="50"/>
  <c r="CF236" i="50"/>
  <c r="CF253" i="50"/>
  <c r="CF260" i="50"/>
  <c r="CF267" i="50"/>
  <c r="CF281" i="50"/>
  <c r="CF290" i="50"/>
  <c r="CF297" i="50"/>
  <c r="CF304" i="50"/>
  <c r="CF326" i="50"/>
  <c r="CF334" i="50"/>
  <c r="CF342" i="50"/>
  <c r="CF350" i="50"/>
  <c r="CF358" i="50"/>
  <c r="CF361" i="50"/>
  <c r="CF363" i="50"/>
  <c r="CF370" i="50"/>
  <c r="CF377" i="50"/>
  <c r="CF379" i="50"/>
  <c r="CF386" i="50"/>
  <c r="CF393" i="50"/>
  <c r="CF395" i="50"/>
  <c r="CF402" i="50"/>
  <c r="CF407" i="50"/>
  <c r="CF241" i="50"/>
  <c r="CF256" i="50"/>
  <c r="CF263" i="50"/>
  <c r="CF278" i="50"/>
  <c r="CF302" i="50"/>
  <c r="CF309" i="50"/>
  <c r="CF316" i="50"/>
  <c r="CF327" i="50"/>
  <c r="CF335" i="50"/>
  <c r="CF343" i="50"/>
  <c r="CF351" i="50"/>
  <c r="CF365" i="50"/>
  <c r="CF367" i="50"/>
  <c r="CF374" i="50"/>
  <c r="CF381" i="50"/>
  <c r="CF383" i="50"/>
  <c r="CF390" i="50"/>
  <c r="CF225" i="50"/>
  <c r="CF286" i="50"/>
  <c r="CF293" i="50"/>
  <c r="CF300" i="50"/>
  <c r="CF339" i="50"/>
  <c r="CF359" i="50"/>
  <c r="CF366" i="50"/>
  <c r="CF373" i="50"/>
  <c r="CF355" i="50"/>
  <c r="CF391" i="50"/>
  <c r="CF270" i="50"/>
  <c r="CF318" i="50"/>
  <c r="CF375" i="50"/>
  <c r="CF347" i="50"/>
  <c r="CF323" i="50"/>
  <c r="CF398" i="50"/>
  <c r="CF408" i="50"/>
  <c r="CF331" i="50"/>
  <c r="CF382" i="50"/>
  <c r="CF389" i="50"/>
  <c r="CF150" i="50"/>
  <c r="CF149" i="50"/>
  <c r="CF151" i="50"/>
  <c r="CF147" i="50"/>
  <c r="CF144" i="50"/>
  <c r="CF148" i="50"/>
  <c r="CF141" i="50"/>
  <c r="CF143" i="50"/>
  <c r="CF145" i="50"/>
  <c r="CF142" i="50"/>
  <c r="CF146" i="50"/>
  <c r="CF138" i="50"/>
  <c r="CF134" i="50"/>
  <c r="CF140" i="50"/>
  <c r="CF139" i="50"/>
  <c r="CF135" i="50"/>
  <c r="CF131" i="50"/>
  <c r="CF133" i="50"/>
  <c r="CF127" i="50"/>
  <c r="CF132" i="50"/>
  <c r="CF128" i="50"/>
  <c r="CF130" i="50"/>
  <c r="CF123" i="50"/>
  <c r="CF119" i="50"/>
  <c r="CF115" i="50"/>
  <c r="CF111" i="50"/>
  <c r="CF137" i="50"/>
  <c r="CF129" i="50"/>
  <c r="CF124" i="50"/>
  <c r="CF120" i="50"/>
  <c r="CF116" i="50"/>
  <c r="CF112" i="50"/>
  <c r="CF118" i="50"/>
  <c r="CF110" i="50"/>
  <c r="CF107" i="50"/>
  <c r="CF103" i="50"/>
  <c r="CF99" i="50"/>
  <c r="CF136" i="50"/>
  <c r="CF126" i="50"/>
  <c r="CF117" i="50"/>
  <c r="CF109" i="50"/>
  <c r="CF108" i="50"/>
  <c r="CF104" i="50"/>
  <c r="CF100" i="50"/>
  <c r="CF113" i="50"/>
  <c r="CF102" i="50"/>
  <c r="CF125" i="50"/>
  <c r="CF114" i="50"/>
  <c r="CF105" i="50"/>
  <c r="CF97" i="50"/>
  <c r="CF122" i="50"/>
  <c r="CF101" i="50"/>
  <c r="CF98" i="50"/>
  <c r="CF96" i="50"/>
  <c r="CF121" i="50"/>
  <c r="CF106" i="50"/>
  <c r="CF94" i="50"/>
  <c r="CF91" i="50"/>
  <c r="CF87" i="50"/>
  <c r="CF83" i="50"/>
  <c r="CF79" i="50"/>
  <c r="CF90" i="50"/>
  <c r="CF86" i="50"/>
  <c r="CF82" i="50"/>
  <c r="CF78" i="50"/>
  <c r="CF74" i="50"/>
  <c r="CF92" i="50"/>
  <c r="CF88" i="50"/>
  <c r="CF84" i="50"/>
  <c r="CF80" i="50"/>
  <c r="CF76" i="50"/>
  <c r="CF85" i="50"/>
  <c r="CF72" i="50"/>
  <c r="CF68" i="50"/>
  <c r="CF64" i="50"/>
  <c r="CF60" i="50"/>
  <c r="CF56" i="50"/>
  <c r="CF52" i="50"/>
  <c r="CF48" i="50"/>
  <c r="CF44" i="50"/>
  <c r="CF95" i="50"/>
  <c r="CF81" i="50"/>
  <c r="CF71" i="50"/>
  <c r="CF67" i="50"/>
  <c r="CF63" i="50"/>
  <c r="CF59" i="50"/>
  <c r="CF55" i="50"/>
  <c r="CF51" i="50"/>
  <c r="CF47" i="50"/>
  <c r="CF43" i="50"/>
  <c r="CF39" i="50"/>
  <c r="CF89" i="50"/>
  <c r="CF73" i="50"/>
  <c r="CF69" i="50"/>
  <c r="CF65" i="50"/>
  <c r="CF61" i="50"/>
  <c r="CF57" i="50"/>
  <c r="CF53" i="50"/>
  <c r="CF49" i="50"/>
  <c r="CF45" i="50"/>
  <c r="CF41" i="50"/>
  <c r="CF37" i="50"/>
  <c r="CF77" i="50"/>
  <c r="CF66" i="50"/>
  <c r="CF50" i="50"/>
  <c r="CF40" i="50"/>
  <c r="CF36" i="50"/>
  <c r="CF32" i="50"/>
  <c r="CF23" i="50"/>
  <c r="CF12" i="50"/>
  <c r="CF17" i="50"/>
  <c r="CF25" i="50"/>
  <c r="CF20" i="50"/>
  <c r="CF75" i="50"/>
  <c r="CF62" i="50"/>
  <c r="CF46" i="50"/>
  <c r="CF38" i="50"/>
  <c r="CF31" i="50"/>
  <c r="CF22" i="50"/>
  <c r="CF24" i="50"/>
  <c r="CF16" i="50"/>
  <c r="CF28" i="50"/>
  <c r="CF10" i="50"/>
  <c r="CF58" i="50"/>
  <c r="CF54" i="50"/>
  <c r="CF42" i="50"/>
  <c r="CF33" i="50"/>
  <c r="CF21" i="50"/>
  <c r="CF11" i="50"/>
  <c r="CF93" i="50"/>
  <c r="CF34" i="50"/>
  <c r="CF29" i="50"/>
  <c r="CF13" i="50"/>
  <c r="CF18" i="50"/>
  <c r="CF27" i="50"/>
  <c r="CG7" i="50"/>
  <c r="CF14" i="50"/>
  <c r="CF70" i="50"/>
  <c r="CF35" i="50"/>
  <c r="CF30" i="50"/>
  <c r="CF15" i="50"/>
  <c r="CF19" i="50"/>
  <c r="CF26" i="50"/>
  <c r="CG154" i="50" l="1"/>
  <c r="CG152" i="50"/>
  <c r="CG159" i="50"/>
  <c r="CG155" i="50"/>
  <c r="CG153" i="50"/>
  <c r="CG157" i="50"/>
  <c r="CG161" i="50"/>
  <c r="CG165" i="50"/>
  <c r="CG156" i="50"/>
  <c r="CG160" i="50"/>
  <c r="CG162" i="50"/>
  <c r="CG166" i="50"/>
  <c r="CG169" i="50"/>
  <c r="CG164" i="50"/>
  <c r="CG167" i="50"/>
  <c r="CG170" i="50"/>
  <c r="CG163" i="50"/>
  <c r="CG174" i="50"/>
  <c r="CG178" i="50"/>
  <c r="CG182" i="50"/>
  <c r="CG186" i="50"/>
  <c r="CG175" i="50"/>
  <c r="CG179" i="50"/>
  <c r="CG183" i="50"/>
  <c r="CG171" i="50"/>
  <c r="CG180" i="50"/>
  <c r="CG191" i="50"/>
  <c r="CG195" i="50"/>
  <c r="CG199" i="50"/>
  <c r="CG203" i="50"/>
  <c r="CG207" i="50"/>
  <c r="CG211" i="50"/>
  <c r="CG215" i="50"/>
  <c r="CG219" i="50"/>
  <c r="CG172" i="50"/>
  <c r="CG177" i="50"/>
  <c r="CG185" i="50"/>
  <c r="CG188" i="50"/>
  <c r="CG192" i="50"/>
  <c r="CG196" i="50"/>
  <c r="CG176" i="50"/>
  <c r="CG193" i="50"/>
  <c r="CG204" i="50"/>
  <c r="CG206" i="50"/>
  <c r="CG213" i="50"/>
  <c r="CG158" i="50"/>
  <c r="CG168" i="50"/>
  <c r="CG181" i="50"/>
  <c r="CG187" i="50"/>
  <c r="CG190" i="50"/>
  <c r="CG198" i="50"/>
  <c r="CG200" i="50"/>
  <c r="CG202" i="50"/>
  <c r="CG209" i="50"/>
  <c r="CG197" i="50"/>
  <c r="CG214" i="50"/>
  <c r="CG216" i="50"/>
  <c r="CG220" i="50"/>
  <c r="CG225" i="50"/>
  <c r="CG229" i="50"/>
  <c r="CG233" i="50"/>
  <c r="CG237" i="50"/>
  <c r="CG241" i="50"/>
  <c r="CG245" i="50"/>
  <c r="CG249" i="50"/>
  <c r="CG253" i="50"/>
  <c r="CG257" i="50"/>
  <c r="CG261" i="50"/>
  <c r="CG265" i="50"/>
  <c r="CG210" i="50"/>
  <c r="CG218" i="50"/>
  <c r="CG222" i="50"/>
  <c r="CG226" i="50"/>
  <c r="CG230" i="50"/>
  <c r="CG234" i="50"/>
  <c r="CG238" i="50"/>
  <c r="CG242" i="50"/>
  <c r="CG246" i="50"/>
  <c r="CG250" i="50"/>
  <c r="CG184" i="50"/>
  <c r="CG205" i="50"/>
  <c r="CG212" i="50"/>
  <c r="CG221" i="50"/>
  <c r="CG227" i="50"/>
  <c r="CG235" i="50"/>
  <c r="CG243" i="50"/>
  <c r="CG254" i="50"/>
  <c r="CG256" i="50"/>
  <c r="CG263" i="50"/>
  <c r="CG270" i="50"/>
  <c r="CG274" i="50"/>
  <c r="CG278" i="50"/>
  <c r="CG282" i="50"/>
  <c r="CG286" i="50"/>
  <c r="CG290" i="50"/>
  <c r="CG294" i="50"/>
  <c r="CG298" i="50"/>
  <c r="CG302" i="50"/>
  <c r="CG306" i="50"/>
  <c r="CG310" i="50"/>
  <c r="CG314" i="50"/>
  <c r="CG318" i="50"/>
  <c r="CG189" i="50"/>
  <c r="CG224" i="50"/>
  <c r="CG232" i="50"/>
  <c r="CG240" i="50"/>
  <c r="CG248" i="50"/>
  <c r="CG252" i="50"/>
  <c r="CG259" i="50"/>
  <c r="CG266" i="50"/>
  <c r="CG271" i="50"/>
  <c r="CG275" i="50"/>
  <c r="CG279" i="50"/>
  <c r="CG283" i="50"/>
  <c r="CG287" i="50"/>
  <c r="CG223" i="50"/>
  <c r="CG239" i="50"/>
  <c r="CG255" i="50"/>
  <c r="CG262" i="50"/>
  <c r="CG272" i="50"/>
  <c r="CG280" i="50"/>
  <c r="CG288" i="50"/>
  <c r="CG291" i="50"/>
  <c r="CG293" i="50"/>
  <c r="CG300" i="50"/>
  <c r="CG307" i="50"/>
  <c r="CG309" i="50"/>
  <c r="CG316" i="50"/>
  <c r="CG323" i="50"/>
  <c r="CG327" i="50"/>
  <c r="CG331" i="50"/>
  <c r="CG335" i="50"/>
  <c r="CG339" i="50"/>
  <c r="CG343" i="50"/>
  <c r="CG347" i="50"/>
  <c r="CG351" i="50"/>
  <c r="CG355" i="50"/>
  <c r="CG359" i="50"/>
  <c r="CG363" i="50"/>
  <c r="CG367" i="50"/>
  <c r="CG371" i="50"/>
  <c r="CG375" i="50"/>
  <c r="CG379" i="50"/>
  <c r="CG383" i="50"/>
  <c r="CG387" i="50"/>
  <c r="CG391" i="50"/>
  <c r="CG395" i="50"/>
  <c r="CG399" i="50"/>
  <c r="CG403" i="50"/>
  <c r="CG228" i="50"/>
  <c r="CG244" i="50"/>
  <c r="CG251" i="50"/>
  <c r="CG258" i="50"/>
  <c r="CG269" i="50"/>
  <c r="CG277" i="50"/>
  <c r="CG285" i="50"/>
  <c r="CG289" i="50"/>
  <c r="CG296" i="50"/>
  <c r="CG303" i="50"/>
  <c r="CG305" i="50"/>
  <c r="CG312" i="50"/>
  <c r="CG319" i="50"/>
  <c r="CG321" i="50"/>
  <c r="CG324" i="50"/>
  <c r="CG328" i="50"/>
  <c r="CG332" i="50"/>
  <c r="CG336" i="50"/>
  <c r="CG340" i="50"/>
  <c r="CG344" i="50"/>
  <c r="CG348" i="50"/>
  <c r="CG352" i="50"/>
  <c r="CG356" i="50"/>
  <c r="CG231" i="50"/>
  <c r="CG264" i="50"/>
  <c r="CG268" i="50"/>
  <c r="CG284" i="50"/>
  <c r="CG292" i="50"/>
  <c r="CG299" i="50"/>
  <c r="CG317" i="50"/>
  <c r="CG325" i="50"/>
  <c r="CG333" i="50"/>
  <c r="CG341" i="50"/>
  <c r="CG349" i="50"/>
  <c r="CG357" i="50"/>
  <c r="CG364" i="50"/>
  <c r="CG366" i="50"/>
  <c r="CG373" i="50"/>
  <c r="CG380" i="50"/>
  <c r="CG382" i="50"/>
  <c r="CG389" i="50"/>
  <c r="CG396" i="50"/>
  <c r="CG398" i="50"/>
  <c r="CG408" i="50"/>
  <c r="CG394" i="50"/>
  <c r="CG401" i="50"/>
  <c r="CG405" i="50"/>
  <c r="CG247" i="50"/>
  <c r="CG276" i="50"/>
  <c r="CG301" i="50"/>
  <c r="CG308" i="50"/>
  <c r="CG315" i="50"/>
  <c r="CG329" i="50"/>
  <c r="CG337" i="50"/>
  <c r="CG345" i="50"/>
  <c r="CG353" i="50"/>
  <c r="CG365" i="50"/>
  <c r="CG372" i="50"/>
  <c r="CG374" i="50"/>
  <c r="CG381" i="50"/>
  <c r="CG388" i="50"/>
  <c r="CG390" i="50"/>
  <c r="CG397" i="50"/>
  <c r="CG404" i="50"/>
  <c r="CG406" i="50"/>
  <c r="CG173" i="50"/>
  <c r="CG217" i="50"/>
  <c r="CG273" i="50"/>
  <c r="CG295" i="50"/>
  <c r="CG313" i="50"/>
  <c r="CG320" i="50"/>
  <c r="CG322" i="50"/>
  <c r="CG330" i="50"/>
  <c r="CG338" i="50"/>
  <c r="CG346" i="50"/>
  <c r="CG354" i="50"/>
  <c r="CG360" i="50"/>
  <c r="CG362" i="50"/>
  <c r="CG369" i="50"/>
  <c r="CG376" i="50"/>
  <c r="CG378" i="50"/>
  <c r="CG385" i="50"/>
  <c r="CG392" i="50"/>
  <c r="CG208" i="50"/>
  <c r="CG260" i="50"/>
  <c r="CG267" i="50"/>
  <c r="CG350" i="50"/>
  <c r="CG402" i="50"/>
  <c r="CG370" i="50"/>
  <c r="CG377" i="50"/>
  <c r="CG384" i="50"/>
  <c r="CG194" i="50"/>
  <c r="CG297" i="50"/>
  <c r="CG311" i="50"/>
  <c r="CG361" i="50"/>
  <c r="CG368" i="50"/>
  <c r="CG407" i="50"/>
  <c r="CG236" i="50"/>
  <c r="CG281" i="50"/>
  <c r="CG326" i="50"/>
  <c r="CG358" i="50"/>
  <c r="CG386" i="50"/>
  <c r="CG393" i="50"/>
  <c r="CG400" i="50"/>
  <c r="CG334" i="50"/>
  <c r="CG201" i="50"/>
  <c r="CG304" i="50"/>
  <c r="CG342" i="50"/>
  <c r="CG150" i="50"/>
  <c r="CG146" i="50"/>
  <c r="CG151" i="50"/>
  <c r="CG149" i="50"/>
  <c r="CG145" i="50"/>
  <c r="CG148" i="50"/>
  <c r="CG143" i="50"/>
  <c r="CG140" i="50"/>
  <c r="CG144" i="50"/>
  <c r="CG147" i="50"/>
  <c r="CG141" i="50"/>
  <c r="CG137" i="50"/>
  <c r="CG133" i="50"/>
  <c r="CG142" i="50"/>
  <c r="CG138" i="50"/>
  <c r="CG134" i="50"/>
  <c r="CG130" i="50"/>
  <c r="CG136" i="50"/>
  <c r="CG126" i="50"/>
  <c r="CG135" i="50"/>
  <c r="CG127" i="50"/>
  <c r="CG139" i="50"/>
  <c r="CG125" i="50"/>
  <c r="CG122" i="50"/>
  <c r="CG118" i="50"/>
  <c r="CG114" i="50"/>
  <c r="CG110" i="50"/>
  <c r="CG132" i="50"/>
  <c r="CG123" i="50"/>
  <c r="CG119" i="50"/>
  <c r="CG115" i="50"/>
  <c r="CG111" i="50"/>
  <c r="CG128" i="50"/>
  <c r="CG121" i="50"/>
  <c r="CG113" i="50"/>
  <c r="CG106" i="50"/>
  <c r="CG102" i="50"/>
  <c r="CG98" i="50"/>
  <c r="CG120" i="50"/>
  <c r="CG112" i="50"/>
  <c r="CG107" i="50"/>
  <c r="CG103" i="50"/>
  <c r="CG99" i="50"/>
  <c r="CG124" i="50"/>
  <c r="CG105" i="50"/>
  <c r="CG97" i="50"/>
  <c r="CG109" i="50"/>
  <c r="CG100" i="50"/>
  <c r="CG117" i="50"/>
  <c r="CG108" i="50"/>
  <c r="CG104" i="50"/>
  <c r="CG96" i="50"/>
  <c r="CG129" i="50"/>
  <c r="CG131" i="50"/>
  <c r="CG116" i="50"/>
  <c r="CG101" i="50"/>
  <c r="CG90" i="50"/>
  <c r="CG86" i="50"/>
  <c r="CG82" i="50"/>
  <c r="CG78" i="50"/>
  <c r="CG95" i="50"/>
  <c r="CG93" i="50"/>
  <c r="CG89" i="50"/>
  <c r="CG85" i="50"/>
  <c r="CG81" i="50"/>
  <c r="CG77" i="50"/>
  <c r="CG94" i="50"/>
  <c r="CG91" i="50"/>
  <c r="CG87" i="50"/>
  <c r="CG83" i="50"/>
  <c r="CG79" i="50"/>
  <c r="CG75" i="50"/>
  <c r="CG80" i="50"/>
  <c r="CG74" i="50"/>
  <c r="CG71" i="50"/>
  <c r="CG67" i="50"/>
  <c r="CG63" i="50"/>
  <c r="CG59" i="50"/>
  <c r="CG55" i="50"/>
  <c r="CG51" i="50"/>
  <c r="CG47" i="50"/>
  <c r="CG92" i="50"/>
  <c r="CG76" i="50"/>
  <c r="CG70" i="50"/>
  <c r="CG66" i="50"/>
  <c r="CG62" i="50"/>
  <c r="CG58" i="50"/>
  <c r="CG54" i="50"/>
  <c r="CG50" i="50"/>
  <c r="CG46" i="50"/>
  <c r="CG42" i="50"/>
  <c r="CG38" i="50"/>
  <c r="CG84" i="50"/>
  <c r="CG72" i="50"/>
  <c r="CG68" i="50"/>
  <c r="CG64" i="50"/>
  <c r="CG60" i="50"/>
  <c r="CG56" i="50"/>
  <c r="CG52" i="50"/>
  <c r="CG48" i="50"/>
  <c r="CG44" i="50"/>
  <c r="CG40" i="50"/>
  <c r="CG36" i="50"/>
  <c r="CG61" i="50"/>
  <c r="CG45" i="50"/>
  <c r="CG43" i="50"/>
  <c r="CG31" i="50"/>
  <c r="CG22" i="50"/>
  <c r="CG24" i="50"/>
  <c r="CG16" i="50"/>
  <c r="CG28" i="50"/>
  <c r="CG10" i="50"/>
  <c r="CG14" i="50"/>
  <c r="CH7" i="50"/>
  <c r="CG73" i="50"/>
  <c r="CG57" i="50"/>
  <c r="CG41" i="50"/>
  <c r="CG35" i="50"/>
  <c r="CG34" i="50"/>
  <c r="CG30" i="50"/>
  <c r="CG29" i="50"/>
  <c r="CG19" i="50"/>
  <c r="CG15" i="50"/>
  <c r="CG27" i="50"/>
  <c r="CG88" i="50"/>
  <c r="CG69" i="50"/>
  <c r="CG23" i="50"/>
  <c r="CG17" i="50"/>
  <c r="CG20" i="50"/>
  <c r="CG39" i="50"/>
  <c r="CG37" i="50"/>
  <c r="CG13" i="50"/>
  <c r="CG65" i="50"/>
  <c r="CG49" i="50"/>
  <c r="CG32" i="50"/>
  <c r="CG12" i="50"/>
  <c r="CG25" i="50"/>
  <c r="CG33" i="50"/>
  <c r="CG53" i="50"/>
  <c r="CG21" i="50"/>
  <c r="CG18" i="50"/>
  <c r="CG26" i="50"/>
  <c r="CG11" i="50"/>
  <c r="CH153" i="50" l="1"/>
  <c r="CH154" i="50"/>
  <c r="CH156" i="50"/>
  <c r="CH158" i="50"/>
  <c r="CH152" i="50"/>
  <c r="CH159" i="50"/>
  <c r="CH164" i="50"/>
  <c r="CH157" i="50"/>
  <c r="CH161" i="50"/>
  <c r="CH165" i="50"/>
  <c r="CH155" i="50"/>
  <c r="CH162" i="50"/>
  <c r="CH168" i="50"/>
  <c r="CH172" i="50"/>
  <c r="CH169" i="50"/>
  <c r="CH160" i="50"/>
  <c r="CH170" i="50"/>
  <c r="CH173" i="50"/>
  <c r="CH177" i="50"/>
  <c r="CH181" i="50"/>
  <c r="CH185" i="50"/>
  <c r="CH189" i="50"/>
  <c r="CH163" i="50"/>
  <c r="CH174" i="50"/>
  <c r="CH178" i="50"/>
  <c r="CH182" i="50"/>
  <c r="CH186" i="50"/>
  <c r="CH167" i="50"/>
  <c r="CH175" i="50"/>
  <c r="CH183" i="50"/>
  <c r="CH187" i="50"/>
  <c r="CH190" i="50"/>
  <c r="CH194" i="50"/>
  <c r="CH198" i="50"/>
  <c r="CH202" i="50"/>
  <c r="CH206" i="50"/>
  <c r="CH210" i="50"/>
  <c r="CH214" i="50"/>
  <c r="CH218" i="50"/>
  <c r="CH171" i="50"/>
  <c r="CH180" i="50"/>
  <c r="CH191" i="50"/>
  <c r="CH195" i="50"/>
  <c r="CH166" i="50"/>
  <c r="CH188" i="50"/>
  <c r="CH196" i="50"/>
  <c r="CH199" i="50"/>
  <c r="CH201" i="50"/>
  <c r="CH208" i="50"/>
  <c r="CH215" i="50"/>
  <c r="CH217" i="50"/>
  <c r="CH176" i="50"/>
  <c r="CH193" i="50"/>
  <c r="CH204" i="50"/>
  <c r="CH211" i="50"/>
  <c r="CH213" i="50"/>
  <c r="CH179" i="50"/>
  <c r="CH192" i="50"/>
  <c r="CH200" i="50"/>
  <c r="CH207" i="50"/>
  <c r="CH224" i="50"/>
  <c r="CH228" i="50"/>
  <c r="CH232" i="50"/>
  <c r="CH236" i="50"/>
  <c r="CH240" i="50"/>
  <c r="CH244" i="50"/>
  <c r="CH248" i="50"/>
  <c r="CH252" i="50"/>
  <c r="CH256" i="50"/>
  <c r="CH260" i="50"/>
  <c r="CH264" i="50"/>
  <c r="CH197" i="50"/>
  <c r="CH203" i="50"/>
  <c r="CH216" i="50"/>
  <c r="CH220" i="50"/>
  <c r="CH225" i="50"/>
  <c r="CH229" i="50"/>
  <c r="CH233" i="50"/>
  <c r="CH237" i="50"/>
  <c r="CH241" i="50"/>
  <c r="CH245" i="50"/>
  <c r="CH249" i="50"/>
  <c r="CH222" i="50"/>
  <c r="CH230" i="50"/>
  <c r="CH238" i="50"/>
  <c r="CH246" i="50"/>
  <c r="CH251" i="50"/>
  <c r="CH258" i="50"/>
  <c r="CH265" i="50"/>
  <c r="CH267" i="50"/>
  <c r="CH269" i="50"/>
  <c r="CH273" i="50"/>
  <c r="CH277" i="50"/>
  <c r="CH281" i="50"/>
  <c r="CH285" i="50"/>
  <c r="CH289" i="50"/>
  <c r="CH293" i="50"/>
  <c r="CH297" i="50"/>
  <c r="CH301" i="50"/>
  <c r="CH305" i="50"/>
  <c r="CH309" i="50"/>
  <c r="CH313" i="50"/>
  <c r="CH317" i="50"/>
  <c r="CH321" i="50"/>
  <c r="CH184" i="50"/>
  <c r="CH205" i="50"/>
  <c r="CH212" i="50"/>
  <c r="CH221" i="50"/>
  <c r="CH227" i="50"/>
  <c r="CH235" i="50"/>
  <c r="CH243" i="50"/>
  <c r="CH254" i="50"/>
  <c r="CH261" i="50"/>
  <c r="CH263" i="50"/>
  <c r="CH270" i="50"/>
  <c r="CH274" i="50"/>
  <c r="CH278" i="50"/>
  <c r="CH282" i="50"/>
  <c r="CH286" i="50"/>
  <c r="CH209" i="50"/>
  <c r="CH234" i="50"/>
  <c r="CH250" i="50"/>
  <c r="CH259" i="50"/>
  <c r="CH266" i="50"/>
  <c r="CH275" i="50"/>
  <c r="CH283" i="50"/>
  <c r="CH295" i="50"/>
  <c r="CH302" i="50"/>
  <c r="CH304" i="50"/>
  <c r="CH311" i="50"/>
  <c r="CH318" i="50"/>
  <c r="CH320" i="50"/>
  <c r="CH322" i="50"/>
  <c r="CH326" i="50"/>
  <c r="CH330" i="50"/>
  <c r="CH334" i="50"/>
  <c r="CH338" i="50"/>
  <c r="CH342" i="50"/>
  <c r="CH346" i="50"/>
  <c r="CH350" i="50"/>
  <c r="CH354" i="50"/>
  <c r="CH358" i="50"/>
  <c r="CH362" i="50"/>
  <c r="CH366" i="50"/>
  <c r="CH370" i="50"/>
  <c r="CH374" i="50"/>
  <c r="CH378" i="50"/>
  <c r="CH382" i="50"/>
  <c r="CH386" i="50"/>
  <c r="CH390" i="50"/>
  <c r="CH394" i="50"/>
  <c r="CH398" i="50"/>
  <c r="CH402" i="50"/>
  <c r="CH223" i="50"/>
  <c r="CH239" i="50"/>
  <c r="CH255" i="50"/>
  <c r="CH262" i="50"/>
  <c r="CH272" i="50"/>
  <c r="CH280" i="50"/>
  <c r="CH288" i="50"/>
  <c r="CH291" i="50"/>
  <c r="CH298" i="50"/>
  <c r="CH300" i="50"/>
  <c r="CH307" i="50"/>
  <c r="CH314" i="50"/>
  <c r="CH316" i="50"/>
  <c r="CH323" i="50"/>
  <c r="CH327" i="50"/>
  <c r="CH331" i="50"/>
  <c r="CH335" i="50"/>
  <c r="CH339" i="50"/>
  <c r="CH343" i="50"/>
  <c r="CH347" i="50"/>
  <c r="CH351" i="50"/>
  <c r="CH355" i="50"/>
  <c r="CH242" i="50"/>
  <c r="CH257" i="50"/>
  <c r="CH279" i="50"/>
  <c r="CH296" i="50"/>
  <c r="CH303" i="50"/>
  <c r="CH310" i="50"/>
  <c r="CH328" i="50"/>
  <c r="CH336" i="50"/>
  <c r="CH344" i="50"/>
  <c r="CH352" i="50"/>
  <c r="CH359" i="50"/>
  <c r="CH361" i="50"/>
  <c r="CH368" i="50"/>
  <c r="CH375" i="50"/>
  <c r="CH377" i="50"/>
  <c r="CH384" i="50"/>
  <c r="CH391" i="50"/>
  <c r="CH393" i="50"/>
  <c r="CH400" i="50"/>
  <c r="CH407" i="50"/>
  <c r="CH396" i="50"/>
  <c r="CH403" i="50"/>
  <c r="CH408" i="50"/>
  <c r="CH226" i="50"/>
  <c r="CH271" i="50"/>
  <c r="CH287" i="50"/>
  <c r="CH294" i="50"/>
  <c r="CH312" i="50"/>
  <c r="CH319" i="50"/>
  <c r="CH324" i="50"/>
  <c r="CH332" i="50"/>
  <c r="CH340" i="50"/>
  <c r="CH348" i="50"/>
  <c r="CH356" i="50"/>
  <c r="CH360" i="50"/>
  <c r="CH367" i="50"/>
  <c r="CH369" i="50"/>
  <c r="CH376" i="50"/>
  <c r="CH383" i="50"/>
  <c r="CH385" i="50"/>
  <c r="CH392" i="50"/>
  <c r="CH399" i="50"/>
  <c r="CH401" i="50"/>
  <c r="CH405" i="50"/>
  <c r="CH231" i="50"/>
  <c r="CH268" i="50"/>
  <c r="CH284" i="50"/>
  <c r="CH292" i="50"/>
  <c r="CH299" i="50"/>
  <c r="CH306" i="50"/>
  <c r="CH325" i="50"/>
  <c r="CH333" i="50"/>
  <c r="CH341" i="50"/>
  <c r="CH349" i="50"/>
  <c r="CH357" i="50"/>
  <c r="CH364" i="50"/>
  <c r="CH371" i="50"/>
  <c r="CH373" i="50"/>
  <c r="CH380" i="50"/>
  <c r="CH387" i="50"/>
  <c r="CH389" i="50"/>
  <c r="CH253" i="50"/>
  <c r="CH329" i="50"/>
  <c r="CH381" i="50"/>
  <c r="CH388" i="50"/>
  <c r="CH395" i="50"/>
  <c r="CH406" i="50"/>
  <c r="CH308" i="50"/>
  <c r="CH315" i="50"/>
  <c r="CH345" i="50"/>
  <c r="CH363" i="50"/>
  <c r="CH290" i="50"/>
  <c r="CH397" i="50"/>
  <c r="CH404" i="50"/>
  <c r="CH337" i="50"/>
  <c r="CH365" i="50"/>
  <c r="CH372" i="50"/>
  <c r="CH379" i="50"/>
  <c r="CH219" i="50"/>
  <c r="CH247" i="50"/>
  <c r="CH276" i="50"/>
  <c r="CH353" i="50"/>
  <c r="CH151" i="50"/>
  <c r="CH149" i="50"/>
  <c r="CH150" i="50"/>
  <c r="CH148" i="50"/>
  <c r="CH146" i="50"/>
  <c r="CH147" i="50"/>
  <c r="CH144" i="50"/>
  <c r="CH142" i="50"/>
  <c r="CH143" i="50"/>
  <c r="CH140" i="50"/>
  <c r="CH136" i="50"/>
  <c r="CH132" i="50"/>
  <c r="CH145" i="50"/>
  <c r="CH137" i="50"/>
  <c r="CH133" i="50"/>
  <c r="CH139" i="50"/>
  <c r="CH131" i="50"/>
  <c r="CH130" i="50"/>
  <c r="CH129" i="50"/>
  <c r="CH125" i="50"/>
  <c r="CH138" i="50"/>
  <c r="CH126" i="50"/>
  <c r="CH141" i="50"/>
  <c r="CH134" i="50"/>
  <c r="CH128" i="50"/>
  <c r="CH121" i="50"/>
  <c r="CH117" i="50"/>
  <c r="CH113" i="50"/>
  <c r="CH109" i="50"/>
  <c r="CH127" i="50"/>
  <c r="CH122" i="50"/>
  <c r="CH118" i="50"/>
  <c r="CH114" i="50"/>
  <c r="CH110" i="50"/>
  <c r="CH124" i="50"/>
  <c r="CH116" i="50"/>
  <c r="CH105" i="50"/>
  <c r="CH101" i="50"/>
  <c r="CH97" i="50"/>
  <c r="CH123" i="50"/>
  <c r="CH115" i="50"/>
  <c r="CH106" i="50"/>
  <c r="CH102" i="50"/>
  <c r="CH98" i="50"/>
  <c r="CH119" i="50"/>
  <c r="CH100" i="50"/>
  <c r="CH120" i="50"/>
  <c r="CH103" i="50"/>
  <c r="CH135" i="50"/>
  <c r="CH112" i="50"/>
  <c r="CH107" i="50"/>
  <c r="CH99" i="50"/>
  <c r="CH111" i="50"/>
  <c r="CH108" i="50"/>
  <c r="CH96" i="50"/>
  <c r="CH104" i="50"/>
  <c r="CH95" i="50"/>
  <c r="CH93" i="50"/>
  <c r="CH89" i="50"/>
  <c r="CH85" i="50"/>
  <c r="CH81" i="50"/>
  <c r="CH77" i="50"/>
  <c r="CH92" i="50"/>
  <c r="CH88" i="50"/>
  <c r="CH84" i="50"/>
  <c r="CH80" i="50"/>
  <c r="CH76" i="50"/>
  <c r="CH90" i="50"/>
  <c r="CH86" i="50"/>
  <c r="CH82" i="50"/>
  <c r="CH78" i="50"/>
  <c r="CH74" i="50"/>
  <c r="CH94" i="50"/>
  <c r="CH91" i="50"/>
  <c r="CH70" i="50"/>
  <c r="CH66" i="50"/>
  <c r="CH62" i="50"/>
  <c r="CH58" i="50"/>
  <c r="CH54" i="50"/>
  <c r="CH50" i="50"/>
  <c r="CH46" i="50"/>
  <c r="CH87" i="50"/>
  <c r="CH75" i="50"/>
  <c r="CH73" i="50"/>
  <c r="CH69" i="50"/>
  <c r="CH65" i="50"/>
  <c r="CH61" i="50"/>
  <c r="CH57" i="50"/>
  <c r="CH53" i="50"/>
  <c r="CH49" i="50"/>
  <c r="CH45" i="50"/>
  <c r="CH41" i="50"/>
  <c r="CH79" i="50"/>
  <c r="CH71" i="50"/>
  <c r="CH67" i="50"/>
  <c r="CH63" i="50"/>
  <c r="CH59" i="50"/>
  <c r="CH55" i="50"/>
  <c r="CH51" i="50"/>
  <c r="CH47" i="50"/>
  <c r="CH43" i="50"/>
  <c r="CH39" i="50"/>
  <c r="CH35" i="50"/>
  <c r="CH72" i="50"/>
  <c r="CH56" i="50"/>
  <c r="CH38" i="50"/>
  <c r="CH34" i="50"/>
  <c r="CH30" i="50"/>
  <c r="CH29" i="50"/>
  <c r="CH19" i="50"/>
  <c r="CH15" i="50"/>
  <c r="CH27" i="50"/>
  <c r="CH14" i="50"/>
  <c r="CI7" i="50"/>
  <c r="CH64" i="50"/>
  <c r="CH83" i="50"/>
  <c r="CH68" i="50"/>
  <c r="CH52" i="50"/>
  <c r="CH37" i="50"/>
  <c r="CH33" i="50"/>
  <c r="CH13" i="50"/>
  <c r="CH21" i="50"/>
  <c r="CH18" i="50"/>
  <c r="CH11" i="50"/>
  <c r="CH26" i="50"/>
  <c r="CH44" i="50"/>
  <c r="CH36" i="50"/>
  <c r="CH31" i="50"/>
  <c r="CH24" i="50"/>
  <c r="CH28" i="50"/>
  <c r="CH60" i="50"/>
  <c r="CH48" i="50"/>
  <c r="CH32" i="50"/>
  <c r="CH12" i="50"/>
  <c r="CH40" i="50"/>
  <c r="CH22" i="50"/>
  <c r="CH16" i="50"/>
  <c r="CH17" i="50"/>
  <c r="CH20" i="50"/>
  <c r="CH25" i="50"/>
  <c r="CH10" i="50"/>
  <c r="CH42" i="50"/>
  <c r="CH23" i="50"/>
  <c r="CI152" i="50" l="1"/>
  <c r="CI156" i="50"/>
  <c r="CI157" i="50"/>
  <c r="CI154" i="50"/>
  <c r="CI158" i="50"/>
  <c r="CI163" i="50"/>
  <c r="CI153" i="50"/>
  <c r="CI159" i="50"/>
  <c r="CI164" i="50"/>
  <c r="CI165" i="50"/>
  <c r="CI171" i="50"/>
  <c r="CI155" i="50"/>
  <c r="CI162" i="50"/>
  <c r="CI168" i="50"/>
  <c r="CI172" i="50"/>
  <c r="CI176" i="50"/>
  <c r="CI180" i="50"/>
  <c r="CI184" i="50"/>
  <c r="CI188" i="50"/>
  <c r="CI160" i="50"/>
  <c r="CI170" i="50"/>
  <c r="CI173" i="50"/>
  <c r="CI177" i="50"/>
  <c r="CI181" i="50"/>
  <c r="CI185" i="50"/>
  <c r="CI161" i="50"/>
  <c r="CI178" i="50"/>
  <c r="CI186" i="50"/>
  <c r="CI189" i="50"/>
  <c r="CI193" i="50"/>
  <c r="CI197" i="50"/>
  <c r="CI201" i="50"/>
  <c r="CI205" i="50"/>
  <c r="CI209" i="50"/>
  <c r="CI213" i="50"/>
  <c r="CI217" i="50"/>
  <c r="CI221" i="50"/>
  <c r="CI167" i="50"/>
  <c r="CI175" i="50"/>
  <c r="CI183" i="50"/>
  <c r="CI187" i="50"/>
  <c r="CI190" i="50"/>
  <c r="CI194" i="50"/>
  <c r="CI198" i="50"/>
  <c r="CI169" i="50"/>
  <c r="CI182" i="50"/>
  <c r="CI191" i="50"/>
  <c r="CI203" i="50"/>
  <c r="CI210" i="50"/>
  <c r="CI212" i="50"/>
  <c r="CI166" i="50"/>
  <c r="CI196" i="50"/>
  <c r="CI199" i="50"/>
  <c r="CI206" i="50"/>
  <c r="CI208" i="50"/>
  <c r="CI204" i="50"/>
  <c r="CI211" i="50"/>
  <c r="CI219" i="50"/>
  <c r="CI223" i="50"/>
  <c r="CI227" i="50"/>
  <c r="CI231" i="50"/>
  <c r="CI235" i="50"/>
  <c r="CI239" i="50"/>
  <c r="CI243" i="50"/>
  <c r="CI247" i="50"/>
  <c r="CI251" i="50"/>
  <c r="CI255" i="50"/>
  <c r="CI259" i="50"/>
  <c r="CI263" i="50"/>
  <c r="CI267" i="50"/>
  <c r="CI179" i="50"/>
  <c r="CI192" i="50"/>
  <c r="CI200" i="50"/>
  <c r="CI207" i="50"/>
  <c r="CI214" i="50"/>
  <c r="CI224" i="50"/>
  <c r="CI228" i="50"/>
  <c r="CI232" i="50"/>
  <c r="CI236" i="50"/>
  <c r="CI240" i="50"/>
  <c r="CI244" i="50"/>
  <c r="CI248" i="50"/>
  <c r="CI218" i="50"/>
  <c r="CI225" i="50"/>
  <c r="CI233" i="50"/>
  <c r="CI241" i="50"/>
  <c r="CI249" i="50"/>
  <c r="CI253" i="50"/>
  <c r="CI260" i="50"/>
  <c r="CI262" i="50"/>
  <c r="CI268" i="50"/>
  <c r="CI272" i="50"/>
  <c r="CI276" i="50"/>
  <c r="CI280" i="50"/>
  <c r="CI284" i="50"/>
  <c r="CI288" i="50"/>
  <c r="CI292" i="50"/>
  <c r="CI296" i="50"/>
  <c r="CI300" i="50"/>
  <c r="CI304" i="50"/>
  <c r="CI308" i="50"/>
  <c r="CI312" i="50"/>
  <c r="CI316" i="50"/>
  <c r="CI320" i="50"/>
  <c r="CI215" i="50"/>
  <c r="CI222" i="50"/>
  <c r="CI230" i="50"/>
  <c r="CI238" i="50"/>
  <c r="CI246" i="50"/>
  <c r="CI256" i="50"/>
  <c r="CI258" i="50"/>
  <c r="CI265" i="50"/>
  <c r="CI269" i="50"/>
  <c r="CI273" i="50"/>
  <c r="CI277" i="50"/>
  <c r="CI281" i="50"/>
  <c r="CI285" i="50"/>
  <c r="CI174" i="50"/>
  <c r="CI202" i="50"/>
  <c r="CI229" i="50"/>
  <c r="CI245" i="50"/>
  <c r="CI252" i="50"/>
  <c r="CI270" i="50"/>
  <c r="CI278" i="50"/>
  <c r="CI286" i="50"/>
  <c r="CI290" i="50"/>
  <c r="CI297" i="50"/>
  <c r="CI299" i="50"/>
  <c r="CI306" i="50"/>
  <c r="CI313" i="50"/>
  <c r="CI315" i="50"/>
  <c r="CI325" i="50"/>
  <c r="CI329" i="50"/>
  <c r="CI333" i="50"/>
  <c r="CI337" i="50"/>
  <c r="CI341" i="50"/>
  <c r="CI345" i="50"/>
  <c r="CI349" i="50"/>
  <c r="CI353" i="50"/>
  <c r="CI357" i="50"/>
  <c r="CI361" i="50"/>
  <c r="CI365" i="50"/>
  <c r="CI369" i="50"/>
  <c r="CI373" i="50"/>
  <c r="CI377" i="50"/>
  <c r="CI381" i="50"/>
  <c r="CI385" i="50"/>
  <c r="CI389" i="50"/>
  <c r="CI393" i="50"/>
  <c r="CI397" i="50"/>
  <c r="CI401" i="50"/>
  <c r="CI234" i="50"/>
  <c r="CI250" i="50"/>
  <c r="CI266" i="50"/>
  <c r="CI275" i="50"/>
  <c r="CI283" i="50"/>
  <c r="CI293" i="50"/>
  <c r="CI295" i="50"/>
  <c r="CI302" i="50"/>
  <c r="CI309" i="50"/>
  <c r="CI311" i="50"/>
  <c r="CI318" i="50"/>
  <c r="CI322" i="50"/>
  <c r="CI326" i="50"/>
  <c r="CI330" i="50"/>
  <c r="CI334" i="50"/>
  <c r="CI338" i="50"/>
  <c r="CI342" i="50"/>
  <c r="CI346" i="50"/>
  <c r="CI350" i="50"/>
  <c r="CI354" i="50"/>
  <c r="CI358" i="50"/>
  <c r="CI195" i="50"/>
  <c r="CI216" i="50"/>
  <c r="CI220" i="50"/>
  <c r="CI274" i="50"/>
  <c r="CI289" i="50"/>
  <c r="CI307" i="50"/>
  <c r="CI314" i="50"/>
  <c r="CI321" i="50"/>
  <c r="CI323" i="50"/>
  <c r="CI331" i="50"/>
  <c r="CI339" i="50"/>
  <c r="CI347" i="50"/>
  <c r="CI355" i="50"/>
  <c r="CI363" i="50"/>
  <c r="CI370" i="50"/>
  <c r="CI372" i="50"/>
  <c r="CI379" i="50"/>
  <c r="CI386" i="50"/>
  <c r="CI388" i="50"/>
  <c r="CI395" i="50"/>
  <c r="CI402" i="50"/>
  <c r="CI404" i="50"/>
  <c r="CI406" i="50"/>
  <c r="CI398" i="50"/>
  <c r="CI400" i="50"/>
  <c r="CI407" i="50"/>
  <c r="CI237" i="50"/>
  <c r="CI254" i="50"/>
  <c r="CI261" i="50"/>
  <c r="CI282" i="50"/>
  <c r="CI291" i="50"/>
  <c r="CI298" i="50"/>
  <c r="CI305" i="50"/>
  <c r="CI327" i="50"/>
  <c r="CI335" i="50"/>
  <c r="CI343" i="50"/>
  <c r="CI351" i="50"/>
  <c r="CI362" i="50"/>
  <c r="CI364" i="50"/>
  <c r="CI371" i="50"/>
  <c r="CI378" i="50"/>
  <c r="CI380" i="50"/>
  <c r="CI387" i="50"/>
  <c r="CI394" i="50"/>
  <c r="CI396" i="50"/>
  <c r="CI403" i="50"/>
  <c r="CI408" i="50"/>
  <c r="CI242" i="50"/>
  <c r="CI257" i="50"/>
  <c r="CI264" i="50"/>
  <c r="CI279" i="50"/>
  <c r="CI303" i="50"/>
  <c r="CI310" i="50"/>
  <c r="CI317" i="50"/>
  <c r="CI328" i="50"/>
  <c r="CI336" i="50"/>
  <c r="CI344" i="50"/>
  <c r="CI352" i="50"/>
  <c r="CI359" i="50"/>
  <c r="CI366" i="50"/>
  <c r="CI368" i="50"/>
  <c r="CI375" i="50"/>
  <c r="CI382" i="50"/>
  <c r="CI384" i="50"/>
  <c r="CI391" i="50"/>
  <c r="CI287" i="50"/>
  <c r="CI340" i="50"/>
  <c r="CI360" i="50"/>
  <c r="CI367" i="50"/>
  <c r="CI374" i="50"/>
  <c r="CI301" i="50"/>
  <c r="CI356" i="50"/>
  <c r="CI383" i="50"/>
  <c r="CI390" i="50"/>
  <c r="CI319" i="50"/>
  <c r="CI348" i="50"/>
  <c r="CI405" i="50"/>
  <c r="CI226" i="50"/>
  <c r="CI294" i="50"/>
  <c r="CI324" i="50"/>
  <c r="CI392" i="50"/>
  <c r="CI399" i="50"/>
  <c r="CI271" i="50"/>
  <c r="CI332" i="50"/>
  <c r="CI376" i="50"/>
  <c r="CI151" i="50"/>
  <c r="CI150" i="50"/>
  <c r="CI148" i="50"/>
  <c r="CI149" i="50"/>
  <c r="CI145" i="50"/>
  <c r="CI143" i="50"/>
  <c r="CI144" i="50"/>
  <c r="CI142" i="50"/>
  <c r="CI146" i="50"/>
  <c r="CI141" i="50"/>
  <c r="CI139" i="50"/>
  <c r="CI135" i="50"/>
  <c r="CI131" i="50"/>
  <c r="CI136" i="50"/>
  <c r="CI132" i="50"/>
  <c r="CI134" i="50"/>
  <c r="CI128" i="50"/>
  <c r="CI140" i="50"/>
  <c r="CI133" i="50"/>
  <c r="CI130" i="50"/>
  <c r="CI129" i="50"/>
  <c r="CI125" i="50"/>
  <c r="CI124" i="50"/>
  <c r="CI120" i="50"/>
  <c r="CI116" i="50"/>
  <c r="CI112" i="50"/>
  <c r="CI108" i="50"/>
  <c r="CI138" i="50"/>
  <c r="CI121" i="50"/>
  <c r="CI117" i="50"/>
  <c r="CI113" i="50"/>
  <c r="CI109" i="50"/>
  <c r="CI119" i="50"/>
  <c r="CI111" i="50"/>
  <c r="CI104" i="50"/>
  <c r="CI100" i="50"/>
  <c r="CI137" i="50"/>
  <c r="CI127" i="50"/>
  <c r="CI118" i="50"/>
  <c r="CI110" i="50"/>
  <c r="CI105" i="50"/>
  <c r="CI101" i="50"/>
  <c r="CI97" i="50"/>
  <c r="CI147" i="50"/>
  <c r="CI114" i="50"/>
  <c r="CI103" i="50"/>
  <c r="CI126" i="50"/>
  <c r="CI115" i="50"/>
  <c r="CI106" i="50"/>
  <c r="CI98" i="50"/>
  <c r="CI123" i="50"/>
  <c r="CI102" i="50"/>
  <c r="CI99" i="50"/>
  <c r="CI122" i="50"/>
  <c r="CI94" i="50"/>
  <c r="CI96" i="50"/>
  <c r="CI95" i="50"/>
  <c r="CI92" i="50"/>
  <c r="CI88" i="50"/>
  <c r="CI84" i="50"/>
  <c r="CI80" i="50"/>
  <c r="CI76" i="50"/>
  <c r="CI91" i="50"/>
  <c r="CI87" i="50"/>
  <c r="CI83" i="50"/>
  <c r="CI79" i="50"/>
  <c r="CI75" i="50"/>
  <c r="CI93" i="50"/>
  <c r="CI89" i="50"/>
  <c r="CI85" i="50"/>
  <c r="CI81" i="50"/>
  <c r="CI77" i="50"/>
  <c r="CI86" i="50"/>
  <c r="CI73" i="50"/>
  <c r="CI69" i="50"/>
  <c r="CI65" i="50"/>
  <c r="CI61" i="50"/>
  <c r="CI57" i="50"/>
  <c r="CI53" i="50"/>
  <c r="CI49" i="50"/>
  <c r="CI45" i="50"/>
  <c r="CI107" i="50"/>
  <c r="CI82" i="50"/>
  <c r="CI72" i="50"/>
  <c r="CI68" i="50"/>
  <c r="CI64" i="50"/>
  <c r="CI60" i="50"/>
  <c r="CI56" i="50"/>
  <c r="CI52" i="50"/>
  <c r="CI48" i="50"/>
  <c r="CI44" i="50"/>
  <c r="CI40" i="50"/>
  <c r="CI90" i="50"/>
  <c r="CI74" i="50"/>
  <c r="CI70" i="50"/>
  <c r="CI66" i="50"/>
  <c r="CI62" i="50"/>
  <c r="CI58" i="50"/>
  <c r="CI54" i="50"/>
  <c r="CI50" i="50"/>
  <c r="CI46" i="50"/>
  <c r="CI42" i="50"/>
  <c r="CI38" i="50"/>
  <c r="CI78" i="50"/>
  <c r="CI67" i="50"/>
  <c r="CI51" i="50"/>
  <c r="CI41" i="50"/>
  <c r="CI37" i="50"/>
  <c r="CI35" i="50"/>
  <c r="CI33" i="50"/>
  <c r="CI13" i="50"/>
  <c r="CI21" i="50"/>
  <c r="CI18" i="50"/>
  <c r="CI11" i="50"/>
  <c r="CI26" i="50"/>
  <c r="CI63" i="50"/>
  <c r="CI47" i="50"/>
  <c r="CI39" i="50"/>
  <c r="CI32" i="50"/>
  <c r="CI23" i="50"/>
  <c r="CI12" i="50"/>
  <c r="CI17" i="50"/>
  <c r="CI25" i="50"/>
  <c r="CI20" i="50"/>
  <c r="CI59" i="50"/>
  <c r="CI55" i="50"/>
  <c r="CI43" i="50"/>
  <c r="CI34" i="50"/>
  <c r="CI29" i="50"/>
  <c r="CI15" i="50"/>
  <c r="CI14" i="50"/>
  <c r="CI22" i="50"/>
  <c r="CI30" i="50"/>
  <c r="CI19" i="50"/>
  <c r="CI27" i="50"/>
  <c r="CI71" i="50"/>
  <c r="CI28" i="50"/>
  <c r="CJ7" i="50"/>
  <c r="CI10" i="50"/>
  <c r="CI24" i="50"/>
  <c r="CI36" i="50"/>
  <c r="CI31" i="50"/>
  <c r="CI16" i="50"/>
  <c r="CJ155" i="50" l="1"/>
  <c r="CJ153" i="50"/>
  <c r="CJ160" i="50"/>
  <c r="CJ156" i="50"/>
  <c r="CJ157" i="50"/>
  <c r="CJ154" i="50"/>
  <c r="CJ158" i="50"/>
  <c r="CJ162" i="50"/>
  <c r="CJ166" i="50"/>
  <c r="CJ163" i="50"/>
  <c r="CJ167" i="50"/>
  <c r="CJ159" i="50"/>
  <c r="CJ170" i="50"/>
  <c r="CJ165" i="50"/>
  <c r="CJ171" i="50"/>
  <c r="CJ164" i="50"/>
  <c r="CJ168" i="50"/>
  <c r="CJ175" i="50"/>
  <c r="CJ179" i="50"/>
  <c r="CJ183" i="50"/>
  <c r="CJ187" i="50"/>
  <c r="CJ172" i="50"/>
  <c r="CJ176" i="50"/>
  <c r="CJ180" i="50"/>
  <c r="CJ184" i="50"/>
  <c r="CJ152" i="50"/>
  <c r="CJ173" i="50"/>
  <c r="CJ181" i="50"/>
  <c r="CJ192" i="50"/>
  <c r="CJ196" i="50"/>
  <c r="CJ200" i="50"/>
  <c r="CJ204" i="50"/>
  <c r="CJ208" i="50"/>
  <c r="CJ212" i="50"/>
  <c r="CJ216" i="50"/>
  <c r="CJ220" i="50"/>
  <c r="CJ161" i="50"/>
  <c r="CJ178" i="50"/>
  <c r="CJ186" i="50"/>
  <c r="CJ189" i="50"/>
  <c r="CJ193" i="50"/>
  <c r="CJ197" i="50"/>
  <c r="CJ177" i="50"/>
  <c r="CJ194" i="50"/>
  <c r="CJ205" i="50"/>
  <c r="CJ207" i="50"/>
  <c r="CJ214" i="50"/>
  <c r="CJ169" i="50"/>
  <c r="CJ182" i="50"/>
  <c r="CJ188" i="50"/>
  <c r="CJ191" i="50"/>
  <c r="CJ201" i="50"/>
  <c r="CJ203" i="50"/>
  <c r="CJ210" i="50"/>
  <c r="CJ198" i="50"/>
  <c r="CJ215" i="50"/>
  <c r="CJ217" i="50"/>
  <c r="CJ221" i="50"/>
  <c r="CJ222" i="50"/>
  <c r="CJ226" i="50"/>
  <c r="CJ230" i="50"/>
  <c r="CJ234" i="50"/>
  <c r="CJ238" i="50"/>
  <c r="CJ242" i="50"/>
  <c r="CJ246" i="50"/>
  <c r="CJ250" i="50"/>
  <c r="CJ254" i="50"/>
  <c r="CJ258" i="50"/>
  <c r="CJ262" i="50"/>
  <c r="CJ266" i="50"/>
  <c r="CJ211" i="50"/>
  <c r="CJ219" i="50"/>
  <c r="CJ223" i="50"/>
  <c r="CJ227" i="50"/>
  <c r="CJ231" i="50"/>
  <c r="CJ235" i="50"/>
  <c r="CJ239" i="50"/>
  <c r="CJ243" i="50"/>
  <c r="CJ247" i="50"/>
  <c r="CJ185" i="50"/>
  <c r="CJ190" i="50"/>
  <c r="CJ199" i="50"/>
  <c r="CJ206" i="50"/>
  <c r="CJ213" i="50"/>
  <c r="CJ228" i="50"/>
  <c r="CJ236" i="50"/>
  <c r="CJ244" i="50"/>
  <c r="CJ255" i="50"/>
  <c r="CJ257" i="50"/>
  <c r="CJ264" i="50"/>
  <c r="CJ271" i="50"/>
  <c r="CJ275" i="50"/>
  <c r="CJ279" i="50"/>
  <c r="CJ283" i="50"/>
  <c r="CJ287" i="50"/>
  <c r="CJ291" i="50"/>
  <c r="CJ295" i="50"/>
  <c r="CJ299" i="50"/>
  <c r="CJ303" i="50"/>
  <c r="CJ307" i="50"/>
  <c r="CJ311" i="50"/>
  <c r="CJ315" i="50"/>
  <c r="CJ319" i="50"/>
  <c r="CJ218" i="50"/>
  <c r="CJ225" i="50"/>
  <c r="CJ233" i="50"/>
  <c r="CJ241" i="50"/>
  <c r="CJ249" i="50"/>
  <c r="CJ251" i="50"/>
  <c r="CJ253" i="50"/>
  <c r="CJ260" i="50"/>
  <c r="CJ267" i="50"/>
  <c r="CJ268" i="50"/>
  <c r="CJ272" i="50"/>
  <c r="CJ276" i="50"/>
  <c r="CJ280" i="50"/>
  <c r="CJ284" i="50"/>
  <c r="CJ288" i="50"/>
  <c r="CJ224" i="50"/>
  <c r="CJ240" i="50"/>
  <c r="CJ256" i="50"/>
  <c r="CJ263" i="50"/>
  <c r="CJ273" i="50"/>
  <c r="CJ281" i="50"/>
  <c r="CJ292" i="50"/>
  <c r="CJ294" i="50"/>
  <c r="CJ301" i="50"/>
  <c r="CJ308" i="50"/>
  <c r="CJ310" i="50"/>
  <c r="CJ317" i="50"/>
  <c r="CJ324" i="50"/>
  <c r="CJ328" i="50"/>
  <c r="CJ332" i="50"/>
  <c r="CJ336" i="50"/>
  <c r="CJ340" i="50"/>
  <c r="CJ344" i="50"/>
  <c r="CJ348" i="50"/>
  <c r="CJ352" i="50"/>
  <c r="CJ356" i="50"/>
  <c r="CJ360" i="50"/>
  <c r="CJ364" i="50"/>
  <c r="CJ368" i="50"/>
  <c r="CJ372" i="50"/>
  <c r="CJ376" i="50"/>
  <c r="CJ380" i="50"/>
  <c r="CJ384" i="50"/>
  <c r="CJ388" i="50"/>
  <c r="CJ392" i="50"/>
  <c r="CJ396" i="50"/>
  <c r="CJ400" i="50"/>
  <c r="CJ404" i="50"/>
  <c r="CJ174" i="50"/>
  <c r="CJ202" i="50"/>
  <c r="CJ209" i="50"/>
  <c r="CJ229" i="50"/>
  <c r="CJ245" i="50"/>
  <c r="CJ252" i="50"/>
  <c r="CJ259" i="50"/>
  <c r="CJ270" i="50"/>
  <c r="CJ278" i="50"/>
  <c r="CJ286" i="50"/>
  <c r="CJ290" i="50"/>
  <c r="CJ297" i="50"/>
  <c r="CJ304" i="50"/>
  <c r="CJ306" i="50"/>
  <c r="CJ313" i="50"/>
  <c r="CJ320" i="50"/>
  <c r="CJ325" i="50"/>
  <c r="CJ329" i="50"/>
  <c r="CJ333" i="50"/>
  <c r="CJ337" i="50"/>
  <c r="CJ341" i="50"/>
  <c r="CJ345" i="50"/>
  <c r="CJ349" i="50"/>
  <c r="CJ353" i="50"/>
  <c r="CJ357" i="50"/>
  <c r="CJ232" i="50"/>
  <c r="CJ265" i="50"/>
  <c r="CJ269" i="50"/>
  <c r="CJ285" i="50"/>
  <c r="CJ293" i="50"/>
  <c r="CJ300" i="50"/>
  <c r="CJ318" i="50"/>
  <c r="CJ326" i="50"/>
  <c r="CJ334" i="50"/>
  <c r="CJ342" i="50"/>
  <c r="CJ350" i="50"/>
  <c r="CJ358" i="50"/>
  <c r="CJ365" i="50"/>
  <c r="CJ367" i="50"/>
  <c r="CJ374" i="50"/>
  <c r="CJ381" i="50"/>
  <c r="CJ383" i="50"/>
  <c r="CJ390" i="50"/>
  <c r="CJ397" i="50"/>
  <c r="CJ399" i="50"/>
  <c r="CJ405" i="50"/>
  <c r="CJ395" i="50"/>
  <c r="CJ402" i="50"/>
  <c r="CJ406" i="50"/>
  <c r="CJ248" i="50"/>
  <c r="CJ277" i="50"/>
  <c r="CJ302" i="50"/>
  <c r="CJ309" i="50"/>
  <c r="CJ316" i="50"/>
  <c r="CJ322" i="50"/>
  <c r="CJ330" i="50"/>
  <c r="CJ338" i="50"/>
  <c r="CJ346" i="50"/>
  <c r="CJ354" i="50"/>
  <c r="CJ359" i="50"/>
  <c r="CJ366" i="50"/>
  <c r="CJ373" i="50"/>
  <c r="CJ375" i="50"/>
  <c r="CJ382" i="50"/>
  <c r="CJ389" i="50"/>
  <c r="CJ391" i="50"/>
  <c r="CJ398" i="50"/>
  <c r="CJ407" i="50"/>
  <c r="CJ195" i="50"/>
  <c r="CJ274" i="50"/>
  <c r="CJ289" i="50"/>
  <c r="CJ296" i="50"/>
  <c r="CJ314" i="50"/>
  <c r="CJ321" i="50"/>
  <c r="CJ323" i="50"/>
  <c r="CJ331" i="50"/>
  <c r="CJ339" i="50"/>
  <c r="CJ347" i="50"/>
  <c r="CJ355" i="50"/>
  <c r="CJ361" i="50"/>
  <c r="CJ363" i="50"/>
  <c r="CJ370" i="50"/>
  <c r="CJ377" i="50"/>
  <c r="CJ379" i="50"/>
  <c r="CJ386" i="50"/>
  <c r="CJ393" i="50"/>
  <c r="CJ351" i="50"/>
  <c r="CJ403" i="50"/>
  <c r="CJ378" i="50"/>
  <c r="CJ362" i="50"/>
  <c r="CJ369" i="50"/>
  <c r="CJ282" i="50"/>
  <c r="CJ298" i="50"/>
  <c r="CJ305" i="50"/>
  <c r="CJ312" i="50"/>
  <c r="CJ327" i="50"/>
  <c r="CJ387" i="50"/>
  <c r="CJ394" i="50"/>
  <c r="CJ401" i="50"/>
  <c r="CJ335" i="50"/>
  <c r="CJ371" i="50"/>
  <c r="CJ385" i="50"/>
  <c r="CJ237" i="50"/>
  <c r="CJ261" i="50"/>
  <c r="CJ343" i="50"/>
  <c r="CJ408" i="50"/>
  <c r="CJ150" i="50"/>
  <c r="CJ149" i="50"/>
  <c r="CJ151" i="50"/>
  <c r="CJ147" i="50"/>
  <c r="CJ144" i="50"/>
  <c r="CJ146" i="50"/>
  <c r="CJ141" i="50"/>
  <c r="CJ145" i="50"/>
  <c r="CJ148" i="50"/>
  <c r="CJ142" i="50"/>
  <c r="CJ139" i="50"/>
  <c r="CJ138" i="50"/>
  <c r="CJ134" i="50"/>
  <c r="CJ135" i="50"/>
  <c r="CJ131" i="50"/>
  <c r="CJ137" i="50"/>
  <c r="CJ127" i="50"/>
  <c r="CJ143" i="50"/>
  <c r="CJ136" i="50"/>
  <c r="CJ128" i="50"/>
  <c r="CJ126" i="50"/>
  <c r="CJ123" i="50"/>
  <c r="CJ119" i="50"/>
  <c r="CJ115" i="50"/>
  <c r="CJ111" i="50"/>
  <c r="CJ133" i="50"/>
  <c r="CJ130" i="50"/>
  <c r="CJ125" i="50"/>
  <c r="CJ124" i="50"/>
  <c r="CJ120" i="50"/>
  <c r="CJ116" i="50"/>
  <c r="CJ112" i="50"/>
  <c r="CJ129" i="50"/>
  <c r="CJ122" i="50"/>
  <c r="CJ114" i="50"/>
  <c r="CJ108" i="50"/>
  <c r="CJ107" i="50"/>
  <c r="CJ103" i="50"/>
  <c r="CJ99" i="50"/>
  <c r="CJ121" i="50"/>
  <c r="CJ113" i="50"/>
  <c r="CJ104" i="50"/>
  <c r="CJ100" i="50"/>
  <c r="CJ109" i="50"/>
  <c r="CJ106" i="50"/>
  <c r="CJ98" i="50"/>
  <c r="CJ140" i="50"/>
  <c r="CJ110" i="50"/>
  <c r="CJ101" i="50"/>
  <c r="CJ118" i="50"/>
  <c r="CJ105" i="50"/>
  <c r="CJ97" i="50"/>
  <c r="CJ132" i="50"/>
  <c r="CJ117" i="50"/>
  <c r="CJ102" i="50"/>
  <c r="CJ96" i="50"/>
  <c r="CJ91" i="50"/>
  <c r="CJ87" i="50"/>
  <c r="CJ83" i="50"/>
  <c r="CJ79" i="50"/>
  <c r="CJ94" i="50"/>
  <c r="CJ90" i="50"/>
  <c r="CJ86" i="50"/>
  <c r="CJ82" i="50"/>
  <c r="CJ78" i="50"/>
  <c r="CJ74" i="50"/>
  <c r="CJ95" i="50"/>
  <c r="CJ92" i="50"/>
  <c r="CJ88" i="50"/>
  <c r="CJ84" i="50"/>
  <c r="CJ80" i="50"/>
  <c r="CJ76" i="50"/>
  <c r="CJ81" i="50"/>
  <c r="CJ75" i="50"/>
  <c r="CJ72" i="50"/>
  <c r="CJ68" i="50"/>
  <c r="CJ64" i="50"/>
  <c r="CJ60" i="50"/>
  <c r="CJ56" i="50"/>
  <c r="CJ52" i="50"/>
  <c r="CJ48" i="50"/>
  <c r="CJ44" i="50"/>
  <c r="CJ93" i="50"/>
  <c r="CJ77" i="50"/>
  <c r="CJ71" i="50"/>
  <c r="CJ67" i="50"/>
  <c r="CJ63" i="50"/>
  <c r="CJ59" i="50"/>
  <c r="CJ55" i="50"/>
  <c r="CJ51" i="50"/>
  <c r="CJ47" i="50"/>
  <c r="CJ43" i="50"/>
  <c r="CJ39" i="50"/>
  <c r="CJ85" i="50"/>
  <c r="CJ73" i="50"/>
  <c r="CJ69" i="50"/>
  <c r="CJ65" i="50"/>
  <c r="CJ61" i="50"/>
  <c r="CJ57" i="50"/>
  <c r="CJ53" i="50"/>
  <c r="CJ49" i="50"/>
  <c r="CJ45" i="50"/>
  <c r="CJ41" i="50"/>
  <c r="CJ37" i="50"/>
  <c r="CJ62" i="50"/>
  <c r="CJ46" i="50"/>
  <c r="CJ32" i="50"/>
  <c r="CJ23" i="50"/>
  <c r="CJ12" i="50"/>
  <c r="CJ17" i="50"/>
  <c r="CJ25" i="50"/>
  <c r="CJ20" i="50"/>
  <c r="CJ58" i="50"/>
  <c r="CJ42" i="50"/>
  <c r="CJ36" i="50"/>
  <c r="CJ31" i="50"/>
  <c r="CJ22" i="50"/>
  <c r="CJ24" i="50"/>
  <c r="CJ16" i="50"/>
  <c r="CJ28" i="50"/>
  <c r="CJ10" i="50"/>
  <c r="CJ89" i="50"/>
  <c r="CJ70" i="50"/>
  <c r="CJ38" i="50"/>
  <c r="CJ13" i="50"/>
  <c r="CJ18" i="50"/>
  <c r="CJ26" i="50"/>
  <c r="CJ40" i="50"/>
  <c r="CJ30" i="50"/>
  <c r="CJ66" i="50"/>
  <c r="CJ50" i="50"/>
  <c r="CJ35" i="50"/>
  <c r="CJ33" i="50"/>
  <c r="CJ21" i="50"/>
  <c r="CJ11" i="50"/>
  <c r="CJ34" i="50"/>
  <c r="CK7" i="50"/>
  <c r="CJ54" i="50"/>
  <c r="CJ29" i="50"/>
  <c r="CJ19" i="50"/>
  <c r="CJ14" i="50"/>
  <c r="CJ27" i="50"/>
  <c r="CJ15" i="50"/>
  <c r="CK154" i="50" l="1"/>
  <c r="CK155" i="50"/>
  <c r="CK159" i="50"/>
  <c r="CK153" i="50"/>
  <c r="CK160" i="50"/>
  <c r="CK161" i="50"/>
  <c r="CK165" i="50"/>
  <c r="CK158" i="50"/>
  <c r="CK162" i="50"/>
  <c r="CK166" i="50"/>
  <c r="CK156" i="50"/>
  <c r="CK157" i="50"/>
  <c r="CK163" i="50"/>
  <c r="CK167" i="50"/>
  <c r="CK169" i="50"/>
  <c r="CK170" i="50"/>
  <c r="CK171" i="50"/>
  <c r="CK174" i="50"/>
  <c r="CK178" i="50"/>
  <c r="CK182" i="50"/>
  <c r="CK186" i="50"/>
  <c r="CK164" i="50"/>
  <c r="CK168" i="50"/>
  <c r="CK175" i="50"/>
  <c r="CK179" i="50"/>
  <c r="CK183" i="50"/>
  <c r="CK176" i="50"/>
  <c r="CK184" i="50"/>
  <c r="CK188" i="50"/>
  <c r="CK191" i="50"/>
  <c r="CK195" i="50"/>
  <c r="CK199" i="50"/>
  <c r="CK203" i="50"/>
  <c r="CK207" i="50"/>
  <c r="CK211" i="50"/>
  <c r="CK215" i="50"/>
  <c r="CK219" i="50"/>
  <c r="CK152" i="50"/>
  <c r="CK173" i="50"/>
  <c r="CK181" i="50"/>
  <c r="CK192" i="50"/>
  <c r="CK196" i="50"/>
  <c r="CK189" i="50"/>
  <c r="CK197" i="50"/>
  <c r="CK200" i="50"/>
  <c r="CK202" i="50"/>
  <c r="CK209" i="50"/>
  <c r="CK216" i="50"/>
  <c r="CK177" i="50"/>
  <c r="CK194" i="50"/>
  <c r="CK205" i="50"/>
  <c r="CK212" i="50"/>
  <c r="CK172" i="50"/>
  <c r="CK180" i="50"/>
  <c r="CK187" i="50"/>
  <c r="CK193" i="50"/>
  <c r="CK201" i="50"/>
  <c r="CK208" i="50"/>
  <c r="CK218" i="50"/>
  <c r="CK225" i="50"/>
  <c r="CK229" i="50"/>
  <c r="CK233" i="50"/>
  <c r="CK237" i="50"/>
  <c r="CK241" i="50"/>
  <c r="CK245" i="50"/>
  <c r="CK249" i="50"/>
  <c r="CK253" i="50"/>
  <c r="CK257" i="50"/>
  <c r="CK261" i="50"/>
  <c r="CK265" i="50"/>
  <c r="CK198" i="50"/>
  <c r="CK204" i="50"/>
  <c r="CK217" i="50"/>
  <c r="CK221" i="50"/>
  <c r="CK222" i="50"/>
  <c r="CK226" i="50"/>
  <c r="CK230" i="50"/>
  <c r="CK234" i="50"/>
  <c r="CK238" i="50"/>
  <c r="CK242" i="50"/>
  <c r="CK246" i="50"/>
  <c r="CK250" i="50"/>
  <c r="CK214" i="50"/>
  <c r="CK223" i="50"/>
  <c r="CK231" i="50"/>
  <c r="CK239" i="50"/>
  <c r="CK247" i="50"/>
  <c r="CK252" i="50"/>
  <c r="CK259" i="50"/>
  <c r="CK266" i="50"/>
  <c r="CK270" i="50"/>
  <c r="CK274" i="50"/>
  <c r="CK278" i="50"/>
  <c r="CK282" i="50"/>
  <c r="CK286" i="50"/>
  <c r="CK290" i="50"/>
  <c r="CK294" i="50"/>
  <c r="CK298" i="50"/>
  <c r="CK302" i="50"/>
  <c r="CK306" i="50"/>
  <c r="CK310" i="50"/>
  <c r="CK314" i="50"/>
  <c r="CK318" i="50"/>
  <c r="CK185" i="50"/>
  <c r="CK190" i="50"/>
  <c r="CK206" i="50"/>
  <c r="CK213" i="50"/>
  <c r="CK228" i="50"/>
  <c r="CK236" i="50"/>
  <c r="CK244" i="50"/>
  <c r="CK255" i="50"/>
  <c r="CK262" i="50"/>
  <c r="CK264" i="50"/>
  <c r="CK271" i="50"/>
  <c r="CK275" i="50"/>
  <c r="CK279" i="50"/>
  <c r="CK283" i="50"/>
  <c r="CK287" i="50"/>
  <c r="CK235" i="50"/>
  <c r="CK260" i="50"/>
  <c r="CK267" i="50"/>
  <c r="CK268" i="50"/>
  <c r="CK276" i="50"/>
  <c r="CK284" i="50"/>
  <c r="CK289" i="50"/>
  <c r="CK296" i="50"/>
  <c r="CK303" i="50"/>
  <c r="CK305" i="50"/>
  <c r="CK312" i="50"/>
  <c r="CK319" i="50"/>
  <c r="CK321" i="50"/>
  <c r="CK323" i="50"/>
  <c r="CK327" i="50"/>
  <c r="CK331" i="50"/>
  <c r="CK335" i="50"/>
  <c r="CK339" i="50"/>
  <c r="CK343" i="50"/>
  <c r="CK347" i="50"/>
  <c r="CK351" i="50"/>
  <c r="CK355" i="50"/>
  <c r="CK359" i="50"/>
  <c r="CK363" i="50"/>
  <c r="CK367" i="50"/>
  <c r="CK371" i="50"/>
  <c r="CK375" i="50"/>
  <c r="CK379" i="50"/>
  <c r="CK383" i="50"/>
  <c r="CK387" i="50"/>
  <c r="CK391" i="50"/>
  <c r="CK395" i="50"/>
  <c r="CK399" i="50"/>
  <c r="CK403" i="50"/>
  <c r="CK224" i="50"/>
  <c r="CK240" i="50"/>
  <c r="CK256" i="50"/>
  <c r="CK263" i="50"/>
  <c r="CK273" i="50"/>
  <c r="CK281" i="50"/>
  <c r="CK292" i="50"/>
  <c r="CK299" i="50"/>
  <c r="CK301" i="50"/>
  <c r="CK308" i="50"/>
  <c r="CK315" i="50"/>
  <c r="CK317" i="50"/>
  <c r="CK324" i="50"/>
  <c r="CK328" i="50"/>
  <c r="CK332" i="50"/>
  <c r="CK336" i="50"/>
  <c r="CK340" i="50"/>
  <c r="CK344" i="50"/>
  <c r="CK348" i="50"/>
  <c r="CK352" i="50"/>
  <c r="CK356" i="50"/>
  <c r="CK210" i="50"/>
  <c r="CK243" i="50"/>
  <c r="CK251" i="50"/>
  <c r="CK258" i="50"/>
  <c r="CK280" i="50"/>
  <c r="CK297" i="50"/>
  <c r="CK304" i="50"/>
  <c r="CK311" i="50"/>
  <c r="CK329" i="50"/>
  <c r="CK337" i="50"/>
  <c r="CK345" i="50"/>
  <c r="CK353" i="50"/>
  <c r="CK360" i="50"/>
  <c r="CK362" i="50"/>
  <c r="CK369" i="50"/>
  <c r="CK376" i="50"/>
  <c r="CK378" i="50"/>
  <c r="CK385" i="50"/>
  <c r="CK392" i="50"/>
  <c r="CK394" i="50"/>
  <c r="CK401" i="50"/>
  <c r="CK408" i="50"/>
  <c r="CK397" i="50"/>
  <c r="CK404" i="50"/>
  <c r="CK405" i="50"/>
  <c r="CK227" i="50"/>
  <c r="CK272" i="50"/>
  <c r="CK288" i="50"/>
  <c r="CK295" i="50"/>
  <c r="CK313" i="50"/>
  <c r="CK320" i="50"/>
  <c r="CK325" i="50"/>
  <c r="CK333" i="50"/>
  <c r="CK341" i="50"/>
  <c r="CK349" i="50"/>
  <c r="CK357" i="50"/>
  <c r="CK361" i="50"/>
  <c r="CK368" i="50"/>
  <c r="CK370" i="50"/>
  <c r="CK377" i="50"/>
  <c r="CK384" i="50"/>
  <c r="CK386" i="50"/>
  <c r="CK393" i="50"/>
  <c r="CK400" i="50"/>
  <c r="CK402" i="50"/>
  <c r="CK406" i="50"/>
  <c r="CK220" i="50"/>
  <c r="CK232" i="50"/>
  <c r="CK269" i="50"/>
  <c r="CK285" i="50"/>
  <c r="CK293" i="50"/>
  <c r="CK300" i="50"/>
  <c r="CK307" i="50"/>
  <c r="CK326" i="50"/>
  <c r="CK334" i="50"/>
  <c r="CK342" i="50"/>
  <c r="CK350" i="50"/>
  <c r="CK358" i="50"/>
  <c r="CK365" i="50"/>
  <c r="CK372" i="50"/>
  <c r="CK374" i="50"/>
  <c r="CK381" i="50"/>
  <c r="CK388" i="50"/>
  <c r="CK390" i="50"/>
  <c r="CK248" i="50"/>
  <c r="CK309" i="50"/>
  <c r="CK316" i="50"/>
  <c r="CK330" i="50"/>
  <c r="CK382" i="50"/>
  <c r="CK389" i="50"/>
  <c r="CK396" i="50"/>
  <c r="CK407" i="50"/>
  <c r="CK277" i="50"/>
  <c r="CK254" i="50"/>
  <c r="CK291" i="50"/>
  <c r="CK338" i="50"/>
  <c r="CK366" i="50"/>
  <c r="CK373" i="50"/>
  <c r="CK380" i="50"/>
  <c r="CK346" i="50"/>
  <c r="CK364" i="50"/>
  <c r="CK322" i="50"/>
  <c r="CK354" i="50"/>
  <c r="CK398" i="50"/>
  <c r="CK150" i="50"/>
  <c r="CK146" i="50"/>
  <c r="CK151" i="50"/>
  <c r="CK147" i="50"/>
  <c r="CK143" i="50"/>
  <c r="CK149" i="50"/>
  <c r="CK148" i="50"/>
  <c r="CK145" i="50"/>
  <c r="CK140" i="50"/>
  <c r="CK144" i="50"/>
  <c r="CK141" i="50"/>
  <c r="CK137" i="50"/>
  <c r="CK133" i="50"/>
  <c r="CK139" i="50"/>
  <c r="CK138" i="50"/>
  <c r="CK134" i="50"/>
  <c r="CK130" i="50"/>
  <c r="CK132" i="50"/>
  <c r="CK126" i="50"/>
  <c r="CK131" i="50"/>
  <c r="CK127" i="50"/>
  <c r="CK142" i="50"/>
  <c r="CK135" i="50"/>
  <c r="CK129" i="50"/>
  <c r="CK122" i="50"/>
  <c r="CK118" i="50"/>
  <c r="CK114" i="50"/>
  <c r="CK110" i="50"/>
  <c r="CK128" i="50"/>
  <c r="CK123" i="50"/>
  <c r="CK119" i="50"/>
  <c r="CK115" i="50"/>
  <c r="CK111" i="50"/>
  <c r="CK117" i="50"/>
  <c r="CK109" i="50"/>
  <c r="CK106" i="50"/>
  <c r="CK102" i="50"/>
  <c r="CK98" i="50"/>
  <c r="CK124" i="50"/>
  <c r="CK116" i="50"/>
  <c r="CK108" i="50"/>
  <c r="CK107" i="50"/>
  <c r="CK103" i="50"/>
  <c r="CK99" i="50"/>
  <c r="CK125" i="50"/>
  <c r="CK120" i="50"/>
  <c r="CK101" i="50"/>
  <c r="CK121" i="50"/>
  <c r="CK104" i="50"/>
  <c r="CK136" i="50"/>
  <c r="CK113" i="50"/>
  <c r="CK100" i="50"/>
  <c r="CK96" i="50"/>
  <c r="CK112" i="50"/>
  <c r="CK105" i="50"/>
  <c r="CK94" i="50"/>
  <c r="CK90" i="50"/>
  <c r="CK86" i="50"/>
  <c r="CK82" i="50"/>
  <c r="CK78" i="50"/>
  <c r="CK97" i="50"/>
  <c r="CK93" i="50"/>
  <c r="CK89" i="50"/>
  <c r="CK85" i="50"/>
  <c r="CK81" i="50"/>
  <c r="CK77" i="50"/>
  <c r="CK91" i="50"/>
  <c r="CK87" i="50"/>
  <c r="CK83" i="50"/>
  <c r="CK79" i="50"/>
  <c r="CK75" i="50"/>
  <c r="CK95" i="50"/>
  <c r="CK92" i="50"/>
  <c r="CK76" i="50"/>
  <c r="CK71" i="50"/>
  <c r="CK67" i="50"/>
  <c r="CK63" i="50"/>
  <c r="CK59" i="50"/>
  <c r="CK55" i="50"/>
  <c r="CK51" i="50"/>
  <c r="CK47" i="50"/>
  <c r="CK88" i="50"/>
  <c r="CK70" i="50"/>
  <c r="CK66" i="50"/>
  <c r="CK62" i="50"/>
  <c r="CK58" i="50"/>
  <c r="CK54" i="50"/>
  <c r="CK50" i="50"/>
  <c r="CK46" i="50"/>
  <c r="CK42" i="50"/>
  <c r="CK38" i="50"/>
  <c r="CK80" i="50"/>
  <c r="CK72" i="50"/>
  <c r="CK68" i="50"/>
  <c r="CK64" i="50"/>
  <c r="CK60" i="50"/>
  <c r="CK56" i="50"/>
  <c r="CK52" i="50"/>
  <c r="CK48" i="50"/>
  <c r="CK44" i="50"/>
  <c r="CK40" i="50"/>
  <c r="CK36" i="50"/>
  <c r="CK74" i="50"/>
  <c r="CK73" i="50"/>
  <c r="CK57" i="50"/>
  <c r="CK39" i="50"/>
  <c r="CK31" i="50"/>
  <c r="CK22" i="50"/>
  <c r="CK24" i="50"/>
  <c r="CK16" i="50"/>
  <c r="CK28" i="50"/>
  <c r="CK10" i="50"/>
  <c r="CK14" i="50"/>
  <c r="CK65" i="50"/>
  <c r="CK84" i="50"/>
  <c r="CK69" i="50"/>
  <c r="CK53" i="50"/>
  <c r="CK34" i="50"/>
  <c r="CK30" i="50"/>
  <c r="CK29" i="50"/>
  <c r="CK19" i="50"/>
  <c r="CK15" i="50"/>
  <c r="CK27" i="50"/>
  <c r="CL7" i="50"/>
  <c r="CK45" i="50"/>
  <c r="CK37" i="50"/>
  <c r="CK32" i="50"/>
  <c r="CK12" i="50"/>
  <c r="CK25" i="50"/>
  <c r="CK61" i="50"/>
  <c r="CK49" i="50"/>
  <c r="CK35" i="50"/>
  <c r="CK33" i="50"/>
  <c r="CK21" i="50"/>
  <c r="CK41" i="50"/>
  <c r="CK23" i="50"/>
  <c r="CK17" i="50"/>
  <c r="CK18" i="50"/>
  <c r="CK26" i="50"/>
  <c r="CK20" i="50"/>
  <c r="CK11" i="50"/>
  <c r="CK43" i="50"/>
  <c r="CK13" i="50"/>
  <c r="CL153" i="50" l="1"/>
  <c r="CL152" i="50"/>
  <c r="CL158" i="50"/>
  <c r="CL155" i="50"/>
  <c r="CL164" i="50"/>
  <c r="CL154" i="50"/>
  <c r="CL160" i="50"/>
  <c r="CL161" i="50"/>
  <c r="CL165" i="50"/>
  <c r="CL166" i="50"/>
  <c r="CL168" i="50"/>
  <c r="CL172" i="50"/>
  <c r="CL156" i="50"/>
  <c r="CL157" i="50"/>
  <c r="CL159" i="50"/>
  <c r="CL163" i="50"/>
  <c r="CL167" i="50"/>
  <c r="CL169" i="50"/>
  <c r="CL173" i="50"/>
  <c r="CL177" i="50"/>
  <c r="CL181" i="50"/>
  <c r="CL185" i="50"/>
  <c r="CL171" i="50"/>
  <c r="CL174" i="50"/>
  <c r="CL178" i="50"/>
  <c r="CL182" i="50"/>
  <c r="CL186" i="50"/>
  <c r="CL162" i="50"/>
  <c r="CL179" i="50"/>
  <c r="CL190" i="50"/>
  <c r="CL194" i="50"/>
  <c r="CL198" i="50"/>
  <c r="CL202" i="50"/>
  <c r="CL206" i="50"/>
  <c r="CL210" i="50"/>
  <c r="CL214" i="50"/>
  <c r="CL218" i="50"/>
  <c r="CL176" i="50"/>
  <c r="CL184" i="50"/>
  <c r="CL188" i="50"/>
  <c r="CL191" i="50"/>
  <c r="CL195" i="50"/>
  <c r="CL170" i="50"/>
  <c r="CL183" i="50"/>
  <c r="CL192" i="50"/>
  <c r="CL204" i="50"/>
  <c r="CL211" i="50"/>
  <c r="CL213" i="50"/>
  <c r="CL189" i="50"/>
  <c r="CL197" i="50"/>
  <c r="CL200" i="50"/>
  <c r="CL207" i="50"/>
  <c r="CL209" i="50"/>
  <c r="CL205" i="50"/>
  <c r="CL212" i="50"/>
  <c r="CL220" i="50"/>
  <c r="CL224" i="50"/>
  <c r="CL228" i="50"/>
  <c r="CL232" i="50"/>
  <c r="CL236" i="50"/>
  <c r="CL240" i="50"/>
  <c r="CL244" i="50"/>
  <c r="CL248" i="50"/>
  <c r="CL252" i="50"/>
  <c r="CL256" i="50"/>
  <c r="CL260" i="50"/>
  <c r="CL264" i="50"/>
  <c r="CL180" i="50"/>
  <c r="CL187" i="50"/>
  <c r="CL193" i="50"/>
  <c r="CL201" i="50"/>
  <c r="CL208" i="50"/>
  <c r="CL215" i="50"/>
  <c r="CL225" i="50"/>
  <c r="CL229" i="50"/>
  <c r="CL233" i="50"/>
  <c r="CL237" i="50"/>
  <c r="CL241" i="50"/>
  <c r="CL245" i="50"/>
  <c r="CL249" i="50"/>
  <c r="CL217" i="50"/>
  <c r="CL219" i="50"/>
  <c r="CL226" i="50"/>
  <c r="CL234" i="50"/>
  <c r="CL242" i="50"/>
  <c r="CL250" i="50"/>
  <c r="CL254" i="50"/>
  <c r="CL261" i="50"/>
  <c r="CL263" i="50"/>
  <c r="CL269" i="50"/>
  <c r="CL273" i="50"/>
  <c r="CL277" i="50"/>
  <c r="CL281" i="50"/>
  <c r="CL285" i="50"/>
  <c r="CL289" i="50"/>
  <c r="CL293" i="50"/>
  <c r="CL297" i="50"/>
  <c r="CL301" i="50"/>
  <c r="CL305" i="50"/>
  <c r="CL309" i="50"/>
  <c r="CL313" i="50"/>
  <c r="CL317" i="50"/>
  <c r="CL321" i="50"/>
  <c r="CL199" i="50"/>
  <c r="CL223" i="50"/>
  <c r="CL231" i="50"/>
  <c r="CL239" i="50"/>
  <c r="CL247" i="50"/>
  <c r="CL257" i="50"/>
  <c r="CL259" i="50"/>
  <c r="CL266" i="50"/>
  <c r="CL270" i="50"/>
  <c r="CL274" i="50"/>
  <c r="CL278" i="50"/>
  <c r="CL282" i="50"/>
  <c r="CL286" i="50"/>
  <c r="CL230" i="50"/>
  <c r="CL246" i="50"/>
  <c r="CL253" i="50"/>
  <c r="CL271" i="50"/>
  <c r="CL279" i="50"/>
  <c r="CL287" i="50"/>
  <c r="CL291" i="50"/>
  <c r="CL298" i="50"/>
  <c r="CL300" i="50"/>
  <c r="CL307" i="50"/>
  <c r="CL314" i="50"/>
  <c r="CL316" i="50"/>
  <c r="CL322" i="50"/>
  <c r="CL326" i="50"/>
  <c r="CL330" i="50"/>
  <c r="CL334" i="50"/>
  <c r="CL338" i="50"/>
  <c r="CL342" i="50"/>
  <c r="CL346" i="50"/>
  <c r="CL350" i="50"/>
  <c r="CL354" i="50"/>
  <c r="CL358" i="50"/>
  <c r="CL362" i="50"/>
  <c r="CL366" i="50"/>
  <c r="CL370" i="50"/>
  <c r="CL374" i="50"/>
  <c r="CL378" i="50"/>
  <c r="CL382" i="50"/>
  <c r="CL386" i="50"/>
  <c r="CL390" i="50"/>
  <c r="CL394" i="50"/>
  <c r="CL398" i="50"/>
  <c r="CL402" i="50"/>
  <c r="CL235" i="50"/>
  <c r="CL267" i="50"/>
  <c r="CL268" i="50"/>
  <c r="CL276" i="50"/>
  <c r="CL284" i="50"/>
  <c r="CL294" i="50"/>
  <c r="CL296" i="50"/>
  <c r="CL303" i="50"/>
  <c r="CL310" i="50"/>
  <c r="CL312" i="50"/>
  <c r="CL319" i="50"/>
  <c r="CL323" i="50"/>
  <c r="CL327" i="50"/>
  <c r="CL331" i="50"/>
  <c r="CL335" i="50"/>
  <c r="CL339" i="50"/>
  <c r="CL343" i="50"/>
  <c r="CL347" i="50"/>
  <c r="CL351" i="50"/>
  <c r="CL355" i="50"/>
  <c r="CL203" i="50"/>
  <c r="CL222" i="50"/>
  <c r="CL275" i="50"/>
  <c r="CL290" i="50"/>
  <c r="CL308" i="50"/>
  <c r="CL315" i="50"/>
  <c r="CL324" i="50"/>
  <c r="CL332" i="50"/>
  <c r="CL340" i="50"/>
  <c r="CL348" i="50"/>
  <c r="CL356" i="50"/>
  <c r="CL364" i="50"/>
  <c r="CL371" i="50"/>
  <c r="CL373" i="50"/>
  <c r="CL380" i="50"/>
  <c r="CL387" i="50"/>
  <c r="CL389" i="50"/>
  <c r="CL396" i="50"/>
  <c r="CL403" i="50"/>
  <c r="CL407" i="50"/>
  <c r="CL399" i="50"/>
  <c r="CL401" i="50"/>
  <c r="CL408" i="50"/>
  <c r="CL175" i="50"/>
  <c r="CL196" i="50"/>
  <c r="CL221" i="50"/>
  <c r="CL238" i="50"/>
  <c r="CL255" i="50"/>
  <c r="CL262" i="50"/>
  <c r="CL283" i="50"/>
  <c r="CL292" i="50"/>
  <c r="CL299" i="50"/>
  <c r="CL306" i="50"/>
  <c r="CL328" i="50"/>
  <c r="CL336" i="50"/>
  <c r="CL344" i="50"/>
  <c r="CL352" i="50"/>
  <c r="CL363" i="50"/>
  <c r="CL365" i="50"/>
  <c r="CL372" i="50"/>
  <c r="CL379" i="50"/>
  <c r="CL381" i="50"/>
  <c r="CL388" i="50"/>
  <c r="CL395" i="50"/>
  <c r="CL397" i="50"/>
  <c r="CL404" i="50"/>
  <c r="CL405" i="50"/>
  <c r="CL216" i="50"/>
  <c r="CL243" i="50"/>
  <c r="CL251" i="50"/>
  <c r="CL258" i="50"/>
  <c r="CL265" i="50"/>
  <c r="CL280" i="50"/>
  <c r="CL304" i="50"/>
  <c r="CL311" i="50"/>
  <c r="CL318" i="50"/>
  <c r="CL329" i="50"/>
  <c r="CL337" i="50"/>
  <c r="CL345" i="50"/>
  <c r="CL353" i="50"/>
  <c r="CL360" i="50"/>
  <c r="CL367" i="50"/>
  <c r="CL369" i="50"/>
  <c r="CL376" i="50"/>
  <c r="CL383" i="50"/>
  <c r="CL385" i="50"/>
  <c r="CL392" i="50"/>
  <c r="CL227" i="50"/>
  <c r="CL288" i="50"/>
  <c r="CL295" i="50"/>
  <c r="CL302" i="50"/>
  <c r="CL341" i="50"/>
  <c r="CL361" i="50"/>
  <c r="CL368" i="50"/>
  <c r="CL375" i="50"/>
  <c r="CL393" i="50"/>
  <c r="CL272" i="50"/>
  <c r="CL377" i="50"/>
  <c r="CL384" i="50"/>
  <c r="CL349" i="50"/>
  <c r="CL359" i="50"/>
  <c r="CL406" i="50"/>
  <c r="CL325" i="50"/>
  <c r="CL357" i="50"/>
  <c r="CL400" i="50"/>
  <c r="CL320" i="50"/>
  <c r="CL333" i="50"/>
  <c r="CL391" i="50"/>
  <c r="CL151" i="50"/>
  <c r="CL149" i="50"/>
  <c r="CL150" i="50"/>
  <c r="CL144" i="50"/>
  <c r="CL146" i="50"/>
  <c r="CL145" i="50"/>
  <c r="CL147" i="50"/>
  <c r="CL143" i="50"/>
  <c r="CL142" i="50"/>
  <c r="CL140" i="50"/>
  <c r="CL148" i="50"/>
  <c r="CL136" i="50"/>
  <c r="CL132" i="50"/>
  <c r="CL137" i="50"/>
  <c r="CL133" i="50"/>
  <c r="CL141" i="50"/>
  <c r="CL135" i="50"/>
  <c r="CL129" i="50"/>
  <c r="CL125" i="50"/>
  <c r="CL139" i="50"/>
  <c r="CL134" i="50"/>
  <c r="CL126" i="50"/>
  <c r="CL121" i="50"/>
  <c r="CL117" i="50"/>
  <c r="CL113" i="50"/>
  <c r="CL109" i="50"/>
  <c r="CL122" i="50"/>
  <c r="CL118" i="50"/>
  <c r="CL114" i="50"/>
  <c r="CL110" i="50"/>
  <c r="CL131" i="50"/>
  <c r="CL120" i="50"/>
  <c r="CL112" i="50"/>
  <c r="CL105" i="50"/>
  <c r="CL101" i="50"/>
  <c r="CL97" i="50"/>
  <c r="CL138" i="50"/>
  <c r="CL128" i="50"/>
  <c r="CL119" i="50"/>
  <c r="CL111" i="50"/>
  <c r="CL106" i="50"/>
  <c r="CL102" i="50"/>
  <c r="CL98" i="50"/>
  <c r="CL115" i="50"/>
  <c r="CL104" i="50"/>
  <c r="CL127" i="50"/>
  <c r="CL116" i="50"/>
  <c r="CL108" i="50"/>
  <c r="CL107" i="50"/>
  <c r="CL99" i="50"/>
  <c r="CL124" i="50"/>
  <c r="CL103" i="50"/>
  <c r="CL100" i="50"/>
  <c r="CL96" i="50"/>
  <c r="CL130" i="50"/>
  <c r="CL123" i="50"/>
  <c r="CL95" i="50"/>
  <c r="CL93" i="50"/>
  <c r="CL89" i="50"/>
  <c r="CL85" i="50"/>
  <c r="CL81" i="50"/>
  <c r="CL77" i="50"/>
  <c r="CL92" i="50"/>
  <c r="CL88" i="50"/>
  <c r="CL84" i="50"/>
  <c r="CL80" i="50"/>
  <c r="CL76" i="50"/>
  <c r="CL94" i="50"/>
  <c r="CL90" i="50"/>
  <c r="CL86" i="50"/>
  <c r="CL82" i="50"/>
  <c r="CL78" i="50"/>
  <c r="CL74" i="50"/>
  <c r="CL87" i="50"/>
  <c r="CL70" i="50"/>
  <c r="CL66" i="50"/>
  <c r="CL62" i="50"/>
  <c r="CL58" i="50"/>
  <c r="CL54" i="50"/>
  <c r="CL50" i="50"/>
  <c r="CL46" i="50"/>
  <c r="CL83" i="50"/>
  <c r="CL73" i="50"/>
  <c r="CL69" i="50"/>
  <c r="CL65" i="50"/>
  <c r="CL61" i="50"/>
  <c r="CL57" i="50"/>
  <c r="CL53" i="50"/>
  <c r="CL49" i="50"/>
  <c r="CL45" i="50"/>
  <c r="CL41" i="50"/>
  <c r="CL91" i="50"/>
  <c r="CL75" i="50"/>
  <c r="CL71" i="50"/>
  <c r="CL67" i="50"/>
  <c r="CL63" i="50"/>
  <c r="CL59" i="50"/>
  <c r="CL55" i="50"/>
  <c r="CL51" i="50"/>
  <c r="CL47" i="50"/>
  <c r="CL43" i="50"/>
  <c r="CL39" i="50"/>
  <c r="CL35" i="50"/>
  <c r="CL79" i="50"/>
  <c r="CL68" i="50"/>
  <c r="CL52" i="50"/>
  <c r="CL42" i="50"/>
  <c r="CL36" i="50"/>
  <c r="CL34" i="50"/>
  <c r="CL30" i="50"/>
  <c r="CL29" i="50"/>
  <c r="CL19" i="50"/>
  <c r="CL15" i="50"/>
  <c r="CL27" i="50"/>
  <c r="CL14" i="50"/>
  <c r="CM7" i="50"/>
  <c r="CL64" i="50"/>
  <c r="CL48" i="50"/>
  <c r="CL40" i="50"/>
  <c r="CL33" i="50"/>
  <c r="CL13" i="50"/>
  <c r="CL21" i="50"/>
  <c r="CL18" i="50"/>
  <c r="CL11" i="50"/>
  <c r="CL26" i="50"/>
  <c r="CL60" i="50"/>
  <c r="CL56" i="50"/>
  <c r="CL22" i="50"/>
  <c r="CL16" i="50"/>
  <c r="CL10" i="50"/>
  <c r="CL23" i="50"/>
  <c r="CL31" i="50"/>
  <c r="CL24" i="50"/>
  <c r="CL28" i="50"/>
  <c r="CL44" i="50"/>
  <c r="CL12" i="50"/>
  <c r="CL25" i="50"/>
  <c r="CL17" i="50"/>
  <c r="CL38" i="50"/>
  <c r="CL37" i="50"/>
  <c r="CL72" i="50"/>
  <c r="CL32" i="50"/>
  <c r="CL20" i="50"/>
  <c r="CM152" i="50" l="1"/>
  <c r="CM156" i="50"/>
  <c r="CM154" i="50"/>
  <c r="CM157" i="50"/>
  <c r="CM158" i="50"/>
  <c r="CM155" i="50"/>
  <c r="CM159" i="50"/>
  <c r="CM163" i="50"/>
  <c r="CM164" i="50"/>
  <c r="CM160" i="50"/>
  <c r="CM161" i="50"/>
  <c r="CM171" i="50"/>
  <c r="CM166" i="50"/>
  <c r="CM168" i="50"/>
  <c r="CM153" i="50"/>
  <c r="CM165" i="50"/>
  <c r="CM167" i="50"/>
  <c r="CM169" i="50"/>
  <c r="CM176" i="50"/>
  <c r="CM180" i="50"/>
  <c r="CM184" i="50"/>
  <c r="CM188" i="50"/>
  <c r="CM173" i="50"/>
  <c r="CM177" i="50"/>
  <c r="CM181" i="50"/>
  <c r="CM185" i="50"/>
  <c r="CM174" i="50"/>
  <c r="CM182" i="50"/>
  <c r="CM187" i="50"/>
  <c r="CM189" i="50"/>
  <c r="CM193" i="50"/>
  <c r="CM197" i="50"/>
  <c r="CM201" i="50"/>
  <c r="CM205" i="50"/>
  <c r="CM209" i="50"/>
  <c r="CM213" i="50"/>
  <c r="CM217" i="50"/>
  <c r="CM221" i="50"/>
  <c r="CM162" i="50"/>
  <c r="CM179" i="50"/>
  <c r="CM190" i="50"/>
  <c r="CM194" i="50"/>
  <c r="CM198" i="50"/>
  <c r="CM178" i="50"/>
  <c r="CM195" i="50"/>
  <c r="CM199" i="50"/>
  <c r="CM206" i="50"/>
  <c r="CM208" i="50"/>
  <c r="CM215" i="50"/>
  <c r="CM170" i="50"/>
  <c r="CM183" i="50"/>
  <c r="CM192" i="50"/>
  <c r="CM202" i="50"/>
  <c r="CM204" i="50"/>
  <c r="CM211" i="50"/>
  <c r="CM216" i="50"/>
  <c r="CM223" i="50"/>
  <c r="CM227" i="50"/>
  <c r="CM231" i="50"/>
  <c r="CM235" i="50"/>
  <c r="CM239" i="50"/>
  <c r="CM243" i="50"/>
  <c r="CM247" i="50"/>
  <c r="CM251" i="50"/>
  <c r="CM255" i="50"/>
  <c r="CM259" i="50"/>
  <c r="CM263" i="50"/>
  <c r="CM267" i="50"/>
  <c r="CM172" i="50"/>
  <c r="CM212" i="50"/>
  <c r="CM218" i="50"/>
  <c r="CM220" i="50"/>
  <c r="CM224" i="50"/>
  <c r="CM228" i="50"/>
  <c r="CM232" i="50"/>
  <c r="CM236" i="50"/>
  <c r="CM240" i="50"/>
  <c r="CM244" i="50"/>
  <c r="CM248" i="50"/>
  <c r="CM186" i="50"/>
  <c r="CM191" i="50"/>
  <c r="CM200" i="50"/>
  <c r="CM207" i="50"/>
  <c r="CM229" i="50"/>
  <c r="CM237" i="50"/>
  <c r="CM245" i="50"/>
  <c r="CM256" i="50"/>
  <c r="CM258" i="50"/>
  <c r="CM265" i="50"/>
  <c r="CM268" i="50"/>
  <c r="CM272" i="50"/>
  <c r="CM276" i="50"/>
  <c r="CM280" i="50"/>
  <c r="CM284" i="50"/>
  <c r="CM288" i="50"/>
  <c r="CM292" i="50"/>
  <c r="CM296" i="50"/>
  <c r="CM300" i="50"/>
  <c r="CM304" i="50"/>
  <c r="CM308" i="50"/>
  <c r="CM312" i="50"/>
  <c r="CM316" i="50"/>
  <c r="CM320" i="50"/>
  <c r="CM214" i="50"/>
  <c r="CM219" i="50"/>
  <c r="CM226" i="50"/>
  <c r="CM234" i="50"/>
  <c r="CM242" i="50"/>
  <c r="CM250" i="50"/>
  <c r="CM252" i="50"/>
  <c r="CM254" i="50"/>
  <c r="CM261" i="50"/>
  <c r="CM269" i="50"/>
  <c r="CM273" i="50"/>
  <c r="CM277" i="50"/>
  <c r="CM281" i="50"/>
  <c r="CM285" i="50"/>
  <c r="CM225" i="50"/>
  <c r="CM241" i="50"/>
  <c r="CM257" i="50"/>
  <c r="CM264" i="50"/>
  <c r="CM274" i="50"/>
  <c r="CM282" i="50"/>
  <c r="CM293" i="50"/>
  <c r="CM295" i="50"/>
  <c r="CM302" i="50"/>
  <c r="CM309" i="50"/>
  <c r="CM311" i="50"/>
  <c r="CM318" i="50"/>
  <c r="CM325" i="50"/>
  <c r="CM329" i="50"/>
  <c r="CM333" i="50"/>
  <c r="CM337" i="50"/>
  <c r="CM341" i="50"/>
  <c r="CM345" i="50"/>
  <c r="CM349" i="50"/>
  <c r="CM353" i="50"/>
  <c r="CM357" i="50"/>
  <c r="CM361" i="50"/>
  <c r="CM365" i="50"/>
  <c r="CM369" i="50"/>
  <c r="CM373" i="50"/>
  <c r="CM377" i="50"/>
  <c r="CM381" i="50"/>
  <c r="CM385" i="50"/>
  <c r="CM389" i="50"/>
  <c r="CM393" i="50"/>
  <c r="CM397" i="50"/>
  <c r="CM401" i="50"/>
  <c r="CM230" i="50"/>
  <c r="CM246" i="50"/>
  <c r="CM253" i="50"/>
  <c r="CM260" i="50"/>
  <c r="CM271" i="50"/>
  <c r="CM279" i="50"/>
  <c r="CM287" i="50"/>
  <c r="CM289" i="50"/>
  <c r="CM291" i="50"/>
  <c r="CM298" i="50"/>
  <c r="CM305" i="50"/>
  <c r="CM307" i="50"/>
  <c r="CM314" i="50"/>
  <c r="CM321" i="50"/>
  <c r="CM322" i="50"/>
  <c r="CM326" i="50"/>
  <c r="CM330" i="50"/>
  <c r="CM334" i="50"/>
  <c r="CM338" i="50"/>
  <c r="CM342" i="50"/>
  <c r="CM346" i="50"/>
  <c r="CM350" i="50"/>
  <c r="CM354" i="50"/>
  <c r="CM233" i="50"/>
  <c r="CM266" i="50"/>
  <c r="CM270" i="50"/>
  <c r="CM286" i="50"/>
  <c r="CM294" i="50"/>
  <c r="CM301" i="50"/>
  <c r="CM319" i="50"/>
  <c r="CM327" i="50"/>
  <c r="CM335" i="50"/>
  <c r="CM343" i="50"/>
  <c r="CM351" i="50"/>
  <c r="CM359" i="50"/>
  <c r="CM366" i="50"/>
  <c r="CM368" i="50"/>
  <c r="CM375" i="50"/>
  <c r="CM382" i="50"/>
  <c r="CM384" i="50"/>
  <c r="CM391" i="50"/>
  <c r="CM398" i="50"/>
  <c r="CM400" i="50"/>
  <c r="CM406" i="50"/>
  <c r="CM394" i="50"/>
  <c r="CM396" i="50"/>
  <c r="CM403" i="50"/>
  <c r="CM407" i="50"/>
  <c r="CM249" i="50"/>
  <c r="CM278" i="50"/>
  <c r="CM303" i="50"/>
  <c r="CM310" i="50"/>
  <c r="CM317" i="50"/>
  <c r="CM323" i="50"/>
  <c r="CM331" i="50"/>
  <c r="CM339" i="50"/>
  <c r="CM347" i="50"/>
  <c r="CM355" i="50"/>
  <c r="CM358" i="50"/>
  <c r="CM360" i="50"/>
  <c r="CM367" i="50"/>
  <c r="CM374" i="50"/>
  <c r="CM376" i="50"/>
  <c r="CM383" i="50"/>
  <c r="CM390" i="50"/>
  <c r="CM392" i="50"/>
  <c r="CM399" i="50"/>
  <c r="CM408" i="50"/>
  <c r="CM203" i="50"/>
  <c r="CM210" i="50"/>
  <c r="CM222" i="50"/>
  <c r="CM275" i="50"/>
  <c r="CM290" i="50"/>
  <c r="CM297" i="50"/>
  <c r="CM315" i="50"/>
  <c r="CM324" i="50"/>
  <c r="CM332" i="50"/>
  <c r="CM340" i="50"/>
  <c r="CM348" i="50"/>
  <c r="CM356" i="50"/>
  <c r="CM362" i="50"/>
  <c r="CM364" i="50"/>
  <c r="CM371" i="50"/>
  <c r="CM378" i="50"/>
  <c r="CM380" i="50"/>
  <c r="CM387" i="50"/>
  <c r="CM196" i="50"/>
  <c r="CM352" i="50"/>
  <c r="CM404" i="50"/>
  <c r="CM372" i="50"/>
  <c r="CM386" i="50"/>
  <c r="CM299" i="50"/>
  <c r="CM306" i="50"/>
  <c r="CM175" i="50"/>
  <c r="CM238" i="50"/>
  <c r="CM283" i="50"/>
  <c r="CM328" i="50"/>
  <c r="CM388" i="50"/>
  <c r="CM395" i="50"/>
  <c r="CM402" i="50"/>
  <c r="CM262" i="50"/>
  <c r="CM336" i="50"/>
  <c r="CM379" i="50"/>
  <c r="CM405" i="50"/>
  <c r="CM313" i="50"/>
  <c r="CM344" i="50"/>
  <c r="CM363" i="50"/>
  <c r="CM370" i="50"/>
  <c r="CM151" i="50"/>
  <c r="CM150" i="50"/>
  <c r="CM148" i="50"/>
  <c r="CM146" i="50"/>
  <c r="CM145" i="50"/>
  <c r="CM147" i="50"/>
  <c r="CM143" i="50"/>
  <c r="CM149" i="50"/>
  <c r="CM142" i="50"/>
  <c r="CM141" i="50"/>
  <c r="CM139" i="50"/>
  <c r="CM140" i="50"/>
  <c r="CM135" i="50"/>
  <c r="CM131" i="50"/>
  <c r="CM136" i="50"/>
  <c r="CM132" i="50"/>
  <c r="CM138" i="50"/>
  <c r="CM130" i="50"/>
  <c r="CM128" i="50"/>
  <c r="CM144" i="50"/>
  <c r="CM137" i="50"/>
  <c r="CM129" i="50"/>
  <c r="CM125" i="50"/>
  <c r="CM127" i="50"/>
  <c r="CM124" i="50"/>
  <c r="CM120" i="50"/>
  <c r="CM116" i="50"/>
  <c r="CM112" i="50"/>
  <c r="CM108" i="50"/>
  <c r="CM134" i="50"/>
  <c r="CM126" i="50"/>
  <c r="CM121" i="50"/>
  <c r="CM117" i="50"/>
  <c r="CM113" i="50"/>
  <c r="CM109" i="50"/>
  <c r="CM123" i="50"/>
  <c r="CM115" i="50"/>
  <c r="CM104" i="50"/>
  <c r="CM100" i="50"/>
  <c r="CM122" i="50"/>
  <c r="CM114" i="50"/>
  <c r="CM105" i="50"/>
  <c r="CM101" i="50"/>
  <c r="CM97" i="50"/>
  <c r="CM110" i="50"/>
  <c r="CM107" i="50"/>
  <c r="CM99" i="50"/>
  <c r="CM111" i="50"/>
  <c r="CM102" i="50"/>
  <c r="CM119" i="50"/>
  <c r="CM106" i="50"/>
  <c r="CM98" i="50"/>
  <c r="CM96" i="50"/>
  <c r="CM118" i="50"/>
  <c r="CM103" i="50"/>
  <c r="CM94" i="50"/>
  <c r="CM92" i="50"/>
  <c r="CM88" i="50"/>
  <c r="CM84" i="50"/>
  <c r="CM80" i="50"/>
  <c r="CM76" i="50"/>
  <c r="CM133" i="50"/>
  <c r="CM95" i="50"/>
  <c r="CM91" i="50"/>
  <c r="CM87" i="50"/>
  <c r="CM83" i="50"/>
  <c r="CM79" i="50"/>
  <c r="CM75" i="50"/>
  <c r="CM93" i="50"/>
  <c r="CM89" i="50"/>
  <c r="CM85" i="50"/>
  <c r="CM81" i="50"/>
  <c r="CM77" i="50"/>
  <c r="CM82" i="50"/>
  <c r="CM73" i="50"/>
  <c r="CM69" i="50"/>
  <c r="CM65" i="50"/>
  <c r="CM61" i="50"/>
  <c r="CM57" i="50"/>
  <c r="CM53" i="50"/>
  <c r="CM49" i="50"/>
  <c r="CM45" i="50"/>
  <c r="CM78" i="50"/>
  <c r="CM74" i="50"/>
  <c r="CM72" i="50"/>
  <c r="CM68" i="50"/>
  <c r="CM64" i="50"/>
  <c r="CM60" i="50"/>
  <c r="CM56" i="50"/>
  <c r="CM52" i="50"/>
  <c r="CM48" i="50"/>
  <c r="CM44" i="50"/>
  <c r="CM40" i="50"/>
  <c r="CM86" i="50"/>
  <c r="CM70" i="50"/>
  <c r="CM66" i="50"/>
  <c r="CM62" i="50"/>
  <c r="CM58" i="50"/>
  <c r="CM54" i="50"/>
  <c r="CM50" i="50"/>
  <c r="CM46" i="50"/>
  <c r="CM42" i="50"/>
  <c r="CM38" i="50"/>
  <c r="CM63" i="50"/>
  <c r="CM47" i="50"/>
  <c r="CM33" i="50"/>
  <c r="CM13" i="50"/>
  <c r="CM21" i="50"/>
  <c r="CM18" i="50"/>
  <c r="CM11" i="50"/>
  <c r="CM26" i="50"/>
  <c r="CM59" i="50"/>
  <c r="CM43" i="50"/>
  <c r="CM37" i="50"/>
  <c r="CM35" i="50"/>
  <c r="CM32" i="50"/>
  <c r="CM23" i="50"/>
  <c r="CM12" i="50"/>
  <c r="CM17" i="50"/>
  <c r="CM25" i="50"/>
  <c r="CM20" i="50"/>
  <c r="CM55" i="50"/>
  <c r="CM90" i="50"/>
  <c r="CM71" i="50"/>
  <c r="CM39" i="50"/>
  <c r="CM30" i="50"/>
  <c r="CM19" i="50"/>
  <c r="CM27" i="50"/>
  <c r="CM41" i="50"/>
  <c r="CM31" i="50"/>
  <c r="CM67" i="50"/>
  <c r="CM51" i="50"/>
  <c r="CM36" i="50"/>
  <c r="CM34" i="50"/>
  <c r="CM29" i="50"/>
  <c r="CM15" i="50"/>
  <c r="CM14" i="50"/>
  <c r="CN7" i="50"/>
  <c r="CM28" i="50"/>
  <c r="CM22" i="50"/>
  <c r="CM24" i="50"/>
  <c r="CM10" i="50"/>
  <c r="CM16" i="50"/>
  <c r="CN155" i="50" l="1"/>
  <c r="CN156" i="50"/>
  <c r="CN160" i="50"/>
  <c r="CN152" i="50"/>
  <c r="CN154" i="50"/>
  <c r="CN157" i="50"/>
  <c r="CN162" i="50"/>
  <c r="CN166" i="50"/>
  <c r="CN159" i="50"/>
  <c r="CN163" i="50"/>
  <c r="CN167" i="50"/>
  <c r="CN158" i="50"/>
  <c r="CN164" i="50"/>
  <c r="CN170" i="50"/>
  <c r="CN161" i="50"/>
  <c r="CN171" i="50"/>
  <c r="CN172" i="50"/>
  <c r="CN175" i="50"/>
  <c r="CN179" i="50"/>
  <c r="CN183" i="50"/>
  <c r="CN187" i="50"/>
  <c r="CN153" i="50"/>
  <c r="CN165" i="50"/>
  <c r="CN169" i="50"/>
  <c r="CN176" i="50"/>
  <c r="CN180" i="50"/>
  <c r="CN184" i="50"/>
  <c r="CN168" i="50"/>
  <c r="CN177" i="50"/>
  <c r="CN185" i="50"/>
  <c r="CN192" i="50"/>
  <c r="CN196" i="50"/>
  <c r="CN200" i="50"/>
  <c r="CN204" i="50"/>
  <c r="CN208" i="50"/>
  <c r="CN212" i="50"/>
  <c r="CN216" i="50"/>
  <c r="CN220" i="50"/>
  <c r="CN174" i="50"/>
  <c r="CN182" i="50"/>
  <c r="CN189" i="50"/>
  <c r="CN193" i="50"/>
  <c r="CN197" i="50"/>
  <c r="CN173" i="50"/>
  <c r="CN190" i="50"/>
  <c r="CN198" i="50"/>
  <c r="CN201" i="50"/>
  <c r="CN203" i="50"/>
  <c r="CN210" i="50"/>
  <c r="CN217" i="50"/>
  <c r="CN178" i="50"/>
  <c r="CN195" i="50"/>
  <c r="CN199" i="50"/>
  <c r="CN206" i="50"/>
  <c r="CN213" i="50"/>
  <c r="CN181" i="50"/>
  <c r="CN188" i="50"/>
  <c r="CN194" i="50"/>
  <c r="CN202" i="50"/>
  <c r="CN209" i="50"/>
  <c r="CN214" i="50"/>
  <c r="CN219" i="50"/>
  <c r="CN222" i="50"/>
  <c r="CN226" i="50"/>
  <c r="CN230" i="50"/>
  <c r="CN234" i="50"/>
  <c r="CN238" i="50"/>
  <c r="CN242" i="50"/>
  <c r="CN246" i="50"/>
  <c r="CN250" i="50"/>
  <c r="CN254" i="50"/>
  <c r="CN258" i="50"/>
  <c r="CN262" i="50"/>
  <c r="CN266" i="50"/>
  <c r="CN205" i="50"/>
  <c r="CN223" i="50"/>
  <c r="CN227" i="50"/>
  <c r="CN231" i="50"/>
  <c r="CN235" i="50"/>
  <c r="CN239" i="50"/>
  <c r="CN243" i="50"/>
  <c r="CN247" i="50"/>
  <c r="CN224" i="50"/>
  <c r="CN232" i="50"/>
  <c r="CN240" i="50"/>
  <c r="CN248" i="50"/>
  <c r="CN251" i="50"/>
  <c r="CN253" i="50"/>
  <c r="CN260" i="50"/>
  <c r="CN267" i="50"/>
  <c r="CN271" i="50"/>
  <c r="CN275" i="50"/>
  <c r="CN279" i="50"/>
  <c r="CN283" i="50"/>
  <c r="CN287" i="50"/>
  <c r="CN291" i="50"/>
  <c r="CN295" i="50"/>
  <c r="CN299" i="50"/>
  <c r="CN303" i="50"/>
  <c r="CN307" i="50"/>
  <c r="CN311" i="50"/>
  <c r="CN315" i="50"/>
  <c r="CN319" i="50"/>
  <c r="CN186" i="50"/>
  <c r="CN191" i="50"/>
  <c r="CN207" i="50"/>
  <c r="CN229" i="50"/>
  <c r="CN237" i="50"/>
  <c r="CN245" i="50"/>
  <c r="CN256" i="50"/>
  <c r="CN263" i="50"/>
  <c r="CN265" i="50"/>
  <c r="CN268" i="50"/>
  <c r="CN272" i="50"/>
  <c r="CN276" i="50"/>
  <c r="CN280" i="50"/>
  <c r="CN284" i="50"/>
  <c r="CN211" i="50"/>
  <c r="CN218" i="50"/>
  <c r="CN236" i="50"/>
  <c r="CN261" i="50"/>
  <c r="CN269" i="50"/>
  <c r="CN277" i="50"/>
  <c r="CN285" i="50"/>
  <c r="CN288" i="50"/>
  <c r="CN290" i="50"/>
  <c r="CN297" i="50"/>
  <c r="CN304" i="50"/>
  <c r="CN306" i="50"/>
  <c r="CN313" i="50"/>
  <c r="CN320" i="50"/>
  <c r="CN324" i="50"/>
  <c r="CN328" i="50"/>
  <c r="CN332" i="50"/>
  <c r="CN336" i="50"/>
  <c r="CN340" i="50"/>
  <c r="CN344" i="50"/>
  <c r="CN348" i="50"/>
  <c r="CN352" i="50"/>
  <c r="CN356" i="50"/>
  <c r="CN360" i="50"/>
  <c r="CN364" i="50"/>
  <c r="CN368" i="50"/>
  <c r="CN372" i="50"/>
  <c r="CN376" i="50"/>
  <c r="CN380" i="50"/>
  <c r="CN384" i="50"/>
  <c r="CN388" i="50"/>
  <c r="CN392" i="50"/>
  <c r="CN396" i="50"/>
  <c r="CN400" i="50"/>
  <c r="CN404" i="50"/>
  <c r="CN225" i="50"/>
  <c r="CN241" i="50"/>
  <c r="CN257" i="50"/>
  <c r="CN264" i="50"/>
  <c r="CN274" i="50"/>
  <c r="CN282" i="50"/>
  <c r="CN293" i="50"/>
  <c r="CN300" i="50"/>
  <c r="CN302" i="50"/>
  <c r="CN309" i="50"/>
  <c r="CN316" i="50"/>
  <c r="CN318" i="50"/>
  <c r="CN325" i="50"/>
  <c r="CN329" i="50"/>
  <c r="CN333" i="50"/>
  <c r="CN337" i="50"/>
  <c r="CN341" i="50"/>
  <c r="CN345" i="50"/>
  <c r="CN349" i="50"/>
  <c r="CN353" i="50"/>
  <c r="CN357" i="50"/>
  <c r="CN215" i="50"/>
  <c r="CN244" i="50"/>
  <c r="CN252" i="50"/>
  <c r="CN259" i="50"/>
  <c r="CN281" i="50"/>
  <c r="CN298" i="50"/>
  <c r="CN305" i="50"/>
  <c r="CN312" i="50"/>
  <c r="CN322" i="50"/>
  <c r="CN330" i="50"/>
  <c r="CN338" i="50"/>
  <c r="CN346" i="50"/>
  <c r="CN354" i="50"/>
  <c r="CN361" i="50"/>
  <c r="CN363" i="50"/>
  <c r="CN370" i="50"/>
  <c r="CN377" i="50"/>
  <c r="CN379" i="50"/>
  <c r="CN386" i="50"/>
  <c r="CN393" i="50"/>
  <c r="CN395" i="50"/>
  <c r="CN402" i="50"/>
  <c r="CN405" i="50"/>
  <c r="CN398" i="50"/>
  <c r="CN406" i="50"/>
  <c r="CN228" i="50"/>
  <c r="CN273" i="50"/>
  <c r="CN289" i="50"/>
  <c r="CN296" i="50"/>
  <c r="CN314" i="50"/>
  <c r="CN321" i="50"/>
  <c r="CN326" i="50"/>
  <c r="CN334" i="50"/>
  <c r="CN342" i="50"/>
  <c r="CN350" i="50"/>
  <c r="CN362" i="50"/>
  <c r="CN369" i="50"/>
  <c r="CN371" i="50"/>
  <c r="CN378" i="50"/>
  <c r="CN385" i="50"/>
  <c r="CN387" i="50"/>
  <c r="CN394" i="50"/>
  <c r="CN401" i="50"/>
  <c r="CN403" i="50"/>
  <c r="CN407" i="50"/>
  <c r="CN233" i="50"/>
  <c r="CN270" i="50"/>
  <c r="CN286" i="50"/>
  <c r="CN294" i="50"/>
  <c r="CN301" i="50"/>
  <c r="CN308" i="50"/>
  <c r="CN327" i="50"/>
  <c r="CN335" i="50"/>
  <c r="CN343" i="50"/>
  <c r="CN351" i="50"/>
  <c r="CN359" i="50"/>
  <c r="CN366" i="50"/>
  <c r="CN373" i="50"/>
  <c r="CN375" i="50"/>
  <c r="CN382" i="50"/>
  <c r="CN389" i="50"/>
  <c r="CN391" i="50"/>
  <c r="CN331" i="50"/>
  <c r="CN383" i="50"/>
  <c r="CN390" i="50"/>
  <c r="CN397" i="50"/>
  <c r="CN408" i="50"/>
  <c r="CN365" i="50"/>
  <c r="CN292" i="50"/>
  <c r="CN221" i="50"/>
  <c r="CN339" i="50"/>
  <c r="CN367" i="50"/>
  <c r="CN374" i="50"/>
  <c r="CN381" i="50"/>
  <c r="CN249" i="50"/>
  <c r="CN255" i="50"/>
  <c r="CN278" i="50"/>
  <c r="CN310" i="50"/>
  <c r="CN317" i="50"/>
  <c r="CN347" i="50"/>
  <c r="CN358" i="50"/>
  <c r="CN323" i="50"/>
  <c r="CN355" i="50"/>
  <c r="CN399" i="50"/>
  <c r="CN150" i="50"/>
  <c r="CN149" i="50"/>
  <c r="CN151" i="50"/>
  <c r="CN147" i="50"/>
  <c r="CN148" i="50"/>
  <c r="CN144" i="50"/>
  <c r="CN143" i="50"/>
  <c r="CN141" i="50"/>
  <c r="CN146" i="50"/>
  <c r="CN145" i="50"/>
  <c r="CN142" i="50"/>
  <c r="CN138" i="50"/>
  <c r="CN134" i="50"/>
  <c r="CN140" i="50"/>
  <c r="CN135" i="50"/>
  <c r="CN131" i="50"/>
  <c r="CN133" i="50"/>
  <c r="CN127" i="50"/>
  <c r="CN132" i="50"/>
  <c r="CN130" i="50"/>
  <c r="CN128" i="50"/>
  <c r="CN136" i="50"/>
  <c r="CN123" i="50"/>
  <c r="CN119" i="50"/>
  <c r="CN115" i="50"/>
  <c r="CN111" i="50"/>
  <c r="CN139" i="50"/>
  <c r="CN129" i="50"/>
  <c r="CN124" i="50"/>
  <c r="CN120" i="50"/>
  <c r="CN116" i="50"/>
  <c r="CN112" i="50"/>
  <c r="CN125" i="50"/>
  <c r="CN118" i="50"/>
  <c r="CN110" i="50"/>
  <c r="CN107" i="50"/>
  <c r="CN103" i="50"/>
  <c r="CN99" i="50"/>
  <c r="CN117" i="50"/>
  <c r="CN109" i="50"/>
  <c r="CN104" i="50"/>
  <c r="CN100" i="50"/>
  <c r="CN126" i="50"/>
  <c r="CN121" i="50"/>
  <c r="CN108" i="50"/>
  <c r="CN102" i="50"/>
  <c r="CN122" i="50"/>
  <c r="CN105" i="50"/>
  <c r="CN97" i="50"/>
  <c r="CN137" i="50"/>
  <c r="CN114" i="50"/>
  <c r="CN101" i="50"/>
  <c r="CN113" i="50"/>
  <c r="CN106" i="50"/>
  <c r="CN95" i="50"/>
  <c r="CN91" i="50"/>
  <c r="CN87" i="50"/>
  <c r="CN83" i="50"/>
  <c r="CN79" i="50"/>
  <c r="CN90" i="50"/>
  <c r="CN86" i="50"/>
  <c r="CN82" i="50"/>
  <c r="CN78" i="50"/>
  <c r="CN74" i="50"/>
  <c r="CN98" i="50"/>
  <c r="CN96" i="50"/>
  <c r="CN92" i="50"/>
  <c r="CN88" i="50"/>
  <c r="CN84" i="50"/>
  <c r="CN80" i="50"/>
  <c r="CN76" i="50"/>
  <c r="CN93" i="50"/>
  <c r="CN77" i="50"/>
  <c r="CN72" i="50"/>
  <c r="CN68" i="50"/>
  <c r="CN64" i="50"/>
  <c r="CN60" i="50"/>
  <c r="CN56" i="50"/>
  <c r="CN52" i="50"/>
  <c r="CN48" i="50"/>
  <c r="CN44" i="50"/>
  <c r="CN89" i="50"/>
  <c r="CN71" i="50"/>
  <c r="CN67" i="50"/>
  <c r="CN63" i="50"/>
  <c r="CN59" i="50"/>
  <c r="CN55" i="50"/>
  <c r="CN51" i="50"/>
  <c r="CN47" i="50"/>
  <c r="CN43" i="50"/>
  <c r="CN39" i="50"/>
  <c r="CN94" i="50"/>
  <c r="CN81" i="50"/>
  <c r="CN73" i="50"/>
  <c r="CN69" i="50"/>
  <c r="CN65" i="50"/>
  <c r="CN61" i="50"/>
  <c r="CN57" i="50"/>
  <c r="CN53" i="50"/>
  <c r="CN49" i="50"/>
  <c r="CN45" i="50"/>
  <c r="CN41" i="50"/>
  <c r="CN37" i="50"/>
  <c r="CN75" i="50"/>
  <c r="CN58" i="50"/>
  <c r="CN40" i="50"/>
  <c r="CN35" i="50"/>
  <c r="CN32" i="50"/>
  <c r="CN23" i="50"/>
  <c r="CN12" i="50"/>
  <c r="CN17" i="50"/>
  <c r="CN25" i="50"/>
  <c r="CN20" i="50"/>
  <c r="CN85" i="50"/>
  <c r="CN70" i="50"/>
  <c r="CN54" i="50"/>
  <c r="CN38" i="50"/>
  <c r="CN31" i="50"/>
  <c r="CN22" i="50"/>
  <c r="CN24" i="50"/>
  <c r="CN16" i="50"/>
  <c r="CN28" i="50"/>
  <c r="CN10" i="50"/>
  <c r="CN66" i="50"/>
  <c r="CN46" i="50"/>
  <c r="CN33" i="50"/>
  <c r="CN21" i="50"/>
  <c r="CN11" i="50"/>
  <c r="CN62" i="50"/>
  <c r="CN50" i="50"/>
  <c r="CN36" i="50"/>
  <c r="CN34" i="50"/>
  <c r="CN29" i="50"/>
  <c r="CN42" i="50"/>
  <c r="CN13" i="50"/>
  <c r="CN18" i="50"/>
  <c r="CN19" i="50"/>
  <c r="CN26" i="50"/>
  <c r="CN15" i="50"/>
  <c r="CO7" i="50"/>
  <c r="CN14" i="50"/>
  <c r="CN30" i="50"/>
  <c r="CN27" i="50"/>
  <c r="CO154" i="50" l="1"/>
  <c r="CO153" i="50"/>
  <c r="CO159" i="50"/>
  <c r="CO156" i="50"/>
  <c r="CO152" i="50"/>
  <c r="CO157" i="50"/>
  <c r="CO161" i="50"/>
  <c r="CO165" i="50"/>
  <c r="CO155" i="50"/>
  <c r="CO162" i="50"/>
  <c r="CO166" i="50"/>
  <c r="CO169" i="50"/>
  <c r="CO158" i="50"/>
  <c r="CO160" i="50"/>
  <c r="CO164" i="50"/>
  <c r="CO170" i="50"/>
  <c r="CO174" i="50"/>
  <c r="CO178" i="50"/>
  <c r="CO182" i="50"/>
  <c r="CO186" i="50"/>
  <c r="CO167" i="50"/>
  <c r="CO172" i="50"/>
  <c r="CO175" i="50"/>
  <c r="CO179" i="50"/>
  <c r="CO183" i="50"/>
  <c r="CO163" i="50"/>
  <c r="CO180" i="50"/>
  <c r="CO191" i="50"/>
  <c r="CO195" i="50"/>
  <c r="CO199" i="50"/>
  <c r="CO203" i="50"/>
  <c r="CO207" i="50"/>
  <c r="CO211" i="50"/>
  <c r="CO215" i="50"/>
  <c r="CO219" i="50"/>
  <c r="CO168" i="50"/>
  <c r="CO177" i="50"/>
  <c r="CO185" i="50"/>
  <c r="CO187" i="50"/>
  <c r="CO192" i="50"/>
  <c r="CO196" i="50"/>
  <c r="CO171" i="50"/>
  <c r="CO184" i="50"/>
  <c r="CO193" i="50"/>
  <c r="CO205" i="50"/>
  <c r="CO212" i="50"/>
  <c r="CO214" i="50"/>
  <c r="CO173" i="50"/>
  <c r="CO190" i="50"/>
  <c r="CO198" i="50"/>
  <c r="CO201" i="50"/>
  <c r="CO208" i="50"/>
  <c r="CO210" i="50"/>
  <c r="CO189" i="50"/>
  <c r="CO206" i="50"/>
  <c r="CO213" i="50"/>
  <c r="CO221" i="50"/>
  <c r="CO225" i="50"/>
  <c r="CO229" i="50"/>
  <c r="CO233" i="50"/>
  <c r="CO237" i="50"/>
  <c r="CO241" i="50"/>
  <c r="CO245" i="50"/>
  <c r="CO249" i="50"/>
  <c r="CO253" i="50"/>
  <c r="CO257" i="50"/>
  <c r="CO261" i="50"/>
  <c r="CO265" i="50"/>
  <c r="CO181" i="50"/>
  <c r="CO188" i="50"/>
  <c r="CO194" i="50"/>
  <c r="CO202" i="50"/>
  <c r="CO209" i="50"/>
  <c r="CO216" i="50"/>
  <c r="CO222" i="50"/>
  <c r="CO226" i="50"/>
  <c r="CO230" i="50"/>
  <c r="CO234" i="50"/>
  <c r="CO238" i="50"/>
  <c r="CO242" i="50"/>
  <c r="CO246" i="50"/>
  <c r="CO250" i="50"/>
  <c r="CO220" i="50"/>
  <c r="CO227" i="50"/>
  <c r="CO235" i="50"/>
  <c r="CO243" i="50"/>
  <c r="CO255" i="50"/>
  <c r="CO262" i="50"/>
  <c r="CO264" i="50"/>
  <c r="CO270" i="50"/>
  <c r="CO274" i="50"/>
  <c r="CO278" i="50"/>
  <c r="CO282" i="50"/>
  <c r="CO286" i="50"/>
  <c r="CO290" i="50"/>
  <c r="CO294" i="50"/>
  <c r="CO298" i="50"/>
  <c r="CO302" i="50"/>
  <c r="CO306" i="50"/>
  <c r="CO310" i="50"/>
  <c r="CO314" i="50"/>
  <c r="CO318" i="50"/>
  <c r="CO200" i="50"/>
  <c r="CO217" i="50"/>
  <c r="CO224" i="50"/>
  <c r="CO232" i="50"/>
  <c r="CO240" i="50"/>
  <c r="CO248" i="50"/>
  <c r="CO251" i="50"/>
  <c r="CO258" i="50"/>
  <c r="CO260" i="50"/>
  <c r="CO267" i="50"/>
  <c r="CO271" i="50"/>
  <c r="CO275" i="50"/>
  <c r="CO279" i="50"/>
  <c r="CO283" i="50"/>
  <c r="CO287" i="50"/>
  <c r="CO176" i="50"/>
  <c r="CO204" i="50"/>
  <c r="CO231" i="50"/>
  <c r="CO247" i="50"/>
  <c r="CO254" i="50"/>
  <c r="CO272" i="50"/>
  <c r="CO280" i="50"/>
  <c r="CO292" i="50"/>
  <c r="CO299" i="50"/>
  <c r="CO301" i="50"/>
  <c r="CO308" i="50"/>
  <c r="CO315" i="50"/>
  <c r="CO317" i="50"/>
  <c r="CO323" i="50"/>
  <c r="CO327" i="50"/>
  <c r="CO331" i="50"/>
  <c r="CO335" i="50"/>
  <c r="CO339" i="50"/>
  <c r="CO343" i="50"/>
  <c r="CO347" i="50"/>
  <c r="CO351" i="50"/>
  <c r="CO355" i="50"/>
  <c r="CO359" i="50"/>
  <c r="CO363" i="50"/>
  <c r="CO367" i="50"/>
  <c r="CO371" i="50"/>
  <c r="CO375" i="50"/>
  <c r="CO379" i="50"/>
  <c r="CO383" i="50"/>
  <c r="CO387" i="50"/>
  <c r="CO391" i="50"/>
  <c r="CO395" i="50"/>
  <c r="CO399" i="50"/>
  <c r="CO403" i="50"/>
  <c r="CO218" i="50"/>
  <c r="CO236" i="50"/>
  <c r="CO269" i="50"/>
  <c r="CO277" i="50"/>
  <c r="CO285" i="50"/>
  <c r="CO288" i="50"/>
  <c r="CO295" i="50"/>
  <c r="CO297" i="50"/>
  <c r="CO304" i="50"/>
  <c r="CO311" i="50"/>
  <c r="CO313" i="50"/>
  <c r="CO320" i="50"/>
  <c r="CO324" i="50"/>
  <c r="CO328" i="50"/>
  <c r="CO332" i="50"/>
  <c r="CO336" i="50"/>
  <c r="CO340" i="50"/>
  <c r="CO344" i="50"/>
  <c r="CO348" i="50"/>
  <c r="CO352" i="50"/>
  <c r="CO356" i="50"/>
  <c r="CO197" i="50"/>
  <c r="CO223" i="50"/>
  <c r="CO276" i="50"/>
  <c r="CO291" i="50"/>
  <c r="CO309" i="50"/>
  <c r="CO316" i="50"/>
  <c r="CO325" i="50"/>
  <c r="CO333" i="50"/>
  <c r="CO341" i="50"/>
  <c r="CO349" i="50"/>
  <c r="CO357" i="50"/>
  <c r="CO358" i="50"/>
  <c r="CO365" i="50"/>
  <c r="CO372" i="50"/>
  <c r="CO374" i="50"/>
  <c r="CO381" i="50"/>
  <c r="CO388" i="50"/>
  <c r="CO390" i="50"/>
  <c r="CO397" i="50"/>
  <c r="CO404" i="50"/>
  <c r="CO408" i="50"/>
  <c r="CO400" i="50"/>
  <c r="CO402" i="50"/>
  <c r="CO405" i="50"/>
  <c r="CO239" i="50"/>
  <c r="CO256" i="50"/>
  <c r="CO263" i="50"/>
  <c r="CO268" i="50"/>
  <c r="CO284" i="50"/>
  <c r="CO293" i="50"/>
  <c r="CO300" i="50"/>
  <c r="CO307" i="50"/>
  <c r="CO329" i="50"/>
  <c r="CO337" i="50"/>
  <c r="CO345" i="50"/>
  <c r="CO353" i="50"/>
  <c r="CO364" i="50"/>
  <c r="CO366" i="50"/>
  <c r="CO373" i="50"/>
  <c r="CO380" i="50"/>
  <c r="CO382" i="50"/>
  <c r="CO389" i="50"/>
  <c r="CO396" i="50"/>
  <c r="CO398" i="50"/>
  <c r="CO406" i="50"/>
  <c r="CO244" i="50"/>
  <c r="CO252" i="50"/>
  <c r="CO259" i="50"/>
  <c r="CO266" i="50"/>
  <c r="CO281" i="50"/>
  <c r="CO305" i="50"/>
  <c r="CO312" i="50"/>
  <c r="CO319" i="50"/>
  <c r="CO322" i="50"/>
  <c r="CO330" i="50"/>
  <c r="CO338" i="50"/>
  <c r="CO346" i="50"/>
  <c r="CO354" i="50"/>
  <c r="CO361" i="50"/>
  <c r="CO368" i="50"/>
  <c r="CO370" i="50"/>
  <c r="CO377" i="50"/>
  <c r="CO384" i="50"/>
  <c r="CO386" i="50"/>
  <c r="CO393" i="50"/>
  <c r="CO342" i="50"/>
  <c r="CO362" i="50"/>
  <c r="CO369" i="50"/>
  <c r="CO376" i="50"/>
  <c r="CO289" i="50"/>
  <c r="CO296" i="50"/>
  <c r="CO273" i="50"/>
  <c r="CO385" i="50"/>
  <c r="CO321" i="50"/>
  <c r="CO350" i="50"/>
  <c r="CO360" i="50"/>
  <c r="CO407" i="50"/>
  <c r="CO228" i="50"/>
  <c r="CO303" i="50"/>
  <c r="CO326" i="50"/>
  <c r="CO394" i="50"/>
  <c r="CO401" i="50"/>
  <c r="CO334" i="50"/>
  <c r="CO378" i="50"/>
  <c r="CO392" i="50"/>
  <c r="CO149" i="50"/>
  <c r="CO150" i="50"/>
  <c r="CO146" i="50"/>
  <c r="CO143" i="50"/>
  <c r="CO151" i="50"/>
  <c r="CO145" i="50"/>
  <c r="CO147" i="50"/>
  <c r="CO140" i="50"/>
  <c r="CO148" i="50"/>
  <c r="CO144" i="50"/>
  <c r="CO141" i="50"/>
  <c r="CO139" i="50"/>
  <c r="CO137" i="50"/>
  <c r="CO133" i="50"/>
  <c r="CO138" i="50"/>
  <c r="CO134" i="50"/>
  <c r="CO130" i="50"/>
  <c r="CO142" i="50"/>
  <c r="CO136" i="50"/>
  <c r="CO126" i="50"/>
  <c r="CO135" i="50"/>
  <c r="CO127" i="50"/>
  <c r="CO131" i="50"/>
  <c r="CO125" i="50"/>
  <c r="CO122" i="50"/>
  <c r="CO118" i="50"/>
  <c r="CO114" i="50"/>
  <c r="CO110" i="50"/>
  <c r="CO123" i="50"/>
  <c r="CO119" i="50"/>
  <c r="CO115" i="50"/>
  <c r="CO111" i="50"/>
  <c r="CO132" i="50"/>
  <c r="CO121" i="50"/>
  <c r="CO113" i="50"/>
  <c r="CO108" i="50"/>
  <c r="CO106" i="50"/>
  <c r="CO102" i="50"/>
  <c r="CO98" i="50"/>
  <c r="CO129" i="50"/>
  <c r="CO120" i="50"/>
  <c r="CO112" i="50"/>
  <c r="CO107" i="50"/>
  <c r="CO103" i="50"/>
  <c r="CO99" i="50"/>
  <c r="CO116" i="50"/>
  <c r="CO105" i="50"/>
  <c r="CO97" i="50"/>
  <c r="CO128" i="50"/>
  <c r="CO117" i="50"/>
  <c r="CO100" i="50"/>
  <c r="CO109" i="50"/>
  <c r="CO104" i="50"/>
  <c r="CO96" i="50"/>
  <c r="CO101" i="50"/>
  <c r="CO124" i="50"/>
  <c r="CO90" i="50"/>
  <c r="CO86" i="50"/>
  <c r="CO82" i="50"/>
  <c r="CO78" i="50"/>
  <c r="CO94" i="50"/>
  <c r="CO93" i="50"/>
  <c r="CO89" i="50"/>
  <c r="CO85" i="50"/>
  <c r="CO81" i="50"/>
  <c r="CO77" i="50"/>
  <c r="CO95" i="50"/>
  <c r="CO91" i="50"/>
  <c r="CO87" i="50"/>
  <c r="CO83" i="50"/>
  <c r="CO79" i="50"/>
  <c r="CO75" i="50"/>
  <c r="CO88" i="50"/>
  <c r="CO74" i="50"/>
  <c r="CO71" i="50"/>
  <c r="CO67" i="50"/>
  <c r="CO63" i="50"/>
  <c r="CO59" i="50"/>
  <c r="CO55" i="50"/>
  <c r="CO51" i="50"/>
  <c r="CO47" i="50"/>
  <c r="CO43" i="50"/>
  <c r="CO84" i="50"/>
  <c r="CO70" i="50"/>
  <c r="CO66" i="50"/>
  <c r="CO62" i="50"/>
  <c r="CO58" i="50"/>
  <c r="CO54" i="50"/>
  <c r="CO50" i="50"/>
  <c r="CO46" i="50"/>
  <c r="CO42" i="50"/>
  <c r="CO38" i="50"/>
  <c r="CO92" i="50"/>
  <c r="CO76" i="50"/>
  <c r="CO72" i="50"/>
  <c r="CO68" i="50"/>
  <c r="CO64" i="50"/>
  <c r="CO60" i="50"/>
  <c r="CO56" i="50"/>
  <c r="CO52" i="50"/>
  <c r="CO48" i="50"/>
  <c r="CO44" i="50"/>
  <c r="CO40" i="50"/>
  <c r="CO36" i="50"/>
  <c r="CO80" i="50"/>
  <c r="CO69" i="50"/>
  <c r="CO53" i="50"/>
  <c r="CO37" i="50"/>
  <c r="CO31" i="50"/>
  <c r="CO22" i="50"/>
  <c r="CO24" i="50"/>
  <c r="CO16" i="50"/>
  <c r="CO28" i="50"/>
  <c r="CO10" i="50"/>
  <c r="CP7" i="50"/>
  <c r="CO65" i="50"/>
  <c r="CO49" i="50"/>
  <c r="CO41" i="50"/>
  <c r="CO34" i="50"/>
  <c r="CO30" i="50"/>
  <c r="CO29" i="50"/>
  <c r="CO19" i="50"/>
  <c r="CO15" i="50"/>
  <c r="CO27" i="50"/>
  <c r="CO14" i="50"/>
  <c r="CO61" i="50"/>
  <c r="CO57" i="50"/>
  <c r="CO35" i="50"/>
  <c r="CO23" i="50"/>
  <c r="CO17" i="50"/>
  <c r="CO20" i="50"/>
  <c r="CO13" i="50"/>
  <c r="CO32" i="50"/>
  <c r="CO12" i="50"/>
  <c r="CO25" i="50"/>
  <c r="CO21" i="50"/>
  <c r="CO11" i="50"/>
  <c r="CO33" i="50"/>
  <c r="CO39" i="50"/>
  <c r="CO18" i="50"/>
  <c r="CO73" i="50"/>
  <c r="CO45" i="50"/>
  <c r="CO26" i="50"/>
  <c r="CP153" i="50" l="1"/>
  <c r="CP155" i="50"/>
  <c r="CP158" i="50"/>
  <c r="CP156" i="50"/>
  <c r="CP160" i="50"/>
  <c r="CP164" i="50"/>
  <c r="CP152" i="50"/>
  <c r="CP157" i="50"/>
  <c r="CP161" i="50"/>
  <c r="CP165" i="50"/>
  <c r="CP162" i="50"/>
  <c r="CP167" i="50"/>
  <c r="CP168" i="50"/>
  <c r="CP172" i="50"/>
  <c r="CP169" i="50"/>
  <c r="CP166" i="50"/>
  <c r="CP170" i="50"/>
  <c r="CP173" i="50"/>
  <c r="CP177" i="50"/>
  <c r="CP181" i="50"/>
  <c r="CP185" i="50"/>
  <c r="CP174" i="50"/>
  <c r="CP178" i="50"/>
  <c r="CP182" i="50"/>
  <c r="CP186" i="50"/>
  <c r="CP159" i="50"/>
  <c r="CP175" i="50"/>
  <c r="CP183" i="50"/>
  <c r="CP188" i="50"/>
  <c r="CP190" i="50"/>
  <c r="CP194" i="50"/>
  <c r="CP198" i="50"/>
  <c r="CP202" i="50"/>
  <c r="CP206" i="50"/>
  <c r="CP210" i="50"/>
  <c r="CP214" i="50"/>
  <c r="CP218" i="50"/>
  <c r="CP163" i="50"/>
  <c r="CP180" i="50"/>
  <c r="CP191" i="50"/>
  <c r="CP195" i="50"/>
  <c r="CP179" i="50"/>
  <c r="CP187" i="50"/>
  <c r="CP196" i="50"/>
  <c r="CP200" i="50"/>
  <c r="CP207" i="50"/>
  <c r="CP209" i="50"/>
  <c r="CP216" i="50"/>
  <c r="CP171" i="50"/>
  <c r="CP184" i="50"/>
  <c r="CP193" i="50"/>
  <c r="CP203" i="50"/>
  <c r="CP205" i="50"/>
  <c r="CP212" i="50"/>
  <c r="CP154" i="50"/>
  <c r="CP199" i="50"/>
  <c r="CP217" i="50"/>
  <c r="CP224" i="50"/>
  <c r="CP228" i="50"/>
  <c r="CP232" i="50"/>
  <c r="CP236" i="50"/>
  <c r="CP240" i="50"/>
  <c r="CP244" i="50"/>
  <c r="CP248" i="50"/>
  <c r="CP252" i="50"/>
  <c r="CP256" i="50"/>
  <c r="CP260" i="50"/>
  <c r="CP264" i="50"/>
  <c r="CP189" i="50"/>
  <c r="CP213" i="50"/>
  <c r="CP219" i="50"/>
  <c r="CP221" i="50"/>
  <c r="CP225" i="50"/>
  <c r="CP229" i="50"/>
  <c r="CP233" i="50"/>
  <c r="CP237" i="50"/>
  <c r="CP241" i="50"/>
  <c r="CP245" i="50"/>
  <c r="CP249" i="50"/>
  <c r="CP192" i="50"/>
  <c r="CP201" i="50"/>
  <c r="CP208" i="50"/>
  <c r="CP222" i="50"/>
  <c r="CP230" i="50"/>
  <c r="CP238" i="50"/>
  <c r="CP246" i="50"/>
  <c r="CP257" i="50"/>
  <c r="CP259" i="50"/>
  <c r="CP266" i="50"/>
  <c r="CP269" i="50"/>
  <c r="CP273" i="50"/>
  <c r="CP277" i="50"/>
  <c r="CP281" i="50"/>
  <c r="CP285" i="50"/>
  <c r="CP289" i="50"/>
  <c r="CP293" i="50"/>
  <c r="CP297" i="50"/>
  <c r="CP301" i="50"/>
  <c r="CP305" i="50"/>
  <c r="CP309" i="50"/>
  <c r="CP313" i="50"/>
  <c r="CP317" i="50"/>
  <c r="CP321" i="50"/>
  <c r="CP220" i="50"/>
  <c r="CP227" i="50"/>
  <c r="CP235" i="50"/>
  <c r="CP243" i="50"/>
  <c r="CP253" i="50"/>
  <c r="CP255" i="50"/>
  <c r="CP262" i="50"/>
  <c r="CP270" i="50"/>
  <c r="CP274" i="50"/>
  <c r="CP278" i="50"/>
  <c r="CP282" i="50"/>
  <c r="CP286" i="50"/>
  <c r="CP226" i="50"/>
  <c r="CP242" i="50"/>
  <c r="CP251" i="50"/>
  <c r="CP258" i="50"/>
  <c r="CP265" i="50"/>
  <c r="CP275" i="50"/>
  <c r="CP283" i="50"/>
  <c r="CP294" i="50"/>
  <c r="CP296" i="50"/>
  <c r="CP303" i="50"/>
  <c r="CP310" i="50"/>
  <c r="CP312" i="50"/>
  <c r="CP319" i="50"/>
  <c r="CP322" i="50"/>
  <c r="CP326" i="50"/>
  <c r="CP330" i="50"/>
  <c r="CP334" i="50"/>
  <c r="CP338" i="50"/>
  <c r="CP342" i="50"/>
  <c r="CP346" i="50"/>
  <c r="CP350" i="50"/>
  <c r="CP354" i="50"/>
  <c r="CP358" i="50"/>
  <c r="CP362" i="50"/>
  <c r="CP366" i="50"/>
  <c r="CP370" i="50"/>
  <c r="CP374" i="50"/>
  <c r="CP378" i="50"/>
  <c r="CP382" i="50"/>
  <c r="CP386" i="50"/>
  <c r="CP390" i="50"/>
  <c r="CP394" i="50"/>
  <c r="CP398" i="50"/>
  <c r="CP402" i="50"/>
  <c r="CP176" i="50"/>
  <c r="CP204" i="50"/>
  <c r="CP211" i="50"/>
  <c r="CP231" i="50"/>
  <c r="CP247" i="50"/>
  <c r="CP254" i="50"/>
  <c r="CP261" i="50"/>
  <c r="CP272" i="50"/>
  <c r="CP280" i="50"/>
  <c r="CP290" i="50"/>
  <c r="CP292" i="50"/>
  <c r="CP299" i="50"/>
  <c r="CP306" i="50"/>
  <c r="CP308" i="50"/>
  <c r="CP315" i="50"/>
  <c r="CP323" i="50"/>
  <c r="CP327" i="50"/>
  <c r="CP331" i="50"/>
  <c r="CP335" i="50"/>
  <c r="CP339" i="50"/>
  <c r="CP343" i="50"/>
  <c r="CP347" i="50"/>
  <c r="CP351" i="50"/>
  <c r="CP355" i="50"/>
  <c r="CP234" i="50"/>
  <c r="CP267" i="50"/>
  <c r="CP271" i="50"/>
  <c r="CP287" i="50"/>
  <c r="CP288" i="50"/>
  <c r="CP295" i="50"/>
  <c r="CP302" i="50"/>
  <c r="CP320" i="50"/>
  <c r="CP328" i="50"/>
  <c r="CP336" i="50"/>
  <c r="CP344" i="50"/>
  <c r="CP352" i="50"/>
  <c r="CP360" i="50"/>
  <c r="CP367" i="50"/>
  <c r="CP369" i="50"/>
  <c r="CP376" i="50"/>
  <c r="CP383" i="50"/>
  <c r="CP385" i="50"/>
  <c r="CP392" i="50"/>
  <c r="CP399" i="50"/>
  <c r="CP401" i="50"/>
  <c r="CP407" i="50"/>
  <c r="CP395" i="50"/>
  <c r="CP397" i="50"/>
  <c r="CP404" i="50"/>
  <c r="CP408" i="50"/>
  <c r="CP250" i="50"/>
  <c r="CP279" i="50"/>
  <c r="CP304" i="50"/>
  <c r="CP311" i="50"/>
  <c r="CP318" i="50"/>
  <c r="CP324" i="50"/>
  <c r="CP332" i="50"/>
  <c r="CP340" i="50"/>
  <c r="CP348" i="50"/>
  <c r="CP356" i="50"/>
  <c r="CP359" i="50"/>
  <c r="CP361" i="50"/>
  <c r="CP368" i="50"/>
  <c r="CP375" i="50"/>
  <c r="CP377" i="50"/>
  <c r="CP384" i="50"/>
  <c r="CP391" i="50"/>
  <c r="CP393" i="50"/>
  <c r="CP400" i="50"/>
  <c r="CP405" i="50"/>
  <c r="CP197" i="50"/>
  <c r="CP215" i="50"/>
  <c r="CP223" i="50"/>
  <c r="CP276" i="50"/>
  <c r="CP291" i="50"/>
  <c r="CP298" i="50"/>
  <c r="CP316" i="50"/>
  <c r="CP325" i="50"/>
  <c r="CP333" i="50"/>
  <c r="CP341" i="50"/>
  <c r="CP349" i="50"/>
  <c r="CP357" i="50"/>
  <c r="CP363" i="50"/>
  <c r="CP365" i="50"/>
  <c r="CP372" i="50"/>
  <c r="CP379" i="50"/>
  <c r="CP381" i="50"/>
  <c r="CP388" i="50"/>
  <c r="CP268" i="50"/>
  <c r="CP353" i="50"/>
  <c r="CP380" i="50"/>
  <c r="CP387" i="50"/>
  <c r="CP406" i="50"/>
  <c r="CP239" i="50"/>
  <c r="CP364" i="50"/>
  <c r="CP371" i="50"/>
  <c r="CP263" i="50"/>
  <c r="CP284" i="50"/>
  <c r="CP300" i="50"/>
  <c r="CP307" i="50"/>
  <c r="CP314" i="50"/>
  <c r="CP329" i="50"/>
  <c r="CP389" i="50"/>
  <c r="CP396" i="50"/>
  <c r="CP403" i="50"/>
  <c r="CP337" i="50"/>
  <c r="CP373" i="50"/>
  <c r="CP345" i="50"/>
  <c r="CP151" i="50"/>
  <c r="CP149" i="50"/>
  <c r="CP147" i="50"/>
  <c r="CP148" i="50"/>
  <c r="CP146" i="50"/>
  <c r="CP144" i="50"/>
  <c r="CP150" i="50"/>
  <c r="CP142" i="50"/>
  <c r="CP143" i="50"/>
  <c r="CP140" i="50"/>
  <c r="CP141" i="50"/>
  <c r="CP136" i="50"/>
  <c r="CP132" i="50"/>
  <c r="CP139" i="50"/>
  <c r="CP137" i="50"/>
  <c r="CP133" i="50"/>
  <c r="CP131" i="50"/>
  <c r="CP129" i="50"/>
  <c r="CP125" i="50"/>
  <c r="CP145" i="50"/>
  <c r="CP138" i="50"/>
  <c r="CP126" i="50"/>
  <c r="CP128" i="50"/>
  <c r="CP121" i="50"/>
  <c r="CP117" i="50"/>
  <c r="CP113" i="50"/>
  <c r="CP109" i="50"/>
  <c r="CP135" i="50"/>
  <c r="CP127" i="50"/>
  <c r="CP122" i="50"/>
  <c r="CP118" i="50"/>
  <c r="CP114" i="50"/>
  <c r="CP110" i="50"/>
  <c r="CP130" i="50"/>
  <c r="CP124" i="50"/>
  <c r="CP116" i="50"/>
  <c r="CP105" i="50"/>
  <c r="CP101" i="50"/>
  <c r="CP97" i="50"/>
  <c r="CP123" i="50"/>
  <c r="CP115" i="50"/>
  <c r="CP108" i="50"/>
  <c r="CP106" i="50"/>
  <c r="CP102" i="50"/>
  <c r="CP98" i="50"/>
  <c r="CP111" i="50"/>
  <c r="CP100" i="50"/>
  <c r="CP112" i="50"/>
  <c r="CP103" i="50"/>
  <c r="CP120" i="50"/>
  <c r="CP107" i="50"/>
  <c r="CP99" i="50"/>
  <c r="CP119" i="50"/>
  <c r="CP104" i="50"/>
  <c r="CP134" i="50"/>
  <c r="CP96" i="50"/>
  <c r="CP95" i="50"/>
  <c r="CP94" i="50"/>
  <c r="CP93" i="50"/>
  <c r="CP89" i="50"/>
  <c r="CP85" i="50"/>
  <c r="CP81" i="50"/>
  <c r="CP77" i="50"/>
  <c r="CP92" i="50"/>
  <c r="CP88" i="50"/>
  <c r="CP84" i="50"/>
  <c r="CP80" i="50"/>
  <c r="CP76" i="50"/>
  <c r="CP90" i="50"/>
  <c r="CP86" i="50"/>
  <c r="CP82" i="50"/>
  <c r="CP78" i="50"/>
  <c r="CP74" i="50"/>
  <c r="CP83" i="50"/>
  <c r="CP70" i="50"/>
  <c r="CP66" i="50"/>
  <c r="CP62" i="50"/>
  <c r="CP58" i="50"/>
  <c r="CP54" i="50"/>
  <c r="CP50" i="50"/>
  <c r="CP46" i="50"/>
  <c r="CP79" i="50"/>
  <c r="CP75" i="50"/>
  <c r="CP73" i="50"/>
  <c r="CP69" i="50"/>
  <c r="CP65" i="50"/>
  <c r="CP61" i="50"/>
  <c r="CP57" i="50"/>
  <c r="CP53" i="50"/>
  <c r="CP49" i="50"/>
  <c r="CP45" i="50"/>
  <c r="CP41" i="50"/>
  <c r="CP87" i="50"/>
  <c r="CP71" i="50"/>
  <c r="CP67" i="50"/>
  <c r="CP63" i="50"/>
  <c r="CP59" i="50"/>
  <c r="CP55" i="50"/>
  <c r="CP51" i="50"/>
  <c r="CP47" i="50"/>
  <c r="CP43" i="50"/>
  <c r="CP39" i="50"/>
  <c r="CP35" i="50"/>
  <c r="CP64" i="50"/>
  <c r="CP48" i="50"/>
  <c r="CP38" i="50"/>
  <c r="CP34" i="50"/>
  <c r="CP30" i="50"/>
  <c r="CP29" i="50"/>
  <c r="CP19" i="50"/>
  <c r="CP15" i="50"/>
  <c r="CP27" i="50"/>
  <c r="CP14" i="50"/>
  <c r="CQ7" i="50"/>
  <c r="CP56" i="50"/>
  <c r="CP60" i="50"/>
  <c r="CP44" i="50"/>
  <c r="CP36" i="50"/>
  <c r="CP33" i="50"/>
  <c r="CP13" i="50"/>
  <c r="CP21" i="50"/>
  <c r="CP18" i="50"/>
  <c r="CP11" i="50"/>
  <c r="CP26" i="50"/>
  <c r="CP91" i="50"/>
  <c r="CP72" i="50"/>
  <c r="CP40" i="50"/>
  <c r="CP31" i="50"/>
  <c r="CP24" i="50"/>
  <c r="CP28" i="50"/>
  <c r="CP42" i="50"/>
  <c r="CP32" i="50"/>
  <c r="CP12" i="50"/>
  <c r="CP68" i="50"/>
  <c r="CP52" i="50"/>
  <c r="CP37" i="50"/>
  <c r="CP22" i="50"/>
  <c r="CP16" i="50"/>
  <c r="CP10" i="50"/>
  <c r="CP23" i="50"/>
  <c r="CP20" i="50"/>
  <c r="CP25" i="50"/>
  <c r="CP17" i="50"/>
  <c r="CQ152" i="50" l="1"/>
  <c r="CQ156" i="50"/>
  <c r="CQ157" i="50"/>
  <c r="CQ153" i="50"/>
  <c r="CQ155" i="50"/>
  <c r="CQ158" i="50"/>
  <c r="CQ163" i="50"/>
  <c r="CQ160" i="50"/>
  <c r="CQ164" i="50"/>
  <c r="CQ165" i="50"/>
  <c r="CQ171" i="50"/>
  <c r="CQ162" i="50"/>
  <c r="CQ167" i="50"/>
  <c r="CQ168" i="50"/>
  <c r="CQ161" i="50"/>
  <c r="CQ176" i="50"/>
  <c r="CQ180" i="50"/>
  <c r="CQ184" i="50"/>
  <c r="CQ188" i="50"/>
  <c r="CQ166" i="50"/>
  <c r="CQ170" i="50"/>
  <c r="CQ173" i="50"/>
  <c r="CQ177" i="50"/>
  <c r="CQ181" i="50"/>
  <c r="CQ185" i="50"/>
  <c r="CQ169" i="50"/>
  <c r="CQ172" i="50"/>
  <c r="CQ178" i="50"/>
  <c r="CQ186" i="50"/>
  <c r="CQ189" i="50"/>
  <c r="CQ193" i="50"/>
  <c r="CQ197" i="50"/>
  <c r="CQ201" i="50"/>
  <c r="CQ205" i="50"/>
  <c r="CQ209" i="50"/>
  <c r="CQ213" i="50"/>
  <c r="CQ217" i="50"/>
  <c r="CQ221" i="50"/>
  <c r="CQ159" i="50"/>
  <c r="CQ175" i="50"/>
  <c r="CQ183" i="50"/>
  <c r="CQ190" i="50"/>
  <c r="CQ194" i="50"/>
  <c r="CQ198" i="50"/>
  <c r="CQ174" i="50"/>
  <c r="CQ191" i="50"/>
  <c r="CQ202" i="50"/>
  <c r="CQ204" i="50"/>
  <c r="CQ211" i="50"/>
  <c r="CQ179" i="50"/>
  <c r="CQ187" i="50"/>
  <c r="CQ196" i="50"/>
  <c r="CQ200" i="50"/>
  <c r="CQ207" i="50"/>
  <c r="CQ182" i="50"/>
  <c r="CQ195" i="50"/>
  <c r="CQ203" i="50"/>
  <c r="CQ210" i="50"/>
  <c r="CQ215" i="50"/>
  <c r="CQ218" i="50"/>
  <c r="CQ220" i="50"/>
  <c r="CQ223" i="50"/>
  <c r="CQ227" i="50"/>
  <c r="CQ231" i="50"/>
  <c r="CQ235" i="50"/>
  <c r="CQ239" i="50"/>
  <c r="CQ243" i="50"/>
  <c r="CQ247" i="50"/>
  <c r="CQ251" i="50"/>
  <c r="CQ255" i="50"/>
  <c r="CQ259" i="50"/>
  <c r="CQ263" i="50"/>
  <c r="CQ267" i="50"/>
  <c r="CQ154" i="50"/>
  <c r="CQ199" i="50"/>
  <c r="CQ206" i="50"/>
  <c r="CQ214" i="50"/>
  <c r="CQ224" i="50"/>
  <c r="CQ228" i="50"/>
  <c r="CQ232" i="50"/>
  <c r="CQ236" i="50"/>
  <c r="CQ240" i="50"/>
  <c r="CQ244" i="50"/>
  <c r="CQ248" i="50"/>
  <c r="CQ216" i="50"/>
  <c r="CQ225" i="50"/>
  <c r="CQ233" i="50"/>
  <c r="CQ241" i="50"/>
  <c r="CQ249" i="50"/>
  <c r="CQ252" i="50"/>
  <c r="CQ254" i="50"/>
  <c r="CQ261" i="50"/>
  <c r="CQ268" i="50"/>
  <c r="CQ272" i="50"/>
  <c r="CQ276" i="50"/>
  <c r="CQ280" i="50"/>
  <c r="CQ284" i="50"/>
  <c r="CQ288" i="50"/>
  <c r="CQ292" i="50"/>
  <c r="CQ296" i="50"/>
  <c r="CQ300" i="50"/>
  <c r="CQ304" i="50"/>
  <c r="CQ308" i="50"/>
  <c r="CQ312" i="50"/>
  <c r="CQ316" i="50"/>
  <c r="CQ320" i="50"/>
  <c r="CQ192" i="50"/>
  <c r="CQ208" i="50"/>
  <c r="CQ222" i="50"/>
  <c r="CQ230" i="50"/>
  <c r="CQ238" i="50"/>
  <c r="CQ246" i="50"/>
  <c r="CQ257" i="50"/>
  <c r="CQ264" i="50"/>
  <c r="CQ266" i="50"/>
  <c r="CQ269" i="50"/>
  <c r="CQ273" i="50"/>
  <c r="CQ277" i="50"/>
  <c r="CQ281" i="50"/>
  <c r="CQ285" i="50"/>
  <c r="CQ219" i="50"/>
  <c r="CQ237" i="50"/>
  <c r="CQ262" i="50"/>
  <c r="CQ270" i="50"/>
  <c r="CQ278" i="50"/>
  <c r="CQ286" i="50"/>
  <c r="CQ289" i="50"/>
  <c r="CQ291" i="50"/>
  <c r="CQ298" i="50"/>
  <c r="CQ305" i="50"/>
  <c r="CQ307" i="50"/>
  <c r="CQ314" i="50"/>
  <c r="CQ321" i="50"/>
  <c r="CQ325" i="50"/>
  <c r="CQ329" i="50"/>
  <c r="CQ333" i="50"/>
  <c r="CQ337" i="50"/>
  <c r="CQ341" i="50"/>
  <c r="CQ345" i="50"/>
  <c r="CQ349" i="50"/>
  <c r="CQ353" i="50"/>
  <c r="CQ357" i="50"/>
  <c r="CQ361" i="50"/>
  <c r="CQ365" i="50"/>
  <c r="CQ369" i="50"/>
  <c r="CQ373" i="50"/>
  <c r="CQ377" i="50"/>
  <c r="CQ381" i="50"/>
  <c r="CQ385" i="50"/>
  <c r="CQ389" i="50"/>
  <c r="CQ393" i="50"/>
  <c r="CQ397" i="50"/>
  <c r="CQ401" i="50"/>
  <c r="CQ226" i="50"/>
  <c r="CQ242" i="50"/>
  <c r="CQ258" i="50"/>
  <c r="CQ265" i="50"/>
  <c r="CQ275" i="50"/>
  <c r="CQ283" i="50"/>
  <c r="CQ294" i="50"/>
  <c r="CQ301" i="50"/>
  <c r="CQ303" i="50"/>
  <c r="CQ310" i="50"/>
  <c r="CQ317" i="50"/>
  <c r="CQ319" i="50"/>
  <c r="CQ322" i="50"/>
  <c r="CQ326" i="50"/>
  <c r="CQ330" i="50"/>
  <c r="CQ334" i="50"/>
  <c r="CQ338" i="50"/>
  <c r="CQ342" i="50"/>
  <c r="CQ346" i="50"/>
  <c r="CQ350" i="50"/>
  <c r="CQ354" i="50"/>
  <c r="CQ245" i="50"/>
  <c r="CQ253" i="50"/>
  <c r="CQ260" i="50"/>
  <c r="CQ282" i="50"/>
  <c r="CQ299" i="50"/>
  <c r="CQ306" i="50"/>
  <c r="CQ313" i="50"/>
  <c r="CQ323" i="50"/>
  <c r="CQ331" i="50"/>
  <c r="CQ339" i="50"/>
  <c r="CQ347" i="50"/>
  <c r="CQ355" i="50"/>
  <c r="CQ362" i="50"/>
  <c r="CQ364" i="50"/>
  <c r="CQ371" i="50"/>
  <c r="CQ378" i="50"/>
  <c r="CQ380" i="50"/>
  <c r="CQ387" i="50"/>
  <c r="CQ394" i="50"/>
  <c r="CQ396" i="50"/>
  <c r="CQ403" i="50"/>
  <c r="CQ406" i="50"/>
  <c r="CQ399" i="50"/>
  <c r="CQ407" i="50"/>
  <c r="CQ212" i="50"/>
  <c r="CQ229" i="50"/>
  <c r="CQ274" i="50"/>
  <c r="CQ290" i="50"/>
  <c r="CQ297" i="50"/>
  <c r="CQ315" i="50"/>
  <c r="CQ327" i="50"/>
  <c r="CQ335" i="50"/>
  <c r="CQ343" i="50"/>
  <c r="CQ351" i="50"/>
  <c r="CQ363" i="50"/>
  <c r="CQ370" i="50"/>
  <c r="CQ372" i="50"/>
  <c r="CQ379" i="50"/>
  <c r="CQ386" i="50"/>
  <c r="CQ388" i="50"/>
  <c r="CQ395" i="50"/>
  <c r="CQ402" i="50"/>
  <c r="CQ404" i="50"/>
  <c r="CQ408" i="50"/>
  <c r="CQ234" i="50"/>
  <c r="CQ271" i="50"/>
  <c r="CQ287" i="50"/>
  <c r="CQ295" i="50"/>
  <c r="CQ302" i="50"/>
  <c r="CQ309" i="50"/>
  <c r="CQ328" i="50"/>
  <c r="CQ336" i="50"/>
  <c r="CQ344" i="50"/>
  <c r="CQ352" i="50"/>
  <c r="CQ358" i="50"/>
  <c r="CQ360" i="50"/>
  <c r="CQ367" i="50"/>
  <c r="CQ374" i="50"/>
  <c r="CQ376" i="50"/>
  <c r="CQ383" i="50"/>
  <c r="CQ390" i="50"/>
  <c r="CQ392" i="50"/>
  <c r="CQ250" i="50"/>
  <c r="CQ311" i="50"/>
  <c r="CQ318" i="50"/>
  <c r="CQ332" i="50"/>
  <c r="CQ384" i="50"/>
  <c r="CQ391" i="50"/>
  <c r="CQ398" i="50"/>
  <c r="CQ279" i="50"/>
  <c r="CQ359" i="50"/>
  <c r="CQ256" i="50"/>
  <c r="CQ293" i="50"/>
  <c r="CQ340" i="50"/>
  <c r="CQ368" i="50"/>
  <c r="CQ375" i="50"/>
  <c r="CQ382" i="50"/>
  <c r="CQ348" i="50"/>
  <c r="CQ366" i="50"/>
  <c r="CQ324" i="50"/>
  <c r="CQ356" i="50"/>
  <c r="CQ400" i="50"/>
  <c r="CQ405" i="50"/>
  <c r="CQ151" i="50"/>
  <c r="CQ150" i="50"/>
  <c r="CQ148" i="50"/>
  <c r="CQ149" i="50"/>
  <c r="CQ145" i="50"/>
  <c r="CQ143" i="50"/>
  <c r="CQ144" i="50"/>
  <c r="CQ142" i="50"/>
  <c r="CQ141" i="50"/>
  <c r="CQ147" i="50"/>
  <c r="CQ139" i="50"/>
  <c r="CQ135" i="50"/>
  <c r="CQ131" i="50"/>
  <c r="CQ146" i="50"/>
  <c r="CQ136" i="50"/>
  <c r="CQ132" i="50"/>
  <c r="CQ134" i="50"/>
  <c r="CQ128" i="50"/>
  <c r="CQ133" i="50"/>
  <c r="CQ129" i="50"/>
  <c r="CQ125" i="50"/>
  <c r="CQ140" i="50"/>
  <c r="CQ137" i="50"/>
  <c r="CQ130" i="50"/>
  <c r="CQ124" i="50"/>
  <c r="CQ120" i="50"/>
  <c r="CQ116" i="50"/>
  <c r="CQ112" i="50"/>
  <c r="CQ108" i="50"/>
  <c r="CQ121" i="50"/>
  <c r="CQ117" i="50"/>
  <c r="CQ113" i="50"/>
  <c r="CQ109" i="50"/>
  <c r="CQ126" i="50"/>
  <c r="CQ119" i="50"/>
  <c r="CQ111" i="50"/>
  <c r="CQ104" i="50"/>
  <c r="CQ100" i="50"/>
  <c r="CQ118" i="50"/>
  <c r="CQ110" i="50"/>
  <c r="CQ105" i="50"/>
  <c r="CQ101" i="50"/>
  <c r="CQ97" i="50"/>
  <c r="CQ127" i="50"/>
  <c r="CQ122" i="50"/>
  <c r="CQ103" i="50"/>
  <c r="CQ123" i="50"/>
  <c r="CQ106" i="50"/>
  <c r="CQ98" i="50"/>
  <c r="CQ138" i="50"/>
  <c r="CQ115" i="50"/>
  <c r="CQ102" i="50"/>
  <c r="CQ114" i="50"/>
  <c r="CQ96" i="50"/>
  <c r="CQ107" i="50"/>
  <c r="CQ94" i="50"/>
  <c r="CQ92" i="50"/>
  <c r="CQ88" i="50"/>
  <c r="CQ84" i="50"/>
  <c r="CQ80" i="50"/>
  <c r="CQ76" i="50"/>
  <c r="CQ99" i="50"/>
  <c r="CQ91" i="50"/>
  <c r="CQ87" i="50"/>
  <c r="CQ83" i="50"/>
  <c r="CQ79" i="50"/>
  <c r="CQ75" i="50"/>
  <c r="CQ93" i="50"/>
  <c r="CQ89" i="50"/>
  <c r="CQ85" i="50"/>
  <c r="CQ81" i="50"/>
  <c r="CQ77" i="50"/>
  <c r="CQ78" i="50"/>
  <c r="CQ73" i="50"/>
  <c r="CQ69" i="50"/>
  <c r="CQ65" i="50"/>
  <c r="CQ61" i="50"/>
  <c r="CQ57" i="50"/>
  <c r="CQ53" i="50"/>
  <c r="CQ49" i="50"/>
  <c r="CQ45" i="50"/>
  <c r="CQ90" i="50"/>
  <c r="CQ72" i="50"/>
  <c r="CQ68" i="50"/>
  <c r="CQ64" i="50"/>
  <c r="CQ60" i="50"/>
  <c r="CQ56" i="50"/>
  <c r="CQ52" i="50"/>
  <c r="CQ48" i="50"/>
  <c r="CQ44" i="50"/>
  <c r="CQ40" i="50"/>
  <c r="CQ95" i="50"/>
  <c r="CQ82" i="50"/>
  <c r="CQ74" i="50"/>
  <c r="CQ70" i="50"/>
  <c r="CQ66" i="50"/>
  <c r="CQ62" i="50"/>
  <c r="CQ58" i="50"/>
  <c r="CQ54" i="50"/>
  <c r="CQ50" i="50"/>
  <c r="CQ46" i="50"/>
  <c r="CQ42" i="50"/>
  <c r="CQ38" i="50"/>
  <c r="CQ59" i="50"/>
  <c r="CQ43" i="50"/>
  <c r="CQ41" i="50"/>
  <c r="CQ36" i="50"/>
  <c r="CQ33" i="50"/>
  <c r="CQ13" i="50"/>
  <c r="CQ21" i="50"/>
  <c r="CQ18" i="50"/>
  <c r="CQ11" i="50"/>
  <c r="CQ26" i="50"/>
  <c r="CQ86" i="50"/>
  <c r="CQ71" i="50"/>
  <c r="CQ55" i="50"/>
  <c r="CQ39" i="50"/>
  <c r="CQ32" i="50"/>
  <c r="CQ23" i="50"/>
  <c r="CQ12" i="50"/>
  <c r="CQ17" i="50"/>
  <c r="CQ25" i="50"/>
  <c r="CQ20" i="50"/>
  <c r="CQ67" i="50"/>
  <c r="CQ47" i="50"/>
  <c r="CQ34" i="50"/>
  <c r="CQ29" i="50"/>
  <c r="CQ15" i="50"/>
  <c r="CQ14" i="50"/>
  <c r="CQ63" i="50"/>
  <c r="CQ51" i="50"/>
  <c r="CQ37" i="50"/>
  <c r="CQ22" i="50"/>
  <c r="CQ30" i="50"/>
  <c r="CQ19" i="50"/>
  <c r="CQ27" i="50"/>
  <c r="CQ35" i="50"/>
  <c r="CQ24" i="50"/>
  <c r="CR7" i="50"/>
  <c r="CQ16" i="50"/>
  <c r="CQ31" i="50"/>
  <c r="CQ28" i="50"/>
  <c r="CQ10" i="50"/>
  <c r="CR155" i="50" l="1"/>
  <c r="CR152" i="50"/>
  <c r="CR154" i="50"/>
  <c r="CR160" i="50"/>
  <c r="CR157" i="50"/>
  <c r="CR153" i="50"/>
  <c r="CR158" i="50"/>
  <c r="CR159" i="50"/>
  <c r="CR162" i="50"/>
  <c r="CR166" i="50"/>
  <c r="CR156" i="50"/>
  <c r="CR163" i="50"/>
  <c r="CR167" i="50"/>
  <c r="CR170" i="50"/>
  <c r="CR165" i="50"/>
  <c r="CR171" i="50"/>
  <c r="CR168" i="50"/>
  <c r="CR175" i="50"/>
  <c r="CR179" i="50"/>
  <c r="CR183" i="50"/>
  <c r="CR187" i="50"/>
  <c r="CR161" i="50"/>
  <c r="CR176" i="50"/>
  <c r="CR180" i="50"/>
  <c r="CR184" i="50"/>
  <c r="CR164" i="50"/>
  <c r="CR173" i="50"/>
  <c r="CR181" i="50"/>
  <c r="CR192" i="50"/>
  <c r="CR196" i="50"/>
  <c r="CR200" i="50"/>
  <c r="CR204" i="50"/>
  <c r="CR208" i="50"/>
  <c r="CR212" i="50"/>
  <c r="CR216" i="50"/>
  <c r="CR220" i="50"/>
  <c r="CR169" i="50"/>
  <c r="CR172" i="50"/>
  <c r="CR178" i="50"/>
  <c r="CR186" i="50"/>
  <c r="CR188" i="50"/>
  <c r="CR189" i="50"/>
  <c r="CR193" i="50"/>
  <c r="CR197" i="50"/>
  <c r="CR185" i="50"/>
  <c r="CR194" i="50"/>
  <c r="CR199" i="50"/>
  <c r="CR206" i="50"/>
  <c r="CR213" i="50"/>
  <c r="CR215" i="50"/>
  <c r="CR174" i="50"/>
  <c r="CR191" i="50"/>
  <c r="CR202" i="50"/>
  <c r="CR209" i="50"/>
  <c r="CR211" i="50"/>
  <c r="CR190" i="50"/>
  <c r="CR207" i="50"/>
  <c r="CR222" i="50"/>
  <c r="CR226" i="50"/>
  <c r="CR230" i="50"/>
  <c r="CR234" i="50"/>
  <c r="CR238" i="50"/>
  <c r="CR242" i="50"/>
  <c r="CR246" i="50"/>
  <c r="CR250" i="50"/>
  <c r="CR254" i="50"/>
  <c r="CR258" i="50"/>
  <c r="CR262" i="50"/>
  <c r="CR266" i="50"/>
  <c r="CR182" i="50"/>
  <c r="CR195" i="50"/>
  <c r="CR203" i="50"/>
  <c r="CR210" i="50"/>
  <c r="CR217" i="50"/>
  <c r="CR218" i="50"/>
  <c r="CR223" i="50"/>
  <c r="CR227" i="50"/>
  <c r="CR231" i="50"/>
  <c r="CR235" i="50"/>
  <c r="CR239" i="50"/>
  <c r="CR243" i="50"/>
  <c r="CR247" i="50"/>
  <c r="CR221" i="50"/>
  <c r="CR228" i="50"/>
  <c r="CR236" i="50"/>
  <c r="CR244" i="50"/>
  <c r="CR256" i="50"/>
  <c r="CR263" i="50"/>
  <c r="CR265" i="50"/>
  <c r="CR271" i="50"/>
  <c r="CR275" i="50"/>
  <c r="CR279" i="50"/>
  <c r="CR283" i="50"/>
  <c r="CR287" i="50"/>
  <c r="CR291" i="50"/>
  <c r="CR295" i="50"/>
  <c r="CR299" i="50"/>
  <c r="CR303" i="50"/>
  <c r="CR307" i="50"/>
  <c r="CR311" i="50"/>
  <c r="CR315" i="50"/>
  <c r="CR319" i="50"/>
  <c r="CR201" i="50"/>
  <c r="CR225" i="50"/>
  <c r="CR233" i="50"/>
  <c r="CR241" i="50"/>
  <c r="CR249" i="50"/>
  <c r="CR252" i="50"/>
  <c r="CR259" i="50"/>
  <c r="CR261" i="50"/>
  <c r="CR268" i="50"/>
  <c r="CR272" i="50"/>
  <c r="CR276" i="50"/>
  <c r="CR280" i="50"/>
  <c r="CR284" i="50"/>
  <c r="CR232" i="50"/>
  <c r="CR248" i="50"/>
  <c r="CR255" i="50"/>
  <c r="CR273" i="50"/>
  <c r="CR281" i="50"/>
  <c r="CR293" i="50"/>
  <c r="CR300" i="50"/>
  <c r="CR302" i="50"/>
  <c r="CR309" i="50"/>
  <c r="CR316" i="50"/>
  <c r="CR318" i="50"/>
  <c r="CR324" i="50"/>
  <c r="CR328" i="50"/>
  <c r="CR332" i="50"/>
  <c r="CR336" i="50"/>
  <c r="CR340" i="50"/>
  <c r="CR344" i="50"/>
  <c r="CR348" i="50"/>
  <c r="CR352" i="50"/>
  <c r="CR356" i="50"/>
  <c r="CR360" i="50"/>
  <c r="CR364" i="50"/>
  <c r="CR368" i="50"/>
  <c r="CR372" i="50"/>
  <c r="CR376" i="50"/>
  <c r="CR380" i="50"/>
  <c r="CR384" i="50"/>
  <c r="CR388" i="50"/>
  <c r="CR392" i="50"/>
  <c r="CR396" i="50"/>
  <c r="CR400" i="50"/>
  <c r="CR404" i="50"/>
  <c r="CR219" i="50"/>
  <c r="CR237" i="50"/>
  <c r="CR251" i="50"/>
  <c r="CR270" i="50"/>
  <c r="CR278" i="50"/>
  <c r="CR286" i="50"/>
  <c r="CR289" i="50"/>
  <c r="CR296" i="50"/>
  <c r="CR298" i="50"/>
  <c r="CR305" i="50"/>
  <c r="CR312" i="50"/>
  <c r="CR314" i="50"/>
  <c r="CR321" i="50"/>
  <c r="CR325" i="50"/>
  <c r="CR329" i="50"/>
  <c r="CR333" i="50"/>
  <c r="CR337" i="50"/>
  <c r="CR341" i="50"/>
  <c r="CR345" i="50"/>
  <c r="CR349" i="50"/>
  <c r="CR353" i="50"/>
  <c r="CR357" i="50"/>
  <c r="CR177" i="50"/>
  <c r="CR214" i="50"/>
  <c r="CR224" i="50"/>
  <c r="CR277" i="50"/>
  <c r="CR292" i="50"/>
  <c r="CR310" i="50"/>
  <c r="CR317" i="50"/>
  <c r="CR326" i="50"/>
  <c r="CR334" i="50"/>
  <c r="CR342" i="50"/>
  <c r="CR350" i="50"/>
  <c r="CR359" i="50"/>
  <c r="CR366" i="50"/>
  <c r="CR373" i="50"/>
  <c r="CR375" i="50"/>
  <c r="CR382" i="50"/>
  <c r="CR389" i="50"/>
  <c r="CR391" i="50"/>
  <c r="CR398" i="50"/>
  <c r="CR405" i="50"/>
  <c r="CR394" i="50"/>
  <c r="CR401" i="50"/>
  <c r="CR403" i="50"/>
  <c r="CR406" i="50"/>
  <c r="CR198" i="50"/>
  <c r="CR205" i="50"/>
  <c r="CR240" i="50"/>
  <c r="CR257" i="50"/>
  <c r="CR264" i="50"/>
  <c r="CR269" i="50"/>
  <c r="CR285" i="50"/>
  <c r="CR294" i="50"/>
  <c r="CR301" i="50"/>
  <c r="CR308" i="50"/>
  <c r="CR322" i="50"/>
  <c r="CR330" i="50"/>
  <c r="CR338" i="50"/>
  <c r="CR346" i="50"/>
  <c r="CR354" i="50"/>
  <c r="CR358" i="50"/>
  <c r="CR365" i="50"/>
  <c r="CR367" i="50"/>
  <c r="CR374" i="50"/>
  <c r="CR381" i="50"/>
  <c r="CR383" i="50"/>
  <c r="CR390" i="50"/>
  <c r="CR397" i="50"/>
  <c r="CR399" i="50"/>
  <c r="CR407" i="50"/>
  <c r="CR245" i="50"/>
  <c r="CR253" i="50"/>
  <c r="CR260" i="50"/>
  <c r="CR267" i="50"/>
  <c r="CR282" i="50"/>
  <c r="CR288" i="50"/>
  <c r="CR306" i="50"/>
  <c r="CR313" i="50"/>
  <c r="CR320" i="50"/>
  <c r="CR323" i="50"/>
  <c r="CR331" i="50"/>
  <c r="CR339" i="50"/>
  <c r="CR347" i="50"/>
  <c r="CR355" i="50"/>
  <c r="CR362" i="50"/>
  <c r="CR369" i="50"/>
  <c r="CR371" i="50"/>
  <c r="CR378" i="50"/>
  <c r="CR385" i="50"/>
  <c r="CR387" i="50"/>
  <c r="CR229" i="50"/>
  <c r="CR290" i="50"/>
  <c r="CR297" i="50"/>
  <c r="CR304" i="50"/>
  <c r="CR343" i="50"/>
  <c r="CR363" i="50"/>
  <c r="CR370" i="50"/>
  <c r="CR377" i="50"/>
  <c r="CR395" i="50"/>
  <c r="CR335" i="50"/>
  <c r="CR379" i="50"/>
  <c r="CR386" i="50"/>
  <c r="CR351" i="50"/>
  <c r="CR361" i="50"/>
  <c r="CR408" i="50"/>
  <c r="CR327" i="50"/>
  <c r="CR402" i="50"/>
  <c r="CR274" i="50"/>
  <c r="CR393" i="50"/>
  <c r="CR150" i="50"/>
  <c r="CR149" i="50"/>
  <c r="CR151" i="50"/>
  <c r="CR147" i="50"/>
  <c r="CR146" i="50"/>
  <c r="CR144" i="50"/>
  <c r="CR148" i="50"/>
  <c r="CR141" i="50"/>
  <c r="CR145" i="50"/>
  <c r="CR142" i="50"/>
  <c r="CR138" i="50"/>
  <c r="CR134" i="50"/>
  <c r="CR135" i="50"/>
  <c r="CR131" i="50"/>
  <c r="CR140" i="50"/>
  <c r="CR137" i="50"/>
  <c r="CR130" i="50"/>
  <c r="CR127" i="50"/>
  <c r="CR136" i="50"/>
  <c r="CR128" i="50"/>
  <c r="CR132" i="50"/>
  <c r="CR126" i="50"/>
  <c r="CR123" i="50"/>
  <c r="CR119" i="50"/>
  <c r="CR115" i="50"/>
  <c r="CR111" i="50"/>
  <c r="CR125" i="50"/>
  <c r="CR124" i="50"/>
  <c r="CR120" i="50"/>
  <c r="CR116" i="50"/>
  <c r="CR112" i="50"/>
  <c r="CR143" i="50"/>
  <c r="CR133" i="50"/>
  <c r="CR122" i="50"/>
  <c r="CR114" i="50"/>
  <c r="CR107" i="50"/>
  <c r="CR103" i="50"/>
  <c r="CR99" i="50"/>
  <c r="CR139" i="50"/>
  <c r="CR121" i="50"/>
  <c r="CR113" i="50"/>
  <c r="CR104" i="50"/>
  <c r="CR100" i="50"/>
  <c r="CR117" i="50"/>
  <c r="CR106" i="50"/>
  <c r="CR98" i="50"/>
  <c r="CR129" i="50"/>
  <c r="CR118" i="50"/>
  <c r="CR101" i="50"/>
  <c r="CR110" i="50"/>
  <c r="CR108" i="50"/>
  <c r="CR105" i="50"/>
  <c r="CR97" i="50"/>
  <c r="CR102" i="50"/>
  <c r="CR96" i="50"/>
  <c r="CR91" i="50"/>
  <c r="CR87" i="50"/>
  <c r="CR83" i="50"/>
  <c r="CR79" i="50"/>
  <c r="CR95" i="50"/>
  <c r="CR90" i="50"/>
  <c r="CR86" i="50"/>
  <c r="CR82" i="50"/>
  <c r="CR78" i="50"/>
  <c r="CR74" i="50"/>
  <c r="CR109" i="50"/>
  <c r="CR94" i="50"/>
  <c r="CR92" i="50"/>
  <c r="CR88" i="50"/>
  <c r="CR84" i="50"/>
  <c r="CR80" i="50"/>
  <c r="CR76" i="50"/>
  <c r="CR89" i="50"/>
  <c r="CR75" i="50"/>
  <c r="CR72" i="50"/>
  <c r="CR68" i="50"/>
  <c r="CR64" i="50"/>
  <c r="CR60" i="50"/>
  <c r="CR56" i="50"/>
  <c r="CR52" i="50"/>
  <c r="CR48" i="50"/>
  <c r="CR44" i="50"/>
  <c r="CR85" i="50"/>
  <c r="CR71" i="50"/>
  <c r="CR67" i="50"/>
  <c r="CR63" i="50"/>
  <c r="CR59" i="50"/>
  <c r="CR55" i="50"/>
  <c r="CR51" i="50"/>
  <c r="CR47" i="50"/>
  <c r="CR43" i="50"/>
  <c r="CR39" i="50"/>
  <c r="CR93" i="50"/>
  <c r="CR77" i="50"/>
  <c r="CR73" i="50"/>
  <c r="CR69" i="50"/>
  <c r="CR65" i="50"/>
  <c r="CR61" i="50"/>
  <c r="CR57" i="50"/>
  <c r="CR53" i="50"/>
  <c r="CR49" i="50"/>
  <c r="CR45" i="50"/>
  <c r="CR41" i="50"/>
  <c r="CR37" i="50"/>
  <c r="CR81" i="50"/>
  <c r="CR70" i="50"/>
  <c r="CR54" i="50"/>
  <c r="CR32" i="50"/>
  <c r="CR23" i="50"/>
  <c r="CR12" i="50"/>
  <c r="CR17" i="50"/>
  <c r="CR25" i="50"/>
  <c r="CR20" i="50"/>
  <c r="CR66" i="50"/>
  <c r="CR50" i="50"/>
  <c r="CR42" i="50"/>
  <c r="CR35" i="50"/>
  <c r="CR31" i="50"/>
  <c r="CR22" i="50"/>
  <c r="CR24" i="50"/>
  <c r="CR16" i="50"/>
  <c r="CR28" i="50"/>
  <c r="CR10" i="50"/>
  <c r="CR62" i="50"/>
  <c r="CR58" i="50"/>
  <c r="CR36" i="50"/>
  <c r="CR13" i="50"/>
  <c r="CR18" i="50"/>
  <c r="CR26" i="50"/>
  <c r="CR30" i="50"/>
  <c r="CR38" i="50"/>
  <c r="CR33" i="50"/>
  <c r="CR21" i="50"/>
  <c r="CR11" i="50"/>
  <c r="CR46" i="50"/>
  <c r="CR29" i="50"/>
  <c r="CR15" i="50"/>
  <c r="CR19" i="50"/>
  <c r="CR40" i="50"/>
  <c r="CR27" i="50"/>
  <c r="CR14" i="50"/>
  <c r="CS7" i="50"/>
  <c r="CR34" i="50"/>
  <c r="CS154" i="50" l="1"/>
  <c r="CS156" i="50"/>
  <c r="CS159" i="50"/>
  <c r="CS152" i="50"/>
  <c r="CS161" i="50"/>
  <c r="CS165" i="50"/>
  <c r="CS153" i="50"/>
  <c r="CS158" i="50"/>
  <c r="CS162" i="50"/>
  <c r="CS166" i="50"/>
  <c r="CS163" i="50"/>
  <c r="CS169" i="50"/>
  <c r="CS170" i="50"/>
  <c r="CS155" i="50"/>
  <c r="CS157" i="50"/>
  <c r="CS171" i="50"/>
  <c r="CS172" i="50"/>
  <c r="CS174" i="50"/>
  <c r="CS178" i="50"/>
  <c r="CS182" i="50"/>
  <c r="CS186" i="50"/>
  <c r="CS168" i="50"/>
  <c r="CS175" i="50"/>
  <c r="CS179" i="50"/>
  <c r="CS183" i="50"/>
  <c r="CS176" i="50"/>
  <c r="CS184" i="50"/>
  <c r="CS187" i="50"/>
  <c r="CS191" i="50"/>
  <c r="CS195" i="50"/>
  <c r="CS199" i="50"/>
  <c r="CS203" i="50"/>
  <c r="CS207" i="50"/>
  <c r="CS211" i="50"/>
  <c r="CS215" i="50"/>
  <c r="CS219" i="50"/>
  <c r="CS164" i="50"/>
  <c r="CS173" i="50"/>
  <c r="CS181" i="50"/>
  <c r="CS192" i="50"/>
  <c r="CS196" i="50"/>
  <c r="CS180" i="50"/>
  <c r="CS188" i="50"/>
  <c r="CS189" i="50"/>
  <c r="CS197" i="50"/>
  <c r="CS201" i="50"/>
  <c r="CS208" i="50"/>
  <c r="CS210" i="50"/>
  <c r="CS217" i="50"/>
  <c r="CS185" i="50"/>
  <c r="CS194" i="50"/>
  <c r="CS204" i="50"/>
  <c r="CS206" i="50"/>
  <c r="CS213" i="50"/>
  <c r="CS167" i="50"/>
  <c r="CS200" i="50"/>
  <c r="CS225" i="50"/>
  <c r="CS229" i="50"/>
  <c r="CS233" i="50"/>
  <c r="CS237" i="50"/>
  <c r="CS241" i="50"/>
  <c r="CS245" i="50"/>
  <c r="CS249" i="50"/>
  <c r="CS253" i="50"/>
  <c r="CS257" i="50"/>
  <c r="CS261" i="50"/>
  <c r="CS265" i="50"/>
  <c r="CS190" i="50"/>
  <c r="CS220" i="50"/>
  <c r="CS222" i="50"/>
  <c r="CS226" i="50"/>
  <c r="CS230" i="50"/>
  <c r="CS234" i="50"/>
  <c r="CS238" i="50"/>
  <c r="CS242" i="50"/>
  <c r="CS246" i="50"/>
  <c r="CS250" i="50"/>
  <c r="CS193" i="50"/>
  <c r="CS202" i="50"/>
  <c r="CS209" i="50"/>
  <c r="CS218" i="50"/>
  <c r="CS223" i="50"/>
  <c r="CS231" i="50"/>
  <c r="CS239" i="50"/>
  <c r="CS247" i="50"/>
  <c r="CS251" i="50"/>
  <c r="CS258" i="50"/>
  <c r="CS260" i="50"/>
  <c r="CS267" i="50"/>
  <c r="CS270" i="50"/>
  <c r="CS274" i="50"/>
  <c r="CS278" i="50"/>
  <c r="CS282" i="50"/>
  <c r="CS286" i="50"/>
  <c r="CS290" i="50"/>
  <c r="CS294" i="50"/>
  <c r="CS298" i="50"/>
  <c r="CS302" i="50"/>
  <c r="CS306" i="50"/>
  <c r="CS310" i="50"/>
  <c r="CS314" i="50"/>
  <c r="CS318" i="50"/>
  <c r="CS216" i="50"/>
  <c r="CS221" i="50"/>
  <c r="CS228" i="50"/>
  <c r="CS236" i="50"/>
  <c r="CS244" i="50"/>
  <c r="CS254" i="50"/>
  <c r="CS256" i="50"/>
  <c r="CS263" i="50"/>
  <c r="CS271" i="50"/>
  <c r="CS275" i="50"/>
  <c r="CS279" i="50"/>
  <c r="CS283" i="50"/>
  <c r="CS287" i="50"/>
  <c r="CS160" i="50"/>
  <c r="CS227" i="50"/>
  <c r="CS243" i="50"/>
  <c r="CS252" i="50"/>
  <c r="CS259" i="50"/>
  <c r="CS266" i="50"/>
  <c r="CS268" i="50"/>
  <c r="CS276" i="50"/>
  <c r="CS284" i="50"/>
  <c r="CS288" i="50"/>
  <c r="CS295" i="50"/>
  <c r="CS297" i="50"/>
  <c r="CS304" i="50"/>
  <c r="CS311" i="50"/>
  <c r="CS313" i="50"/>
  <c r="CS320" i="50"/>
  <c r="CS323" i="50"/>
  <c r="CS327" i="50"/>
  <c r="CS331" i="50"/>
  <c r="CS335" i="50"/>
  <c r="CS339" i="50"/>
  <c r="CS343" i="50"/>
  <c r="CS347" i="50"/>
  <c r="CS351" i="50"/>
  <c r="CS355" i="50"/>
  <c r="CS359" i="50"/>
  <c r="CS363" i="50"/>
  <c r="CS367" i="50"/>
  <c r="CS371" i="50"/>
  <c r="CS375" i="50"/>
  <c r="CS379" i="50"/>
  <c r="CS383" i="50"/>
  <c r="CS387" i="50"/>
  <c r="CS391" i="50"/>
  <c r="CS395" i="50"/>
  <c r="CS399" i="50"/>
  <c r="CS403" i="50"/>
  <c r="CS232" i="50"/>
  <c r="CS248" i="50"/>
  <c r="CS255" i="50"/>
  <c r="CS262" i="50"/>
  <c r="CS273" i="50"/>
  <c r="CS281" i="50"/>
  <c r="CS291" i="50"/>
  <c r="CS293" i="50"/>
  <c r="CS300" i="50"/>
  <c r="CS307" i="50"/>
  <c r="CS309" i="50"/>
  <c r="CS316" i="50"/>
  <c r="CS324" i="50"/>
  <c r="CS328" i="50"/>
  <c r="CS332" i="50"/>
  <c r="CS336" i="50"/>
  <c r="CS340" i="50"/>
  <c r="CS344" i="50"/>
  <c r="CS348" i="50"/>
  <c r="CS352" i="50"/>
  <c r="CS356" i="50"/>
  <c r="CS235" i="50"/>
  <c r="CS272" i="50"/>
  <c r="CS289" i="50"/>
  <c r="CS296" i="50"/>
  <c r="CS303" i="50"/>
  <c r="CS321" i="50"/>
  <c r="CS329" i="50"/>
  <c r="CS337" i="50"/>
  <c r="CS345" i="50"/>
  <c r="CS353" i="50"/>
  <c r="CS361" i="50"/>
  <c r="CS368" i="50"/>
  <c r="CS370" i="50"/>
  <c r="CS377" i="50"/>
  <c r="CS384" i="50"/>
  <c r="CS386" i="50"/>
  <c r="CS393" i="50"/>
  <c r="CS400" i="50"/>
  <c r="CS402" i="50"/>
  <c r="CS408" i="50"/>
  <c r="CS396" i="50"/>
  <c r="CS398" i="50"/>
  <c r="CS405" i="50"/>
  <c r="CS280" i="50"/>
  <c r="CS305" i="50"/>
  <c r="CS312" i="50"/>
  <c r="CS319" i="50"/>
  <c r="CS325" i="50"/>
  <c r="CS333" i="50"/>
  <c r="CS341" i="50"/>
  <c r="CS349" i="50"/>
  <c r="CS357" i="50"/>
  <c r="CS360" i="50"/>
  <c r="CS362" i="50"/>
  <c r="CS369" i="50"/>
  <c r="CS376" i="50"/>
  <c r="CS378" i="50"/>
  <c r="CS385" i="50"/>
  <c r="CS392" i="50"/>
  <c r="CS394" i="50"/>
  <c r="CS401" i="50"/>
  <c r="CS406" i="50"/>
  <c r="CS177" i="50"/>
  <c r="CS214" i="50"/>
  <c r="CS224" i="50"/>
  <c r="CS277" i="50"/>
  <c r="CS292" i="50"/>
  <c r="CS299" i="50"/>
  <c r="CS317" i="50"/>
  <c r="CS326" i="50"/>
  <c r="CS334" i="50"/>
  <c r="CS342" i="50"/>
  <c r="CS350" i="50"/>
  <c r="CS364" i="50"/>
  <c r="CS366" i="50"/>
  <c r="CS373" i="50"/>
  <c r="CS380" i="50"/>
  <c r="CS382" i="50"/>
  <c r="CS389" i="50"/>
  <c r="CS264" i="50"/>
  <c r="CS269" i="50"/>
  <c r="CS322" i="50"/>
  <c r="CS354" i="50"/>
  <c r="CS374" i="50"/>
  <c r="CS381" i="50"/>
  <c r="CS407" i="50"/>
  <c r="CS308" i="50"/>
  <c r="CS315" i="50"/>
  <c r="CS358" i="50"/>
  <c r="CS365" i="50"/>
  <c r="CS198" i="50"/>
  <c r="CS240" i="50"/>
  <c r="CS285" i="50"/>
  <c r="CS330" i="50"/>
  <c r="CS390" i="50"/>
  <c r="CS397" i="50"/>
  <c r="CS404" i="50"/>
  <c r="CS205" i="50"/>
  <c r="CS338" i="50"/>
  <c r="CS388" i="50"/>
  <c r="CS212" i="50"/>
  <c r="CS301" i="50"/>
  <c r="CS346" i="50"/>
  <c r="CS372" i="50"/>
  <c r="CS149" i="50"/>
  <c r="CS148" i="50"/>
  <c r="CS150" i="50"/>
  <c r="CS146" i="50"/>
  <c r="CS143" i="50"/>
  <c r="CS147" i="50"/>
  <c r="CS145" i="50"/>
  <c r="CS151" i="50"/>
  <c r="CS140" i="50"/>
  <c r="CS144" i="50"/>
  <c r="CS141" i="50"/>
  <c r="CS142" i="50"/>
  <c r="CS137" i="50"/>
  <c r="CS133" i="50"/>
  <c r="CS138" i="50"/>
  <c r="CS134" i="50"/>
  <c r="CS130" i="50"/>
  <c r="CS139" i="50"/>
  <c r="CS132" i="50"/>
  <c r="CS126" i="50"/>
  <c r="CS131" i="50"/>
  <c r="CS127" i="50"/>
  <c r="CS129" i="50"/>
  <c r="CS122" i="50"/>
  <c r="CS118" i="50"/>
  <c r="CS114" i="50"/>
  <c r="CS110" i="50"/>
  <c r="CS136" i="50"/>
  <c r="CS128" i="50"/>
  <c r="CS123" i="50"/>
  <c r="CS119" i="50"/>
  <c r="CS115" i="50"/>
  <c r="CS111" i="50"/>
  <c r="CS117" i="50"/>
  <c r="CS109" i="50"/>
  <c r="CS106" i="50"/>
  <c r="CS102" i="50"/>
  <c r="CS98" i="50"/>
  <c r="CS125" i="50"/>
  <c r="CS124" i="50"/>
  <c r="CS116" i="50"/>
  <c r="CS107" i="50"/>
  <c r="CS103" i="50"/>
  <c r="CS99" i="50"/>
  <c r="CS112" i="50"/>
  <c r="CS101" i="50"/>
  <c r="CS113" i="50"/>
  <c r="CS104" i="50"/>
  <c r="CS121" i="50"/>
  <c r="CS100" i="50"/>
  <c r="CS96" i="50"/>
  <c r="CS135" i="50"/>
  <c r="CS120" i="50"/>
  <c r="CS105" i="50"/>
  <c r="CS97" i="50"/>
  <c r="CS108" i="50"/>
  <c r="CS95" i="50"/>
  <c r="CS90" i="50"/>
  <c r="CS86" i="50"/>
  <c r="CS82" i="50"/>
  <c r="CS78" i="50"/>
  <c r="CS93" i="50"/>
  <c r="CS89" i="50"/>
  <c r="CS85" i="50"/>
  <c r="CS81" i="50"/>
  <c r="CS77" i="50"/>
  <c r="CS91" i="50"/>
  <c r="CS87" i="50"/>
  <c r="CS83" i="50"/>
  <c r="CS79" i="50"/>
  <c r="CS75" i="50"/>
  <c r="CS84" i="50"/>
  <c r="CS71" i="50"/>
  <c r="CS67" i="50"/>
  <c r="CS63" i="50"/>
  <c r="CS59" i="50"/>
  <c r="CS55" i="50"/>
  <c r="CS51" i="50"/>
  <c r="CS47" i="50"/>
  <c r="CS43" i="50"/>
  <c r="CS80" i="50"/>
  <c r="CS70" i="50"/>
  <c r="CS66" i="50"/>
  <c r="CS62" i="50"/>
  <c r="CS58" i="50"/>
  <c r="CS54" i="50"/>
  <c r="CS50" i="50"/>
  <c r="CS46" i="50"/>
  <c r="CS42" i="50"/>
  <c r="CS38" i="50"/>
  <c r="CS88" i="50"/>
  <c r="CS72" i="50"/>
  <c r="CS68" i="50"/>
  <c r="CS64" i="50"/>
  <c r="CS60" i="50"/>
  <c r="CS56" i="50"/>
  <c r="CS52" i="50"/>
  <c r="CS48" i="50"/>
  <c r="CS44" i="50"/>
  <c r="CS40" i="50"/>
  <c r="CS36" i="50"/>
  <c r="CS65" i="50"/>
  <c r="CS49" i="50"/>
  <c r="CS39" i="50"/>
  <c r="CS35" i="50"/>
  <c r="CS31" i="50"/>
  <c r="CS22" i="50"/>
  <c r="CS24" i="50"/>
  <c r="CS16" i="50"/>
  <c r="CS28" i="50"/>
  <c r="CS10" i="50"/>
  <c r="CS14" i="50"/>
  <c r="CT7" i="50"/>
  <c r="CS57" i="50"/>
  <c r="CS61" i="50"/>
  <c r="CS45" i="50"/>
  <c r="CS37" i="50"/>
  <c r="CS34" i="50"/>
  <c r="CS30" i="50"/>
  <c r="CS29" i="50"/>
  <c r="CS19" i="50"/>
  <c r="CS15" i="50"/>
  <c r="CS27" i="50"/>
  <c r="CS92" i="50"/>
  <c r="CS73" i="50"/>
  <c r="CS94" i="50"/>
  <c r="CS74" i="50"/>
  <c r="CS41" i="50"/>
  <c r="CS32" i="50"/>
  <c r="CS12" i="50"/>
  <c r="CS25" i="50"/>
  <c r="CS76" i="50"/>
  <c r="CS33" i="50"/>
  <c r="CS21" i="50"/>
  <c r="CS69" i="50"/>
  <c r="CS53" i="50"/>
  <c r="CS23" i="50"/>
  <c r="CS17" i="50"/>
  <c r="CS20" i="50"/>
  <c r="CS11" i="50"/>
  <c r="CS13" i="50"/>
  <c r="CS26" i="50"/>
  <c r="CS18" i="50"/>
  <c r="CT153" i="50" l="1"/>
  <c r="CT158" i="50"/>
  <c r="CT154" i="50"/>
  <c r="CT156" i="50"/>
  <c r="CT164" i="50"/>
  <c r="CT159" i="50"/>
  <c r="CT161" i="50"/>
  <c r="CT165" i="50"/>
  <c r="CT152" i="50"/>
  <c r="CT166" i="50"/>
  <c r="CT168" i="50"/>
  <c r="CT172" i="50"/>
  <c r="CT163" i="50"/>
  <c r="CT169" i="50"/>
  <c r="CT162" i="50"/>
  <c r="CT173" i="50"/>
  <c r="CT177" i="50"/>
  <c r="CT181" i="50"/>
  <c r="CT185" i="50"/>
  <c r="CT155" i="50"/>
  <c r="CT157" i="50"/>
  <c r="CT171" i="50"/>
  <c r="CT174" i="50"/>
  <c r="CT178" i="50"/>
  <c r="CT182" i="50"/>
  <c r="CT186" i="50"/>
  <c r="CT170" i="50"/>
  <c r="CT179" i="50"/>
  <c r="CT190" i="50"/>
  <c r="CT194" i="50"/>
  <c r="CT198" i="50"/>
  <c r="CT202" i="50"/>
  <c r="CT206" i="50"/>
  <c r="CT210" i="50"/>
  <c r="CT214" i="50"/>
  <c r="CT218" i="50"/>
  <c r="CT176" i="50"/>
  <c r="CT184" i="50"/>
  <c r="CT187" i="50"/>
  <c r="CT191" i="50"/>
  <c r="CT195" i="50"/>
  <c r="CT175" i="50"/>
  <c r="CT192" i="50"/>
  <c r="CT203" i="50"/>
  <c r="CT205" i="50"/>
  <c r="CT212" i="50"/>
  <c r="CT180" i="50"/>
  <c r="CT188" i="50"/>
  <c r="CT189" i="50"/>
  <c r="CT197" i="50"/>
  <c r="CT199" i="50"/>
  <c r="CT201" i="50"/>
  <c r="CT208" i="50"/>
  <c r="CT183" i="50"/>
  <c r="CT196" i="50"/>
  <c r="CT204" i="50"/>
  <c r="CT211" i="50"/>
  <c r="CT216" i="50"/>
  <c r="CT219" i="50"/>
  <c r="CT221" i="50"/>
  <c r="CT224" i="50"/>
  <c r="CT228" i="50"/>
  <c r="CT232" i="50"/>
  <c r="CT236" i="50"/>
  <c r="CT240" i="50"/>
  <c r="CT244" i="50"/>
  <c r="CT248" i="50"/>
  <c r="CT252" i="50"/>
  <c r="CT256" i="50"/>
  <c r="CT260" i="50"/>
  <c r="CT264" i="50"/>
  <c r="CT167" i="50"/>
  <c r="CT200" i="50"/>
  <c r="CT207" i="50"/>
  <c r="CT215" i="50"/>
  <c r="CT225" i="50"/>
  <c r="CT229" i="50"/>
  <c r="CT233" i="50"/>
  <c r="CT237" i="50"/>
  <c r="CT241" i="50"/>
  <c r="CT245" i="50"/>
  <c r="CT249" i="50"/>
  <c r="CT226" i="50"/>
  <c r="CT234" i="50"/>
  <c r="CT242" i="50"/>
  <c r="CT250" i="50"/>
  <c r="CT253" i="50"/>
  <c r="CT255" i="50"/>
  <c r="CT262" i="50"/>
  <c r="CT269" i="50"/>
  <c r="CT273" i="50"/>
  <c r="CT277" i="50"/>
  <c r="CT281" i="50"/>
  <c r="CT285" i="50"/>
  <c r="CT289" i="50"/>
  <c r="CT293" i="50"/>
  <c r="CT297" i="50"/>
  <c r="CT301" i="50"/>
  <c r="CT305" i="50"/>
  <c r="CT309" i="50"/>
  <c r="CT313" i="50"/>
  <c r="CT317" i="50"/>
  <c r="CT321" i="50"/>
  <c r="CT193" i="50"/>
  <c r="CT209" i="50"/>
  <c r="CT223" i="50"/>
  <c r="CT231" i="50"/>
  <c r="CT239" i="50"/>
  <c r="CT247" i="50"/>
  <c r="CT251" i="50"/>
  <c r="CT258" i="50"/>
  <c r="CT265" i="50"/>
  <c r="CT267" i="50"/>
  <c r="CT270" i="50"/>
  <c r="CT274" i="50"/>
  <c r="CT278" i="50"/>
  <c r="CT282" i="50"/>
  <c r="CT286" i="50"/>
  <c r="CT213" i="50"/>
  <c r="CT217" i="50"/>
  <c r="CT220" i="50"/>
  <c r="CT222" i="50"/>
  <c r="CT238" i="50"/>
  <c r="CT263" i="50"/>
  <c r="CT271" i="50"/>
  <c r="CT279" i="50"/>
  <c r="CT287" i="50"/>
  <c r="CT290" i="50"/>
  <c r="CT292" i="50"/>
  <c r="CT299" i="50"/>
  <c r="CT306" i="50"/>
  <c r="CT308" i="50"/>
  <c r="CT315" i="50"/>
  <c r="CT322" i="50"/>
  <c r="CT326" i="50"/>
  <c r="CT330" i="50"/>
  <c r="CT334" i="50"/>
  <c r="CT338" i="50"/>
  <c r="CT342" i="50"/>
  <c r="CT346" i="50"/>
  <c r="CT350" i="50"/>
  <c r="CT354" i="50"/>
  <c r="CT358" i="50"/>
  <c r="CT362" i="50"/>
  <c r="CT366" i="50"/>
  <c r="CT370" i="50"/>
  <c r="CT374" i="50"/>
  <c r="CT378" i="50"/>
  <c r="CT382" i="50"/>
  <c r="CT386" i="50"/>
  <c r="CT390" i="50"/>
  <c r="CT394" i="50"/>
  <c r="CT398" i="50"/>
  <c r="CT402" i="50"/>
  <c r="CT160" i="50"/>
  <c r="CT227" i="50"/>
  <c r="CT243" i="50"/>
  <c r="CT259" i="50"/>
  <c r="CT266" i="50"/>
  <c r="CT268" i="50"/>
  <c r="CT276" i="50"/>
  <c r="CT284" i="50"/>
  <c r="CT288" i="50"/>
  <c r="CT295" i="50"/>
  <c r="CT302" i="50"/>
  <c r="CT304" i="50"/>
  <c r="CT311" i="50"/>
  <c r="CT318" i="50"/>
  <c r="CT320" i="50"/>
  <c r="CT323" i="50"/>
  <c r="CT327" i="50"/>
  <c r="CT331" i="50"/>
  <c r="CT335" i="50"/>
  <c r="CT339" i="50"/>
  <c r="CT343" i="50"/>
  <c r="CT347" i="50"/>
  <c r="CT351" i="50"/>
  <c r="CT355" i="50"/>
  <c r="CT246" i="50"/>
  <c r="CT254" i="50"/>
  <c r="CT261" i="50"/>
  <c r="CT283" i="50"/>
  <c r="CT300" i="50"/>
  <c r="CT307" i="50"/>
  <c r="CT314" i="50"/>
  <c r="CT324" i="50"/>
  <c r="CT332" i="50"/>
  <c r="CT340" i="50"/>
  <c r="CT348" i="50"/>
  <c r="CT356" i="50"/>
  <c r="CT363" i="50"/>
  <c r="CT365" i="50"/>
  <c r="CT372" i="50"/>
  <c r="CT379" i="50"/>
  <c r="CT381" i="50"/>
  <c r="CT388" i="50"/>
  <c r="CT395" i="50"/>
  <c r="CT397" i="50"/>
  <c r="CT404" i="50"/>
  <c r="CT407" i="50"/>
  <c r="CT400" i="50"/>
  <c r="CT408" i="50"/>
  <c r="CT230" i="50"/>
  <c r="CT275" i="50"/>
  <c r="CT291" i="50"/>
  <c r="CT298" i="50"/>
  <c r="CT316" i="50"/>
  <c r="CT328" i="50"/>
  <c r="CT336" i="50"/>
  <c r="CT344" i="50"/>
  <c r="CT352" i="50"/>
  <c r="CT364" i="50"/>
  <c r="CT371" i="50"/>
  <c r="CT373" i="50"/>
  <c r="CT380" i="50"/>
  <c r="CT387" i="50"/>
  <c r="CT389" i="50"/>
  <c r="CT396" i="50"/>
  <c r="CT403" i="50"/>
  <c r="CT405" i="50"/>
  <c r="CT235" i="50"/>
  <c r="CT272" i="50"/>
  <c r="CT296" i="50"/>
  <c r="CT303" i="50"/>
  <c r="CT310" i="50"/>
  <c r="CT329" i="50"/>
  <c r="CT337" i="50"/>
  <c r="CT345" i="50"/>
  <c r="CT353" i="50"/>
  <c r="CT359" i="50"/>
  <c r="CT361" i="50"/>
  <c r="CT368" i="50"/>
  <c r="CT375" i="50"/>
  <c r="CT377" i="50"/>
  <c r="CT384" i="50"/>
  <c r="CT391" i="50"/>
  <c r="CT393" i="50"/>
  <c r="CT257" i="50"/>
  <c r="CT333" i="50"/>
  <c r="CT385" i="50"/>
  <c r="CT392" i="50"/>
  <c r="CT399" i="50"/>
  <c r="CT312" i="50"/>
  <c r="CT319" i="50"/>
  <c r="CT367" i="50"/>
  <c r="CT357" i="50"/>
  <c r="CT341" i="50"/>
  <c r="CT369" i="50"/>
  <c r="CT376" i="50"/>
  <c r="CT383" i="50"/>
  <c r="CT280" i="50"/>
  <c r="CT349" i="50"/>
  <c r="CT360" i="50"/>
  <c r="CT294" i="50"/>
  <c r="CT325" i="50"/>
  <c r="CT401" i="50"/>
  <c r="CT406" i="50"/>
  <c r="CT151" i="50"/>
  <c r="CT149" i="50"/>
  <c r="CT150" i="50"/>
  <c r="CT148" i="50"/>
  <c r="CT144" i="50"/>
  <c r="CT145" i="50"/>
  <c r="CT146" i="50"/>
  <c r="CT143" i="50"/>
  <c r="CT142" i="50"/>
  <c r="CT140" i="50"/>
  <c r="CT139" i="50"/>
  <c r="CT136" i="50"/>
  <c r="CT132" i="50"/>
  <c r="CT141" i="50"/>
  <c r="CT137" i="50"/>
  <c r="CT133" i="50"/>
  <c r="CT147" i="50"/>
  <c r="CT135" i="50"/>
  <c r="CT129" i="50"/>
  <c r="CT125" i="50"/>
  <c r="CT134" i="50"/>
  <c r="CT130" i="50"/>
  <c r="CT126" i="50"/>
  <c r="CT138" i="50"/>
  <c r="CT121" i="50"/>
  <c r="CT117" i="50"/>
  <c r="CT113" i="50"/>
  <c r="CT109" i="50"/>
  <c r="CT131" i="50"/>
  <c r="CT122" i="50"/>
  <c r="CT118" i="50"/>
  <c r="CT114" i="50"/>
  <c r="CT110" i="50"/>
  <c r="CT127" i="50"/>
  <c r="CT120" i="50"/>
  <c r="CT112" i="50"/>
  <c r="CT108" i="50"/>
  <c r="CT105" i="50"/>
  <c r="CT101" i="50"/>
  <c r="CT97" i="50"/>
  <c r="CT119" i="50"/>
  <c r="CT111" i="50"/>
  <c r="CT106" i="50"/>
  <c r="CT102" i="50"/>
  <c r="CT98" i="50"/>
  <c r="CT128" i="50"/>
  <c r="CT123" i="50"/>
  <c r="CT104" i="50"/>
  <c r="CT124" i="50"/>
  <c r="CT107" i="50"/>
  <c r="CT99" i="50"/>
  <c r="CT116" i="50"/>
  <c r="CT103" i="50"/>
  <c r="CT115" i="50"/>
  <c r="CT95" i="50"/>
  <c r="CT93" i="50"/>
  <c r="CT89" i="50"/>
  <c r="CT85" i="50"/>
  <c r="CT81" i="50"/>
  <c r="CT77" i="50"/>
  <c r="CT94" i="50"/>
  <c r="CT92" i="50"/>
  <c r="CT88" i="50"/>
  <c r="CT84" i="50"/>
  <c r="CT80" i="50"/>
  <c r="CT76" i="50"/>
  <c r="CT100" i="50"/>
  <c r="CT90" i="50"/>
  <c r="CT86" i="50"/>
  <c r="CT82" i="50"/>
  <c r="CT78" i="50"/>
  <c r="CT74" i="50"/>
  <c r="CT79" i="50"/>
  <c r="CT70" i="50"/>
  <c r="CT66" i="50"/>
  <c r="CT62" i="50"/>
  <c r="CT58" i="50"/>
  <c r="CT54" i="50"/>
  <c r="CT50" i="50"/>
  <c r="CT46" i="50"/>
  <c r="CT91" i="50"/>
  <c r="CT73" i="50"/>
  <c r="CT69" i="50"/>
  <c r="CT65" i="50"/>
  <c r="CT61" i="50"/>
  <c r="CT57" i="50"/>
  <c r="CT53" i="50"/>
  <c r="CT49" i="50"/>
  <c r="CT45" i="50"/>
  <c r="CT41" i="50"/>
  <c r="CT37" i="50"/>
  <c r="CT96" i="50"/>
  <c r="CT83" i="50"/>
  <c r="CT75" i="50"/>
  <c r="CT71" i="50"/>
  <c r="CT67" i="50"/>
  <c r="CT63" i="50"/>
  <c r="CT59" i="50"/>
  <c r="CT55" i="50"/>
  <c r="CT51" i="50"/>
  <c r="CT47" i="50"/>
  <c r="CT43" i="50"/>
  <c r="CT39" i="50"/>
  <c r="CT35" i="50"/>
  <c r="CT60" i="50"/>
  <c r="CT44" i="50"/>
  <c r="CT42" i="50"/>
  <c r="CT34" i="50"/>
  <c r="CT30" i="50"/>
  <c r="CT29" i="50"/>
  <c r="CT19" i="50"/>
  <c r="CT15" i="50"/>
  <c r="CT27" i="50"/>
  <c r="CT14" i="50"/>
  <c r="CU7" i="50"/>
  <c r="CT87" i="50"/>
  <c r="CT72" i="50"/>
  <c r="CT56" i="50"/>
  <c r="CT40" i="50"/>
  <c r="CT33" i="50"/>
  <c r="CT13" i="50"/>
  <c r="CT21" i="50"/>
  <c r="CT18" i="50"/>
  <c r="CT11" i="50"/>
  <c r="CT26" i="50"/>
  <c r="CT68" i="50"/>
  <c r="CT48" i="50"/>
  <c r="CT22" i="50"/>
  <c r="CT16" i="50"/>
  <c r="CT10" i="50"/>
  <c r="CT64" i="50"/>
  <c r="CT52" i="50"/>
  <c r="CT38" i="50"/>
  <c r="CT23" i="50"/>
  <c r="CT31" i="50"/>
  <c r="CT24" i="50"/>
  <c r="CT28" i="50"/>
  <c r="CT12" i="50"/>
  <c r="CT17" i="50"/>
  <c r="CT20" i="50"/>
  <c r="CT36" i="50"/>
  <c r="CT32" i="50"/>
  <c r="CT25" i="50"/>
  <c r="CU152" i="50" l="1"/>
  <c r="CU156" i="50"/>
  <c r="CU153" i="50"/>
  <c r="CU155" i="50"/>
  <c r="CU157" i="50"/>
  <c r="CU158" i="50"/>
  <c r="CU154" i="50"/>
  <c r="CU160" i="50"/>
  <c r="CU163" i="50"/>
  <c r="CU164" i="50"/>
  <c r="CU159" i="50"/>
  <c r="CU161" i="50"/>
  <c r="CU167" i="50"/>
  <c r="CU171" i="50"/>
  <c r="CU166" i="50"/>
  <c r="CU168" i="50"/>
  <c r="CU169" i="50"/>
  <c r="CU176" i="50"/>
  <c r="CU180" i="50"/>
  <c r="CU184" i="50"/>
  <c r="CU188" i="50"/>
  <c r="CU162" i="50"/>
  <c r="CU172" i="50"/>
  <c r="CU173" i="50"/>
  <c r="CU177" i="50"/>
  <c r="CU181" i="50"/>
  <c r="CU185" i="50"/>
  <c r="CU165" i="50"/>
  <c r="CU174" i="50"/>
  <c r="CU182" i="50"/>
  <c r="CU189" i="50"/>
  <c r="CU193" i="50"/>
  <c r="CU197" i="50"/>
  <c r="CU201" i="50"/>
  <c r="CU205" i="50"/>
  <c r="CU209" i="50"/>
  <c r="CU213" i="50"/>
  <c r="CU217" i="50"/>
  <c r="CU221" i="50"/>
  <c r="CU170" i="50"/>
  <c r="CU179" i="50"/>
  <c r="CU190" i="50"/>
  <c r="CU194" i="50"/>
  <c r="CU186" i="50"/>
  <c r="CU195" i="50"/>
  <c r="CU198" i="50"/>
  <c r="CU200" i="50"/>
  <c r="CU207" i="50"/>
  <c r="CU214" i="50"/>
  <c r="CU216" i="50"/>
  <c r="CU175" i="50"/>
  <c r="CU192" i="50"/>
  <c r="CU203" i="50"/>
  <c r="CU210" i="50"/>
  <c r="CU212" i="50"/>
  <c r="CU191" i="50"/>
  <c r="CU208" i="50"/>
  <c r="CU223" i="50"/>
  <c r="CU227" i="50"/>
  <c r="CU231" i="50"/>
  <c r="CU235" i="50"/>
  <c r="CU239" i="50"/>
  <c r="CU243" i="50"/>
  <c r="CU247" i="50"/>
  <c r="CU251" i="50"/>
  <c r="CU255" i="50"/>
  <c r="CU259" i="50"/>
  <c r="CU263" i="50"/>
  <c r="CU267" i="50"/>
  <c r="CU183" i="50"/>
  <c r="CU196" i="50"/>
  <c r="CU204" i="50"/>
  <c r="CU211" i="50"/>
  <c r="CU219" i="50"/>
  <c r="CU224" i="50"/>
  <c r="CU228" i="50"/>
  <c r="CU232" i="50"/>
  <c r="CU236" i="50"/>
  <c r="CU240" i="50"/>
  <c r="CU244" i="50"/>
  <c r="CU248" i="50"/>
  <c r="CU215" i="50"/>
  <c r="CU229" i="50"/>
  <c r="CU237" i="50"/>
  <c r="CU245" i="50"/>
  <c r="CU257" i="50"/>
  <c r="CU264" i="50"/>
  <c r="CU266" i="50"/>
  <c r="CU268" i="50"/>
  <c r="CU272" i="50"/>
  <c r="CU276" i="50"/>
  <c r="CU280" i="50"/>
  <c r="CU284" i="50"/>
  <c r="CU288" i="50"/>
  <c r="CU292" i="50"/>
  <c r="CU296" i="50"/>
  <c r="CU300" i="50"/>
  <c r="CU304" i="50"/>
  <c r="CU308" i="50"/>
  <c r="CU312" i="50"/>
  <c r="CU316" i="50"/>
  <c r="CU320" i="50"/>
  <c r="CU202" i="50"/>
  <c r="CU218" i="50"/>
  <c r="CU226" i="50"/>
  <c r="CU234" i="50"/>
  <c r="CU242" i="50"/>
  <c r="CU250" i="50"/>
  <c r="CU253" i="50"/>
  <c r="CU260" i="50"/>
  <c r="CU262" i="50"/>
  <c r="CU269" i="50"/>
  <c r="CU273" i="50"/>
  <c r="CU277" i="50"/>
  <c r="CU281" i="50"/>
  <c r="CU285" i="50"/>
  <c r="CU178" i="50"/>
  <c r="CU199" i="50"/>
  <c r="CU206" i="50"/>
  <c r="CU233" i="50"/>
  <c r="CU249" i="50"/>
  <c r="CU256" i="50"/>
  <c r="CU274" i="50"/>
  <c r="CU282" i="50"/>
  <c r="CU294" i="50"/>
  <c r="CU301" i="50"/>
  <c r="CU303" i="50"/>
  <c r="CU310" i="50"/>
  <c r="CU317" i="50"/>
  <c r="CU319" i="50"/>
  <c r="CU325" i="50"/>
  <c r="CU329" i="50"/>
  <c r="CU333" i="50"/>
  <c r="CU337" i="50"/>
  <c r="CU341" i="50"/>
  <c r="CU345" i="50"/>
  <c r="CU349" i="50"/>
  <c r="CU353" i="50"/>
  <c r="CU357" i="50"/>
  <c r="CU361" i="50"/>
  <c r="CU365" i="50"/>
  <c r="CU369" i="50"/>
  <c r="CU373" i="50"/>
  <c r="CU377" i="50"/>
  <c r="CU381" i="50"/>
  <c r="CU385" i="50"/>
  <c r="CU389" i="50"/>
  <c r="CU393" i="50"/>
  <c r="CU397" i="50"/>
  <c r="CU401" i="50"/>
  <c r="CU220" i="50"/>
  <c r="CU222" i="50"/>
  <c r="CU238" i="50"/>
  <c r="CU252" i="50"/>
  <c r="CU271" i="50"/>
  <c r="CU279" i="50"/>
  <c r="CU287" i="50"/>
  <c r="CU290" i="50"/>
  <c r="CU297" i="50"/>
  <c r="CU299" i="50"/>
  <c r="CU306" i="50"/>
  <c r="CU313" i="50"/>
  <c r="CU315" i="50"/>
  <c r="CU322" i="50"/>
  <c r="CU326" i="50"/>
  <c r="CU330" i="50"/>
  <c r="CU334" i="50"/>
  <c r="CU338" i="50"/>
  <c r="CU342" i="50"/>
  <c r="CU346" i="50"/>
  <c r="CU350" i="50"/>
  <c r="CU354" i="50"/>
  <c r="CU225" i="50"/>
  <c r="CU278" i="50"/>
  <c r="CU293" i="50"/>
  <c r="CU311" i="50"/>
  <c r="CU318" i="50"/>
  <c r="CU327" i="50"/>
  <c r="CU335" i="50"/>
  <c r="CU343" i="50"/>
  <c r="CU351" i="50"/>
  <c r="CU358" i="50"/>
  <c r="CU360" i="50"/>
  <c r="CU367" i="50"/>
  <c r="CU374" i="50"/>
  <c r="CU376" i="50"/>
  <c r="CU383" i="50"/>
  <c r="CU390" i="50"/>
  <c r="CU392" i="50"/>
  <c r="CU399" i="50"/>
  <c r="CU406" i="50"/>
  <c r="CU395" i="50"/>
  <c r="CU402" i="50"/>
  <c r="CU404" i="50"/>
  <c r="CU407" i="50"/>
  <c r="CU187" i="50"/>
  <c r="CU241" i="50"/>
  <c r="CU258" i="50"/>
  <c r="CU265" i="50"/>
  <c r="CU270" i="50"/>
  <c r="CU286" i="50"/>
  <c r="CU295" i="50"/>
  <c r="CU302" i="50"/>
  <c r="CU309" i="50"/>
  <c r="CU323" i="50"/>
  <c r="CU331" i="50"/>
  <c r="CU339" i="50"/>
  <c r="CU347" i="50"/>
  <c r="CU355" i="50"/>
  <c r="CU359" i="50"/>
  <c r="CU366" i="50"/>
  <c r="CU368" i="50"/>
  <c r="CU375" i="50"/>
  <c r="CU382" i="50"/>
  <c r="CU384" i="50"/>
  <c r="CU391" i="50"/>
  <c r="CU398" i="50"/>
  <c r="CU400" i="50"/>
  <c r="CU408" i="50"/>
  <c r="CU246" i="50"/>
  <c r="CU254" i="50"/>
  <c r="CU261" i="50"/>
  <c r="CU283" i="50"/>
  <c r="CU289" i="50"/>
  <c r="CU307" i="50"/>
  <c r="CU314" i="50"/>
  <c r="CU321" i="50"/>
  <c r="CU324" i="50"/>
  <c r="CU332" i="50"/>
  <c r="CU340" i="50"/>
  <c r="CU348" i="50"/>
  <c r="CU356" i="50"/>
  <c r="CU363" i="50"/>
  <c r="CU370" i="50"/>
  <c r="CU372" i="50"/>
  <c r="CU379" i="50"/>
  <c r="CU386" i="50"/>
  <c r="CU388" i="50"/>
  <c r="CU344" i="50"/>
  <c r="CU364" i="50"/>
  <c r="CU371" i="50"/>
  <c r="CU378" i="50"/>
  <c r="CU405" i="50"/>
  <c r="CU298" i="50"/>
  <c r="CU305" i="50"/>
  <c r="CU328" i="50"/>
  <c r="CU396" i="50"/>
  <c r="CU275" i="50"/>
  <c r="CU336" i="50"/>
  <c r="CU387" i="50"/>
  <c r="CU352" i="50"/>
  <c r="CU362" i="50"/>
  <c r="CU230" i="50"/>
  <c r="CU291" i="50"/>
  <c r="CU403" i="50"/>
  <c r="CU380" i="50"/>
  <c r="CU394" i="50"/>
  <c r="CU151" i="50"/>
  <c r="CU150" i="50"/>
  <c r="CU148" i="50"/>
  <c r="CU149" i="50"/>
  <c r="CU147" i="50"/>
  <c r="CU145" i="50"/>
  <c r="CU146" i="50"/>
  <c r="CU143" i="50"/>
  <c r="CU142" i="50"/>
  <c r="CU141" i="50"/>
  <c r="CU139" i="50"/>
  <c r="CU140" i="50"/>
  <c r="CU135" i="50"/>
  <c r="CU131" i="50"/>
  <c r="CU136" i="50"/>
  <c r="CU132" i="50"/>
  <c r="CU138" i="50"/>
  <c r="CU128" i="50"/>
  <c r="CU137" i="50"/>
  <c r="CU129" i="50"/>
  <c r="CU125" i="50"/>
  <c r="CU133" i="50"/>
  <c r="CU127" i="50"/>
  <c r="CU124" i="50"/>
  <c r="CU120" i="50"/>
  <c r="CU116" i="50"/>
  <c r="CU112" i="50"/>
  <c r="CU108" i="50"/>
  <c r="CU144" i="50"/>
  <c r="CU130" i="50"/>
  <c r="CU126" i="50"/>
  <c r="CU121" i="50"/>
  <c r="CU117" i="50"/>
  <c r="CU113" i="50"/>
  <c r="CU109" i="50"/>
  <c r="CU134" i="50"/>
  <c r="CU123" i="50"/>
  <c r="CU115" i="50"/>
  <c r="CU104" i="50"/>
  <c r="CU100" i="50"/>
  <c r="CU122" i="50"/>
  <c r="CU114" i="50"/>
  <c r="CU105" i="50"/>
  <c r="CU101" i="50"/>
  <c r="CU97" i="50"/>
  <c r="CU118" i="50"/>
  <c r="CU107" i="50"/>
  <c r="CU99" i="50"/>
  <c r="CU119" i="50"/>
  <c r="CU102" i="50"/>
  <c r="CU111" i="50"/>
  <c r="CU106" i="50"/>
  <c r="CU98" i="50"/>
  <c r="CU103" i="50"/>
  <c r="CU96" i="50"/>
  <c r="CU94" i="50"/>
  <c r="CU92" i="50"/>
  <c r="CU88" i="50"/>
  <c r="CU84" i="50"/>
  <c r="CU80" i="50"/>
  <c r="CU76" i="50"/>
  <c r="CU91" i="50"/>
  <c r="CU87" i="50"/>
  <c r="CU83" i="50"/>
  <c r="CU79" i="50"/>
  <c r="CU75" i="50"/>
  <c r="CU95" i="50"/>
  <c r="CU93" i="50"/>
  <c r="CU89" i="50"/>
  <c r="CU85" i="50"/>
  <c r="CU81" i="50"/>
  <c r="CU77" i="50"/>
  <c r="CU110" i="50"/>
  <c r="CU90" i="50"/>
  <c r="CU73" i="50"/>
  <c r="CU69" i="50"/>
  <c r="CU65" i="50"/>
  <c r="CU61" i="50"/>
  <c r="CU57" i="50"/>
  <c r="CU53" i="50"/>
  <c r="CU49" i="50"/>
  <c r="CU45" i="50"/>
  <c r="CU86" i="50"/>
  <c r="CU74" i="50"/>
  <c r="CU72" i="50"/>
  <c r="CU68" i="50"/>
  <c r="CU64" i="50"/>
  <c r="CU60" i="50"/>
  <c r="CU56" i="50"/>
  <c r="CU52" i="50"/>
  <c r="CU48" i="50"/>
  <c r="CU44" i="50"/>
  <c r="CU40" i="50"/>
  <c r="CU78" i="50"/>
  <c r="CU70" i="50"/>
  <c r="CU66" i="50"/>
  <c r="CU62" i="50"/>
  <c r="CU58" i="50"/>
  <c r="CU54" i="50"/>
  <c r="CU50" i="50"/>
  <c r="CU46" i="50"/>
  <c r="CU42" i="50"/>
  <c r="CU38" i="50"/>
  <c r="CU82" i="50"/>
  <c r="CU71" i="50"/>
  <c r="CU55" i="50"/>
  <c r="CU37" i="50"/>
  <c r="CU33" i="50"/>
  <c r="CU13" i="50"/>
  <c r="CU21" i="50"/>
  <c r="CU18" i="50"/>
  <c r="CU11" i="50"/>
  <c r="CU26" i="50"/>
  <c r="CU67" i="50"/>
  <c r="CU51" i="50"/>
  <c r="CU36" i="50"/>
  <c r="CU32" i="50"/>
  <c r="CU23" i="50"/>
  <c r="CU12" i="50"/>
  <c r="CU17" i="50"/>
  <c r="CU25" i="50"/>
  <c r="CU20" i="50"/>
  <c r="CU63" i="50"/>
  <c r="CU59" i="50"/>
  <c r="CU30" i="50"/>
  <c r="CU19" i="50"/>
  <c r="CU27" i="50"/>
  <c r="CU31" i="50"/>
  <c r="CU43" i="50"/>
  <c r="CU39" i="50"/>
  <c r="CU35" i="50"/>
  <c r="CU34" i="50"/>
  <c r="CU29" i="50"/>
  <c r="CU15" i="50"/>
  <c r="CU22" i="50"/>
  <c r="CU16" i="50"/>
  <c r="CU41" i="50"/>
  <c r="CU28" i="50"/>
  <c r="CU14" i="50"/>
  <c r="CV7" i="50"/>
  <c r="CU47" i="50"/>
  <c r="CU10" i="50"/>
  <c r="CU24" i="50"/>
  <c r="CV155" i="50" l="1"/>
  <c r="CV160" i="50"/>
  <c r="CV153" i="50"/>
  <c r="CV157" i="50"/>
  <c r="CV162" i="50"/>
  <c r="CV166" i="50"/>
  <c r="CV154" i="50"/>
  <c r="CV163" i="50"/>
  <c r="CV164" i="50"/>
  <c r="CV170" i="50"/>
  <c r="CV152" i="50"/>
  <c r="CV159" i="50"/>
  <c r="CV161" i="50"/>
  <c r="CV167" i="50"/>
  <c r="CV171" i="50"/>
  <c r="CV158" i="50"/>
  <c r="CV175" i="50"/>
  <c r="CV179" i="50"/>
  <c r="CV183" i="50"/>
  <c r="CV187" i="50"/>
  <c r="CV169" i="50"/>
  <c r="CV176" i="50"/>
  <c r="CV180" i="50"/>
  <c r="CV184" i="50"/>
  <c r="CV156" i="50"/>
  <c r="CV177" i="50"/>
  <c r="CV185" i="50"/>
  <c r="CV188" i="50"/>
  <c r="CV192" i="50"/>
  <c r="CV196" i="50"/>
  <c r="CV200" i="50"/>
  <c r="CV204" i="50"/>
  <c r="CV208" i="50"/>
  <c r="CV212" i="50"/>
  <c r="CV216" i="50"/>
  <c r="CV220" i="50"/>
  <c r="CV165" i="50"/>
  <c r="CV174" i="50"/>
  <c r="CV182" i="50"/>
  <c r="CV189" i="50"/>
  <c r="CV193" i="50"/>
  <c r="CV197" i="50"/>
  <c r="CV172" i="50"/>
  <c r="CV181" i="50"/>
  <c r="CV190" i="50"/>
  <c r="CV202" i="50"/>
  <c r="CV209" i="50"/>
  <c r="CV211" i="50"/>
  <c r="CV186" i="50"/>
  <c r="CV195" i="50"/>
  <c r="CV198" i="50"/>
  <c r="CV205" i="50"/>
  <c r="CV207" i="50"/>
  <c r="CV168" i="50"/>
  <c r="CV173" i="50"/>
  <c r="CV201" i="50"/>
  <c r="CV214" i="50"/>
  <c r="CV218" i="50"/>
  <c r="CV222" i="50"/>
  <c r="CV226" i="50"/>
  <c r="CV230" i="50"/>
  <c r="CV234" i="50"/>
  <c r="CV238" i="50"/>
  <c r="CV242" i="50"/>
  <c r="CV246" i="50"/>
  <c r="CV250" i="50"/>
  <c r="CV254" i="50"/>
  <c r="CV258" i="50"/>
  <c r="CV262" i="50"/>
  <c r="CV266" i="50"/>
  <c r="CV191" i="50"/>
  <c r="CV221" i="50"/>
  <c r="CV223" i="50"/>
  <c r="CV227" i="50"/>
  <c r="CV231" i="50"/>
  <c r="CV235" i="50"/>
  <c r="CV239" i="50"/>
  <c r="CV243" i="50"/>
  <c r="CV247" i="50"/>
  <c r="CV194" i="50"/>
  <c r="CV203" i="50"/>
  <c r="CV210" i="50"/>
  <c r="CV219" i="50"/>
  <c r="CV224" i="50"/>
  <c r="CV232" i="50"/>
  <c r="CV240" i="50"/>
  <c r="CV248" i="50"/>
  <c r="CV252" i="50"/>
  <c r="CV259" i="50"/>
  <c r="CV261" i="50"/>
  <c r="CV271" i="50"/>
  <c r="CV275" i="50"/>
  <c r="CV279" i="50"/>
  <c r="CV283" i="50"/>
  <c r="CV287" i="50"/>
  <c r="CV291" i="50"/>
  <c r="CV295" i="50"/>
  <c r="CV299" i="50"/>
  <c r="CV303" i="50"/>
  <c r="CV307" i="50"/>
  <c r="CV311" i="50"/>
  <c r="CV315" i="50"/>
  <c r="CV319" i="50"/>
  <c r="CV215" i="50"/>
  <c r="CV229" i="50"/>
  <c r="CV237" i="50"/>
  <c r="CV245" i="50"/>
  <c r="CV255" i="50"/>
  <c r="CV257" i="50"/>
  <c r="CV264" i="50"/>
  <c r="CV268" i="50"/>
  <c r="CV272" i="50"/>
  <c r="CV276" i="50"/>
  <c r="CV280" i="50"/>
  <c r="CV284" i="50"/>
  <c r="CV228" i="50"/>
  <c r="CV244" i="50"/>
  <c r="CV253" i="50"/>
  <c r="CV260" i="50"/>
  <c r="CV267" i="50"/>
  <c r="CV269" i="50"/>
  <c r="CV277" i="50"/>
  <c r="CV285" i="50"/>
  <c r="CV289" i="50"/>
  <c r="CV296" i="50"/>
  <c r="CV298" i="50"/>
  <c r="CV305" i="50"/>
  <c r="CV312" i="50"/>
  <c r="CV314" i="50"/>
  <c r="CV321" i="50"/>
  <c r="CV324" i="50"/>
  <c r="CV328" i="50"/>
  <c r="CV332" i="50"/>
  <c r="CV336" i="50"/>
  <c r="CV340" i="50"/>
  <c r="CV344" i="50"/>
  <c r="CV348" i="50"/>
  <c r="CV352" i="50"/>
  <c r="CV356" i="50"/>
  <c r="CV360" i="50"/>
  <c r="CV364" i="50"/>
  <c r="CV368" i="50"/>
  <c r="CV372" i="50"/>
  <c r="CV376" i="50"/>
  <c r="CV380" i="50"/>
  <c r="CV384" i="50"/>
  <c r="CV388" i="50"/>
  <c r="CV392" i="50"/>
  <c r="CV396" i="50"/>
  <c r="CV400" i="50"/>
  <c r="CV404" i="50"/>
  <c r="CV178" i="50"/>
  <c r="CV199" i="50"/>
  <c r="CV206" i="50"/>
  <c r="CV213" i="50"/>
  <c r="CV217" i="50"/>
  <c r="CV233" i="50"/>
  <c r="CV249" i="50"/>
  <c r="CV256" i="50"/>
  <c r="CV263" i="50"/>
  <c r="CV274" i="50"/>
  <c r="CV282" i="50"/>
  <c r="CV292" i="50"/>
  <c r="CV294" i="50"/>
  <c r="CV301" i="50"/>
  <c r="CV308" i="50"/>
  <c r="CV310" i="50"/>
  <c r="CV317" i="50"/>
  <c r="CV325" i="50"/>
  <c r="CV329" i="50"/>
  <c r="CV333" i="50"/>
  <c r="CV337" i="50"/>
  <c r="CV341" i="50"/>
  <c r="CV345" i="50"/>
  <c r="CV349" i="50"/>
  <c r="CV353" i="50"/>
  <c r="CV357" i="50"/>
  <c r="CV236" i="50"/>
  <c r="CV273" i="50"/>
  <c r="CV290" i="50"/>
  <c r="CV297" i="50"/>
  <c r="CV304" i="50"/>
  <c r="CV322" i="50"/>
  <c r="CV330" i="50"/>
  <c r="CV338" i="50"/>
  <c r="CV346" i="50"/>
  <c r="CV354" i="50"/>
  <c r="CV362" i="50"/>
  <c r="CV369" i="50"/>
  <c r="CV371" i="50"/>
  <c r="CV378" i="50"/>
  <c r="CV385" i="50"/>
  <c r="CV387" i="50"/>
  <c r="CV394" i="50"/>
  <c r="CV401" i="50"/>
  <c r="CV403" i="50"/>
  <c r="CV405" i="50"/>
  <c r="CV397" i="50"/>
  <c r="CV399" i="50"/>
  <c r="CV406" i="50"/>
  <c r="CV251" i="50"/>
  <c r="CV281" i="50"/>
  <c r="CV288" i="50"/>
  <c r="CV306" i="50"/>
  <c r="CV313" i="50"/>
  <c r="CV320" i="50"/>
  <c r="CV326" i="50"/>
  <c r="CV334" i="50"/>
  <c r="CV342" i="50"/>
  <c r="CV350" i="50"/>
  <c r="CV361" i="50"/>
  <c r="CV363" i="50"/>
  <c r="CV370" i="50"/>
  <c r="CV377" i="50"/>
  <c r="CV379" i="50"/>
  <c r="CV386" i="50"/>
  <c r="CV393" i="50"/>
  <c r="CV395" i="50"/>
  <c r="CV402" i="50"/>
  <c r="CV407" i="50"/>
  <c r="CV225" i="50"/>
  <c r="CV278" i="50"/>
  <c r="CV293" i="50"/>
  <c r="CV300" i="50"/>
  <c r="CV318" i="50"/>
  <c r="CV327" i="50"/>
  <c r="CV335" i="50"/>
  <c r="CV343" i="50"/>
  <c r="CV351" i="50"/>
  <c r="CV358" i="50"/>
  <c r="CV365" i="50"/>
  <c r="CV367" i="50"/>
  <c r="CV374" i="50"/>
  <c r="CV381" i="50"/>
  <c r="CV383" i="50"/>
  <c r="CV390" i="50"/>
  <c r="CV270" i="50"/>
  <c r="CV323" i="50"/>
  <c r="CV355" i="50"/>
  <c r="CV389" i="50"/>
  <c r="CV408" i="50"/>
  <c r="CV265" i="50"/>
  <c r="CV347" i="50"/>
  <c r="CV373" i="50"/>
  <c r="CV286" i="50"/>
  <c r="CV302" i="50"/>
  <c r="CV309" i="50"/>
  <c r="CV316" i="50"/>
  <c r="CV331" i="50"/>
  <c r="CV391" i="50"/>
  <c r="CV398" i="50"/>
  <c r="CV339" i="50"/>
  <c r="CV375" i="50"/>
  <c r="CV382" i="50"/>
  <c r="CV241" i="50"/>
  <c r="CV359" i="50"/>
  <c r="CV366" i="50"/>
  <c r="CV150" i="50"/>
  <c r="CV149" i="50"/>
  <c r="CV151" i="50"/>
  <c r="CV147" i="50"/>
  <c r="CV144" i="50"/>
  <c r="CV146" i="50"/>
  <c r="CV143" i="50"/>
  <c r="CV141" i="50"/>
  <c r="CV148" i="50"/>
  <c r="CV145" i="50"/>
  <c r="CV142" i="50"/>
  <c r="CV138" i="50"/>
  <c r="CV134" i="50"/>
  <c r="CV140" i="50"/>
  <c r="CV139" i="50"/>
  <c r="CV135" i="50"/>
  <c r="CV131" i="50"/>
  <c r="CV133" i="50"/>
  <c r="CV127" i="50"/>
  <c r="CV132" i="50"/>
  <c r="CV128" i="50"/>
  <c r="CV123" i="50"/>
  <c r="CV119" i="50"/>
  <c r="CV115" i="50"/>
  <c r="CV111" i="50"/>
  <c r="CV137" i="50"/>
  <c r="CV129" i="50"/>
  <c r="CV124" i="50"/>
  <c r="CV120" i="50"/>
  <c r="CV116" i="50"/>
  <c r="CV112" i="50"/>
  <c r="CV118" i="50"/>
  <c r="CV110" i="50"/>
  <c r="CV107" i="50"/>
  <c r="CV103" i="50"/>
  <c r="CV99" i="50"/>
  <c r="CV130" i="50"/>
  <c r="CV126" i="50"/>
  <c r="CV117" i="50"/>
  <c r="CV109" i="50"/>
  <c r="CV108" i="50"/>
  <c r="CV104" i="50"/>
  <c r="CV100" i="50"/>
  <c r="CV113" i="50"/>
  <c r="CV102" i="50"/>
  <c r="CV114" i="50"/>
  <c r="CV105" i="50"/>
  <c r="CV97" i="50"/>
  <c r="CV125" i="50"/>
  <c r="CV122" i="50"/>
  <c r="CV101" i="50"/>
  <c r="CV136" i="50"/>
  <c r="CV121" i="50"/>
  <c r="CV106" i="50"/>
  <c r="CV96" i="50"/>
  <c r="CV98" i="50"/>
  <c r="CV94" i="50"/>
  <c r="CV91" i="50"/>
  <c r="CV87" i="50"/>
  <c r="CV83" i="50"/>
  <c r="CV79" i="50"/>
  <c r="CV90" i="50"/>
  <c r="CV86" i="50"/>
  <c r="CV82" i="50"/>
  <c r="CV78" i="50"/>
  <c r="CV74" i="50"/>
  <c r="CV92" i="50"/>
  <c r="CV88" i="50"/>
  <c r="CV84" i="50"/>
  <c r="CV80" i="50"/>
  <c r="CV76" i="50"/>
  <c r="CV85" i="50"/>
  <c r="CV72" i="50"/>
  <c r="CV68" i="50"/>
  <c r="CV64" i="50"/>
  <c r="CV60" i="50"/>
  <c r="CV56" i="50"/>
  <c r="CV52" i="50"/>
  <c r="CV48" i="50"/>
  <c r="CV44" i="50"/>
  <c r="CV81" i="50"/>
  <c r="CV71" i="50"/>
  <c r="CV67" i="50"/>
  <c r="CV63" i="50"/>
  <c r="CV59" i="50"/>
  <c r="CV55" i="50"/>
  <c r="CV51" i="50"/>
  <c r="CV47" i="50"/>
  <c r="CV43" i="50"/>
  <c r="CV39" i="50"/>
  <c r="CV89" i="50"/>
  <c r="CV73" i="50"/>
  <c r="CV69" i="50"/>
  <c r="CV65" i="50"/>
  <c r="CV61" i="50"/>
  <c r="CV57" i="50"/>
  <c r="CV53" i="50"/>
  <c r="CV49" i="50"/>
  <c r="CV45" i="50"/>
  <c r="CV41" i="50"/>
  <c r="CV37" i="50"/>
  <c r="CV95" i="50"/>
  <c r="CV66" i="50"/>
  <c r="CV50" i="50"/>
  <c r="CV40" i="50"/>
  <c r="CV36" i="50"/>
  <c r="CV32" i="50"/>
  <c r="CV23" i="50"/>
  <c r="CV12" i="50"/>
  <c r="CV17" i="50"/>
  <c r="CV25" i="50"/>
  <c r="CV20" i="50"/>
  <c r="CV58" i="50"/>
  <c r="CV62" i="50"/>
  <c r="CV46" i="50"/>
  <c r="CV38" i="50"/>
  <c r="CV31" i="50"/>
  <c r="CV22" i="50"/>
  <c r="CV24" i="50"/>
  <c r="CV16" i="50"/>
  <c r="CV28" i="50"/>
  <c r="CV10" i="50"/>
  <c r="CV93" i="50"/>
  <c r="CV77" i="50"/>
  <c r="CV42" i="50"/>
  <c r="CV33" i="50"/>
  <c r="CV21" i="50"/>
  <c r="CV11" i="50"/>
  <c r="CV35" i="50"/>
  <c r="CV34" i="50"/>
  <c r="CV29" i="50"/>
  <c r="CV75" i="50"/>
  <c r="CV70" i="50"/>
  <c r="CV54" i="50"/>
  <c r="CV13" i="50"/>
  <c r="CV18" i="50"/>
  <c r="CV27" i="50"/>
  <c r="CV26" i="50"/>
  <c r="CV14" i="50"/>
  <c r="CW7" i="50"/>
  <c r="CV30" i="50"/>
  <c r="CV19" i="50"/>
  <c r="CV15" i="50"/>
  <c r="CW154" i="50" l="1"/>
  <c r="CW152" i="50"/>
  <c r="CW159" i="50"/>
  <c r="CW155" i="50"/>
  <c r="CW157" i="50"/>
  <c r="CW161" i="50"/>
  <c r="CW165" i="50"/>
  <c r="CW160" i="50"/>
  <c r="CW162" i="50"/>
  <c r="CW166" i="50"/>
  <c r="CW153" i="50"/>
  <c r="CW169" i="50"/>
  <c r="CW164" i="50"/>
  <c r="CW170" i="50"/>
  <c r="CW163" i="50"/>
  <c r="CW167" i="50"/>
  <c r="CW174" i="50"/>
  <c r="CW178" i="50"/>
  <c r="CW182" i="50"/>
  <c r="CW186" i="50"/>
  <c r="CW158" i="50"/>
  <c r="CW175" i="50"/>
  <c r="CW179" i="50"/>
  <c r="CW183" i="50"/>
  <c r="CW171" i="50"/>
  <c r="CW180" i="50"/>
  <c r="CW191" i="50"/>
  <c r="CW195" i="50"/>
  <c r="CW199" i="50"/>
  <c r="CW203" i="50"/>
  <c r="CW207" i="50"/>
  <c r="CW211" i="50"/>
  <c r="CW215" i="50"/>
  <c r="CW219" i="50"/>
  <c r="CW156" i="50"/>
  <c r="CW177" i="50"/>
  <c r="CW185" i="50"/>
  <c r="CW188" i="50"/>
  <c r="CW192" i="50"/>
  <c r="CW196" i="50"/>
  <c r="CW176" i="50"/>
  <c r="CW193" i="50"/>
  <c r="CW204" i="50"/>
  <c r="CW206" i="50"/>
  <c r="CW213" i="50"/>
  <c r="CW172" i="50"/>
  <c r="CW181" i="50"/>
  <c r="CW190" i="50"/>
  <c r="CW200" i="50"/>
  <c r="CW202" i="50"/>
  <c r="CW209" i="50"/>
  <c r="CW184" i="50"/>
  <c r="CW197" i="50"/>
  <c r="CW198" i="50"/>
  <c r="CW205" i="50"/>
  <c r="CW212" i="50"/>
  <c r="CW217" i="50"/>
  <c r="CW220" i="50"/>
  <c r="CW225" i="50"/>
  <c r="CW229" i="50"/>
  <c r="CW233" i="50"/>
  <c r="CW237" i="50"/>
  <c r="CW241" i="50"/>
  <c r="CW245" i="50"/>
  <c r="CW249" i="50"/>
  <c r="CW253" i="50"/>
  <c r="CW257" i="50"/>
  <c r="CW261" i="50"/>
  <c r="CW265" i="50"/>
  <c r="CW168" i="50"/>
  <c r="CW173" i="50"/>
  <c r="CW201" i="50"/>
  <c r="CW208" i="50"/>
  <c r="CW214" i="50"/>
  <c r="CW216" i="50"/>
  <c r="CW218" i="50"/>
  <c r="CW222" i="50"/>
  <c r="CW226" i="50"/>
  <c r="CW230" i="50"/>
  <c r="CW234" i="50"/>
  <c r="CW238" i="50"/>
  <c r="CW242" i="50"/>
  <c r="CW246" i="50"/>
  <c r="CW250" i="50"/>
  <c r="CW227" i="50"/>
  <c r="CW235" i="50"/>
  <c r="CW243" i="50"/>
  <c r="CW254" i="50"/>
  <c r="CW256" i="50"/>
  <c r="CW263" i="50"/>
  <c r="CW270" i="50"/>
  <c r="CW274" i="50"/>
  <c r="CW278" i="50"/>
  <c r="CW282" i="50"/>
  <c r="CW286" i="50"/>
  <c r="CW290" i="50"/>
  <c r="CW294" i="50"/>
  <c r="CW298" i="50"/>
  <c r="CW302" i="50"/>
  <c r="CW306" i="50"/>
  <c r="CW310" i="50"/>
  <c r="CW314" i="50"/>
  <c r="CW318" i="50"/>
  <c r="CW194" i="50"/>
  <c r="CW210" i="50"/>
  <c r="CW224" i="50"/>
  <c r="CW232" i="50"/>
  <c r="CW240" i="50"/>
  <c r="CW248" i="50"/>
  <c r="CW252" i="50"/>
  <c r="CW259" i="50"/>
  <c r="CW266" i="50"/>
  <c r="CW271" i="50"/>
  <c r="CW275" i="50"/>
  <c r="CW279" i="50"/>
  <c r="CW283" i="50"/>
  <c r="CW287" i="50"/>
  <c r="CW189" i="50"/>
  <c r="CW221" i="50"/>
  <c r="CW223" i="50"/>
  <c r="CW239" i="50"/>
  <c r="CW264" i="50"/>
  <c r="CW272" i="50"/>
  <c r="CW280" i="50"/>
  <c r="CW291" i="50"/>
  <c r="CW293" i="50"/>
  <c r="CW300" i="50"/>
  <c r="CW307" i="50"/>
  <c r="CW309" i="50"/>
  <c r="CW316" i="50"/>
  <c r="CW323" i="50"/>
  <c r="CW327" i="50"/>
  <c r="CW331" i="50"/>
  <c r="CW335" i="50"/>
  <c r="CW339" i="50"/>
  <c r="CW343" i="50"/>
  <c r="CW347" i="50"/>
  <c r="CW351" i="50"/>
  <c r="CW355" i="50"/>
  <c r="CW359" i="50"/>
  <c r="CW363" i="50"/>
  <c r="CW367" i="50"/>
  <c r="CW371" i="50"/>
  <c r="CW375" i="50"/>
  <c r="CW379" i="50"/>
  <c r="CW383" i="50"/>
  <c r="CW387" i="50"/>
  <c r="CW391" i="50"/>
  <c r="CW395" i="50"/>
  <c r="CW399" i="50"/>
  <c r="CW403" i="50"/>
  <c r="CW228" i="50"/>
  <c r="CW244" i="50"/>
  <c r="CW260" i="50"/>
  <c r="CW267" i="50"/>
  <c r="CW269" i="50"/>
  <c r="CW277" i="50"/>
  <c r="CW285" i="50"/>
  <c r="CW289" i="50"/>
  <c r="CW296" i="50"/>
  <c r="CW303" i="50"/>
  <c r="CW305" i="50"/>
  <c r="CW312" i="50"/>
  <c r="CW319" i="50"/>
  <c r="CW321" i="50"/>
  <c r="CW324" i="50"/>
  <c r="CW328" i="50"/>
  <c r="CW332" i="50"/>
  <c r="CW336" i="50"/>
  <c r="CW340" i="50"/>
  <c r="CW344" i="50"/>
  <c r="CW348" i="50"/>
  <c r="CW352" i="50"/>
  <c r="CW356" i="50"/>
  <c r="CW247" i="50"/>
  <c r="CW255" i="50"/>
  <c r="CW262" i="50"/>
  <c r="CW268" i="50"/>
  <c r="CW284" i="50"/>
  <c r="CW301" i="50"/>
  <c r="CW308" i="50"/>
  <c r="CW315" i="50"/>
  <c r="CW325" i="50"/>
  <c r="CW333" i="50"/>
  <c r="CW341" i="50"/>
  <c r="CW349" i="50"/>
  <c r="CW357" i="50"/>
  <c r="CW364" i="50"/>
  <c r="CW366" i="50"/>
  <c r="CW373" i="50"/>
  <c r="CW380" i="50"/>
  <c r="CW382" i="50"/>
  <c r="CW389" i="50"/>
  <c r="CW396" i="50"/>
  <c r="CW398" i="50"/>
  <c r="CW408" i="50"/>
  <c r="CW394" i="50"/>
  <c r="CW401" i="50"/>
  <c r="CW405" i="50"/>
  <c r="CW231" i="50"/>
  <c r="CW276" i="50"/>
  <c r="CW292" i="50"/>
  <c r="CW299" i="50"/>
  <c r="CW317" i="50"/>
  <c r="CW329" i="50"/>
  <c r="CW337" i="50"/>
  <c r="CW345" i="50"/>
  <c r="CW353" i="50"/>
  <c r="CW358" i="50"/>
  <c r="CW365" i="50"/>
  <c r="CW372" i="50"/>
  <c r="CW374" i="50"/>
  <c r="CW381" i="50"/>
  <c r="CW388" i="50"/>
  <c r="CW390" i="50"/>
  <c r="CW397" i="50"/>
  <c r="CW404" i="50"/>
  <c r="CW406" i="50"/>
  <c r="CW236" i="50"/>
  <c r="CW273" i="50"/>
  <c r="CW297" i="50"/>
  <c r="CW304" i="50"/>
  <c r="CW311" i="50"/>
  <c r="CW322" i="50"/>
  <c r="CW330" i="50"/>
  <c r="CW338" i="50"/>
  <c r="CW346" i="50"/>
  <c r="CW354" i="50"/>
  <c r="CW360" i="50"/>
  <c r="CW362" i="50"/>
  <c r="CW369" i="50"/>
  <c r="CW376" i="50"/>
  <c r="CW378" i="50"/>
  <c r="CW385" i="50"/>
  <c r="CW392" i="50"/>
  <c r="CW187" i="50"/>
  <c r="CW313" i="50"/>
  <c r="CW320" i="50"/>
  <c r="CW334" i="50"/>
  <c r="CW386" i="50"/>
  <c r="CW393" i="50"/>
  <c r="CW400" i="50"/>
  <c r="CW281" i="50"/>
  <c r="CW251" i="50"/>
  <c r="CW407" i="50"/>
  <c r="CW288" i="50"/>
  <c r="CW295" i="50"/>
  <c r="CW342" i="50"/>
  <c r="CW370" i="50"/>
  <c r="CW377" i="50"/>
  <c r="CW384" i="50"/>
  <c r="CW350" i="50"/>
  <c r="CW361" i="50"/>
  <c r="CW368" i="50"/>
  <c r="CW258" i="50"/>
  <c r="CW326" i="50"/>
  <c r="CW402" i="50"/>
  <c r="CW149" i="50"/>
  <c r="CW148" i="50"/>
  <c r="CW150" i="50"/>
  <c r="CW146" i="50"/>
  <c r="CW151" i="50"/>
  <c r="CW143" i="50"/>
  <c r="CW145" i="50"/>
  <c r="CW140" i="50"/>
  <c r="CW147" i="50"/>
  <c r="CW144" i="50"/>
  <c r="CW141" i="50"/>
  <c r="CW137" i="50"/>
  <c r="CW133" i="50"/>
  <c r="CW142" i="50"/>
  <c r="CW138" i="50"/>
  <c r="CW134" i="50"/>
  <c r="CW130" i="50"/>
  <c r="CW136" i="50"/>
  <c r="CW126" i="50"/>
  <c r="CW139" i="50"/>
  <c r="CW135" i="50"/>
  <c r="CW127" i="50"/>
  <c r="CW125" i="50"/>
  <c r="CW122" i="50"/>
  <c r="CW118" i="50"/>
  <c r="CW114" i="50"/>
  <c r="CW110" i="50"/>
  <c r="CW132" i="50"/>
  <c r="CW123" i="50"/>
  <c r="CW119" i="50"/>
  <c r="CW115" i="50"/>
  <c r="CW111" i="50"/>
  <c r="CW128" i="50"/>
  <c r="CW121" i="50"/>
  <c r="CW113" i="50"/>
  <c r="CW106" i="50"/>
  <c r="CW102" i="50"/>
  <c r="CW98" i="50"/>
  <c r="CW131" i="50"/>
  <c r="CW120" i="50"/>
  <c r="CW112" i="50"/>
  <c r="CW107" i="50"/>
  <c r="CW103" i="50"/>
  <c r="CW99" i="50"/>
  <c r="CW129" i="50"/>
  <c r="CW124" i="50"/>
  <c r="CW105" i="50"/>
  <c r="CW97" i="50"/>
  <c r="CW109" i="50"/>
  <c r="CW108" i="50"/>
  <c r="CW100" i="50"/>
  <c r="CW117" i="50"/>
  <c r="CW104" i="50"/>
  <c r="CW96" i="50"/>
  <c r="CW116" i="50"/>
  <c r="CW90" i="50"/>
  <c r="CW86" i="50"/>
  <c r="CW82" i="50"/>
  <c r="CW78" i="50"/>
  <c r="CW101" i="50"/>
  <c r="CW95" i="50"/>
  <c r="CW93" i="50"/>
  <c r="CW89" i="50"/>
  <c r="CW85" i="50"/>
  <c r="CW81" i="50"/>
  <c r="CW77" i="50"/>
  <c r="CW94" i="50"/>
  <c r="CW91" i="50"/>
  <c r="CW87" i="50"/>
  <c r="CW83" i="50"/>
  <c r="CW79" i="50"/>
  <c r="CW75" i="50"/>
  <c r="CW80" i="50"/>
  <c r="CW74" i="50"/>
  <c r="CW71" i="50"/>
  <c r="CW67" i="50"/>
  <c r="CW63" i="50"/>
  <c r="CW59" i="50"/>
  <c r="CW55" i="50"/>
  <c r="CW51" i="50"/>
  <c r="CW47" i="50"/>
  <c r="CW43" i="50"/>
  <c r="CW92" i="50"/>
  <c r="CW76" i="50"/>
  <c r="CW70" i="50"/>
  <c r="CW66" i="50"/>
  <c r="CW62" i="50"/>
  <c r="CW58" i="50"/>
  <c r="CW54" i="50"/>
  <c r="CW50" i="50"/>
  <c r="CW46" i="50"/>
  <c r="CW42" i="50"/>
  <c r="CW38" i="50"/>
  <c r="CW84" i="50"/>
  <c r="CW72" i="50"/>
  <c r="CW68" i="50"/>
  <c r="CW64" i="50"/>
  <c r="CW60" i="50"/>
  <c r="CW56" i="50"/>
  <c r="CW52" i="50"/>
  <c r="CW48" i="50"/>
  <c r="CW44" i="50"/>
  <c r="CW40" i="50"/>
  <c r="CW36" i="50"/>
  <c r="CW61" i="50"/>
  <c r="CW45" i="50"/>
  <c r="CW31" i="50"/>
  <c r="CW22" i="50"/>
  <c r="CW24" i="50"/>
  <c r="CW16" i="50"/>
  <c r="CW28" i="50"/>
  <c r="CW10" i="50"/>
  <c r="CW88" i="50"/>
  <c r="CW73" i="50"/>
  <c r="CW57" i="50"/>
  <c r="CW41" i="50"/>
  <c r="CW35" i="50"/>
  <c r="CW34" i="50"/>
  <c r="CW30" i="50"/>
  <c r="CW29" i="50"/>
  <c r="CW19" i="50"/>
  <c r="CW15" i="50"/>
  <c r="CW27" i="50"/>
  <c r="CW14" i="50"/>
  <c r="CX7" i="50"/>
  <c r="CW69" i="50"/>
  <c r="CW49" i="50"/>
  <c r="CW37" i="50"/>
  <c r="CW23" i="50"/>
  <c r="CW17" i="50"/>
  <c r="CW20" i="50"/>
  <c r="CW65" i="50"/>
  <c r="CW53" i="50"/>
  <c r="CW39" i="50"/>
  <c r="CW13" i="50"/>
  <c r="CW32" i="50"/>
  <c r="CW12" i="50"/>
  <c r="CW25" i="50"/>
  <c r="CW21" i="50"/>
  <c r="CW18" i="50"/>
  <c r="CW26" i="50"/>
  <c r="CW33" i="50"/>
  <c r="CW11" i="50"/>
  <c r="CX153" i="50" l="1"/>
  <c r="CX154" i="50"/>
  <c r="CX156" i="50"/>
  <c r="CX158" i="50"/>
  <c r="CX152" i="50"/>
  <c r="CX155" i="50"/>
  <c r="CX159" i="50"/>
  <c r="CX164" i="50"/>
  <c r="CX157" i="50"/>
  <c r="CX161" i="50"/>
  <c r="CX165" i="50"/>
  <c r="CX160" i="50"/>
  <c r="CX162" i="50"/>
  <c r="CX168" i="50"/>
  <c r="CX172" i="50"/>
  <c r="CX169" i="50"/>
  <c r="CX170" i="50"/>
  <c r="CX173" i="50"/>
  <c r="CX177" i="50"/>
  <c r="CX181" i="50"/>
  <c r="CX185" i="50"/>
  <c r="CX163" i="50"/>
  <c r="CX167" i="50"/>
  <c r="CX174" i="50"/>
  <c r="CX178" i="50"/>
  <c r="CX182" i="50"/>
  <c r="CX186" i="50"/>
  <c r="CX166" i="50"/>
  <c r="CX175" i="50"/>
  <c r="CX183" i="50"/>
  <c r="CX187" i="50"/>
  <c r="CX190" i="50"/>
  <c r="CX194" i="50"/>
  <c r="CX198" i="50"/>
  <c r="CX202" i="50"/>
  <c r="CX206" i="50"/>
  <c r="CX210" i="50"/>
  <c r="CX214" i="50"/>
  <c r="CX218" i="50"/>
  <c r="CX171" i="50"/>
  <c r="CX180" i="50"/>
  <c r="CX191" i="50"/>
  <c r="CX195" i="50"/>
  <c r="CX196" i="50"/>
  <c r="CX199" i="50"/>
  <c r="CX201" i="50"/>
  <c r="CX208" i="50"/>
  <c r="CX215" i="50"/>
  <c r="CX217" i="50"/>
  <c r="CX176" i="50"/>
  <c r="CX193" i="50"/>
  <c r="CX204" i="50"/>
  <c r="CX211" i="50"/>
  <c r="CX213" i="50"/>
  <c r="CX192" i="50"/>
  <c r="CX209" i="50"/>
  <c r="CX224" i="50"/>
  <c r="CX228" i="50"/>
  <c r="CX232" i="50"/>
  <c r="CX236" i="50"/>
  <c r="CX240" i="50"/>
  <c r="CX244" i="50"/>
  <c r="CX248" i="50"/>
  <c r="CX252" i="50"/>
  <c r="CX256" i="50"/>
  <c r="CX260" i="50"/>
  <c r="CX264" i="50"/>
  <c r="CX184" i="50"/>
  <c r="CX197" i="50"/>
  <c r="CX205" i="50"/>
  <c r="CX212" i="50"/>
  <c r="CX220" i="50"/>
  <c r="CX225" i="50"/>
  <c r="CX229" i="50"/>
  <c r="CX233" i="50"/>
  <c r="CX237" i="50"/>
  <c r="CX241" i="50"/>
  <c r="CX245" i="50"/>
  <c r="CX249" i="50"/>
  <c r="CX188" i="50"/>
  <c r="CX222" i="50"/>
  <c r="CX230" i="50"/>
  <c r="CX238" i="50"/>
  <c r="CX246" i="50"/>
  <c r="CX251" i="50"/>
  <c r="CX258" i="50"/>
  <c r="CX265" i="50"/>
  <c r="CX267" i="50"/>
  <c r="CX269" i="50"/>
  <c r="CX273" i="50"/>
  <c r="CX277" i="50"/>
  <c r="CX281" i="50"/>
  <c r="CX285" i="50"/>
  <c r="CX289" i="50"/>
  <c r="CX293" i="50"/>
  <c r="CX297" i="50"/>
  <c r="CX301" i="50"/>
  <c r="CX305" i="50"/>
  <c r="CX309" i="50"/>
  <c r="CX313" i="50"/>
  <c r="CX317" i="50"/>
  <c r="CX321" i="50"/>
  <c r="CX203" i="50"/>
  <c r="CX219" i="50"/>
  <c r="CX227" i="50"/>
  <c r="CX235" i="50"/>
  <c r="CX243" i="50"/>
  <c r="CX254" i="50"/>
  <c r="CX261" i="50"/>
  <c r="CX263" i="50"/>
  <c r="CX270" i="50"/>
  <c r="CX274" i="50"/>
  <c r="CX278" i="50"/>
  <c r="CX282" i="50"/>
  <c r="CX286" i="50"/>
  <c r="CX216" i="50"/>
  <c r="CX234" i="50"/>
  <c r="CX250" i="50"/>
  <c r="CX257" i="50"/>
  <c r="CX275" i="50"/>
  <c r="CX283" i="50"/>
  <c r="CX288" i="50"/>
  <c r="CX295" i="50"/>
  <c r="CX302" i="50"/>
  <c r="CX304" i="50"/>
  <c r="CX311" i="50"/>
  <c r="CX318" i="50"/>
  <c r="CX320" i="50"/>
  <c r="CX322" i="50"/>
  <c r="CX326" i="50"/>
  <c r="CX330" i="50"/>
  <c r="CX334" i="50"/>
  <c r="CX338" i="50"/>
  <c r="CX342" i="50"/>
  <c r="CX346" i="50"/>
  <c r="CX350" i="50"/>
  <c r="CX354" i="50"/>
  <c r="CX358" i="50"/>
  <c r="CX362" i="50"/>
  <c r="CX366" i="50"/>
  <c r="CX370" i="50"/>
  <c r="CX374" i="50"/>
  <c r="CX378" i="50"/>
  <c r="CX382" i="50"/>
  <c r="CX386" i="50"/>
  <c r="CX390" i="50"/>
  <c r="CX394" i="50"/>
  <c r="CX398" i="50"/>
  <c r="CX402" i="50"/>
  <c r="CX189" i="50"/>
  <c r="CX221" i="50"/>
  <c r="CX223" i="50"/>
  <c r="CX239" i="50"/>
  <c r="CX253" i="50"/>
  <c r="CX272" i="50"/>
  <c r="CX280" i="50"/>
  <c r="CX291" i="50"/>
  <c r="CX298" i="50"/>
  <c r="CX300" i="50"/>
  <c r="CX307" i="50"/>
  <c r="CX314" i="50"/>
  <c r="CX316" i="50"/>
  <c r="CX323" i="50"/>
  <c r="CX327" i="50"/>
  <c r="CX331" i="50"/>
  <c r="CX335" i="50"/>
  <c r="CX339" i="50"/>
  <c r="CX343" i="50"/>
  <c r="CX347" i="50"/>
  <c r="CX351" i="50"/>
  <c r="CX355" i="50"/>
  <c r="CX200" i="50"/>
  <c r="CX207" i="50"/>
  <c r="CX226" i="50"/>
  <c r="CX279" i="50"/>
  <c r="CX294" i="50"/>
  <c r="CX312" i="50"/>
  <c r="CX319" i="50"/>
  <c r="CX328" i="50"/>
  <c r="CX336" i="50"/>
  <c r="CX344" i="50"/>
  <c r="CX352" i="50"/>
  <c r="CX359" i="50"/>
  <c r="CX361" i="50"/>
  <c r="CX368" i="50"/>
  <c r="CX375" i="50"/>
  <c r="CX377" i="50"/>
  <c r="CX384" i="50"/>
  <c r="CX391" i="50"/>
  <c r="CX393" i="50"/>
  <c r="CX400" i="50"/>
  <c r="CX407" i="50"/>
  <c r="CX396" i="50"/>
  <c r="CX403" i="50"/>
  <c r="CX408" i="50"/>
  <c r="CX179" i="50"/>
  <c r="CX242" i="50"/>
  <c r="CX259" i="50"/>
  <c r="CX266" i="50"/>
  <c r="CX271" i="50"/>
  <c r="CX287" i="50"/>
  <c r="CX296" i="50"/>
  <c r="CX303" i="50"/>
  <c r="CX310" i="50"/>
  <c r="CX324" i="50"/>
  <c r="CX332" i="50"/>
  <c r="CX340" i="50"/>
  <c r="CX348" i="50"/>
  <c r="CX356" i="50"/>
  <c r="CX360" i="50"/>
  <c r="CX367" i="50"/>
  <c r="CX369" i="50"/>
  <c r="CX376" i="50"/>
  <c r="CX383" i="50"/>
  <c r="CX385" i="50"/>
  <c r="CX392" i="50"/>
  <c r="CX399" i="50"/>
  <c r="CX401" i="50"/>
  <c r="CX405" i="50"/>
  <c r="CX247" i="50"/>
  <c r="CX255" i="50"/>
  <c r="CX262" i="50"/>
  <c r="CX268" i="50"/>
  <c r="CX284" i="50"/>
  <c r="CX290" i="50"/>
  <c r="CX308" i="50"/>
  <c r="CX315" i="50"/>
  <c r="CX325" i="50"/>
  <c r="CX333" i="50"/>
  <c r="CX341" i="50"/>
  <c r="CX349" i="50"/>
  <c r="CX357" i="50"/>
  <c r="CX364" i="50"/>
  <c r="CX371" i="50"/>
  <c r="CX373" i="50"/>
  <c r="CX380" i="50"/>
  <c r="CX387" i="50"/>
  <c r="CX389" i="50"/>
  <c r="CX231" i="50"/>
  <c r="CX292" i="50"/>
  <c r="CX299" i="50"/>
  <c r="CX306" i="50"/>
  <c r="CX345" i="50"/>
  <c r="CX365" i="50"/>
  <c r="CX372" i="50"/>
  <c r="CX379" i="50"/>
  <c r="CX406" i="50"/>
  <c r="CX329" i="50"/>
  <c r="CX337" i="50"/>
  <c r="CX381" i="50"/>
  <c r="CX388" i="50"/>
  <c r="CX395" i="50"/>
  <c r="CX353" i="50"/>
  <c r="CX363" i="50"/>
  <c r="CX397" i="50"/>
  <c r="CX404" i="50"/>
  <c r="CX276" i="50"/>
  <c r="CX151" i="50"/>
  <c r="CX149" i="50"/>
  <c r="CX150" i="50"/>
  <c r="CX146" i="50"/>
  <c r="CX148" i="50"/>
  <c r="CX147" i="50"/>
  <c r="CX144" i="50"/>
  <c r="CX142" i="50"/>
  <c r="CX143" i="50"/>
  <c r="CX140" i="50"/>
  <c r="CX136" i="50"/>
  <c r="CX132" i="50"/>
  <c r="CX137" i="50"/>
  <c r="CX133" i="50"/>
  <c r="CX131" i="50"/>
  <c r="CX130" i="50"/>
  <c r="CX129" i="50"/>
  <c r="CX125" i="50"/>
  <c r="CX141" i="50"/>
  <c r="CX138" i="50"/>
  <c r="CX126" i="50"/>
  <c r="CX134" i="50"/>
  <c r="CX128" i="50"/>
  <c r="CX121" i="50"/>
  <c r="CX117" i="50"/>
  <c r="CX113" i="50"/>
  <c r="CX109" i="50"/>
  <c r="CX127" i="50"/>
  <c r="CX122" i="50"/>
  <c r="CX118" i="50"/>
  <c r="CX114" i="50"/>
  <c r="CX110" i="50"/>
  <c r="CX135" i="50"/>
  <c r="CX124" i="50"/>
  <c r="CX116" i="50"/>
  <c r="CX105" i="50"/>
  <c r="CX101" i="50"/>
  <c r="CX97" i="50"/>
  <c r="CX123" i="50"/>
  <c r="CX115" i="50"/>
  <c r="CX106" i="50"/>
  <c r="CX102" i="50"/>
  <c r="CX98" i="50"/>
  <c r="CX119" i="50"/>
  <c r="CX108" i="50"/>
  <c r="CX100" i="50"/>
  <c r="CX145" i="50"/>
  <c r="CX120" i="50"/>
  <c r="CX103" i="50"/>
  <c r="CX139" i="50"/>
  <c r="CX112" i="50"/>
  <c r="CX107" i="50"/>
  <c r="CX99" i="50"/>
  <c r="CX104" i="50"/>
  <c r="CX96" i="50"/>
  <c r="CX95" i="50"/>
  <c r="CX93" i="50"/>
  <c r="CX89" i="50"/>
  <c r="CX85" i="50"/>
  <c r="CX81" i="50"/>
  <c r="CX77" i="50"/>
  <c r="CX111" i="50"/>
  <c r="CX92" i="50"/>
  <c r="CX88" i="50"/>
  <c r="CX84" i="50"/>
  <c r="CX80" i="50"/>
  <c r="CX76" i="50"/>
  <c r="CX90" i="50"/>
  <c r="CX86" i="50"/>
  <c r="CX82" i="50"/>
  <c r="CX78" i="50"/>
  <c r="CX74" i="50"/>
  <c r="CX91" i="50"/>
  <c r="CX70" i="50"/>
  <c r="CX66" i="50"/>
  <c r="CX62" i="50"/>
  <c r="CX58" i="50"/>
  <c r="CX54" i="50"/>
  <c r="CX50" i="50"/>
  <c r="CX46" i="50"/>
  <c r="CX94" i="50"/>
  <c r="CX87" i="50"/>
  <c r="CX75" i="50"/>
  <c r="CX73" i="50"/>
  <c r="CX69" i="50"/>
  <c r="CX65" i="50"/>
  <c r="CX61" i="50"/>
  <c r="CX57" i="50"/>
  <c r="CX53" i="50"/>
  <c r="CX49" i="50"/>
  <c r="CX45" i="50"/>
  <c r="CX41" i="50"/>
  <c r="CX37" i="50"/>
  <c r="CX79" i="50"/>
  <c r="CX71" i="50"/>
  <c r="CX67" i="50"/>
  <c r="CX63" i="50"/>
  <c r="CX59" i="50"/>
  <c r="CX55" i="50"/>
  <c r="CX51" i="50"/>
  <c r="CX47" i="50"/>
  <c r="CX43" i="50"/>
  <c r="CX39" i="50"/>
  <c r="CX35" i="50"/>
  <c r="CX83" i="50"/>
  <c r="CX72" i="50"/>
  <c r="CX56" i="50"/>
  <c r="CX38" i="50"/>
  <c r="CX34" i="50"/>
  <c r="CX30" i="50"/>
  <c r="CX29" i="50"/>
  <c r="CX19" i="50"/>
  <c r="CX15" i="50"/>
  <c r="CX27" i="50"/>
  <c r="CX14" i="50"/>
  <c r="CY7" i="50"/>
  <c r="CX68" i="50"/>
  <c r="CX52" i="50"/>
  <c r="CX33" i="50"/>
  <c r="CX13" i="50"/>
  <c r="CX21" i="50"/>
  <c r="CX18" i="50"/>
  <c r="CX11" i="50"/>
  <c r="CX26" i="50"/>
  <c r="CX64" i="50"/>
  <c r="CX60" i="50"/>
  <c r="CX31" i="50"/>
  <c r="CX24" i="50"/>
  <c r="CX28" i="50"/>
  <c r="CX32" i="50"/>
  <c r="CX12" i="50"/>
  <c r="CX44" i="50"/>
  <c r="CX40" i="50"/>
  <c r="CX36" i="50"/>
  <c r="CX22" i="50"/>
  <c r="CX16" i="50"/>
  <c r="CX48" i="50"/>
  <c r="CX23" i="50"/>
  <c r="CX17" i="50"/>
  <c r="CX42" i="50"/>
  <c r="CX25" i="50"/>
  <c r="CX10" i="50"/>
  <c r="CX20" i="50"/>
  <c r="CY152" i="50" l="1"/>
  <c r="CY156" i="50"/>
  <c r="CY157" i="50"/>
  <c r="CY154" i="50"/>
  <c r="CY158" i="50"/>
  <c r="CY163" i="50"/>
  <c r="CY155" i="50"/>
  <c r="CY159" i="50"/>
  <c r="CY164" i="50"/>
  <c r="CY165" i="50"/>
  <c r="CY167" i="50"/>
  <c r="CY171" i="50"/>
  <c r="CY153" i="50"/>
  <c r="CY160" i="50"/>
  <c r="CY162" i="50"/>
  <c r="CY168" i="50"/>
  <c r="CY172" i="50"/>
  <c r="CY176" i="50"/>
  <c r="CY180" i="50"/>
  <c r="CY184" i="50"/>
  <c r="CY188" i="50"/>
  <c r="CY170" i="50"/>
  <c r="CY173" i="50"/>
  <c r="CY177" i="50"/>
  <c r="CY181" i="50"/>
  <c r="CY185" i="50"/>
  <c r="CY178" i="50"/>
  <c r="CY186" i="50"/>
  <c r="CY189" i="50"/>
  <c r="CY193" i="50"/>
  <c r="CY197" i="50"/>
  <c r="CY201" i="50"/>
  <c r="CY205" i="50"/>
  <c r="CY209" i="50"/>
  <c r="CY213" i="50"/>
  <c r="CY217" i="50"/>
  <c r="CY221" i="50"/>
  <c r="CY166" i="50"/>
  <c r="CY175" i="50"/>
  <c r="CY183" i="50"/>
  <c r="CY187" i="50"/>
  <c r="CY190" i="50"/>
  <c r="CY194" i="50"/>
  <c r="CY182" i="50"/>
  <c r="CY191" i="50"/>
  <c r="CY203" i="50"/>
  <c r="CY210" i="50"/>
  <c r="CY212" i="50"/>
  <c r="CY196" i="50"/>
  <c r="CY199" i="50"/>
  <c r="CY206" i="50"/>
  <c r="CY208" i="50"/>
  <c r="CY161" i="50"/>
  <c r="CY169" i="50"/>
  <c r="CY174" i="50"/>
  <c r="CY202" i="50"/>
  <c r="CY215" i="50"/>
  <c r="CY219" i="50"/>
  <c r="CY223" i="50"/>
  <c r="CY227" i="50"/>
  <c r="CY231" i="50"/>
  <c r="CY235" i="50"/>
  <c r="CY239" i="50"/>
  <c r="CY243" i="50"/>
  <c r="CY247" i="50"/>
  <c r="CY251" i="50"/>
  <c r="CY255" i="50"/>
  <c r="CY259" i="50"/>
  <c r="CY263" i="50"/>
  <c r="CY267" i="50"/>
  <c r="CY192" i="50"/>
  <c r="CY198" i="50"/>
  <c r="CY224" i="50"/>
  <c r="CY228" i="50"/>
  <c r="CY232" i="50"/>
  <c r="CY236" i="50"/>
  <c r="CY240" i="50"/>
  <c r="CY244" i="50"/>
  <c r="CY248" i="50"/>
  <c r="CY195" i="50"/>
  <c r="CY204" i="50"/>
  <c r="CY211" i="50"/>
  <c r="CY214" i="50"/>
  <c r="CY220" i="50"/>
  <c r="CY225" i="50"/>
  <c r="CY233" i="50"/>
  <c r="CY241" i="50"/>
  <c r="CY249" i="50"/>
  <c r="CY253" i="50"/>
  <c r="CY260" i="50"/>
  <c r="CY262" i="50"/>
  <c r="CY268" i="50"/>
  <c r="CY272" i="50"/>
  <c r="CY276" i="50"/>
  <c r="CY280" i="50"/>
  <c r="CY284" i="50"/>
  <c r="CY288" i="50"/>
  <c r="CY292" i="50"/>
  <c r="CY296" i="50"/>
  <c r="CY300" i="50"/>
  <c r="CY304" i="50"/>
  <c r="CY308" i="50"/>
  <c r="CY312" i="50"/>
  <c r="CY316" i="50"/>
  <c r="CY320" i="50"/>
  <c r="CY222" i="50"/>
  <c r="CY230" i="50"/>
  <c r="CY238" i="50"/>
  <c r="CY246" i="50"/>
  <c r="CY256" i="50"/>
  <c r="CY258" i="50"/>
  <c r="CY265" i="50"/>
  <c r="CY269" i="50"/>
  <c r="CY273" i="50"/>
  <c r="CY277" i="50"/>
  <c r="CY281" i="50"/>
  <c r="CY285" i="50"/>
  <c r="CY229" i="50"/>
  <c r="CY245" i="50"/>
  <c r="CY254" i="50"/>
  <c r="CY261" i="50"/>
  <c r="CY270" i="50"/>
  <c r="CY278" i="50"/>
  <c r="CY286" i="50"/>
  <c r="CY290" i="50"/>
  <c r="CY297" i="50"/>
  <c r="CY299" i="50"/>
  <c r="CY306" i="50"/>
  <c r="CY313" i="50"/>
  <c r="CY315" i="50"/>
  <c r="CY325" i="50"/>
  <c r="CY329" i="50"/>
  <c r="CY333" i="50"/>
  <c r="CY337" i="50"/>
  <c r="CY341" i="50"/>
  <c r="CY345" i="50"/>
  <c r="CY349" i="50"/>
  <c r="CY353" i="50"/>
  <c r="CY357" i="50"/>
  <c r="CY361" i="50"/>
  <c r="CY365" i="50"/>
  <c r="CY369" i="50"/>
  <c r="CY373" i="50"/>
  <c r="CY377" i="50"/>
  <c r="CY381" i="50"/>
  <c r="CY385" i="50"/>
  <c r="CY389" i="50"/>
  <c r="CY393" i="50"/>
  <c r="CY397" i="50"/>
  <c r="CY401" i="50"/>
  <c r="CY216" i="50"/>
  <c r="CY234" i="50"/>
  <c r="CY250" i="50"/>
  <c r="CY257" i="50"/>
  <c r="CY264" i="50"/>
  <c r="CY275" i="50"/>
  <c r="CY283" i="50"/>
  <c r="CY293" i="50"/>
  <c r="CY295" i="50"/>
  <c r="CY302" i="50"/>
  <c r="CY309" i="50"/>
  <c r="CY311" i="50"/>
  <c r="CY318" i="50"/>
  <c r="CY322" i="50"/>
  <c r="CY326" i="50"/>
  <c r="CY330" i="50"/>
  <c r="CY334" i="50"/>
  <c r="CY338" i="50"/>
  <c r="CY342" i="50"/>
  <c r="CY346" i="50"/>
  <c r="CY350" i="50"/>
  <c r="CY354" i="50"/>
  <c r="CY237" i="50"/>
  <c r="CY274" i="50"/>
  <c r="CY291" i="50"/>
  <c r="CY298" i="50"/>
  <c r="CY305" i="50"/>
  <c r="CY323" i="50"/>
  <c r="CY331" i="50"/>
  <c r="CY339" i="50"/>
  <c r="CY347" i="50"/>
  <c r="CY355" i="50"/>
  <c r="CY363" i="50"/>
  <c r="CY370" i="50"/>
  <c r="CY372" i="50"/>
  <c r="CY379" i="50"/>
  <c r="CY386" i="50"/>
  <c r="CY388" i="50"/>
  <c r="CY395" i="50"/>
  <c r="CY402" i="50"/>
  <c r="CY404" i="50"/>
  <c r="CY406" i="50"/>
  <c r="CY398" i="50"/>
  <c r="CY400" i="50"/>
  <c r="CY407" i="50"/>
  <c r="CY218" i="50"/>
  <c r="CY252" i="50"/>
  <c r="CY282" i="50"/>
  <c r="CY289" i="50"/>
  <c r="CY307" i="50"/>
  <c r="CY314" i="50"/>
  <c r="CY321" i="50"/>
  <c r="CY327" i="50"/>
  <c r="CY335" i="50"/>
  <c r="CY343" i="50"/>
  <c r="CY351" i="50"/>
  <c r="CY362" i="50"/>
  <c r="CY364" i="50"/>
  <c r="CY371" i="50"/>
  <c r="CY378" i="50"/>
  <c r="CY380" i="50"/>
  <c r="CY387" i="50"/>
  <c r="CY394" i="50"/>
  <c r="CY396" i="50"/>
  <c r="CY403" i="50"/>
  <c r="CY200" i="50"/>
  <c r="CY207" i="50"/>
  <c r="CY226" i="50"/>
  <c r="CY279" i="50"/>
  <c r="CY294" i="50"/>
  <c r="CY301" i="50"/>
  <c r="CY319" i="50"/>
  <c r="CY328" i="50"/>
  <c r="CY336" i="50"/>
  <c r="CY344" i="50"/>
  <c r="CY352" i="50"/>
  <c r="CY359" i="50"/>
  <c r="CY366" i="50"/>
  <c r="CY368" i="50"/>
  <c r="CY375" i="50"/>
  <c r="CY382" i="50"/>
  <c r="CY384" i="50"/>
  <c r="CY391" i="50"/>
  <c r="CY271" i="50"/>
  <c r="CY324" i="50"/>
  <c r="CY356" i="50"/>
  <c r="CY358" i="50"/>
  <c r="CY376" i="50"/>
  <c r="CY383" i="50"/>
  <c r="CY390" i="50"/>
  <c r="CY303" i="50"/>
  <c r="CY360" i="50"/>
  <c r="CY367" i="50"/>
  <c r="CY374" i="50"/>
  <c r="CY408" i="50"/>
  <c r="CY242" i="50"/>
  <c r="CY287" i="50"/>
  <c r="CY332" i="50"/>
  <c r="CY392" i="50"/>
  <c r="CY399" i="50"/>
  <c r="CY405" i="50"/>
  <c r="CY179" i="50"/>
  <c r="CY266" i="50"/>
  <c r="CY340" i="50"/>
  <c r="CY310" i="50"/>
  <c r="CY317" i="50"/>
  <c r="CY348" i="50"/>
  <c r="CY151" i="50"/>
  <c r="CY150" i="50"/>
  <c r="CY148" i="50"/>
  <c r="CY145" i="50"/>
  <c r="CY149" i="50"/>
  <c r="CY143" i="50"/>
  <c r="CY147" i="50"/>
  <c r="CY144" i="50"/>
  <c r="CY142" i="50"/>
  <c r="CY141" i="50"/>
  <c r="CY146" i="50"/>
  <c r="CY139" i="50"/>
  <c r="CY135" i="50"/>
  <c r="CY131" i="50"/>
  <c r="CY136" i="50"/>
  <c r="CY132" i="50"/>
  <c r="CY134" i="50"/>
  <c r="CY128" i="50"/>
  <c r="CY140" i="50"/>
  <c r="CY133" i="50"/>
  <c r="CY130" i="50"/>
  <c r="CY129" i="50"/>
  <c r="CY125" i="50"/>
  <c r="CY124" i="50"/>
  <c r="CY120" i="50"/>
  <c r="CY116" i="50"/>
  <c r="CY112" i="50"/>
  <c r="CY108" i="50"/>
  <c r="CY138" i="50"/>
  <c r="CY121" i="50"/>
  <c r="CY117" i="50"/>
  <c r="CY113" i="50"/>
  <c r="CY109" i="50"/>
  <c r="CY119" i="50"/>
  <c r="CY111" i="50"/>
  <c r="CY104" i="50"/>
  <c r="CY100" i="50"/>
  <c r="CY127" i="50"/>
  <c r="CY118" i="50"/>
  <c r="CY110" i="50"/>
  <c r="CY105" i="50"/>
  <c r="CY101" i="50"/>
  <c r="CY97" i="50"/>
  <c r="CY114" i="50"/>
  <c r="CY103" i="50"/>
  <c r="CY115" i="50"/>
  <c r="CY106" i="50"/>
  <c r="CY98" i="50"/>
  <c r="CY126" i="50"/>
  <c r="CY123" i="50"/>
  <c r="CY102" i="50"/>
  <c r="CY122" i="50"/>
  <c r="CY107" i="50"/>
  <c r="CY99" i="50"/>
  <c r="CY94" i="50"/>
  <c r="CY137" i="50"/>
  <c r="CY95" i="50"/>
  <c r="CY92" i="50"/>
  <c r="CY88" i="50"/>
  <c r="CY84" i="50"/>
  <c r="CY80" i="50"/>
  <c r="CY76" i="50"/>
  <c r="CY96" i="50"/>
  <c r="CY91" i="50"/>
  <c r="CY87" i="50"/>
  <c r="CY83" i="50"/>
  <c r="CY79" i="50"/>
  <c r="CY75" i="50"/>
  <c r="CY93" i="50"/>
  <c r="CY89" i="50"/>
  <c r="CY85" i="50"/>
  <c r="CY81" i="50"/>
  <c r="CY77" i="50"/>
  <c r="CY86" i="50"/>
  <c r="CY73" i="50"/>
  <c r="CY69" i="50"/>
  <c r="CY65" i="50"/>
  <c r="CY61" i="50"/>
  <c r="CY57" i="50"/>
  <c r="CY53" i="50"/>
  <c r="CY49" i="50"/>
  <c r="CY45" i="50"/>
  <c r="CY82" i="50"/>
  <c r="CY72" i="50"/>
  <c r="CY68" i="50"/>
  <c r="CY64" i="50"/>
  <c r="CY60" i="50"/>
  <c r="CY56" i="50"/>
  <c r="CY52" i="50"/>
  <c r="CY48" i="50"/>
  <c r="CY44" i="50"/>
  <c r="CY40" i="50"/>
  <c r="CY90" i="50"/>
  <c r="CY74" i="50"/>
  <c r="CY70" i="50"/>
  <c r="CY66" i="50"/>
  <c r="CY62" i="50"/>
  <c r="CY58" i="50"/>
  <c r="CY54" i="50"/>
  <c r="CY50" i="50"/>
  <c r="CY46" i="50"/>
  <c r="CY42" i="50"/>
  <c r="CY38" i="50"/>
  <c r="CY67" i="50"/>
  <c r="CY51" i="50"/>
  <c r="CY41" i="50"/>
  <c r="CY35" i="50"/>
  <c r="CY33" i="50"/>
  <c r="CY13" i="50"/>
  <c r="CY21" i="50"/>
  <c r="CY18" i="50"/>
  <c r="CY11" i="50"/>
  <c r="CY26" i="50"/>
  <c r="CY59" i="50"/>
  <c r="CY63" i="50"/>
  <c r="CY47" i="50"/>
  <c r="CY39" i="50"/>
  <c r="CY32" i="50"/>
  <c r="CY23" i="50"/>
  <c r="CY12" i="50"/>
  <c r="CY17" i="50"/>
  <c r="CY25" i="50"/>
  <c r="CY20" i="50"/>
  <c r="CY34" i="50"/>
  <c r="CY29" i="50"/>
  <c r="CY15" i="50"/>
  <c r="CY14" i="50"/>
  <c r="CY43" i="50"/>
  <c r="CY36" i="50"/>
  <c r="CY22" i="50"/>
  <c r="CY71" i="50"/>
  <c r="CY30" i="50"/>
  <c r="CY19" i="50"/>
  <c r="CY27" i="50"/>
  <c r="CY78" i="50"/>
  <c r="CY37" i="50"/>
  <c r="CY28" i="50"/>
  <c r="CY10" i="50"/>
  <c r="CZ7" i="50"/>
  <c r="CY16" i="50"/>
  <c r="CY31" i="50"/>
  <c r="CY55" i="50"/>
  <c r="CY24" i="50"/>
  <c r="CZ155" i="50" l="1"/>
  <c r="CZ153" i="50"/>
  <c r="CZ160" i="50"/>
  <c r="CZ156" i="50"/>
  <c r="CZ157" i="50"/>
  <c r="CZ152" i="50"/>
  <c r="CZ158" i="50"/>
  <c r="CZ162" i="50"/>
  <c r="CZ166" i="50"/>
  <c r="CZ163" i="50"/>
  <c r="CZ154" i="50"/>
  <c r="CZ170" i="50"/>
  <c r="CZ165" i="50"/>
  <c r="CZ167" i="50"/>
  <c r="CZ171" i="50"/>
  <c r="CZ159" i="50"/>
  <c r="CZ164" i="50"/>
  <c r="CZ168" i="50"/>
  <c r="CZ175" i="50"/>
  <c r="CZ179" i="50"/>
  <c r="CZ183" i="50"/>
  <c r="CZ187" i="50"/>
  <c r="CZ172" i="50"/>
  <c r="CZ176" i="50"/>
  <c r="CZ180" i="50"/>
  <c r="CZ184" i="50"/>
  <c r="CZ173" i="50"/>
  <c r="CZ181" i="50"/>
  <c r="CZ192" i="50"/>
  <c r="CZ196" i="50"/>
  <c r="CZ200" i="50"/>
  <c r="CZ204" i="50"/>
  <c r="CZ208" i="50"/>
  <c r="CZ212" i="50"/>
  <c r="CZ216" i="50"/>
  <c r="CZ220" i="50"/>
  <c r="CZ178" i="50"/>
  <c r="CZ186" i="50"/>
  <c r="CZ189" i="50"/>
  <c r="CZ193" i="50"/>
  <c r="CZ197" i="50"/>
  <c r="CZ177" i="50"/>
  <c r="CZ194" i="50"/>
  <c r="CZ198" i="50"/>
  <c r="CZ205" i="50"/>
  <c r="CZ207" i="50"/>
  <c r="CZ214" i="50"/>
  <c r="CZ182" i="50"/>
  <c r="CZ191" i="50"/>
  <c r="CZ201" i="50"/>
  <c r="CZ203" i="50"/>
  <c r="CZ210" i="50"/>
  <c r="CZ185" i="50"/>
  <c r="CZ199" i="50"/>
  <c r="CZ206" i="50"/>
  <c r="CZ213" i="50"/>
  <c r="CZ221" i="50"/>
  <c r="CZ222" i="50"/>
  <c r="CZ226" i="50"/>
  <c r="CZ230" i="50"/>
  <c r="CZ234" i="50"/>
  <c r="CZ238" i="50"/>
  <c r="CZ242" i="50"/>
  <c r="CZ246" i="50"/>
  <c r="CZ250" i="50"/>
  <c r="CZ254" i="50"/>
  <c r="CZ258" i="50"/>
  <c r="CZ262" i="50"/>
  <c r="CZ266" i="50"/>
  <c r="CZ161" i="50"/>
  <c r="CZ169" i="50"/>
  <c r="CZ174" i="50"/>
  <c r="CZ202" i="50"/>
  <c r="CZ209" i="50"/>
  <c r="CZ215" i="50"/>
  <c r="CZ217" i="50"/>
  <c r="CZ219" i="50"/>
  <c r="CZ223" i="50"/>
  <c r="CZ227" i="50"/>
  <c r="CZ231" i="50"/>
  <c r="CZ235" i="50"/>
  <c r="CZ239" i="50"/>
  <c r="CZ243" i="50"/>
  <c r="CZ247" i="50"/>
  <c r="CZ228" i="50"/>
  <c r="CZ236" i="50"/>
  <c r="CZ244" i="50"/>
  <c r="CZ255" i="50"/>
  <c r="CZ257" i="50"/>
  <c r="CZ264" i="50"/>
  <c r="CZ271" i="50"/>
  <c r="CZ275" i="50"/>
  <c r="CZ279" i="50"/>
  <c r="CZ283" i="50"/>
  <c r="CZ287" i="50"/>
  <c r="CZ291" i="50"/>
  <c r="CZ295" i="50"/>
  <c r="CZ299" i="50"/>
  <c r="CZ303" i="50"/>
  <c r="CZ307" i="50"/>
  <c r="CZ311" i="50"/>
  <c r="CZ315" i="50"/>
  <c r="CZ319" i="50"/>
  <c r="CZ188" i="50"/>
  <c r="CZ195" i="50"/>
  <c r="CZ211" i="50"/>
  <c r="CZ225" i="50"/>
  <c r="CZ233" i="50"/>
  <c r="CZ241" i="50"/>
  <c r="CZ249" i="50"/>
  <c r="CZ251" i="50"/>
  <c r="CZ253" i="50"/>
  <c r="CZ260" i="50"/>
  <c r="CZ267" i="50"/>
  <c r="CZ268" i="50"/>
  <c r="CZ272" i="50"/>
  <c r="CZ276" i="50"/>
  <c r="CZ280" i="50"/>
  <c r="CZ284" i="50"/>
  <c r="CZ190" i="50"/>
  <c r="CZ224" i="50"/>
  <c r="CZ240" i="50"/>
  <c r="CZ265" i="50"/>
  <c r="CZ273" i="50"/>
  <c r="CZ281" i="50"/>
  <c r="CZ292" i="50"/>
  <c r="CZ294" i="50"/>
  <c r="CZ301" i="50"/>
  <c r="CZ308" i="50"/>
  <c r="CZ310" i="50"/>
  <c r="CZ317" i="50"/>
  <c r="CZ324" i="50"/>
  <c r="CZ328" i="50"/>
  <c r="CZ332" i="50"/>
  <c r="CZ336" i="50"/>
  <c r="CZ340" i="50"/>
  <c r="CZ344" i="50"/>
  <c r="CZ348" i="50"/>
  <c r="CZ352" i="50"/>
  <c r="CZ356" i="50"/>
  <c r="CZ360" i="50"/>
  <c r="CZ364" i="50"/>
  <c r="CZ368" i="50"/>
  <c r="CZ372" i="50"/>
  <c r="CZ376" i="50"/>
  <c r="CZ380" i="50"/>
  <c r="CZ384" i="50"/>
  <c r="CZ388" i="50"/>
  <c r="CZ392" i="50"/>
  <c r="CZ396" i="50"/>
  <c r="CZ400" i="50"/>
  <c r="CZ404" i="50"/>
  <c r="CZ229" i="50"/>
  <c r="CZ245" i="50"/>
  <c r="CZ261" i="50"/>
  <c r="CZ270" i="50"/>
  <c r="CZ278" i="50"/>
  <c r="CZ286" i="50"/>
  <c r="CZ288" i="50"/>
  <c r="CZ290" i="50"/>
  <c r="CZ297" i="50"/>
  <c r="CZ304" i="50"/>
  <c r="CZ306" i="50"/>
  <c r="CZ313" i="50"/>
  <c r="CZ320" i="50"/>
  <c r="CZ325" i="50"/>
  <c r="CZ329" i="50"/>
  <c r="CZ333" i="50"/>
  <c r="CZ337" i="50"/>
  <c r="CZ341" i="50"/>
  <c r="CZ345" i="50"/>
  <c r="CZ349" i="50"/>
  <c r="CZ353" i="50"/>
  <c r="CZ357" i="50"/>
  <c r="CZ248" i="50"/>
  <c r="CZ256" i="50"/>
  <c r="CZ263" i="50"/>
  <c r="CZ269" i="50"/>
  <c r="CZ285" i="50"/>
  <c r="CZ302" i="50"/>
  <c r="CZ309" i="50"/>
  <c r="CZ316" i="50"/>
  <c r="CZ326" i="50"/>
  <c r="CZ334" i="50"/>
  <c r="CZ342" i="50"/>
  <c r="CZ350" i="50"/>
  <c r="CZ358" i="50"/>
  <c r="CZ365" i="50"/>
  <c r="CZ367" i="50"/>
  <c r="CZ374" i="50"/>
  <c r="CZ381" i="50"/>
  <c r="CZ383" i="50"/>
  <c r="CZ390" i="50"/>
  <c r="CZ397" i="50"/>
  <c r="CZ399" i="50"/>
  <c r="CZ405" i="50"/>
  <c r="CZ395" i="50"/>
  <c r="CZ402" i="50"/>
  <c r="CZ406" i="50"/>
  <c r="CZ232" i="50"/>
  <c r="CZ277" i="50"/>
  <c r="CZ293" i="50"/>
  <c r="CZ300" i="50"/>
  <c r="CZ318" i="50"/>
  <c r="CZ322" i="50"/>
  <c r="CZ330" i="50"/>
  <c r="CZ338" i="50"/>
  <c r="CZ346" i="50"/>
  <c r="CZ354" i="50"/>
  <c r="CZ359" i="50"/>
  <c r="CZ366" i="50"/>
  <c r="CZ373" i="50"/>
  <c r="CZ375" i="50"/>
  <c r="CZ382" i="50"/>
  <c r="CZ389" i="50"/>
  <c r="CZ391" i="50"/>
  <c r="CZ398" i="50"/>
  <c r="CZ407" i="50"/>
  <c r="CZ237" i="50"/>
  <c r="CZ274" i="50"/>
  <c r="CZ298" i="50"/>
  <c r="CZ305" i="50"/>
  <c r="CZ312" i="50"/>
  <c r="CZ323" i="50"/>
  <c r="CZ331" i="50"/>
  <c r="CZ339" i="50"/>
  <c r="CZ347" i="50"/>
  <c r="CZ355" i="50"/>
  <c r="CZ361" i="50"/>
  <c r="CZ363" i="50"/>
  <c r="CZ370" i="50"/>
  <c r="CZ377" i="50"/>
  <c r="CZ379" i="50"/>
  <c r="CZ386" i="50"/>
  <c r="CZ393" i="50"/>
  <c r="CZ335" i="50"/>
  <c r="CZ387" i="50"/>
  <c r="CZ394" i="50"/>
  <c r="CZ401" i="50"/>
  <c r="CZ408" i="50"/>
  <c r="CZ362" i="50"/>
  <c r="CZ369" i="50"/>
  <c r="CZ289" i="50"/>
  <c r="CZ296" i="50"/>
  <c r="CZ403" i="50"/>
  <c r="CZ218" i="50"/>
  <c r="CZ343" i="50"/>
  <c r="CZ371" i="50"/>
  <c r="CZ378" i="50"/>
  <c r="CZ385" i="50"/>
  <c r="CZ252" i="50"/>
  <c r="CZ259" i="50"/>
  <c r="CZ282" i="50"/>
  <c r="CZ314" i="50"/>
  <c r="CZ321" i="50"/>
  <c r="CZ351" i="50"/>
  <c r="CZ327" i="50"/>
  <c r="CZ150" i="50"/>
  <c r="CZ149" i="50"/>
  <c r="CZ151" i="50"/>
  <c r="CZ147" i="50"/>
  <c r="CZ144" i="50"/>
  <c r="CZ146" i="50"/>
  <c r="CZ142" i="50"/>
  <c r="CZ141" i="50"/>
  <c r="CZ145" i="50"/>
  <c r="CZ143" i="50"/>
  <c r="CZ139" i="50"/>
  <c r="CZ138" i="50"/>
  <c r="CZ134" i="50"/>
  <c r="CZ148" i="50"/>
  <c r="CZ135" i="50"/>
  <c r="CZ131" i="50"/>
  <c r="CZ137" i="50"/>
  <c r="CZ127" i="50"/>
  <c r="CZ136" i="50"/>
  <c r="CZ128" i="50"/>
  <c r="CZ126" i="50"/>
  <c r="CZ123" i="50"/>
  <c r="CZ119" i="50"/>
  <c r="CZ115" i="50"/>
  <c r="CZ111" i="50"/>
  <c r="CZ140" i="50"/>
  <c r="CZ133" i="50"/>
  <c r="CZ125" i="50"/>
  <c r="CZ124" i="50"/>
  <c r="CZ120" i="50"/>
  <c r="CZ116" i="50"/>
  <c r="CZ112" i="50"/>
  <c r="CZ129" i="50"/>
  <c r="CZ122" i="50"/>
  <c r="CZ114" i="50"/>
  <c r="CZ108" i="50"/>
  <c r="CZ107" i="50"/>
  <c r="CZ103" i="50"/>
  <c r="CZ99" i="50"/>
  <c r="CZ132" i="50"/>
  <c r="CZ121" i="50"/>
  <c r="CZ113" i="50"/>
  <c r="CZ104" i="50"/>
  <c r="CZ100" i="50"/>
  <c r="CZ109" i="50"/>
  <c r="CZ106" i="50"/>
  <c r="CZ98" i="50"/>
  <c r="CZ130" i="50"/>
  <c r="CZ110" i="50"/>
  <c r="CZ101" i="50"/>
  <c r="CZ118" i="50"/>
  <c r="CZ105" i="50"/>
  <c r="CZ97" i="50"/>
  <c r="CZ117" i="50"/>
  <c r="CZ96" i="50"/>
  <c r="CZ91" i="50"/>
  <c r="CZ87" i="50"/>
  <c r="CZ83" i="50"/>
  <c r="CZ79" i="50"/>
  <c r="CZ94" i="50"/>
  <c r="CZ90" i="50"/>
  <c r="CZ86" i="50"/>
  <c r="CZ82" i="50"/>
  <c r="CZ78" i="50"/>
  <c r="CZ74" i="50"/>
  <c r="CZ102" i="50"/>
  <c r="CZ95" i="50"/>
  <c r="CZ92" i="50"/>
  <c r="CZ88" i="50"/>
  <c r="CZ84" i="50"/>
  <c r="CZ80" i="50"/>
  <c r="CZ76" i="50"/>
  <c r="CZ81" i="50"/>
  <c r="CZ75" i="50"/>
  <c r="CZ72" i="50"/>
  <c r="CZ68" i="50"/>
  <c r="CZ64" i="50"/>
  <c r="CZ60" i="50"/>
  <c r="CZ56" i="50"/>
  <c r="CZ52" i="50"/>
  <c r="CZ48" i="50"/>
  <c r="CZ44" i="50"/>
  <c r="CZ93" i="50"/>
  <c r="CZ77" i="50"/>
  <c r="CZ71" i="50"/>
  <c r="CZ67" i="50"/>
  <c r="CZ63" i="50"/>
  <c r="CZ59" i="50"/>
  <c r="CZ55" i="50"/>
  <c r="CZ51" i="50"/>
  <c r="CZ47" i="50"/>
  <c r="CZ43" i="50"/>
  <c r="CZ39" i="50"/>
  <c r="CZ85" i="50"/>
  <c r="CZ73" i="50"/>
  <c r="CZ69" i="50"/>
  <c r="CZ65" i="50"/>
  <c r="CZ61" i="50"/>
  <c r="CZ57" i="50"/>
  <c r="CZ53" i="50"/>
  <c r="CZ49" i="50"/>
  <c r="CZ45" i="50"/>
  <c r="CZ41" i="50"/>
  <c r="CZ37" i="50"/>
  <c r="CZ62" i="50"/>
  <c r="CZ46" i="50"/>
  <c r="CZ32" i="50"/>
  <c r="CZ23" i="50"/>
  <c r="CZ12" i="50"/>
  <c r="CZ17" i="50"/>
  <c r="CZ25" i="50"/>
  <c r="CZ20" i="50"/>
  <c r="CZ89" i="50"/>
  <c r="CZ58" i="50"/>
  <c r="CZ42" i="50"/>
  <c r="CZ36" i="50"/>
  <c r="CZ31" i="50"/>
  <c r="CZ22" i="50"/>
  <c r="CZ24" i="50"/>
  <c r="CZ16" i="50"/>
  <c r="CZ28" i="50"/>
  <c r="CZ10" i="50"/>
  <c r="CZ70" i="50"/>
  <c r="CZ50" i="50"/>
  <c r="CZ38" i="50"/>
  <c r="CZ35" i="50"/>
  <c r="CZ13" i="50"/>
  <c r="CZ18" i="50"/>
  <c r="CZ26" i="50"/>
  <c r="CZ66" i="50"/>
  <c r="CZ54" i="50"/>
  <c r="CZ40" i="50"/>
  <c r="CZ30" i="50"/>
  <c r="CZ33" i="50"/>
  <c r="CZ21" i="50"/>
  <c r="CZ11" i="50"/>
  <c r="CZ27" i="50"/>
  <c r="CZ14" i="50"/>
  <c r="CZ19" i="50"/>
  <c r="CZ34" i="50"/>
  <c r="CZ15" i="50"/>
  <c r="CZ29" i="50"/>
  <c r="DA7" i="50"/>
  <c r="DA154" i="50" l="1"/>
  <c r="DA155" i="50"/>
  <c r="DA159" i="50"/>
  <c r="DA153" i="50"/>
  <c r="DA156" i="50"/>
  <c r="DA160" i="50"/>
  <c r="DA161" i="50"/>
  <c r="DA165" i="50"/>
  <c r="DA152" i="50"/>
  <c r="DA158" i="50"/>
  <c r="DA162" i="50"/>
  <c r="DA166" i="50"/>
  <c r="DA157" i="50"/>
  <c r="DA163" i="50"/>
  <c r="DA169" i="50"/>
  <c r="DA170" i="50"/>
  <c r="DA171" i="50"/>
  <c r="DA174" i="50"/>
  <c r="DA178" i="50"/>
  <c r="DA182" i="50"/>
  <c r="DA186" i="50"/>
  <c r="DA164" i="50"/>
  <c r="DA168" i="50"/>
  <c r="DA175" i="50"/>
  <c r="DA179" i="50"/>
  <c r="DA183" i="50"/>
  <c r="DA167" i="50"/>
  <c r="DA172" i="50"/>
  <c r="DA176" i="50"/>
  <c r="DA184" i="50"/>
  <c r="DA188" i="50"/>
  <c r="DA191" i="50"/>
  <c r="DA195" i="50"/>
  <c r="DA199" i="50"/>
  <c r="DA203" i="50"/>
  <c r="DA207" i="50"/>
  <c r="DA211" i="50"/>
  <c r="DA215" i="50"/>
  <c r="DA219" i="50"/>
  <c r="DA173" i="50"/>
  <c r="DA181" i="50"/>
  <c r="DA192" i="50"/>
  <c r="DA196" i="50"/>
  <c r="DA187" i="50"/>
  <c r="DA189" i="50"/>
  <c r="DA197" i="50"/>
  <c r="DA200" i="50"/>
  <c r="DA202" i="50"/>
  <c r="DA209" i="50"/>
  <c r="DA216" i="50"/>
  <c r="DA177" i="50"/>
  <c r="DA194" i="50"/>
  <c r="DA198" i="50"/>
  <c r="DA205" i="50"/>
  <c r="DA212" i="50"/>
  <c r="DA193" i="50"/>
  <c r="DA210" i="50"/>
  <c r="DA218" i="50"/>
  <c r="DA225" i="50"/>
  <c r="DA229" i="50"/>
  <c r="DA233" i="50"/>
  <c r="DA237" i="50"/>
  <c r="DA241" i="50"/>
  <c r="DA245" i="50"/>
  <c r="DA249" i="50"/>
  <c r="DA253" i="50"/>
  <c r="DA257" i="50"/>
  <c r="DA261" i="50"/>
  <c r="DA265" i="50"/>
  <c r="DA185" i="50"/>
  <c r="DA206" i="50"/>
  <c r="DA213" i="50"/>
  <c r="DA221" i="50"/>
  <c r="DA222" i="50"/>
  <c r="DA226" i="50"/>
  <c r="DA230" i="50"/>
  <c r="DA234" i="50"/>
  <c r="DA238" i="50"/>
  <c r="DA242" i="50"/>
  <c r="DA246" i="50"/>
  <c r="DA217" i="50"/>
  <c r="DA223" i="50"/>
  <c r="DA231" i="50"/>
  <c r="DA239" i="50"/>
  <c r="DA247" i="50"/>
  <c r="DA250" i="50"/>
  <c r="DA252" i="50"/>
  <c r="DA259" i="50"/>
  <c r="DA266" i="50"/>
  <c r="DA270" i="50"/>
  <c r="DA274" i="50"/>
  <c r="DA278" i="50"/>
  <c r="DA282" i="50"/>
  <c r="DA286" i="50"/>
  <c r="DA290" i="50"/>
  <c r="DA294" i="50"/>
  <c r="DA298" i="50"/>
  <c r="DA302" i="50"/>
  <c r="DA306" i="50"/>
  <c r="DA310" i="50"/>
  <c r="DA314" i="50"/>
  <c r="DA318" i="50"/>
  <c r="DA204" i="50"/>
  <c r="DA214" i="50"/>
  <c r="DA220" i="50"/>
  <c r="DA228" i="50"/>
  <c r="DA236" i="50"/>
  <c r="DA244" i="50"/>
  <c r="DA255" i="50"/>
  <c r="DA262" i="50"/>
  <c r="DA264" i="50"/>
  <c r="DA271" i="50"/>
  <c r="DA275" i="50"/>
  <c r="DA279" i="50"/>
  <c r="DA283" i="50"/>
  <c r="DA287" i="50"/>
  <c r="DA180" i="50"/>
  <c r="DA201" i="50"/>
  <c r="DA208" i="50"/>
  <c r="DA235" i="50"/>
  <c r="DA251" i="50"/>
  <c r="DA258" i="50"/>
  <c r="DA268" i="50"/>
  <c r="DA276" i="50"/>
  <c r="DA284" i="50"/>
  <c r="DA289" i="50"/>
  <c r="DA296" i="50"/>
  <c r="DA303" i="50"/>
  <c r="DA305" i="50"/>
  <c r="DA312" i="50"/>
  <c r="DA319" i="50"/>
  <c r="DA321" i="50"/>
  <c r="DA323" i="50"/>
  <c r="DA327" i="50"/>
  <c r="DA331" i="50"/>
  <c r="DA335" i="50"/>
  <c r="DA339" i="50"/>
  <c r="DA343" i="50"/>
  <c r="DA347" i="50"/>
  <c r="DA351" i="50"/>
  <c r="DA355" i="50"/>
  <c r="DA359" i="50"/>
  <c r="DA363" i="50"/>
  <c r="DA367" i="50"/>
  <c r="DA371" i="50"/>
  <c r="DA375" i="50"/>
  <c r="DA379" i="50"/>
  <c r="DA383" i="50"/>
  <c r="DA387" i="50"/>
  <c r="DA391" i="50"/>
  <c r="DA395" i="50"/>
  <c r="DA399" i="50"/>
  <c r="DA403" i="50"/>
  <c r="DA190" i="50"/>
  <c r="DA224" i="50"/>
  <c r="DA240" i="50"/>
  <c r="DA254" i="50"/>
  <c r="DA273" i="50"/>
  <c r="DA281" i="50"/>
  <c r="DA292" i="50"/>
  <c r="DA299" i="50"/>
  <c r="DA301" i="50"/>
  <c r="DA308" i="50"/>
  <c r="DA315" i="50"/>
  <c r="DA317" i="50"/>
  <c r="DA324" i="50"/>
  <c r="DA328" i="50"/>
  <c r="DA332" i="50"/>
  <c r="DA336" i="50"/>
  <c r="DA340" i="50"/>
  <c r="DA344" i="50"/>
  <c r="DA348" i="50"/>
  <c r="DA352" i="50"/>
  <c r="DA356" i="50"/>
  <c r="DA227" i="50"/>
  <c r="DA280" i="50"/>
  <c r="DA288" i="50"/>
  <c r="DA295" i="50"/>
  <c r="DA313" i="50"/>
  <c r="DA320" i="50"/>
  <c r="DA329" i="50"/>
  <c r="DA337" i="50"/>
  <c r="DA345" i="50"/>
  <c r="DA353" i="50"/>
  <c r="DA360" i="50"/>
  <c r="DA362" i="50"/>
  <c r="DA369" i="50"/>
  <c r="DA376" i="50"/>
  <c r="DA378" i="50"/>
  <c r="DA385" i="50"/>
  <c r="DA392" i="50"/>
  <c r="DA394" i="50"/>
  <c r="DA401" i="50"/>
  <c r="DA408" i="50"/>
  <c r="DA397" i="50"/>
  <c r="DA404" i="50"/>
  <c r="DA405" i="50"/>
  <c r="DA243" i="50"/>
  <c r="DA260" i="50"/>
  <c r="DA267" i="50"/>
  <c r="DA272" i="50"/>
  <c r="DA297" i="50"/>
  <c r="DA304" i="50"/>
  <c r="DA311" i="50"/>
  <c r="DA325" i="50"/>
  <c r="DA333" i="50"/>
  <c r="DA341" i="50"/>
  <c r="DA349" i="50"/>
  <c r="DA357" i="50"/>
  <c r="DA361" i="50"/>
  <c r="DA368" i="50"/>
  <c r="DA370" i="50"/>
  <c r="DA377" i="50"/>
  <c r="DA384" i="50"/>
  <c r="DA386" i="50"/>
  <c r="DA393" i="50"/>
  <c r="DA400" i="50"/>
  <c r="DA402" i="50"/>
  <c r="DA406" i="50"/>
  <c r="DA248" i="50"/>
  <c r="DA256" i="50"/>
  <c r="DA263" i="50"/>
  <c r="DA269" i="50"/>
  <c r="DA285" i="50"/>
  <c r="DA291" i="50"/>
  <c r="DA309" i="50"/>
  <c r="DA316" i="50"/>
  <c r="DA326" i="50"/>
  <c r="DA334" i="50"/>
  <c r="DA342" i="50"/>
  <c r="DA350" i="50"/>
  <c r="DA358" i="50"/>
  <c r="DA365" i="50"/>
  <c r="DA372" i="50"/>
  <c r="DA374" i="50"/>
  <c r="DA381" i="50"/>
  <c r="DA388" i="50"/>
  <c r="DA390" i="50"/>
  <c r="DA346" i="50"/>
  <c r="DA366" i="50"/>
  <c r="DA373" i="50"/>
  <c r="DA380" i="50"/>
  <c r="DA407" i="50"/>
  <c r="DA293" i="50"/>
  <c r="DA330" i="50"/>
  <c r="DA398" i="50"/>
  <c r="DA277" i="50"/>
  <c r="DA338" i="50"/>
  <c r="DA382" i="50"/>
  <c r="DA389" i="50"/>
  <c r="DA396" i="50"/>
  <c r="DA322" i="50"/>
  <c r="DA354" i="50"/>
  <c r="DA364" i="50"/>
  <c r="DA232" i="50"/>
  <c r="DA300" i="50"/>
  <c r="DA307" i="50"/>
  <c r="DA149" i="50"/>
  <c r="DA148" i="50"/>
  <c r="DA150" i="50"/>
  <c r="DA146" i="50"/>
  <c r="DA151" i="50"/>
  <c r="DA147" i="50"/>
  <c r="DA143" i="50"/>
  <c r="DA145" i="50"/>
  <c r="DA140" i="50"/>
  <c r="DA144" i="50"/>
  <c r="DA142" i="50"/>
  <c r="DA141" i="50"/>
  <c r="DA137" i="50"/>
  <c r="DA133" i="50"/>
  <c r="DA139" i="50"/>
  <c r="DA138" i="50"/>
  <c r="DA134" i="50"/>
  <c r="DA130" i="50"/>
  <c r="DA132" i="50"/>
  <c r="DA126" i="50"/>
  <c r="DA131" i="50"/>
  <c r="DA127" i="50"/>
  <c r="DA135" i="50"/>
  <c r="DA129" i="50"/>
  <c r="DA122" i="50"/>
  <c r="DA118" i="50"/>
  <c r="DA114" i="50"/>
  <c r="DA110" i="50"/>
  <c r="DA128" i="50"/>
  <c r="DA123" i="50"/>
  <c r="DA119" i="50"/>
  <c r="DA115" i="50"/>
  <c r="DA111" i="50"/>
  <c r="DA136" i="50"/>
  <c r="DA117" i="50"/>
  <c r="DA109" i="50"/>
  <c r="DA106" i="50"/>
  <c r="DA102" i="50"/>
  <c r="DA98" i="50"/>
  <c r="DA124" i="50"/>
  <c r="DA116" i="50"/>
  <c r="DA108" i="50"/>
  <c r="DA107" i="50"/>
  <c r="DA103" i="50"/>
  <c r="DA99" i="50"/>
  <c r="DA120" i="50"/>
  <c r="DA101" i="50"/>
  <c r="DA121" i="50"/>
  <c r="DA104" i="50"/>
  <c r="DA113" i="50"/>
  <c r="DA100" i="50"/>
  <c r="DA96" i="50"/>
  <c r="DA105" i="50"/>
  <c r="DA97" i="50"/>
  <c r="DA125" i="50"/>
  <c r="DA112" i="50"/>
  <c r="DA94" i="50"/>
  <c r="DA90" i="50"/>
  <c r="DA86" i="50"/>
  <c r="DA82" i="50"/>
  <c r="DA78" i="50"/>
  <c r="DA93" i="50"/>
  <c r="DA89" i="50"/>
  <c r="DA85" i="50"/>
  <c r="DA81" i="50"/>
  <c r="DA77" i="50"/>
  <c r="DA91" i="50"/>
  <c r="DA87" i="50"/>
  <c r="DA83" i="50"/>
  <c r="DA79" i="50"/>
  <c r="DA75" i="50"/>
  <c r="DA92" i="50"/>
  <c r="DA76" i="50"/>
  <c r="DA71" i="50"/>
  <c r="DA67" i="50"/>
  <c r="DA63" i="50"/>
  <c r="DA59" i="50"/>
  <c r="DA55" i="50"/>
  <c r="DA51" i="50"/>
  <c r="DA47" i="50"/>
  <c r="DA43" i="50"/>
  <c r="DA95" i="50"/>
  <c r="DA88" i="50"/>
  <c r="DA70" i="50"/>
  <c r="DA66" i="50"/>
  <c r="DA62" i="50"/>
  <c r="DA58" i="50"/>
  <c r="DA54" i="50"/>
  <c r="DA50" i="50"/>
  <c r="DA46" i="50"/>
  <c r="DA42" i="50"/>
  <c r="DA38" i="50"/>
  <c r="DA80" i="50"/>
  <c r="DA72" i="50"/>
  <c r="DA68" i="50"/>
  <c r="DA64" i="50"/>
  <c r="DA60" i="50"/>
  <c r="DA56" i="50"/>
  <c r="DA52" i="50"/>
  <c r="DA48" i="50"/>
  <c r="DA44" i="50"/>
  <c r="DA40" i="50"/>
  <c r="DA36" i="50"/>
  <c r="DA84" i="50"/>
  <c r="DA73" i="50"/>
  <c r="DA57" i="50"/>
  <c r="DA39" i="50"/>
  <c r="DA31" i="50"/>
  <c r="DA22" i="50"/>
  <c r="DA24" i="50"/>
  <c r="DA16" i="50"/>
  <c r="DA28" i="50"/>
  <c r="DA10" i="50"/>
  <c r="DA14" i="50"/>
  <c r="DB7" i="50"/>
  <c r="DA69" i="50"/>
  <c r="DA53" i="50"/>
  <c r="DA37" i="50"/>
  <c r="DA34" i="50"/>
  <c r="DA30" i="50"/>
  <c r="DA29" i="50"/>
  <c r="DA19" i="50"/>
  <c r="DA15" i="50"/>
  <c r="DA27" i="50"/>
  <c r="DA65" i="50"/>
  <c r="DA74" i="50"/>
  <c r="DA61" i="50"/>
  <c r="DA32" i="50"/>
  <c r="DA12" i="50"/>
  <c r="DA25" i="50"/>
  <c r="DA33" i="50"/>
  <c r="DA21" i="50"/>
  <c r="DA45" i="50"/>
  <c r="DA41" i="50"/>
  <c r="DA23" i="50"/>
  <c r="DA17" i="50"/>
  <c r="DA13" i="50"/>
  <c r="DA18" i="50"/>
  <c r="DA11" i="50"/>
  <c r="DA20" i="50"/>
  <c r="DA35" i="50"/>
  <c r="DA49" i="50"/>
  <c r="DA26" i="50"/>
  <c r="DB153" i="50" l="1"/>
  <c r="DB152" i="50"/>
  <c r="DB158" i="50"/>
  <c r="DB155" i="50"/>
  <c r="DB164" i="50"/>
  <c r="DB156" i="50"/>
  <c r="DB160" i="50"/>
  <c r="DB161" i="50"/>
  <c r="DB165" i="50"/>
  <c r="DB166" i="50"/>
  <c r="DB168" i="50"/>
  <c r="DB172" i="50"/>
  <c r="DB154" i="50"/>
  <c r="DB157" i="50"/>
  <c r="DB163" i="50"/>
  <c r="DB169" i="50"/>
  <c r="DB173" i="50"/>
  <c r="DB177" i="50"/>
  <c r="DB181" i="50"/>
  <c r="DB185" i="50"/>
  <c r="DB159" i="50"/>
  <c r="DB171" i="50"/>
  <c r="DB174" i="50"/>
  <c r="DB178" i="50"/>
  <c r="DB182" i="50"/>
  <c r="DB186" i="50"/>
  <c r="DB179" i="50"/>
  <c r="DB190" i="50"/>
  <c r="DB194" i="50"/>
  <c r="DB198" i="50"/>
  <c r="DB202" i="50"/>
  <c r="DB206" i="50"/>
  <c r="DB210" i="50"/>
  <c r="DB214" i="50"/>
  <c r="DB218" i="50"/>
  <c r="DB167" i="50"/>
  <c r="DB176" i="50"/>
  <c r="DB184" i="50"/>
  <c r="DB188" i="50"/>
  <c r="DB191" i="50"/>
  <c r="DB195" i="50"/>
  <c r="DB183" i="50"/>
  <c r="DB192" i="50"/>
  <c r="DB204" i="50"/>
  <c r="DB211" i="50"/>
  <c r="DB213" i="50"/>
  <c r="DB187" i="50"/>
  <c r="DB189" i="50"/>
  <c r="DB197" i="50"/>
  <c r="DB200" i="50"/>
  <c r="DB207" i="50"/>
  <c r="DB209" i="50"/>
  <c r="DB170" i="50"/>
  <c r="DB175" i="50"/>
  <c r="DB203" i="50"/>
  <c r="DB216" i="50"/>
  <c r="DB220" i="50"/>
  <c r="DB224" i="50"/>
  <c r="DB228" i="50"/>
  <c r="DB232" i="50"/>
  <c r="DB236" i="50"/>
  <c r="DB240" i="50"/>
  <c r="DB244" i="50"/>
  <c r="DB248" i="50"/>
  <c r="DB252" i="50"/>
  <c r="DB256" i="50"/>
  <c r="DB260" i="50"/>
  <c r="DB264" i="50"/>
  <c r="DB193" i="50"/>
  <c r="DB199" i="50"/>
  <c r="DB225" i="50"/>
  <c r="DB229" i="50"/>
  <c r="DB233" i="50"/>
  <c r="DB237" i="50"/>
  <c r="DB241" i="50"/>
  <c r="DB245" i="50"/>
  <c r="DB249" i="50"/>
  <c r="DB162" i="50"/>
  <c r="DB196" i="50"/>
  <c r="DB205" i="50"/>
  <c r="DB212" i="50"/>
  <c r="DB221" i="50"/>
  <c r="DB226" i="50"/>
  <c r="DB234" i="50"/>
  <c r="DB242" i="50"/>
  <c r="DB254" i="50"/>
  <c r="DB261" i="50"/>
  <c r="DB263" i="50"/>
  <c r="DB269" i="50"/>
  <c r="DB273" i="50"/>
  <c r="DB277" i="50"/>
  <c r="DB281" i="50"/>
  <c r="DB285" i="50"/>
  <c r="DB289" i="50"/>
  <c r="DB293" i="50"/>
  <c r="DB297" i="50"/>
  <c r="DB301" i="50"/>
  <c r="DB305" i="50"/>
  <c r="DB309" i="50"/>
  <c r="DB313" i="50"/>
  <c r="DB317" i="50"/>
  <c r="DB321" i="50"/>
  <c r="DB217" i="50"/>
  <c r="DB223" i="50"/>
  <c r="DB231" i="50"/>
  <c r="DB239" i="50"/>
  <c r="DB247" i="50"/>
  <c r="DB250" i="50"/>
  <c r="DB257" i="50"/>
  <c r="DB259" i="50"/>
  <c r="DB266" i="50"/>
  <c r="DB270" i="50"/>
  <c r="DB274" i="50"/>
  <c r="DB278" i="50"/>
  <c r="DB282" i="50"/>
  <c r="DB286" i="50"/>
  <c r="DB215" i="50"/>
  <c r="DB230" i="50"/>
  <c r="DB246" i="50"/>
  <c r="DB255" i="50"/>
  <c r="DB262" i="50"/>
  <c r="DB271" i="50"/>
  <c r="DB279" i="50"/>
  <c r="DB287" i="50"/>
  <c r="DB291" i="50"/>
  <c r="DB298" i="50"/>
  <c r="DB300" i="50"/>
  <c r="DB307" i="50"/>
  <c r="DB314" i="50"/>
  <c r="DB316" i="50"/>
  <c r="DB322" i="50"/>
  <c r="DB326" i="50"/>
  <c r="DB330" i="50"/>
  <c r="DB334" i="50"/>
  <c r="DB338" i="50"/>
  <c r="DB342" i="50"/>
  <c r="DB346" i="50"/>
  <c r="DB350" i="50"/>
  <c r="DB354" i="50"/>
  <c r="DB358" i="50"/>
  <c r="DB362" i="50"/>
  <c r="DB366" i="50"/>
  <c r="DB370" i="50"/>
  <c r="DB374" i="50"/>
  <c r="DB378" i="50"/>
  <c r="DB382" i="50"/>
  <c r="DB386" i="50"/>
  <c r="DB390" i="50"/>
  <c r="DB394" i="50"/>
  <c r="DB398" i="50"/>
  <c r="DB402" i="50"/>
  <c r="DB180" i="50"/>
  <c r="DB201" i="50"/>
  <c r="DB208" i="50"/>
  <c r="DB235" i="50"/>
  <c r="DB251" i="50"/>
  <c r="DB258" i="50"/>
  <c r="DB265" i="50"/>
  <c r="DB268" i="50"/>
  <c r="DB276" i="50"/>
  <c r="DB284" i="50"/>
  <c r="DB294" i="50"/>
  <c r="DB296" i="50"/>
  <c r="DB303" i="50"/>
  <c r="DB310" i="50"/>
  <c r="DB312" i="50"/>
  <c r="DB319" i="50"/>
  <c r="DB323" i="50"/>
  <c r="DB327" i="50"/>
  <c r="DB331" i="50"/>
  <c r="DB335" i="50"/>
  <c r="DB339" i="50"/>
  <c r="DB343" i="50"/>
  <c r="DB347" i="50"/>
  <c r="DB351" i="50"/>
  <c r="DB355" i="50"/>
  <c r="DB219" i="50"/>
  <c r="DB238" i="50"/>
  <c r="DB275" i="50"/>
  <c r="DB292" i="50"/>
  <c r="DB299" i="50"/>
  <c r="DB306" i="50"/>
  <c r="DB324" i="50"/>
  <c r="DB332" i="50"/>
  <c r="DB340" i="50"/>
  <c r="DB348" i="50"/>
  <c r="DB356" i="50"/>
  <c r="DB364" i="50"/>
  <c r="DB371" i="50"/>
  <c r="DB373" i="50"/>
  <c r="DB380" i="50"/>
  <c r="DB387" i="50"/>
  <c r="DB389" i="50"/>
  <c r="DB396" i="50"/>
  <c r="DB403" i="50"/>
  <c r="DB407" i="50"/>
  <c r="DB399" i="50"/>
  <c r="DB401" i="50"/>
  <c r="DB408" i="50"/>
  <c r="DB222" i="50"/>
  <c r="DB253" i="50"/>
  <c r="DB283" i="50"/>
  <c r="DB290" i="50"/>
  <c r="DB308" i="50"/>
  <c r="DB315" i="50"/>
  <c r="DB328" i="50"/>
  <c r="DB336" i="50"/>
  <c r="DB344" i="50"/>
  <c r="DB352" i="50"/>
  <c r="DB363" i="50"/>
  <c r="DB365" i="50"/>
  <c r="DB372" i="50"/>
  <c r="DB379" i="50"/>
  <c r="DB381" i="50"/>
  <c r="DB388" i="50"/>
  <c r="DB395" i="50"/>
  <c r="DB397" i="50"/>
  <c r="DB404" i="50"/>
  <c r="DB405" i="50"/>
  <c r="DB227" i="50"/>
  <c r="DB280" i="50"/>
  <c r="DB288" i="50"/>
  <c r="DB295" i="50"/>
  <c r="DB302" i="50"/>
  <c r="DB320" i="50"/>
  <c r="DB329" i="50"/>
  <c r="DB337" i="50"/>
  <c r="DB345" i="50"/>
  <c r="DB353" i="50"/>
  <c r="DB360" i="50"/>
  <c r="DB367" i="50"/>
  <c r="DB369" i="50"/>
  <c r="DB376" i="50"/>
  <c r="DB383" i="50"/>
  <c r="DB385" i="50"/>
  <c r="DB392" i="50"/>
  <c r="DB272" i="50"/>
  <c r="DB325" i="50"/>
  <c r="DB357" i="50"/>
  <c r="DB359" i="50"/>
  <c r="DB243" i="50"/>
  <c r="DB361" i="50"/>
  <c r="DB267" i="50"/>
  <c r="DB304" i="50"/>
  <c r="DB311" i="50"/>
  <c r="DB318" i="50"/>
  <c r="DB333" i="50"/>
  <c r="DB393" i="50"/>
  <c r="DB400" i="50"/>
  <c r="DB406" i="50"/>
  <c r="DB341" i="50"/>
  <c r="DB377" i="50"/>
  <c r="DB384" i="50"/>
  <c r="DB391" i="50"/>
  <c r="DB349" i="50"/>
  <c r="DB368" i="50"/>
  <c r="DB375" i="50"/>
  <c r="DB151" i="50"/>
  <c r="DB149" i="50"/>
  <c r="DB148" i="50"/>
  <c r="DB150" i="50"/>
  <c r="DB144" i="50"/>
  <c r="DB145" i="50"/>
  <c r="DB143" i="50"/>
  <c r="DB147" i="50"/>
  <c r="DB140" i="50"/>
  <c r="DB136" i="50"/>
  <c r="DB132" i="50"/>
  <c r="DB137" i="50"/>
  <c r="DB133" i="50"/>
  <c r="DB135" i="50"/>
  <c r="DB129" i="50"/>
  <c r="DB125" i="50"/>
  <c r="DB146" i="50"/>
  <c r="DB142" i="50"/>
  <c r="DB134" i="50"/>
  <c r="DB126" i="50"/>
  <c r="DB139" i="50"/>
  <c r="DB130" i="50"/>
  <c r="DB121" i="50"/>
  <c r="DB117" i="50"/>
  <c r="DB113" i="50"/>
  <c r="DB109" i="50"/>
  <c r="DB141" i="50"/>
  <c r="DB122" i="50"/>
  <c r="DB118" i="50"/>
  <c r="DB114" i="50"/>
  <c r="DB110" i="50"/>
  <c r="DB120" i="50"/>
  <c r="DB112" i="50"/>
  <c r="DB105" i="50"/>
  <c r="DB101" i="50"/>
  <c r="DB97" i="50"/>
  <c r="DB128" i="50"/>
  <c r="DB119" i="50"/>
  <c r="DB111" i="50"/>
  <c r="DB106" i="50"/>
  <c r="DB102" i="50"/>
  <c r="DB98" i="50"/>
  <c r="DB115" i="50"/>
  <c r="DB104" i="50"/>
  <c r="DB131" i="50"/>
  <c r="DB116" i="50"/>
  <c r="DB107" i="50"/>
  <c r="DB99" i="50"/>
  <c r="DB127" i="50"/>
  <c r="DB124" i="50"/>
  <c r="DB108" i="50"/>
  <c r="DB103" i="50"/>
  <c r="DB123" i="50"/>
  <c r="DB96" i="50"/>
  <c r="DB138" i="50"/>
  <c r="DB100" i="50"/>
  <c r="DB95" i="50"/>
  <c r="DB93" i="50"/>
  <c r="DB89" i="50"/>
  <c r="DB85" i="50"/>
  <c r="DB81" i="50"/>
  <c r="DB77" i="50"/>
  <c r="DB92" i="50"/>
  <c r="DB88" i="50"/>
  <c r="DB84" i="50"/>
  <c r="DB80" i="50"/>
  <c r="DB76" i="50"/>
  <c r="DB94" i="50"/>
  <c r="DB90" i="50"/>
  <c r="DB86" i="50"/>
  <c r="DB82" i="50"/>
  <c r="DB78" i="50"/>
  <c r="DB74" i="50"/>
  <c r="DB87" i="50"/>
  <c r="DB70" i="50"/>
  <c r="DB66" i="50"/>
  <c r="DB62" i="50"/>
  <c r="DB58" i="50"/>
  <c r="DB54" i="50"/>
  <c r="DB50" i="50"/>
  <c r="DB46" i="50"/>
  <c r="DB83" i="50"/>
  <c r="DB73" i="50"/>
  <c r="DB69" i="50"/>
  <c r="DB65" i="50"/>
  <c r="DB61" i="50"/>
  <c r="DB57" i="50"/>
  <c r="DB53" i="50"/>
  <c r="DB49" i="50"/>
  <c r="DB45" i="50"/>
  <c r="DB41" i="50"/>
  <c r="DB37" i="50"/>
  <c r="DB91" i="50"/>
  <c r="DB75" i="50"/>
  <c r="DB71" i="50"/>
  <c r="DB67" i="50"/>
  <c r="DB63" i="50"/>
  <c r="DB59" i="50"/>
  <c r="DB55" i="50"/>
  <c r="DB51" i="50"/>
  <c r="DB47" i="50"/>
  <c r="DB43" i="50"/>
  <c r="DB39" i="50"/>
  <c r="DB35" i="50"/>
  <c r="DB68" i="50"/>
  <c r="DB52" i="50"/>
  <c r="DB42" i="50"/>
  <c r="DB36" i="50"/>
  <c r="DB34" i="50"/>
  <c r="DB30" i="50"/>
  <c r="DB29" i="50"/>
  <c r="DB19" i="50"/>
  <c r="DB15" i="50"/>
  <c r="DB27" i="50"/>
  <c r="DB14" i="50"/>
  <c r="DC7" i="50"/>
  <c r="DB60" i="50"/>
  <c r="DB64" i="50"/>
  <c r="DB48" i="50"/>
  <c r="DB40" i="50"/>
  <c r="DB33" i="50"/>
  <c r="DB13" i="50"/>
  <c r="DB21" i="50"/>
  <c r="DB18" i="50"/>
  <c r="DB11" i="50"/>
  <c r="DB26" i="50"/>
  <c r="DB22" i="50"/>
  <c r="DB16" i="50"/>
  <c r="DB10" i="50"/>
  <c r="DB44" i="50"/>
  <c r="DB23" i="50"/>
  <c r="DB79" i="50"/>
  <c r="DB72" i="50"/>
  <c r="DB31" i="50"/>
  <c r="DB24" i="50"/>
  <c r="DB28" i="50"/>
  <c r="DB38" i="50"/>
  <c r="DB25" i="50"/>
  <c r="DB20" i="50"/>
  <c r="DB32" i="50"/>
  <c r="DB17" i="50"/>
  <c r="DB56" i="50"/>
  <c r="DB12" i="50"/>
  <c r="DC152" i="50" l="1"/>
  <c r="DC156" i="50"/>
  <c r="DC154" i="50"/>
  <c r="DC157" i="50"/>
  <c r="DC153" i="50"/>
  <c r="DC159" i="50"/>
  <c r="DC163" i="50"/>
  <c r="DC164" i="50"/>
  <c r="DC155" i="50"/>
  <c r="DC158" i="50"/>
  <c r="DC161" i="50"/>
  <c r="DC167" i="50"/>
  <c r="DC171" i="50"/>
  <c r="DC166" i="50"/>
  <c r="DC168" i="50"/>
  <c r="DC160" i="50"/>
  <c r="DC165" i="50"/>
  <c r="DC169" i="50"/>
  <c r="DC176" i="50"/>
  <c r="DC180" i="50"/>
  <c r="DC184" i="50"/>
  <c r="DC188" i="50"/>
  <c r="DC173" i="50"/>
  <c r="DC177" i="50"/>
  <c r="DC181" i="50"/>
  <c r="DC185" i="50"/>
  <c r="DC174" i="50"/>
  <c r="DC182" i="50"/>
  <c r="DC187" i="50"/>
  <c r="DC189" i="50"/>
  <c r="DC193" i="50"/>
  <c r="DC197" i="50"/>
  <c r="DC201" i="50"/>
  <c r="DC205" i="50"/>
  <c r="DC209" i="50"/>
  <c r="DC213" i="50"/>
  <c r="DC217" i="50"/>
  <c r="DC221" i="50"/>
  <c r="DC172" i="50"/>
  <c r="DC179" i="50"/>
  <c r="DC190" i="50"/>
  <c r="DC194" i="50"/>
  <c r="DC178" i="50"/>
  <c r="DC195" i="50"/>
  <c r="DC199" i="50"/>
  <c r="DC206" i="50"/>
  <c r="DC208" i="50"/>
  <c r="DC215" i="50"/>
  <c r="DC183" i="50"/>
  <c r="DC192" i="50"/>
  <c r="DC202" i="50"/>
  <c r="DC204" i="50"/>
  <c r="DC211" i="50"/>
  <c r="DC186" i="50"/>
  <c r="DC200" i="50"/>
  <c r="DC207" i="50"/>
  <c r="DC214" i="50"/>
  <c r="DC223" i="50"/>
  <c r="DC227" i="50"/>
  <c r="DC231" i="50"/>
  <c r="DC235" i="50"/>
  <c r="DC239" i="50"/>
  <c r="DC243" i="50"/>
  <c r="DC247" i="50"/>
  <c r="DC251" i="50"/>
  <c r="DC255" i="50"/>
  <c r="DC259" i="50"/>
  <c r="DC263" i="50"/>
  <c r="DC267" i="50"/>
  <c r="DC170" i="50"/>
  <c r="DC175" i="50"/>
  <c r="DC203" i="50"/>
  <c r="DC210" i="50"/>
  <c r="DC216" i="50"/>
  <c r="DC218" i="50"/>
  <c r="DC220" i="50"/>
  <c r="DC224" i="50"/>
  <c r="DC228" i="50"/>
  <c r="DC232" i="50"/>
  <c r="DC236" i="50"/>
  <c r="DC240" i="50"/>
  <c r="DC244" i="50"/>
  <c r="DC248" i="50"/>
  <c r="DC198" i="50"/>
  <c r="DC229" i="50"/>
  <c r="DC237" i="50"/>
  <c r="DC245" i="50"/>
  <c r="DC256" i="50"/>
  <c r="DC258" i="50"/>
  <c r="DC265" i="50"/>
  <c r="DC268" i="50"/>
  <c r="DC272" i="50"/>
  <c r="DC276" i="50"/>
  <c r="DC280" i="50"/>
  <c r="DC284" i="50"/>
  <c r="DC288" i="50"/>
  <c r="DC292" i="50"/>
  <c r="DC296" i="50"/>
  <c r="DC300" i="50"/>
  <c r="DC304" i="50"/>
  <c r="DC308" i="50"/>
  <c r="DC312" i="50"/>
  <c r="DC316" i="50"/>
  <c r="DC320" i="50"/>
  <c r="DC162" i="50"/>
  <c r="DC196" i="50"/>
  <c r="DC212" i="50"/>
  <c r="DC226" i="50"/>
  <c r="DC234" i="50"/>
  <c r="DC242" i="50"/>
  <c r="DC252" i="50"/>
  <c r="DC254" i="50"/>
  <c r="DC261" i="50"/>
  <c r="DC269" i="50"/>
  <c r="DC273" i="50"/>
  <c r="DC277" i="50"/>
  <c r="DC281" i="50"/>
  <c r="DC285" i="50"/>
  <c r="DC191" i="50"/>
  <c r="DC225" i="50"/>
  <c r="DC241" i="50"/>
  <c r="DC266" i="50"/>
  <c r="DC274" i="50"/>
  <c r="DC282" i="50"/>
  <c r="DC293" i="50"/>
  <c r="DC295" i="50"/>
  <c r="DC302" i="50"/>
  <c r="DC309" i="50"/>
  <c r="DC311" i="50"/>
  <c r="DC318" i="50"/>
  <c r="DC325" i="50"/>
  <c r="DC329" i="50"/>
  <c r="DC333" i="50"/>
  <c r="DC337" i="50"/>
  <c r="DC341" i="50"/>
  <c r="DC345" i="50"/>
  <c r="DC349" i="50"/>
  <c r="DC353" i="50"/>
  <c r="DC357" i="50"/>
  <c r="DC361" i="50"/>
  <c r="DC365" i="50"/>
  <c r="DC369" i="50"/>
  <c r="DC373" i="50"/>
  <c r="DC377" i="50"/>
  <c r="DC381" i="50"/>
  <c r="DC385" i="50"/>
  <c r="DC389" i="50"/>
  <c r="DC393" i="50"/>
  <c r="DC397" i="50"/>
  <c r="DC401" i="50"/>
  <c r="DC230" i="50"/>
  <c r="DC246" i="50"/>
  <c r="DC262" i="50"/>
  <c r="DC271" i="50"/>
  <c r="DC279" i="50"/>
  <c r="DC287" i="50"/>
  <c r="DC289" i="50"/>
  <c r="DC291" i="50"/>
  <c r="DC298" i="50"/>
  <c r="DC305" i="50"/>
  <c r="DC307" i="50"/>
  <c r="DC314" i="50"/>
  <c r="DC321" i="50"/>
  <c r="DC322" i="50"/>
  <c r="DC326" i="50"/>
  <c r="DC330" i="50"/>
  <c r="DC334" i="50"/>
  <c r="DC338" i="50"/>
  <c r="DC342" i="50"/>
  <c r="DC346" i="50"/>
  <c r="DC350" i="50"/>
  <c r="DC354" i="50"/>
  <c r="DC249" i="50"/>
  <c r="DC250" i="50"/>
  <c r="DC257" i="50"/>
  <c r="DC264" i="50"/>
  <c r="DC270" i="50"/>
  <c r="DC286" i="50"/>
  <c r="DC303" i="50"/>
  <c r="DC310" i="50"/>
  <c r="DC317" i="50"/>
  <c r="DC327" i="50"/>
  <c r="DC335" i="50"/>
  <c r="DC343" i="50"/>
  <c r="DC351" i="50"/>
  <c r="DC359" i="50"/>
  <c r="DC366" i="50"/>
  <c r="DC368" i="50"/>
  <c r="DC375" i="50"/>
  <c r="DC382" i="50"/>
  <c r="DC384" i="50"/>
  <c r="DC391" i="50"/>
  <c r="DC398" i="50"/>
  <c r="DC400" i="50"/>
  <c r="DC406" i="50"/>
  <c r="DC394" i="50"/>
  <c r="DC396" i="50"/>
  <c r="DC403" i="50"/>
  <c r="DC407" i="50"/>
  <c r="DC233" i="50"/>
  <c r="DC278" i="50"/>
  <c r="DC294" i="50"/>
  <c r="DC301" i="50"/>
  <c r="DC319" i="50"/>
  <c r="DC323" i="50"/>
  <c r="DC331" i="50"/>
  <c r="DC339" i="50"/>
  <c r="DC347" i="50"/>
  <c r="DC355" i="50"/>
  <c r="DC358" i="50"/>
  <c r="DC360" i="50"/>
  <c r="DC367" i="50"/>
  <c r="DC374" i="50"/>
  <c r="DC376" i="50"/>
  <c r="DC383" i="50"/>
  <c r="DC390" i="50"/>
  <c r="DC392" i="50"/>
  <c r="DC399" i="50"/>
  <c r="DC219" i="50"/>
  <c r="DC238" i="50"/>
  <c r="DC275" i="50"/>
  <c r="DC299" i="50"/>
  <c r="DC306" i="50"/>
  <c r="DC313" i="50"/>
  <c r="DC324" i="50"/>
  <c r="DC332" i="50"/>
  <c r="DC340" i="50"/>
  <c r="DC348" i="50"/>
  <c r="DC356" i="50"/>
  <c r="DC362" i="50"/>
  <c r="DC364" i="50"/>
  <c r="DC371" i="50"/>
  <c r="DC378" i="50"/>
  <c r="DC380" i="50"/>
  <c r="DC387" i="50"/>
  <c r="DC315" i="50"/>
  <c r="DC336" i="50"/>
  <c r="DC388" i="50"/>
  <c r="DC395" i="50"/>
  <c r="DC402" i="50"/>
  <c r="DC283" i="50"/>
  <c r="DC405" i="50"/>
  <c r="DC222" i="50"/>
  <c r="DC328" i="50"/>
  <c r="DC253" i="50"/>
  <c r="DC260" i="50"/>
  <c r="DC290" i="50"/>
  <c r="DC297" i="50"/>
  <c r="DC344" i="50"/>
  <c r="DC372" i="50"/>
  <c r="DC379" i="50"/>
  <c r="DC386" i="50"/>
  <c r="DC408" i="50"/>
  <c r="DC352" i="50"/>
  <c r="DC363" i="50"/>
  <c r="DC370" i="50"/>
  <c r="DC404" i="50"/>
  <c r="DC151" i="50"/>
  <c r="DC150" i="50"/>
  <c r="DC148" i="50"/>
  <c r="DC146" i="50"/>
  <c r="DC145" i="50"/>
  <c r="DC147" i="50"/>
  <c r="DC143" i="50"/>
  <c r="DC142" i="50"/>
  <c r="DC141" i="50"/>
  <c r="DC149" i="50"/>
  <c r="DC139" i="50"/>
  <c r="DC144" i="50"/>
  <c r="DC140" i="50"/>
  <c r="DC135" i="50"/>
  <c r="DC131" i="50"/>
  <c r="DC136" i="50"/>
  <c r="DC132" i="50"/>
  <c r="DC138" i="50"/>
  <c r="DC130" i="50"/>
  <c r="DC128" i="50"/>
  <c r="DC137" i="50"/>
  <c r="DC129" i="50"/>
  <c r="DC125" i="50"/>
  <c r="DC127" i="50"/>
  <c r="DC124" i="50"/>
  <c r="DC120" i="50"/>
  <c r="DC116" i="50"/>
  <c r="DC112" i="50"/>
  <c r="DC108" i="50"/>
  <c r="DC134" i="50"/>
  <c r="DC126" i="50"/>
  <c r="DC121" i="50"/>
  <c r="DC117" i="50"/>
  <c r="DC113" i="50"/>
  <c r="DC109" i="50"/>
  <c r="DC123" i="50"/>
  <c r="DC115" i="50"/>
  <c r="DC104" i="50"/>
  <c r="DC100" i="50"/>
  <c r="DC133" i="50"/>
  <c r="DC122" i="50"/>
  <c r="DC114" i="50"/>
  <c r="DC105" i="50"/>
  <c r="DC101" i="50"/>
  <c r="DC97" i="50"/>
  <c r="DC110" i="50"/>
  <c r="DC107" i="50"/>
  <c r="DC99" i="50"/>
  <c r="DC111" i="50"/>
  <c r="DC102" i="50"/>
  <c r="DC119" i="50"/>
  <c r="DC106" i="50"/>
  <c r="DC98" i="50"/>
  <c r="DC118" i="50"/>
  <c r="DC96" i="50"/>
  <c r="DC94" i="50"/>
  <c r="DC92" i="50"/>
  <c r="DC88" i="50"/>
  <c r="DC84" i="50"/>
  <c r="DC80" i="50"/>
  <c r="DC76" i="50"/>
  <c r="DC103" i="50"/>
  <c r="DC95" i="50"/>
  <c r="DC91" i="50"/>
  <c r="DC87" i="50"/>
  <c r="DC83" i="50"/>
  <c r="DC79" i="50"/>
  <c r="DC75" i="50"/>
  <c r="DC93" i="50"/>
  <c r="DC89" i="50"/>
  <c r="DC85" i="50"/>
  <c r="DC81" i="50"/>
  <c r="DC77" i="50"/>
  <c r="DC82" i="50"/>
  <c r="DC73" i="50"/>
  <c r="DC69" i="50"/>
  <c r="DC65" i="50"/>
  <c r="DC61" i="50"/>
  <c r="DC57" i="50"/>
  <c r="DC53" i="50"/>
  <c r="DC49" i="50"/>
  <c r="DC45" i="50"/>
  <c r="DC78" i="50"/>
  <c r="DC74" i="50"/>
  <c r="DC72" i="50"/>
  <c r="DC68" i="50"/>
  <c r="DC64" i="50"/>
  <c r="DC60" i="50"/>
  <c r="DC56" i="50"/>
  <c r="DC52" i="50"/>
  <c r="DC48" i="50"/>
  <c r="DC44" i="50"/>
  <c r="DC40" i="50"/>
  <c r="DC86" i="50"/>
  <c r="DC70" i="50"/>
  <c r="DC66" i="50"/>
  <c r="DC62" i="50"/>
  <c r="DC58" i="50"/>
  <c r="DC54" i="50"/>
  <c r="DC50" i="50"/>
  <c r="DC46" i="50"/>
  <c r="DC42" i="50"/>
  <c r="DC38" i="50"/>
  <c r="DC63" i="50"/>
  <c r="DC47" i="50"/>
  <c r="DC37" i="50"/>
  <c r="DC33" i="50"/>
  <c r="DC13" i="50"/>
  <c r="DC21" i="50"/>
  <c r="DC18" i="50"/>
  <c r="DC11" i="50"/>
  <c r="DC26" i="50"/>
  <c r="DC55" i="50"/>
  <c r="DC90" i="50"/>
  <c r="DC59" i="50"/>
  <c r="DC43" i="50"/>
  <c r="DC35" i="50"/>
  <c r="DC32" i="50"/>
  <c r="DC23" i="50"/>
  <c r="DC12" i="50"/>
  <c r="DC17" i="50"/>
  <c r="DC25" i="50"/>
  <c r="DC20" i="50"/>
  <c r="DC71" i="50"/>
  <c r="DC51" i="50"/>
  <c r="DC39" i="50"/>
  <c r="DC36" i="50"/>
  <c r="DC30" i="50"/>
  <c r="DC19" i="50"/>
  <c r="DC27" i="50"/>
  <c r="DC67" i="50"/>
  <c r="DC41" i="50"/>
  <c r="DC31" i="50"/>
  <c r="DC24" i="50"/>
  <c r="DC34" i="50"/>
  <c r="DC29" i="50"/>
  <c r="DC15" i="50"/>
  <c r="DC22" i="50"/>
  <c r="DC10" i="50"/>
  <c r="DC28" i="50"/>
  <c r="DC16" i="50"/>
  <c r="DC14" i="50"/>
</calcChain>
</file>

<file path=xl/connections.xml><?xml version="1.0" encoding="utf-8"?>
<connections xmlns="http://schemas.openxmlformats.org/spreadsheetml/2006/main">
  <connection id="1" name="PLANNING_0029" type="1" refreshedVersion="6" minRefreshableVersion="3" savePassword="1" saveData="1">
    <dbPr connection="DSN=MaximoProd;UID=M258394;PWD=Merck2017;DBQ=MAXPROD;DBA=R;APA=T;EXC=F;FEN=T;QTO=T;FRC=10;FDL=10;LOB=T;RST=T;BTD=F;BNF=F;BAM=IfAllSuccessful;NUM=NLS;DPM=F;MTS=T;MDI=F;CSR=F;FWC=F;FBS=64000;TLO=O;MLD=0;ODA=F;STE=F;TSZ=8192;AST=FLOAT;" command="select _x000d__x000a_WORKORDER.WONUM AS &quot;N° OT&quot;,_x000d__x000a_WORKORDER.DESCRIPTION AS &quot;Description&quot;,_x000d__x000a_WORKORDER.LOCATION AS &quot;Emplacement&quot;,_x000d__x000a__x000d__x000a_CASE _x000d__x000a_        WHEN ASSET.PLUSCPHYLOC is null _x000d__x000a_            THEN WORKORDER.PLUSCPHYLOC                             _x000d__x000a_        ELSE ASSET.PLUSCPHYLOC _x000d__x000a_    END AS &quot;Emplacement physique&quot;,_x000d__x000a__x000d__x000a_WORKORDER.ASSETNUM AS &quot;Actif&quot;,_x000d__x000a_ASSET.DESCRIPTION as &quot;Description Actif&quot;,_x000d__x000a__x000d__x000a_CASE _x000d__x000a_        WHEN ASSET.MSB_SERVICE is null _x000d__x000a_            THEN WORKORDER.OWNERGROUP                             _x000d__x000a_               ELSE ASSET.MSB_SERVICE _x000d__x000a_               END AS &quot;Responsable Actif&quot;,_x000d__x000a__x000d__x000a_WORKORDER.STATUS AS &quot;Statut OT&quot;,_x000d__x000a_WORKORDER.WORKTYPE AS &quot;Type de travail&quot;,_x000d__x000a_WORKORDER.AMCREW as &quot;Equipe&quot;,_x000d__x000a__x000d__x000a_WORKORDER.MSB_IMPACT_PROD as &quot;Impact Intervention&quot;,_x000d__x000a_WORKORDER.MSB_PRIORITY_OT as &quot;Priorité OT&quot;,_x000d__x000a_WORKORDER.WOPRIORITY as &quot;Priorité DS&quot;,_x000d__x000a__x000d__x000a_WORKORDER.SUPERVISOR as &quot;Superviseur OT&quot;,_x000d__x000a__x000d__x000a_WORKORDER.ESTDUR as &quot;Heures prévues&quot;,_x000d__x000a__x000d__x000a_WORKORDER.TARGSTARTDATE as &quot;1Début&quot;,_x000d__x000a_WORKORDER.TARGCOMPDATE as &quot;1Fin&quot;,_x000d__x000a__x000d__x000a_WORKORDER.SCHEDSTART as &quot;2Début&quot;,_x000d__x000a_WORKORDER.SCHEDFINISH as &quot;2Fin&quot;,_x000d__x000a__x000d__x000a_WORKORDER.ACTSTART as &quot;3Début&quot;,_x000d__x000a_WORKORDER.ACTFINISH as &quot;3Fin&quot;,_x000d__x000a_WORKORDER.FNLCONSTRAINT  as &quot;DueDateS&quot;,_x000d__x000a__x000d__x000a_CASE when WORKORDER.APPTREQUIRED = '1' THEN 'O'  ELSE 'N' END as &quot;Planifié?&quot;_x000d__x000a__x000d__x000a_from WORKORDER_x000d__x000a__x000d__x000a_full join ASSET on (_x000d__x000a_WORKORDER.ASSETNUM = ASSET.ASSETNUM_x000d__x000a_)_x000d__x000a__x000d__x000a__x000d__x000a_--(ORIGRECORDCLASS  = 'WORKORDER' _x000d__x000a_--OR _x000d__x000a_--ORIGRECORDCLASS  = 'SR')_x000d__x000a__x000d__x000a__x000d__x000a_WHERE_x000d__x000a_(NEWCHILDCLASS = 'WORKORDER')_x000d__x000a_AND_x000d__x000a_(WORKORDER.STATUS = 'WSCH' _x000d__x000a_  OR WORKORDER.STATUS = 'WAPPR' _x000d__x000a_    OR WORKORDER.STATUS = 'APPR' _x000d__x000a_      OR WORKORDER.STATUS = 'INPRG'_x000d__x000a_        OR WORKORDER.STATUS = 'INPRGEND'_x000d__x000a_          OR WORKORDER.STATUS = 'WMATL')_x000d__x000a_AND_x000d__x000a_(WORKORDER.MSB_SHORTRECORDFINISHED = '0')_x000d__x000a_AND_x000d__x000a_(WORKORDER.REPORTDATE &gt;= TO_DATE('01/01/2017', 'dd/mm/yyyy'))"/>
    <extLst>
      <ext xmlns:x15="http://schemas.microsoft.com/office/spreadsheetml/2010/11/main" uri="{DE250136-89BD-433C-8126-D09CA5730AF9}">
        <x15:connection id="" excludeFromRefreshAll="1"/>
      </ext>
    </extLst>
  </connection>
</connections>
</file>

<file path=xl/sharedStrings.xml><?xml version="1.0" encoding="utf-8"?>
<sst xmlns="http://schemas.openxmlformats.org/spreadsheetml/2006/main" count="22724" uniqueCount="6672">
  <si>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</si>
  <si>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</si>
  <si>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</si>
  <si>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</si>
  <si>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</si>
  <si>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</si>
  <si>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</si>
  <si>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</si>
  <si>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</si>
  <si>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</si>
  <si>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</si>
  <si>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</t>
  </si>
  <si>
    <t>ouvrés</t>
  </si>
  <si>
    <t>JOURS FERIES</t>
  </si>
  <si>
    <t>Pâques</t>
  </si>
  <si>
    <t>Lundi de Pâques</t>
  </si>
  <si>
    <t>1er mai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</si>
  <si>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</si>
  <si>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</si>
  <si>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</si>
  <si>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</si>
  <si>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</si>
  <si>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</si>
  <si>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</si>
  <si>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cellule nommée an</t>
  </si>
  <si>
    <t>8 mai</t>
  </si>
  <si>
    <t>Jour de l'annee</t>
  </si>
  <si>
    <t>N° OT</t>
  </si>
  <si>
    <t>Description</t>
  </si>
  <si>
    <t>Equipe</t>
  </si>
  <si>
    <t>Statut OT</t>
  </si>
  <si>
    <t>Impact Intervention</t>
  </si>
  <si>
    <t>Priorité OT</t>
  </si>
  <si>
    <t>Planning Intervention Technique</t>
  </si>
  <si>
    <t xml:space="preserve">Mois : </t>
  </si>
  <si>
    <t>Emplacement</t>
  </si>
  <si>
    <t>Actif</t>
  </si>
  <si>
    <t>Description Actif</t>
  </si>
  <si>
    <t>Heures prévues</t>
  </si>
  <si>
    <t>Responsable Actif</t>
  </si>
  <si>
    <t>Type de travail</t>
  </si>
  <si>
    <t>M4-077</t>
  </si>
  <si>
    <t>INPRG</t>
  </si>
  <si>
    <t>CUR</t>
  </si>
  <si>
    <t>POSTE DE SECURITE MICROBIOLOGIQUE (PSM)</t>
  </si>
  <si>
    <t>DEVT MA</t>
  </si>
  <si>
    <t>MNTE</t>
  </si>
  <si>
    <t>PROCESS</t>
  </si>
  <si>
    <t>CVC</t>
  </si>
  <si>
    <t>FLUIDES</t>
  </si>
  <si>
    <t>JME</t>
  </si>
  <si>
    <t>JLP</t>
  </si>
  <si>
    <t>M4-099</t>
  </si>
  <si>
    <t>MP-C</t>
  </si>
  <si>
    <t>Maintenance préventive mensuelle chambre froide CR5914</t>
  </si>
  <si>
    <t>CR5914</t>
  </si>
  <si>
    <t>14060</t>
  </si>
  <si>
    <t>CHAMBRE FROIDE SALLE M4-078</t>
  </si>
  <si>
    <t>MP-M</t>
  </si>
  <si>
    <t>M4-068</t>
  </si>
  <si>
    <t>CHRONOMETRE</t>
  </si>
  <si>
    <t>METRO</t>
  </si>
  <si>
    <t>NKA</t>
  </si>
  <si>
    <t>Secteur</t>
  </si>
  <si>
    <t>PROD MB</t>
  </si>
  <si>
    <t>PRODUCTION UNITE MICROBIO</t>
  </si>
  <si>
    <t>FINA</t>
  </si>
  <si>
    <t>FINANCES</t>
  </si>
  <si>
    <t>INFO</t>
  </si>
  <si>
    <t>INFORMATIQUE</t>
  </si>
  <si>
    <t>MAINTENANCE</t>
  </si>
  <si>
    <t>SECU</t>
  </si>
  <si>
    <t>ENVIRONNEMENT HYGIENE SECURITE</t>
  </si>
  <si>
    <t>CONT</t>
  </si>
  <si>
    <t>CONTROLE QUALITE</t>
  </si>
  <si>
    <t>ENVT</t>
  </si>
  <si>
    <t>ENVIRONNEMENT</t>
  </si>
  <si>
    <t>DEVT MA</t>
  </si>
  <si>
    <t>DEVELOPPEMENT UNITE MAMMALIAN</t>
  </si>
  <si>
    <t>USP MA</t>
  </si>
  <si>
    <t>USP UNITE MAMMALIAN</t>
  </si>
  <si>
    <t>SUP MA</t>
  </si>
  <si>
    <t>SUPPORT PROD UNITÉ MAMMALIAN</t>
  </si>
  <si>
    <t>DSP MA</t>
  </si>
  <si>
    <t>DSP UNITÉ MAMMALIAN</t>
  </si>
  <si>
    <t>DEVT MB</t>
  </si>
  <si>
    <t>DEVELOPPEMENT UNITÉ MICROBIO</t>
  </si>
  <si>
    <t>SUP MB</t>
  </si>
  <si>
    <t>SUPPORT PROD UNITÉ MICROBIO</t>
  </si>
  <si>
    <t>DSP MB</t>
  </si>
  <si>
    <t>DSP UNITE MICROBIO</t>
  </si>
  <si>
    <t>USP MB</t>
  </si>
  <si>
    <t>USP UNITE MICROBIO</t>
  </si>
  <si>
    <t>STECH</t>
  </si>
  <si>
    <t>SERVICE TECHNIQUE</t>
  </si>
  <si>
    <t>UNIT-MD1</t>
  </si>
  <si>
    <t>UNITE ADMINISTRATIVE</t>
  </si>
  <si>
    <t>ANA_MA</t>
  </si>
  <si>
    <t>SERVICE ANALYTIQUE UNITE MA</t>
  </si>
  <si>
    <t>LEAN&amp;COMP-MA</t>
  </si>
  <si>
    <t>LEAN ET COMPLIANCE UNITE MA</t>
  </si>
  <si>
    <t>PROD_MA</t>
  </si>
  <si>
    <t>PRODUCTION UNITE MAMMALIAN</t>
  </si>
  <si>
    <t>ANA_MB</t>
  </si>
  <si>
    <t>SERVICE ANALYTIQUE UNITE MB</t>
  </si>
  <si>
    <t>UNIT-MC</t>
  </si>
  <si>
    <t>UNITE LOGISTIC CENTER</t>
  </si>
  <si>
    <t>UNIT-MD2</t>
  </si>
  <si>
    <t>UNITE MARKETING ET CLIENT</t>
  </si>
  <si>
    <t>UNITE-MB</t>
  </si>
  <si>
    <t>UNITE MICROBIO</t>
  </si>
  <si>
    <t>QCAL</t>
  </si>
  <si>
    <t>QUALIFICATION-METROLOGIE</t>
  </si>
  <si>
    <t>UNITE-MA</t>
  </si>
  <si>
    <t>UNITE MAMMALIAN</t>
  </si>
  <si>
    <t>PROD_MB-B3</t>
  </si>
  <si>
    <t>PRODUCTION UNITE BIOCHIMIE</t>
  </si>
  <si>
    <t>DIRE_LS</t>
  </si>
  <si>
    <t>DIRECTION LIFE SCIENCE</t>
  </si>
  <si>
    <t>MAGASIN</t>
  </si>
  <si>
    <t>EXPE-SERV</t>
  </si>
  <si>
    <t>EXPEDITION ET SERVICES</t>
  </si>
  <si>
    <t>LOGISTIC</t>
  </si>
  <si>
    <t>APPROVISONNEMENT ET LOGISTIQUE</t>
  </si>
  <si>
    <t>DIRE_HC</t>
  </si>
  <si>
    <t>DIRECTION HEALTHCARE</t>
  </si>
  <si>
    <t>QUAL_MA</t>
  </si>
  <si>
    <t>ASSURANCE QUALITE UNITE MA</t>
  </si>
  <si>
    <t>QUAL_MB</t>
  </si>
  <si>
    <t>ASSURANCE QUALITE UNITE MB</t>
  </si>
  <si>
    <t>PROJ-TECH</t>
  </si>
  <si>
    <t>PROJET TECHNIQUE</t>
  </si>
  <si>
    <t>Matrice Groupe Propriétaire Actif &lt;&gt; Département</t>
  </si>
  <si>
    <t>Département</t>
  </si>
  <si>
    <t>PRODUCTION_MB</t>
  </si>
  <si>
    <t>PRODUCTION_MA</t>
  </si>
  <si>
    <t>A départager selon service concerné ?</t>
  </si>
  <si>
    <t>QC</t>
  </si>
  <si>
    <t>DEVT_MA</t>
  </si>
  <si>
    <t>DEVT_MB</t>
  </si>
  <si>
    <t>Aucun actif concerné</t>
  </si>
  <si>
    <t>ANALYTIQUE_MA</t>
  </si>
  <si>
    <t>ANALYTIQUE_MB</t>
  </si>
  <si>
    <t>N/A ; Etalons de métrologie</t>
  </si>
  <si>
    <t>Priorité DS</t>
  </si>
  <si>
    <t>Période</t>
  </si>
  <si>
    <t>Objectif de 
démarrage</t>
  </si>
  <si>
    <t>Dates planifiées</t>
  </si>
  <si>
    <t>Maintenance préventive mensuelle chambre froide CR5904</t>
  </si>
  <si>
    <t>CR5904</t>
  </si>
  <si>
    <t>11030</t>
  </si>
  <si>
    <t>CHAMBRE FROIDE SALLE M4-013</t>
  </si>
  <si>
    <t>USP MA</t>
  </si>
  <si>
    <t>Maintenance préventive mensuelle chambre froide CR5911</t>
  </si>
  <si>
    <t>CR5911</t>
  </si>
  <si>
    <t>13877</t>
  </si>
  <si>
    <t>CHAMBRE FROIDE SALLE M4-052</t>
  </si>
  <si>
    <t>Maintenance préventive mensuelle chambre froide CR5913</t>
  </si>
  <si>
    <t>CR5913</t>
  </si>
  <si>
    <t>13045</t>
  </si>
  <si>
    <t>CHAMBRE FROIDE SALLE M4-058</t>
  </si>
  <si>
    <t>Maintenance préventive mensuelle chambre froide CR5901</t>
  </si>
  <si>
    <t>CR5901</t>
  </si>
  <si>
    <t>13314</t>
  </si>
  <si>
    <t>CHAMBRE FROIDE SALLE M4-028</t>
  </si>
  <si>
    <t>DSP MA</t>
  </si>
  <si>
    <t>TNE-AME</t>
  </si>
  <si>
    <t>ELEC</t>
  </si>
  <si>
    <t>KTH</t>
  </si>
  <si>
    <t>Maintenance préventive mensuelle chambre froide CR5903</t>
  </si>
  <si>
    <t>CR5903</t>
  </si>
  <si>
    <t>13170</t>
  </si>
  <si>
    <t>CHAMBRE FROIDE SALLE M4-006</t>
  </si>
  <si>
    <t>Maintenance préventive mensuelle chambre froide CR5912</t>
  </si>
  <si>
    <t>CR5912</t>
  </si>
  <si>
    <t>14116</t>
  </si>
  <si>
    <t>CHAMBRE FROIDE SALLE M4-055</t>
  </si>
  <si>
    <t>M4-042</t>
  </si>
  <si>
    <t>OUI</t>
  </si>
  <si>
    <t>Groupe propriétaire</t>
  </si>
  <si>
    <t>Extraction données OT GMAO</t>
  </si>
  <si>
    <r>
      <rPr>
        <b/>
        <sz val="9"/>
        <color theme="9" tint="0.59996337778862885"/>
        <rFont val="Arial Narrow"/>
        <family val="2"/>
      </rPr>
      <t>1</t>
    </r>
    <r>
      <rPr>
        <b/>
        <sz val="9"/>
        <rFont val="Arial Narrow"/>
        <family val="2"/>
      </rPr>
      <t>Début</t>
    </r>
  </si>
  <si>
    <r>
      <rPr>
        <b/>
        <sz val="9"/>
        <color theme="9" tint="0.59996337778862885"/>
        <rFont val="Arial Narrow"/>
        <family val="2"/>
      </rPr>
      <t>1</t>
    </r>
    <r>
      <rPr>
        <b/>
        <sz val="9"/>
        <rFont val="Arial Narrow"/>
        <family val="2"/>
      </rPr>
      <t>Fin</t>
    </r>
  </si>
  <si>
    <r>
      <rPr>
        <b/>
        <sz val="9"/>
        <color theme="7" tint="0.79998168889431442"/>
        <rFont val="Arial Narrow"/>
        <family val="2"/>
      </rPr>
      <t>2</t>
    </r>
    <r>
      <rPr>
        <b/>
        <sz val="9"/>
        <rFont val="Arial Narrow"/>
        <family val="2"/>
      </rPr>
      <t>Début</t>
    </r>
  </si>
  <si>
    <r>
      <rPr>
        <b/>
        <sz val="9"/>
        <color theme="7" tint="0.79998168889431442"/>
        <rFont val="Arial Narrow"/>
        <family val="2"/>
      </rPr>
      <t>2</t>
    </r>
    <r>
      <rPr>
        <b/>
        <sz val="9"/>
        <rFont val="Arial Narrow"/>
        <family val="2"/>
      </rPr>
      <t>Fin</t>
    </r>
  </si>
  <si>
    <t>Superviseur OT</t>
  </si>
  <si>
    <t>1Début</t>
  </si>
  <si>
    <t>1Fin</t>
  </si>
  <si>
    <t>2Début</t>
  </si>
  <si>
    <t>2Fin</t>
  </si>
  <si>
    <t>3Début</t>
  </si>
  <si>
    <t>3Fin</t>
  </si>
  <si>
    <t>MC-108</t>
  </si>
  <si>
    <t>QUAL</t>
  </si>
  <si>
    <t>MC-107</t>
  </si>
  <si>
    <t>APPR</t>
  </si>
  <si>
    <t>M4-073</t>
  </si>
  <si>
    <t>ETE</t>
  </si>
  <si>
    <t>M4-031</t>
  </si>
  <si>
    <t>ETUVE 30-35°C</t>
  </si>
  <si>
    <t>SUP MA</t>
  </si>
  <si>
    <t>MP-V</t>
  </si>
  <si>
    <t>QUALIF_VALID</t>
  </si>
  <si>
    <t>PRA</t>
  </si>
  <si>
    <t>AUCUN IMPACT PRODUCTION</t>
  </si>
  <si>
    <t>MP-R</t>
  </si>
  <si>
    <t>X-7300</t>
  </si>
  <si>
    <t>12528</t>
  </si>
  <si>
    <t>SYSTEME GTC</t>
  </si>
  <si>
    <t>AUTOM</t>
  </si>
  <si>
    <t>NGU</t>
  </si>
  <si>
    <t>Vérification journalière GTC</t>
  </si>
  <si>
    <t>M4-026</t>
  </si>
  <si>
    <t>AH5701</t>
  </si>
  <si>
    <t>13308</t>
  </si>
  <si>
    <t>CTA ROBATHERM RMC 12/12</t>
  </si>
  <si>
    <t>USP MB</t>
  </si>
  <si>
    <t>AC5410</t>
  </si>
  <si>
    <t>12657</t>
  </si>
  <si>
    <t>PRODUCTION ET DISTRIBUTION ACP UNITE MA</t>
  </si>
  <si>
    <t>SUP MB</t>
  </si>
  <si>
    <t>M3-223</t>
  </si>
  <si>
    <t>M3-049</t>
  </si>
  <si>
    <t>DSP MB</t>
  </si>
  <si>
    <t>CENTRIFUGEUSE</t>
  </si>
  <si>
    <t>M4-074</t>
  </si>
  <si>
    <t>MC-006</t>
  </si>
  <si>
    <t>M3-210</t>
  </si>
  <si>
    <t>DEVT MB</t>
  </si>
  <si>
    <t>AH5721</t>
  </si>
  <si>
    <t>10012</t>
  </si>
  <si>
    <t>CTA HYDRONIC AXM170</t>
  </si>
  <si>
    <t>M4-076</t>
  </si>
  <si>
    <t>OT-61111</t>
  </si>
  <si>
    <t>Maintenance Préventive sonde de température 10862</t>
  </si>
  <si>
    <t>10862</t>
  </si>
  <si>
    <t>SONDE DE TEMPERATURE+AFFICHEUR CONGELATEUR 10859</t>
  </si>
  <si>
    <t>GBL</t>
  </si>
  <si>
    <t>M4-090</t>
  </si>
  <si>
    <t>EFF5607</t>
  </si>
  <si>
    <t>14956</t>
  </si>
  <si>
    <t>INSTALLATION EFFLUENTS UNITE MB</t>
  </si>
  <si>
    <t>CHE</t>
  </si>
  <si>
    <t>M4-030</t>
  </si>
  <si>
    <t>EFFPH5631</t>
  </si>
  <si>
    <t>14394</t>
  </si>
  <si>
    <t>RESEAU ET TRAITEMENT EFFLUENTS PH UNITE MA</t>
  </si>
  <si>
    <t>Maintenance Préventive Hebdomadaire Effluent EFFPH5631</t>
  </si>
  <si>
    <t>SONDE TEMPERATURE ET AFFICHEUR</t>
  </si>
  <si>
    <t>IVI</t>
  </si>
  <si>
    <t>M3-222</t>
  </si>
  <si>
    <t>TRAVAUX_GEN</t>
  </si>
  <si>
    <t>M3-225</t>
  </si>
  <si>
    <t>M4-146</t>
  </si>
  <si>
    <t>EGL5220</t>
  </si>
  <si>
    <t>14875</t>
  </si>
  <si>
    <t>PRODUCTION ET DISTRIBUTION EAU GLACEE 2-8°C UNITE MICROBIO</t>
  </si>
  <si>
    <t>Maintenance Préventive Centrifugeuse 14932</t>
  </si>
  <si>
    <t>14932</t>
  </si>
  <si>
    <t>UF2601</t>
  </si>
  <si>
    <t>14689</t>
  </si>
  <si>
    <t>SMART FILTRATION TANGENTIELLE TFF2</t>
  </si>
  <si>
    <t>M3-034</t>
  </si>
  <si>
    <t>M4-005</t>
  </si>
  <si>
    <t>PSM6710</t>
  </si>
  <si>
    <t>13758</t>
  </si>
  <si>
    <t>maintenance préventive Mensuelle chambre froide CR5908</t>
  </si>
  <si>
    <t>CR5908</t>
  </si>
  <si>
    <t>13595</t>
  </si>
  <si>
    <t>CHAMBRE FROIDE SALLE M3-213</t>
  </si>
  <si>
    <t>maintenance préventive Mensuelle chambre froide CR5907</t>
  </si>
  <si>
    <t>CR5907</t>
  </si>
  <si>
    <t>12578</t>
  </si>
  <si>
    <t>CHAMBRE FROIDE SALLE M3-052</t>
  </si>
  <si>
    <t>maintenance préventive Mensuelle chambre froide CR5906</t>
  </si>
  <si>
    <t>CR5906</t>
  </si>
  <si>
    <t>13598</t>
  </si>
  <si>
    <t>CHAMBRE FROIDE SALLE M3-036</t>
  </si>
  <si>
    <t>CTA WESPER PR040</t>
  </si>
  <si>
    <t>EPU5505</t>
  </si>
  <si>
    <t>11769</t>
  </si>
  <si>
    <t>STOCKAGE ET DISTRIBUTION EPU UNITE MB</t>
  </si>
  <si>
    <t>AH5713</t>
  </si>
  <si>
    <t>11354</t>
  </si>
  <si>
    <t>FER2101</t>
  </si>
  <si>
    <t>11768</t>
  </si>
  <si>
    <t>FERMENTEUR 500L</t>
  </si>
  <si>
    <t>SKID CHROMATOGRAPHIE K PRIME-40 III</t>
  </si>
  <si>
    <t>MAE</t>
  </si>
  <si>
    <t>AH5702</t>
  </si>
  <si>
    <t>10088</t>
  </si>
  <si>
    <t>CTA ROBATHERM RMC 12/09</t>
  </si>
  <si>
    <t>maintenance préventive Mensuelle chambre froide CR5909</t>
  </si>
  <si>
    <t>CR5909</t>
  </si>
  <si>
    <t>13754</t>
  </si>
  <si>
    <t>CHAMBRE FROIDE SALLE M3-062</t>
  </si>
  <si>
    <t>maintenance préventive Mensuelle chambre froide CR5910</t>
  </si>
  <si>
    <t>CR5910</t>
  </si>
  <si>
    <t>13756</t>
  </si>
  <si>
    <t>CHAMBRE FROIDE SALLE M3-061</t>
  </si>
  <si>
    <t>IMPACT PRODUCTION</t>
  </si>
  <si>
    <t>CR5917</t>
  </si>
  <si>
    <t>16857</t>
  </si>
  <si>
    <t>CHAMBRE FROIDE 2-8 DEG ASSURANCE QUALITE</t>
  </si>
  <si>
    <t>CR5918</t>
  </si>
  <si>
    <t>16860</t>
  </si>
  <si>
    <t>CHAMBRE FROIDE 2-8 DEG MAGASIN</t>
  </si>
  <si>
    <t>Maintenance Preventive Mensuelle Chambre froide CR5918</t>
  </si>
  <si>
    <t>M4-053</t>
  </si>
  <si>
    <t>M3-221</t>
  </si>
  <si>
    <t>M3-224</t>
  </si>
  <si>
    <t>PIPETTE P200L</t>
  </si>
  <si>
    <t>PIPETTE P100L</t>
  </si>
  <si>
    <t>PIPETTE P20L</t>
  </si>
  <si>
    <t>UF2602</t>
  </si>
  <si>
    <t>16037</t>
  </si>
  <si>
    <t>SMART FILTRATION TANGENTIELLE TFF3</t>
  </si>
  <si>
    <t>CR5915</t>
  </si>
  <si>
    <t>15653</t>
  </si>
  <si>
    <t>CHAMBRE FROIDE SALLE M3-077</t>
  </si>
  <si>
    <t>maintenance préventive Mensuelle chambre froide CR5915</t>
  </si>
  <si>
    <t>OT-57444</t>
  </si>
  <si>
    <t>mise en service de la sonde de température n° 16339 du local MC-108 sous EMS.</t>
  </si>
  <si>
    <t>MC-108-TIT001</t>
  </si>
  <si>
    <t>16339</t>
  </si>
  <si>
    <t>CHAINE EMS DE TEMPERATURE AMBIANCE MC-108</t>
  </si>
  <si>
    <t>OT-58684</t>
  </si>
  <si>
    <t>Maintenance preventive pipette multicanaux 15375</t>
  </si>
  <si>
    <t>15375</t>
  </si>
  <si>
    <t>MICROPIPETTE MULTICANAUX</t>
  </si>
  <si>
    <t>CTA ROBATHERM RM 12/09</t>
  </si>
  <si>
    <t>Contrôle hebdomadaire de conduite des chaudières MB</t>
  </si>
  <si>
    <t>VI5305</t>
  </si>
  <si>
    <t>15340</t>
  </si>
  <si>
    <t>RESEAU PRODUCTION ET DISTRIBUTION VAPEUR INDUSTRIELLE</t>
  </si>
  <si>
    <t>OT-58648</t>
  </si>
  <si>
    <t>Maintenance Preventive pipette 16624</t>
  </si>
  <si>
    <t>16624</t>
  </si>
  <si>
    <t>MULTIPETTE M4</t>
  </si>
  <si>
    <t>AH57100</t>
  </si>
  <si>
    <t>15777</t>
  </si>
  <si>
    <t>OT-58670</t>
  </si>
  <si>
    <t>Maintenance Preventive pipette 16880</t>
  </si>
  <si>
    <t>16880</t>
  </si>
  <si>
    <t>PIPETTE A REPETITION</t>
  </si>
  <si>
    <t>OT-58710</t>
  </si>
  <si>
    <t>Maintenance preventive pipette multicanaux 15374</t>
  </si>
  <si>
    <t>15374</t>
  </si>
  <si>
    <t>M4-040</t>
  </si>
  <si>
    <t>CR5916</t>
  </si>
  <si>
    <t>15441</t>
  </si>
  <si>
    <t>CHAMBRE FROIDE SALLE M4-092</t>
  </si>
  <si>
    <t>BR2134</t>
  </si>
  <si>
    <t>17409</t>
  </si>
  <si>
    <t>BIOREACTEUR SKID CELL READY MOBIUS 2000 L</t>
  </si>
  <si>
    <t>Janvier</t>
  </si>
  <si>
    <t>M3-046</t>
  </si>
  <si>
    <t>11305</t>
  </si>
  <si>
    <t>POIDS DE CALIBRAGE  10g classe F1</t>
  </si>
  <si>
    <t>WSCH</t>
  </si>
  <si>
    <t>MARTILLAC</t>
  </si>
  <si>
    <t>10900</t>
  </si>
  <si>
    <t>OT-61785</t>
  </si>
  <si>
    <t>Maintenance Préventive pipette à répétition 10900</t>
  </si>
  <si>
    <t>OT-58610</t>
  </si>
  <si>
    <t>Maintenance Preventive pipette a repetition 10900</t>
  </si>
  <si>
    <t>ITR</t>
  </si>
  <si>
    <t>AH5710</t>
  </si>
  <si>
    <t>13459</t>
  </si>
  <si>
    <t>CTA WESPER PR160</t>
  </si>
  <si>
    <t>GEL5810</t>
  </si>
  <si>
    <t>11117</t>
  </si>
  <si>
    <t>GROUPE ELECTROGENE</t>
  </si>
  <si>
    <t>Maintenance préventive mensuelle groupe éléctrogène GEL5810</t>
  </si>
  <si>
    <t>OT-60342</t>
  </si>
  <si>
    <t>Maintenance préventive Masse 11305</t>
  </si>
  <si>
    <t>15031</t>
  </si>
  <si>
    <t>SPECTROPHOMETRE</t>
  </si>
  <si>
    <t>maintenance préventive spectrophotomètre 15031</t>
  </si>
  <si>
    <t>14664</t>
  </si>
  <si>
    <t>SONDE TEMPERATURE DU REFRIGERATEUR 14663</t>
  </si>
  <si>
    <t>OT-61117</t>
  </si>
  <si>
    <t>Maintenance Préventive sonde afficheur température  14664</t>
  </si>
  <si>
    <t>OT-59454</t>
  </si>
  <si>
    <t>AH5736</t>
  </si>
  <si>
    <t>14881</t>
  </si>
  <si>
    <t>CTA ROBATHERM RM09/09</t>
  </si>
  <si>
    <t>15982</t>
  </si>
  <si>
    <t>MULTIPIPETTE</t>
  </si>
  <si>
    <t>OT-58582</t>
  </si>
  <si>
    <t>Maintenance Preventive multipipette 15982</t>
  </si>
  <si>
    <t>OT-55476</t>
  </si>
  <si>
    <t>Maintenance Préventive multipipette 15982</t>
  </si>
  <si>
    <t>PIPETTE MULTICANAUX</t>
  </si>
  <si>
    <t>16882</t>
  </si>
  <si>
    <t>MULTIPETTE E3X</t>
  </si>
  <si>
    <t>OT-58574</t>
  </si>
  <si>
    <t>Maintenance Preventive pipette 16882</t>
  </si>
  <si>
    <t>15508</t>
  </si>
  <si>
    <t>DISTRIBUTION DE L'AZOTE N2 5403 DU BATIMENT B3</t>
  </si>
  <si>
    <t>Maintenance préventive Prod et distrib N25403   15508</t>
  </si>
  <si>
    <t>SPECTROMETRE</t>
  </si>
  <si>
    <t>AUTRE</t>
  </si>
  <si>
    <t>STOCKAGE BANQUE</t>
  </si>
  <si>
    <t>Emplacement physique</t>
  </si>
  <si>
    <t>MC-108 ECHANTILLOTHEQUE C3</t>
  </si>
  <si>
    <t>MC-107 LOCAL CBS C3</t>
  </si>
  <si>
    <t>OPEN SPACE C1 DEPT TECHNIQUE MC-006</t>
  </si>
  <si>
    <t>LABORATOIRE CONTROLE QUALITE MA M4-073</t>
  </si>
  <si>
    <t>LABORATOIRE DEVELOPPEMENT ANALYTIQUE MB M3-225</t>
  </si>
  <si>
    <t>SALLE STOCKAGE CONGELATEURS CONT MA M4-074</t>
  </si>
  <si>
    <t>SALLE USP SERVICES 1 MA M4-099</t>
  </si>
  <si>
    <t>ZONE TECHNIQUE MB M3-115</t>
  </si>
  <si>
    <t>CHAMBRE FROIDE SALLE M4-013 MA</t>
  </si>
  <si>
    <t>SALLE LOCAL IT M4-017</t>
  </si>
  <si>
    <t>LABORATOIRE DEVELOPPEMENT MB M3-210</t>
  </si>
  <si>
    <t>M4-157 SALLE STOCKAGE REFRIGERATEURS</t>
  </si>
  <si>
    <t>SALLE ESSAI STERILE CONT MA M4-075</t>
  </si>
  <si>
    <t>SALLE DSP1 MA M4-026</t>
  </si>
  <si>
    <t>PLATE-FORME CTA MA M4-T10</t>
  </si>
  <si>
    <t>ZONE TECHNIQUE MA M4-035</t>
  </si>
  <si>
    <t>LAVERIE SALE MB M3-039</t>
  </si>
  <si>
    <t>M3-223 LABORATOIRE MICRO-BIO ENVIRO MB</t>
  </si>
  <si>
    <t>SALLE DSP MB M3-049</t>
  </si>
  <si>
    <t>SALLE USP 1 MA M4-032</t>
  </si>
  <si>
    <t>UNITE MAMMALIAN M4</t>
  </si>
  <si>
    <t>TOITURE MA M4-T08</t>
  </si>
  <si>
    <t>M4-146 LABORATOIRE CONTROLE ANALYTIQUE</t>
  </si>
  <si>
    <t>SALLE PREPARATION MILIEUX ET TAMPONS MB M3-046</t>
  </si>
  <si>
    <t>M4-076 SALLE STOCKAGE MP CONT</t>
  </si>
  <si>
    <t>SALLE BIO ASSAY MA M4-090</t>
  </si>
  <si>
    <t>ZONE TECHNIQUE MB M3-021</t>
  </si>
  <si>
    <t>LABORATOIRE DEVT MA M4-077</t>
  </si>
  <si>
    <t>INSTALLATION EFFLUENTS UNITE MB M3-056</t>
  </si>
  <si>
    <t>CHAMBRE FROIDE SALLE M4-052 MA</t>
  </si>
  <si>
    <t>LOCAL CHAUFFERIE MB M3-055</t>
  </si>
  <si>
    <t>STATION EFFLUENT MA M4-086</t>
  </si>
  <si>
    <t>CHAMBRE FROIDE SALLE M4-078 MA</t>
  </si>
  <si>
    <t>M4-077 LABORATOIRE DEVT MA</t>
  </si>
  <si>
    <t>ECHANTILLOTHEQUE C3 MC-108</t>
  </si>
  <si>
    <t>SALLE USP MB M3-034</t>
  </si>
  <si>
    <t>M3-222 LABORATOIRE ENVIRONNEMENT MB</t>
  </si>
  <si>
    <t>M3-225 LABORATOIRE DEVELOPPEMENT ANALYTIQUE MB</t>
  </si>
  <si>
    <t>ZONE TECHNIQUES MB M3-021</t>
  </si>
  <si>
    <t>SALLE DSP 2 MA M4-005</t>
  </si>
  <si>
    <t>LOCAL TECHNIQUE R+2 MA M4-201</t>
  </si>
  <si>
    <t>ZONE TECHNIQUE MB A M3-021</t>
  </si>
  <si>
    <t>SALLE DSP 1 MA M4-026</t>
  </si>
  <si>
    <t>CHAMBRE FROIDE SALLE M4-028 MA</t>
  </si>
  <si>
    <t>CHAMBRE FROIDE DEVT MB M3-213</t>
  </si>
  <si>
    <t>CHAMBRE FROIDE DSP MB M3-052</t>
  </si>
  <si>
    <t>ZONE TECHNIQUE MB M3-023</t>
  </si>
  <si>
    <t>M3-210 LABORATOIRE DEVELOPPEMENT MB</t>
  </si>
  <si>
    <t>CHAMBRE FROIDE SALLE MB M3-061</t>
  </si>
  <si>
    <t>CHAMBRE FROIDE SALLE M4-006 MA</t>
  </si>
  <si>
    <t>CHAMBRE FROIDE MC-018</t>
  </si>
  <si>
    <t>MC-019 CHAMBRE FROIDE MAGASIN C3</t>
  </si>
  <si>
    <t>SALLE PCR MB M3-221</t>
  </si>
  <si>
    <t>LABORATOIRE SPECTROMETRE DE MASSE MB M3-224</t>
  </si>
  <si>
    <t>M4-073 LABORATOIRE CONTROLE QUALITE MA</t>
  </si>
  <si>
    <t>ETAGE TECHNIQUE C3 MC-111</t>
  </si>
  <si>
    <t>M3</t>
  </si>
  <si>
    <t>CHAMBRE FROIDE MA M4-055</t>
  </si>
  <si>
    <t>MAGASIN TEMPORAIRE - CHAMBRE FROIDE M4-092</t>
  </si>
  <si>
    <t>M4-074 SALLE STOCKAGE CONGELATEURS CONT MA</t>
  </si>
  <si>
    <t>Batiment</t>
  </si>
  <si>
    <t>MA</t>
  </si>
  <si>
    <t>SUIVI ENERGIE HEBDOMADAIRE MA et MB</t>
  </si>
  <si>
    <t>MC UNITE CENTRE LOGISTIQUE</t>
  </si>
  <si>
    <t>TOURS DE GALERIE MA et MB</t>
  </si>
  <si>
    <t>OT-64367</t>
  </si>
  <si>
    <t>Changer soi-même son mot de passe GTC</t>
  </si>
  <si>
    <t>OT-63497</t>
  </si>
  <si>
    <t>MC - Projet intrusion</t>
  </si>
  <si>
    <t>PROJECT</t>
  </si>
  <si>
    <t>OT-62346</t>
  </si>
  <si>
    <t>PB de connexion GTC PC d'astreinte WINDOW VIEWER</t>
  </si>
  <si>
    <t>OT-64172</t>
  </si>
  <si>
    <t>Maintenance Préventive ACP MA  12657</t>
  </si>
  <si>
    <t>OT-65290</t>
  </si>
  <si>
    <t>Maintenance préventive annuelle Anemomètre 13276</t>
  </si>
  <si>
    <t>13276</t>
  </si>
  <si>
    <t>ANEMOMETRE A FIL CHAUD</t>
  </si>
  <si>
    <t>11218</t>
  </si>
  <si>
    <t>CRYOCONSERVATEUR</t>
  </si>
  <si>
    <t>OT-63581</t>
  </si>
  <si>
    <t>Modifier les descriptifs des tag name</t>
  </si>
  <si>
    <t>OT-62834</t>
  </si>
  <si>
    <t>M3-029</t>
  </si>
  <si>
    <t>CENTRIFUGEUSE DE PAILLASSE CL-2</t>
  </si>
  <si>
    <t>OT-65738</t>
  </si>
  <si>
    <t>Maintenance préventive Annuelle Smart TFF-2 UF2601</t>
  </si>
  <si>
    <t>OT-64071</t>
  </si>
  <si>
    <t>redemarrage automatique de la CTA 5736</t>
  </si>
  <si>
    <t>MC</t>
  </si>
  <si>
    <t>OT-65112</t>
  </si>
  <si>
    <t>Maintenance Préventive afficheur sonde  13830 du congélateur 13828</t>
  </si>
  <si>
    <t>13830</t>
  </si>
  <si>
    <t>AFFICHEUR TEMPERATURE + SONDE CONGELATEUR 13828</t>
  </si>
  <si>
    <t>HOM2802</t>
  </si>
  <si>
    <t>10934</t>
  </si>
  <si>
    <t>HOMOGENEISATEUR</t>
  </si>
  <si>
    <t>OT-64488</t>
  </si>
  <si>
    <t>OT-65104</t>
  </si>
  <si>
    <t>Maintenance Préventive sonde T° du réfrigérateur 13765</t>
  </si>
  <si>
    <t>13765</t>
  </si>
  <si>
    <t>UCA5700-21</t>
  </si>
  <si>
    <t>15577</t>
  </si>
  <si>
    <t>CLIMATISATION CONFORT BUREAUX B1</t>
  </si>
  <si>
    <t>OT-64093</t>
  </si>
  <si>
    <t>Maintenance Préventive chaine de température GTC 16662</t>
  </si>
  <si>
    <t>M4-157-ANA203</t>
  </si>
  <si>
    <t>16662</t>
  </si>
  <si>
    <t>ADM-DOC</t>
  </si>
  <si>
    <t>OT-65538</t>
  </si>
  <si>
    <t>Maintenance Préventive multipette 16189</t>
  </si>
  <si>
    <t>16189</t>
  </si>
  <si>
    <t>OT-65626</t>
  </si>
  <si>
    <t>Maintenance Préventive multipette 16199</t>
  </si>
  <si>
    <t>16199</t>
  </si>
  <si>
    <t>MULTIPETTE E3x</t>
  </si>
  <si>
    <t>OT-63864</t>
  </si>
  <si>
    <t>Maintenance Préventive multipipette 16880</t>
  </si>
  <si>
    <t>OT-63866</t>
  </si>
  <si>
    <t>Maintenance Préventive multipipette 16881</t>
  </si>
  <si>
    <t>16881</t>
  </si>
  <si>
    <t>OT-63882</t>
  </si>
  <si>
    <t>Maintenance Préventive multipipette 16882</t>
  </si>
  <si>
    <t>OT-64820</t>
  </si>
  <si>
    <t>Maintenance Préventive Balance 17316</t>
  </si>
  <si>
    <t>17316</t>
  </si>
  <si>
    <t>BALANCE 6KG</t>
  </si>
  <si>
    <t>M4-0101</t>
  </si>
  <si>
    <t>OT-65345</t>
  </si>
  <si>
    <t>Maintenance Préventive spectromètre 17550</t>
  </si>
  <si>
    <t>17550</t>
  </si>
  <si>
    <t>Maintenance Préventive Balance 17315</t>
  </si>
  <si>
    <t>17315</t>
  </si>
  <si>
    <t>OT-63299</t>
  </si>
  <si>
    <t>Maintenance Préventive pipette 17353</t>
  </si>
  <si>
    <t>17353</t>
  </si>
  <si>
    <t>OT-63281</t>
  </si>
  <si>
    <t>Maintenance Préventive pipette 17355</t>
  </si>
  <si>
    <t>17355</t>
  </si>
  <si>
    <t>OT-64205</t>
  </si>
  <si>
    <t>Maintenance Préventive sonde de température 17475 du réfrigérateur 17474</t>
  </si>
  <si>
    <t>17475</t>
  </si>
  <si>
    <t>SONDE TEMPERATURE REFRIGERATEUR 17474</t>
  </si>
  <si>
    <t>OT-64223</t>
  </si>
  <si>
    <t>Maintenance Préventive sonde de température 17479 du réfrigérateur 17478</t>
  </si>
  <si>
    <t>17479</t>
  </si>
  <si>
    <t>SONDE TEMPERATURE REFRIGERATEUR 17478</t>
  </si>
  <si>
    <t>OT-63295</t>
  </si>
  <si>
    <t>Maintenance Préventive pipette 17349</t>
  </si>
  <si>
    <t>17349</t>
  </si>
  <si>
    <t>OT-64703</t>
  </si>
  <si>
    <t>Mise en place d'une étagère pour l'imprimante de la cuve 2500Ltres de PMT M4-030</t>
  </si>
  <si>
    <t>M4-030SALLE PREPA MILIEU TAMPON MA</t>
  </si>
  <si>
    <t>17387</t>
  </si>
  <si>
    <t>IMPRIMANTE</t>
  </si>
  <si>
    <t>Vérification Hebdomadaire local Gaz MA</t>
  </si>
  <si>
    <t>X-5400</t>
  </si>
  <si>
    <t>MD1</t>
  </si>
  <si>
    <t>METHODE</t>
  </si>
  <si>
    <t>OT-54704</t>
  </si>
  <si>
    <t>Pose d'une étagère local copieur D1</t>
  </si>
  <si>
    <t>OT-60708</t>
  </si>
  <si>
    <t>Fixation Chargeur chariots magasin</t>
  </si>
  <si>
    <t>MC-020</t>
  </si>
  <si>
    <t>MC-012</t>
  </si>
  <si>
    <t>OT-64486</t>
  </si>
  <si>
    <t>MAGASIN-Achat roue de secours Véhicule electrique</t>
  </si>
  <si>
    <t>Maintenance Préventive de levée de réserve mensuelle APAVE</t>
  </si>
  <si>
    <t>M4-160</t>
  </si>
  <si>
    <t>Etanchéité des locaux</t>
  </si>
  <si>
    <t>OT-62277</t>
  </si>
  <si>
    <t>Aménagement zone pilote réseau des utilités</t>
  </si>
  <si>
    <t>OT-57574</t>
  </si>
  <si>
    <t>Connexion entre boitier de télésurveillance et GTC</t>
  </si>
  <si>
    <t>M4-060</t>
  </si>
  <si>
    <t>OT-62077</t>
  </si>
  <si>
    <t>Achat et fixation de tablette mural en M4-026 et M4-005</t>
  </si>
  <si>
    <t>OT-58523</t>
  </si>
  <si>
    <t>Fixation au mur pour écran d'ordinateur</t>
  </si>
  <si>
    <t>M4</t>
  </si>
  <si>
    <t>OT-64699</t>
  </si>
  <si>
    <t>film protection fenêtres</t>
  </si>
  <si>
    <t>OT-59095</t>
  </si>
  <si>
    <t>SECURITE : Carte centrale d'accès B2 R+2 HS (pour Elec)</t>
  </si>
  <si>
    <t>M3-106</t>
  </si>
  <si>
    <t>OT-62966</t>
  </si>
  <si>
    <t>Mise en place de protections murales dans les locaux M3-087 et M3-088</t>
  </si>
  <si>
    <t>M3-087</t>
  </si>
  <si>
    <t>M3-086</t>
  </si>
  <si>
    <t>OT-62655</t>
  </si>
  <si>
    <t>Porte abîmée</t>
  </si>
  <si>
    <t>Type_Travaux</t>
  </si>
  <si>
    <t>CONGELATEUR -20°C</t>
  </si>
  <si>
    <t>BATIMENT MA</t>
  </si>
  <si>
    <t>BATIMENT MB</t>
  </si>
  <si>
    <t>BATIMENT MC</t>
  </si>
  <si>
    <t>BATIMENT MD</t>
  </si>
  <si>
    <t>UTILITES_MB</t>
  </si>
  <si>
    <t>UTILITES_MC</t>
  </si>
  <si>
    <t>N/A</t>
  </si>
  <si>
    <t>UTILITES_MA</t>
  </si>
  <si>
    <t>Secteur / Période</t>
  </si>
  <si>
    <t>Préventif</t>
  </si>
  <si>
    <t>Curatif / Amélioratif</t>
  </si>
  <si>
    <t>Repère temporel</t>
  </si>
  <si>
    <t>MB</t>
  </si>
  <si>
    <t>MD</t>
  </si>
  <si>
    <t>SITE</t>
  </si>
  <si>
    <t>Batiment N/A / Période</t>
  </si>
  <si>
    <r>
      <rPr>
        <b/>
        <sz val="10"/>
        <rFont val="Calibri"/>
        <family val="2"/>
      </rPr>
      <t>∑</t>
    </r>
    <r>
      <rPr>
        <b/>
        <sz val="10"/>
        <rFont val="Arial Narrow"/>
        <family val="2"/>
      </rPr>
      <t xml:space="preserve"> Batiment / Période</t>
    </r>
  </si>
  <si>
    <t>CONGELATEUR -80°C</t>
  </si>
  <si>
    <t>Planifié?</t>
  </si>
  <si>
    <t>N</t>
  </si>
  <si>
    <t>O</t>
  </si>
  <si>
    <t>Accord
Client ?</t>
  </si>
  <si>
    <t>M4-068 SALLE  QUARANTAINE DEVT USP MA</t>
  </si>
  <si>
    <t>Valeur BATIMENT (F4)</t>
  </si>
  <si>
    <t>Valeur SECTEUR (G4)</t>
  </si>
  <si>
    <t>Matrice Planning &lt;&gt; Critères</t>
  </si>
  <si>
    <t>Valeur SECTEUR (G5)</t>
  </si>
  <si>
    <t>UTILITES MA</t>
  </si>
  <si>
    <t>UTILITES MB</t>
  </si>
  <si>
    <t>UTILITES MC</t>
  </si>
  <si>
    <t>INTEGRITEST IV</t>
  </si>
  <si>
    <t>12467</t>
  </si>
  <si>
    <t>AH5790</t>
  </si>
  <si>
    <t>M4-T10 TOITURE PLATE-FORME CTA</t>
  </si>
  <si>
    <t>17168</t>
  </si>
  <si>
    <t>CTA PRETRAITEMENT AIR NEUF</t>
  </si>
  <si>
    <t>UNITE MICROBIO M3</t>
  </si>
  <si>
    <t>MC-035</t>
  </si>
  <si>
    <t>OT-66211</t>
  </si>
  <si>
    <t>Réparation sol du Magasin</t>
  </si>
  <si>
    <t>OT-66203</t>
  </si>
  <si>
    <t>SECURITE-Marche trottoir</t>
  </si>
  <si>
    <t>MC-031</t>
  </si>
  <si>
    <t>OT-66257</t>
  </si>
  <si>
    <t>Maintenance Préventive Qualification congélateur 15380</t>
  </si>
  <si>
    <t>15380</t>
  </si>
  <si>
    <t>OT-66280</t>
  </si>
  <si>
    <t>Remplacement du joint de porte (bas de porte)  de la chambre froide du laboratoire qui est déchiré</t>
  </si>
  <si>
    <t>OT-66373</t>
  </si>
  <si>
    <t>Remplacement des pompes Acide/Soude</t>
  </si>
  <si>
    <t>LV2820</t>
  </si>
  <si>
    <t>LAVERIE SALE MA M4-023</t>
  </si>
  <si>
    <t>12488</t>
  </si>
  <si>
    <t>LAVEUR PRODUCTION MA</t>
  </si>
  <si>
    <t>M4-053 SALLE USP 3 MA</t>
  </si>
  <si>
    <t>OT-63506</t>
  </si>
  <si>
    <t>Analyse vibratoire AQMO</t>
  </si>
  <si>
    <t>OT-63514</t>
  </si>
  <si>
    <t>OT-63511</t>
  </si>
  <si>
    <t>OT-55949</t>
  </si>
  <si>
    <t>Mise en place d'une Spécification Métrologique.</t>
  </si>
  <si>
    <t>EFFPH5630</t>
  </si>
  <si>
    <t>ZONE TRAITEMENT DES EAUX USEES MB M3-056</t>
  </si>
  <si>
    <t>14590</t>
  </si>
  <si>
    <t>RESEAU ET TRAITEMENT EFFLUENTS PH UNITE MB</t>
  </si>
  <si>
    <t>WMATL</t>
  </si>
  <si>
    <t>OT-63504</t>
  </si>
  <si>
    <t>AH5709</t>
  </si>
  <si>
    <t>13438</t>
  </si>
  <si>
    <t>CTA WESPER PR060</t>
  </si>
  <si>
    <t>OT-62851</t>
  </si>
  <si>
    <t>EPPI5504</t>
  </si>
  <si>
    <t>ZONDE TECHNIQUE MA M4-035</t>
  </si>
  <si>
    <t>12727</t>
  </si>
  <si>
    <t>SYSTEME PRODUCTION ET DISTRIBUTION EPPI UNITE MA</t>
  </si>
  <si>
    <t>OT-61913</t>
  </si>
  <si>
    <t>Intervention suite à un défaut température TT00-003 , rupture de fil</t>
  </si>
  <si>
    <t>OT-64167</t>
  </si>
  <si>
    <t>Agitation non conforme sur la cuve 1500L PMT</t>
  </si>
  <si>
    <t>2402-A001</t>
  </si>
  <si>
    <t>13668</t>
  </si>
  <si>
    <t>AGITATEUR MAGNETIQUE</t>
  </si>
  <si>
    <t>OT-63510</t>
  </si>
  <si>
    <t>OT-63411</t>
  </si>
  <si>
    <t>5711-MT002</t>
  </si>
  <si>
    <t>M3-115</t>
  </si>
  <si>
    <t>11401</t>
  </si>
  <si>
    <t>MOTO-VENTILATEUR DE SOUFFLAGE</t>
  </si>
  <si>
    <t>OT-62869</t>
  </si>
  <si>
    <t>Remplacement et qualification du moteur de PSM EN M4/075 QC</t>
  </si>
  <si>
    <t>OT-63422</t>
  </si>
  <si>
    <t>5703-MT001</t>
  </si>
  <si>
    <t>M4-035</t>
  </si>
  <si>
    <t>11505</t>
  </si>
  <si>
    <t>MOTO-VENTILATEUR DE REPRISE</t>
  </si>
  <si>
    <t>NEP5548</t>
  </si>
  <si>
    <t>12751</t>
  </si>
  <si>
    <t>SKID NEP PMT</t>
  </si>
  <si>
    <t>OT-63410</t>
  </si>
  <si>
    <t>5708-MT001</t>
  </si>
  <si>
    <t>13423</t>
  </si>
  <si>
    <t>OT-63412</t>
  </si>
  <si>
    <t>5712-MT002</t>
  </si>
  <si>
    <t>11262</t>
  </si>
  <si>
    <t>MOTO-VENTILATEUR SOUFFLAGE</t>
  </si>
  <si>
    <t>OT-63507</t>
  </si>
  <si>
    <t>OT-63515</t>
  </si>
  <si>
    <t>OT-63512</t>
  </si>
  <si>
    <t>AH5792</t>
  </si>
  <si>
    <t>15793</t>
  </si>
  <si>
    <t>OT-63509</t>
  </si>
  <si>
    <t>AH57103</t>
  </si>
  <si>
    <t>TOITURE DU BATIMENT C3 MC-T03</t>
  </si>
  <si>
    <t>10512</t>
  </si>
  <si>
    <t>CTA TRANE WKH 290 UNITE MC C3</t>
  </si>
  <si>
    <t>OT-63513</t>
  </si>
  <si>
    <t>AH5793</t>
  </si>
  <si>
    <t>15794</t>
  </si>
  <si>
    <t>CTA ROBATHERM RM 12/12</t>
  </si>
  <si>
    <t>OT-63508</t>
  </si>
  <si>
    <t>OT-63516</t>
  </si>
  <si>
    <t>UNITE ADMINISTRATIVE MD1</t>
  </si>
  <si>
    <t>OT-65502</t>
  </si>
  <si>
    <t>Raccordement sur reseau PROD du skid TFF Pall 2603</t>
  </si>
  <si>
    <t>UF2603</t>
  </si>
  <si>
    <t>M3-078</t>
  </si>
  <si>
    <t>FORM</t>
  </si>
  <si>
    <t>OT-63568</t>
  </si>
  <si>
    <t>Projet  Algeco MB</t>
  </si>
  <si>
    <t>OT-63554</t>
  </si>
  <si>
    <t>Etude et mise en place d'un nouveau systéme d'évacuation des effluents bâtiment MA et MB</t>
  </si>
  <si>
    <t>OT-63421</t>
  </si>
  <si>
    <t>5774-MT002</t>
  </si>
  <si>
    <t>OT-63420</t>
  </si>
  <si>
    <t>5726-MT001</t>
  </si>
  <si>
    <t>OT-63384</t>
  </si>
  <si>
    <t>Expertise moteur 5220-P007</t>
  </si>
  <si>
    <t>5220-P002</t>
  </si>
  <si>
    <t>M4-086</t>
  </si>
  <si>
    <t>PROD_MB</t>
  </si>
  <si>
    <t>OT-56574</t>
  </si>
  <si>
    <t>Ameliorer une évacuation PH en vide sanitaire</t>
  </si>
  <si>
    <t>OT-54402</t>
  </si>
  <si>
    <t>Mise en place du préleveur vapeur environnement</t>
  </si>
  <si>
    <t>M3-087 et M3-088</t>
  </si>
  <si>
    <t>M3-029 COULOIR DE PRODUCTION</t>
  </si>
  <si>
    <t>HALL ENTREE-ACCUEIL MA M4-060</t>
  </si>
  <si>
    <t>M4-160 CUBE01 - OPEN SPACE PRODUCTION /AQ</t>
  </si>
  <si>
    <t>M3-086 ZONE DE STOCKAGE PROCESS</t>
  </si>
  <si>
    <t>MC-035 BUREAU SUPPLY N° 2 C3</t>
  </si>
  <si>
    <t>MC-031 CHARGEMENT MAD C3</t>
  </si>
  <si>
    <t>MC-012 ZONE DE RECEPTION C3</t>
  </si>
  <si>
    <t>M4-042 COULOIR RDC MA</t>
  </si>
  <si>
    <t>M4-031 SALLE IPC MA</t>
  </si>
  <si>
    <t>ZONE RECEPTION MAGASIN C3 MC-020</t>
  </si>
  <si>
    <t>TRA</t>
  </si>
  <si>
    <t>MHA</t>
  </si>
  <si>
    <t>AC5401</t>
  </si>
  <si>
    <t>13817</t>
  </si>
  <si>
    <t>PRODUCTION ET DISTRIBUTION ACP UNITE MB</t>
  </si>
  <si>
    <t>TDM</t>
  </si>
  <si>
    <t>SPIE-FLUID</t>
  </si>
  <si>
    <t>OT-66525</t>
  </si>
  <si>
    <t>Création des gammes de maintenances Process</t>
  </si>
  <si>
    <t>UNITE MB</t>
  </si>
  <si>
    <t>batiment mb</t>
  </si>
  <si>
    <t>OT-66539</t>
  </si>
  <si>
    <t>Achat skid Pall</t>
  </si>
  <si>
    <t>M3-049 SALLE DSP MB</t>
  </si>
  <si>
    <t>OT-66544</t>
  </si>
  <si>
    <t>Réalisation des gammes de maintenance CVC</t>
  </si>
  <si>
    <t>M4-070</t>
  </si>
  <si>
    <t>SALLE PCR3 CONT M4-070</t>
  </si>
  <si>
    <t>OT-66546</t>
  </si>
  <si>
    <t>MC-029</t>
  </si>
  <si>
    <t>Salle Rokville MC-029</t>
  </si>
  <si>
    <t>Lien vers Menu</t>
  </si>
  <si>
    <t>OT-66795</t>
  </si>
  <si>
    <t>Mise au propre cablages Ancien PTI ZT MA</t>
  </si>
  <si>
    <t>OT-67040</t>
  </si>
  <si>
    <t>Maintenance préventive Thermomètre 10917</t>
  </si>
  <si>
    <t>10917</t>
  </si>
  <si>
    <t>THERMOMETRE NUMERIQUE OMEGA</t>
  </si>
  <si>
    <t>EFFTH5603</t>
  </si>
  <si>
    <t>14498</t>
  </si>
  <si>
    <t>RESEAU ET TRAITEMENT EFFLUENTS THERMIQUE UNITE MB</t>
  </si>
  <si>
    <t>OT-67128</t>
  </si>
  <si>
    <t>Curatif station effluent MB 2018</t>
  </si>
  <si>
    <t>OT-67363</t>
  </si>
  <si>
    <t>Maintenance Préventive ACP UNITE MB 13817</t>
  </si>
  <si>
    <t>SONDE HYGROMETRIQUE</t>
  </si>
  <si>
    <t>OT-67420</t>
  </si>
  <si>
    <t>Réparation chaine escamotable voie de sortie MB/MC</t>
  </si>
  <si>
    <t>M3 UNITE MICROBIO</t>
  </si>
  <si>
    <t>CEN2801</t>
  </si>
  <si>
    <t>13465</t>
  </si>
  <si>
    <t>M3-106 BUREAU ENVIRONNEMENT MB</t>
  </si>
  <si>
    <t>JEG</t>
  </si>
  <si>
    <t>DMI</t>
  </si>
  <si>
    <t>Surchaufe du motoréducteur de l'agitation</t>
  </si>
  <si>
    <t>OT-67490</t>
  </si>
  <si>
    <t>Gestion administrative / My Learning</t>
  </si>
  <si>
    <t>OT-67546</t>
  </si>
  <si>
    <t>5603-LT601</t>
  </si>
  <si>
    <t>OT-67547</t>
  </si>
  <si>
    <t>Remplacement sonde de niveaux trés haut cuve TH1</t>
  </si>
  <si>
    <t>5603-LSH602</t>
  </si>
  <si>
    <t>EGO</t>
  </si>
  <si>
    <t>GDE</t>
  </si>
  <si>
    <t>OT-67564</t>
  </si>
  <si>
    <t>Contrôle du débimétre FT101</t>
  </si>
  <si>
    <t>OT-67593</t>
  </si>
  <si>
    <t>By PASS 2 GRV soude</t>
  </si>
  <si>
    <t>NEP5547</t>
  </si>
  <si>
    <t>M3-023 ZONE TECHNIQUE MB 2</t>
  </si>
  <si>
    <t>12752</t>
  </si>
  <si>
    <t>SKID NEP MB USP/DSP  NEP5547</t>
  </si>
  <si>
    <t>OT-67601</t>
  </si>
  <si>
    <t>Etude Outil de démontage du bol</t>
  </si>
  <si>
    <t>OT-67572</t>
  </si>
  <si>
    <t>Maintenance préventive sonde conduct unité PHmètre 14971</t>
  </si>
  <si>
    <t>14971</t>
  </si>
  <si>
    <t>UNITE CONDUCTIMETRE</t>
  </si>
  <si>
    <t>OT-67566</t>
  </si>
  <si>
    <t>Maintenance préventive sonde T° unité PHmètre 14972</t>
  </si>
  <si>
    <t>14972</t>
  </si>
  <si>
    <t>UNITE PHMETRE</t>
  </si>
  <si>
    <t>OT-67590</t>
  </si>
  <si>
    <t>OT-67582</t>
  </si>
  <si>
    <t>Maintenance Préventive Hebdomadaire contrôle des rejets effluents MA et MB</t>
  </si>
  <si>
    <t>OMU</t>
  </si>
  <si>
    <t>OT-67627</t>
  </si>
  <si>
    <t>Remise en état salle de réunion</t>
  </si>
  <si>
    <t>Mise en place calorifugeage</t>
  </si>
  <si>
    <t>GCH</t>
  </si>
  <si>
    <t>SORBONNE</t>
  </si>
  <si>
    <t>OT-67636</t>
  </si>
  <si>
    <t>Problème porte coulissante MC-018</t>
  </si>
  <si>
    <t>STATION EFFLUENTS MB</t>
  </si>
  <si>
    <t>FAR</t>
  </si>
  <si>
    <t>OT-67685</t>
  </si>
  <si>
    <t>planification point courbes PAS</t>
  </si>
  <si>
    <t>CHAINE DE MESURE DE T° -80 à +160°C</t>
  </si>
  <si>
    <t>OT-67722</t>
  </si>
  <si>
    <t>Maintenance Préventive Annuelle chaine de T° 14795</t>
  </si>
  <si>
    <t>14795</t>
  </si>
  <si>
    <t>M4-157</t>
  </si>
  <si>
    <t>OT-67733</t>
  </si>
  <si>
    <t>Maintenance Préventive annuelle Thermographie du site</t>
  </si>
  <si>
    <t>OT-67732</t>
  </si>
  <si>
    <t>Maintenance préventive des cellules HT du site</t>
  </si>
  <si>
    <t>*</t>
  </si>
  <si>
    <t>OT-67805</t>
  </si>
  <si>
    <t>Programmation Amélioration Phase 1 Station Effluent MB</t>
  </si>
  <si>
    <t>OT-67803</t>
  </si>
  <si>
    <t>Amélioration Phase 1 Station Effluent MB</t>
  </si>
  <si>
    <t>EFFLUENT UNITE MB</t>
  </si>
  <si>
    <t>OT-67849</t>
  </si>
  <si>
    <t>Maintenance Préventive Chronomètre 11135</t>
  </si>
  <si>
    <t>M3-089</t>
  </si>
  <si>
    <t>M3-089  SAS OPEN SPACE  PRODUCTION MB</t>
  </si>
  <si>
    <t>11135</t>
  </si>
  <si>
    <t>SALLE IT MB M3-116</t>
  </si>
  <si>
    <t>AH5708</t>
  </si>
  <si>
    <t>13388</t>
  </si>
  <si>
    <t>OT-67831</t>
  </si>
  <si>
    <t>Maintenance Préventive sonde GTC 10247</t>
  </si>
  <si>
    <t>M3-039-TIT001</t>
  </si>
  <si>
    <t>10247</t>
  </si>
  <si>
    <t>SONDE TEMPERATURE GTC SALLE M3-039</t>
  </si>
  <si>
    <t>OT-67857</t>
  </si>
  <si>
    <t>Problème groupe froid n°1 MC-018</t>
  </si>
  <si>
    <t>M4-040 SALLE PREPARATION BANQUE CELLULAIRE MA</t>
  </si>
  <si>
    <t>OT-67910</t>
  </si>
  <si>
    <t>OT-67909</t>
  </si>
  <si>
    <t>Remplacement et relevé thermomètre HS Reseaux ECC/EGL du site</t>
  </si>
  <si>
    <t>OT-67911</t>
  </si>
  <si>
    <t>GRV ACIDE NEP à remplacer 12/2018</t>
  </si>
  <si>
    <t>SALLE USP 3 MA M4-053</t>
  </si>
  <si>
    <t>OT-68014</t>
  </si>
  <si>
    <t>Maintenance préventive Semestrielle Portes et Portails du site</t>
  </si>
  <si>
    <t>OT-68013</t>
  </si>
  <si>
    <t>Maintenance Préventive smestrielle des BAES du site</t>
  </si>
  <si>
    <t>OT-68029</t>
  </si>
  <si>
    <t>AH5703</t>
  </si>
  <si>
    <t>10087</t>
  </si>
  <si>
    <t>CTA ROBATHERM RMC 09/09</t>
  </si>
  <si>
    <t>OT-68031</t>
  </si>
  <si>
    <t>Maintenance Préventive des contrôles d'accès du site</t>
  </si>
  <si>
    <t>Réunion journaliére fluide/formations/Autres</t>
  </si>
  <si>
    <t>OT-68019</t>
  </si>
  <si>
    <t>CHR2206</t>
  </si>
  <si>
    <t>maintenance préventive annuelle CTA AH5703</t>
  </si>
  <si>
    <t>PAS7401</t>
  </si>
  <si>
    <t>OT-68068</t>
  </si>
  <si>
    <t>La plinthe du placard sous l'évier de la laveris sale s'est cassée</t>
  </si>
  <si>
    <t>M4-023</t>
  </si>
  <si>
    <t>M4-023 SALLE LAVERIE SALE MA</t>
  </si>
  <si>
    <t>SB6740</t>
  </si>
  <si>
    <t>17012</t>
  </si>
  <si>
    <t>OT-68105</t>
  </si>
  <si>
    <t>reprise des qualif du CR2000</t>
  </si>
  <si>
    <t>OT-68127</t>
  </si>
  <si>
    <t>Curatif station MA</t>
  </si>
  <si>
    <t>STATION EFFLUENT UNITE MA</t>
  </si>
  <si>
    <t>OT-68129</t>
  </si>
  <si>
    <t>Mise en place désinsectiseur (pole Elec)</t>
  </si>
  <si>
    <t>OT-68165</t>
  </si>
  <si>
    <t>Maintenance préventive skid cell ready 2000L 17409</t>
  </si>
  <si>
    <t>MC-006 OPEN SPACE C1 DEPT TECHNIQUE</t>
  </si>
  <si>
    <t>OT-68185</t>
  </si>
  <si>
    <t>Maintenance préventive Enregistreur à disque 14364 du congélateur 13933</t>
  </si>
  <si>
    <t>14364</t>
  </si>
  <si>
    <t>ENREGISTREUR GRAPHIQUE A DISQUE SUR CONGELATEUR 13933</t>
  </si>
  <si>
    <t>AH5714</t>
  </si>
  <si>
    <t>10013</t>
  </si>
  <si>
    <t>CTA CLIMACIAT 250</t>
  </si>
  <si>
    <t>OT-68214</t>
  </si>
  <si>
    <t>Maintenance Préventive annuelle Onduleur 5852-OND001</t>
  </si>
  <si>
    <t>5852-OND001</t>
  </si>
  <si>
    <t>LOCAL ELECTRIQUE MA M4-036</t>
  </si>
  <si>
    <t>11085</t>
  </si>
  <si>
    <t>ONDULEUR GALAXY 5000</t>
  </si>
  <si>
    <t>Maintenance Préventive Trimestrielle Effluent EFF5607</t>
  </si>
  <si>
    <t>OT-68210</t>
  </si>
  <si>
    <t>Maintenance Préventive Annuelle Onduleur 5808-OND001</t>
  </si>
  <si>
    <t>5808-OND001</t>
  </si>
  <si>
    <t>14536</t>
  </si>
  <si>
    <t>ONDULEUR MASTERYS GP 10KVA</t>
  </si>
  <si>
    <t>OT-68203</t>
  </si>
  <si>
    <t>Maintenance Préventive Annuelle Onduleur 5807-OND001</t>
  </si>
  <si>
    <t>5807-OND001</t>
  </si>
  <si>
    <t>LOCAL ELECTRIQUE M3-117</t>
  </si>
  <si>
    <t>14535</t>
  </si>
  <si>
    <t>ONDULEUR MASTERYS GP 100KVA</t>
  </si>
  <si>
    <t>OT-52758</t>
  </si>
  <si>
    <t>Réglage consigne et mappinf refrigerateur 13764</t>
  </si>
  <si>
    <t>13764</t>
  </si>
  <si>
    <t>REFRIGERATEUR 2-8°C</t>
  </si>
  <si>
    <t>EPU5501</t>
  </si>
  <si>
    <t>10789</t>
  </si>
  <si>
    <t>PRODUCTION EPU UNITÉ MB</t>
  </si>
  <si>
    <t>OT-68212</t>
  </si>
  <si>
    <t>Maintenance Préventive annuelle Onduleur 5854-OND001</t>
  </si>
  <si>
    <t>5854-OND001</t>
  </si>
  <si>
    <t>SALLE SERVEUR IT MA M4-017</t>
  </si>
  <si>
    <t>12859</t>
  </si>
  <si>
    <t>ONDULEUR GALAXY 3000</t>
  </si>
  <si>
    <t>OT-68207</t>
  </si>
  <si>
    <t>Maintenance Préventive Annuelle Onduleur 5816-OND001</t>
  </si>
  <si>
    <t>5816-OND001</t>
  </si>
  <si>
    <t>M4-103 SALLE  SERVEURS INFORMATIQUE</t>
  </si>
  <si>
    <t>16677</t>
  </si>
  <si>
    <t>ONDULEUR MASTERYS GP 20KVA</t>
  </si>
  <si>
    <t>OT-68201</t>
  </si>
  <si>
    <t>Maintenance Préventive Annuelle Onduleur 5875-OND001</t>
  </si>
  <si>
    <t>5875-OND001</t>
  </si>
  <si>
    <t>SALLE  SERVEURS INFORMATIQUE M4-103</t>
  </si>
  <si>
    <t>15497</t>
  </si>
  <si>
    <t>ONDULEUR MASTERYS GP 15 KVA</t>
  </si>
  <si>
    <t>OT-68234</t>
  </si>
  <si>
    <t>qualification initiale</t>
  </si>
  <si>
    <t>17608</t>
  </si>
  <si>
    <t>OT-68299</t>
  </si>
  <si>
    <t>AQBox - Installation GTC &amp; PAS MB</t>
  </si>
  <si>
    <t>OT-68336</t>
  </si>
  <si>
    <t>Commander les pièces de rechange suite à la MP (OT-66154)</t>
  </si>
  <si>
    <t>M4-035 ZONE TECHNIQUE MA</t>
  </si>
  <si>
    <t>OT-68347</t>
  </si>
  <si>
    <t>Demande ligne téléphonique bat D2</t>
  </si>
  <si>
    <t>MD2-016</t>
  </si>
  <si>
    <t>MD2-016 OPEN SPACE 2</t>
  </si>
  <si>
    <t>OT-68343</t>
  </si>
  <si>
    <t>Maintenance Préventive Trimestrielle vide sanitaire Unité MB</t>
  </si>
  <si>
    <t>VS5608</t>
  </si>
  <si>
    <t>UNITE MICROBIO MB M3</t>
  </si>
  <si>
    <t>OT-68359</t>
  </si>
  <si>
    <t>SECURITE-MAGASIN-Embourbement Chariot frontal</t>
  </si>
  <si>
    <t>ME2805</t>
  </si>
  <si>
    <t>ZONE STOCKAGE METHANOL MB M3-059</t>
  </si>
  <si>
    <t>11542</t>
  </si>
  <si>
    <t>SKID STOCK ET DISTRIB MÉTHANOL UNITE MB</t>
  </si>
  <si>
    <t>OT-68383</t>
  </si>
  <si>
    <t>Maintenance Préventive Qualification chambre froide CR5907</t>
  </si>
  <si>
    <t>OT-68378</t>
  </si>
  <si>
    <t>Maintenance Préventive EPU 5505 MB</t>
  </si>
  <si>
    <t>OT-68401</t>
  </si>
  <si>
    <t>PAS MA - Mise à jour des drivers VMWare</t>
  </si>
  <si>
    <t>PAS7402</t>
  </si>
  <si>
    <t>OT-68399</t>
  </si>
  <si>
    <t>PAS MB - Mise à jour des drivers VMWare</t>
  </si>
  <si>
    <t>OT-68411</t>
  </si>
  <si>
    <t>QUALIF DE FIN D' UTILISATION</t>
  </si>
  <si>
    <t>Maintenance des pots de désembouage</t>
  </si>
  <si>
    <t>OT-67912</t>
  </si>
  <si>
    <t>Acronis - Suivi du projet Dev MA &amp; Dev MB</t>
  </si>
  <si>
    <t>Martillac</t>
  </si>
  <si>
    <t>ULS</t>
  </si>
  <si>
    <t>OT-68442</t>
  </si>
  <si>
    <t>Maintenance préventive balance 17687</t>
  </si>
  <si>
    <t>17687</t>
  </si>
  <si>
    <t>BALANCE 36Kg</t>
  </si>
  <si>
    <t>OT-68446</t>
  </si>
  <si>
    <t>Maintenance préventive balance 17689</t>
  </si>
  <si>
    <t>17689</t>
  </si>
  <si>
    <t>OT-68448</t>
  </si>
  <si>
    <t>Maintenance préventive balance 17691</t>
  </si>
  <si>
    <t>17691</t>
  </si>
  <si>
    <t>BALANCE 12Kg</t>
  </si>
  <si>
    <t>MAINT</t>
  </si>
  <si>
    <t>JFL</t>
  </si>
  <si>
    <t>OT-68554</t>
  </si>
  <si>
    <t>Suppression de la supervision des enceintes et enlèvement de la GTC</t>
  </si>
  <si>
    <t>SALLE STOCKAGE MP CONT MA M4-076</t>
  </si>
  <si>
    <t>12280</t>
  </si>
  <si>
    <t>REFRIGERATEUR</t>
  </si>
  <si>
    <t>EPU5521</t>
  </si>
  <si>
    <t>13054</t>
  </si>
  <si>
    <t>RESEAU PRODUCTION ET DISTRIBUTION EPU UNITE MA</t>
  </si>
  <si>
    <t>actions COMBI PHARMTEC - Methode prelevement avec Enviro</t>
  </si>
  <si>
    <t>Remplacement sonde de niveaux TH1 - 1ere Etape voir descriptif</t>
  </si>
  <si>
    <t>SALLE AMPLIFICATION CELLULAIRE USP 1 MA M4-033</t>
  </si>
  <si>
    <t>OT-68635</t>
  </si>
  <si>
    <t>Maintenance préventive Qualification CTA AH5713</t>
  </si>
  <si>
    <t>16289</t>
  </si>
  <si>
    <t>TERRASSE TECHNIQUE C3 MC-110</t>
  </si>
  <si>
    <t>M4 UNITE MAMMALIAN</t>
  </si>
  <si>
    <t>M3-023</t>
  </si>
  <si>
    <t>OT-68712</t>
  </si>
  <si>
    <t>Programmation projet d'amélioration station effluent MA</t>
  </si>
  <si>
    <t>OT-68708</t>
  </si>
  <si>
    <t>Projet amélioration station effluent MA</t>
  </si>
  <si>
    <t>OT-52526</t>
  </si>
  <si>
    <t>Projet Mise à jour PAS MA &amp; MB</t>
  </si>
  <si>
    <t>VP5503</t>
  </si>
  <si>
    <t>13458</t>
  </si>
  <si>
    <t>PRODUCTION-DISTRIBUTION VAPEUR PROPRE UNITE MB</t>
  </si>
  <si>
    <t>OT-68783</t>
  </si>
  <si>
    <t>Trape d'accés vannes condensats refroidissement garnitures</t>
  </si>
  <si>
    <t>EPPI5502</t>
  </si>
  <si>
    <t>10664</t>
  </si>
  <si>
    <t>SYSTEME PRODUCTION ET DISTRIBUTION EPPI UNITE MB</t>
  </si>
  <si>
    <t>VF2704</t>
  </si>
  <si>
    <t>SALLE DSP MA M4-026</t>
  </si>
  <si>
    <t>16038</t>
  </si>
  <si>
    <t>FLEXREADY FILTRATION VIRALE VF-3</t>
  </si>
  <si>
    <t>EPU5507</t>
  </si>
  <si>
    <t>14999</t>
  </si>
  <si>
    <t>STOCKAGE ET DISTRIBUTION EPU5507 UNITÉ MB B3</t>
  </si>
  <si>
    <t>OT-68857</t>
  </si>
  <si>
    <t>Maintenance préventive balance 11191</t>
  </si>
  <si>
    <t>11191</t>
  </si>
  <si>
    <t>BALANCE ED323S-DS</t>
  </si>
  <si>
    <t>OT-68832</t>
  </si>
  <si>
    <t>Maintenance Préventive sonde GTC 10170</t>
  </si>
  <si>
    <t>M3-033-TIT001</t>
  </si>
  <si>
    <t>COULOIR ENTREE ZP MB M3-033</t>
  </si>
  <si>
    <t>10170</t>
  </si>
  <si>
    <t>SONDE TEMPERATURE GTC SALLE M3-033</t>
  </si>
  <si>
    <t>OT-68861</t>
  </si>
  <si>
    <t>maintenance preventive qualification  lecteur de plaques 16264</t>
  </si>
  <si>
    <t>16264</t>
  </si>
  <si>
    <t>LECTEUR DE PLAQUES</t>
  </si>
  <si>
    <t>OT-68855</t>
  </si>
  <si>
    <t>maintenance preventive lecteur de plaques 16264</t>
  </si>
  <si>
    <t>OT-68836</t>
  </si>
  <si>
    <t>Maintenance Préventive sonde afficheur température 14107 du congélateur 17596</t>
  </si>
  <si>
    <t>M4-0101 CUBE01 - STABILITY ROOM</t>
  </si>
  <si>
    <t>17596</t>
  </si>
  <si>
    <t>SONDE AFFICHEUR TEMPERATURE DU CONGELATEUR 17595</t>
  </si>
  <si>
    <t>OT-68891</t>
  </si>
  <si>
    <t>Maintenance Préventive Qualification Etuve 10145</t>
  </si>
  <si>
    <t>10145</t>
  </si>
  <si>
    <t>OT-68887</t>
  </si>
  <si>
    <t>Maintenance Préventive Qualification système PCR 11352</t>
  </si>
  <si>
    <t>11352</t>
  </si>
  <si>
    <t>Systeme PCR temps réel</t>
  </si>
  <si>
    <t>OT-68897</t>
  </si>
  <si>
    <t>Maintenance Préventive Qualification Etuve 10653</t>
  </si>
  <si>
    <t>10653</t>
  </si>
  <si>
    <t>ETUVE</t>
  </si>
  <si>
    <t>OT-68916</t>
  </si>
  <si>
    <t>Maintenance Préventive EAD5511 et EPU 5521 MA 13054</t>
  </si>
  <si>
    <t>OT-68876</t>
  </si>
  <si>
    <t>Remplacement de la longueue ACP en chaufferie</t>
  </si>
  <si>
    <t>M3-055</t>
  </si>
  <si>
    <t>14453</t>
  </si>
  <si>
    <t>CENTRALE DE DETECTION GAZ</t>
  </si>
  <si>
    <t>OT-68901</t>
  </si>
  <si>
    <t>Maintenance Préventive Qualification Etuve 14531</t>
  </si>
  <si>
    <t>14531</t>
  </si>
  <si>
    <t>OT-68921</t>
  </si>
  <si>
    <t>Maintenance préventive EPPI MA  12727</t>
  </si>
  <si>
    <t>OT-68875</t>
  </si>
  <si>
    <t>Remplacement garniture et remise en état de la pompe P201 station MB</t>
  </si>
  <si>
    <t>OT-68895</t>
  </si>
  <si>
    <t>Maintenance Préventive Qualification Etuve 16188</t>
  </si>
  <si>
    <t>LABORATOIRE MICRO-BIO ENVIRO MB M3-223</t>
  </si>
  <si>
    <t>16188</t>
  </si>
  <si>
    <t>ETUVE  BD 240</t>
  </si>
  <si>
    <t>OT-68927</t>
  </si>
  <si>
    <t>Vidange EPU 5507</t>
  </si>
  <si>
    <t>OT-68924</t>
  </si>
  <si>
    <t>Maintenance annuelle pompe 5507</t>
  </si>
  <si>
    <t>SYSTEME UPLC</t>
  </si>
  <si>
    <t>OT-68928</t>
  </si>
  <si>
    <t>Vidanger le réseau eau glacée</t>
  </si>
  <si>
    <t>M3-075</t>
  </si>
  <si>
    <t>OT-68926</t>
  </si>
  <si>
    <t>Bouchonner ancien réseau glycolée B3</t>
  </si>
  <si>
    <t>OT-68915</t>
  </si>
  <si>
    <t>Fichier inventaires et info techniques armoires chimiques /extracteur MA et MB</t>
  </si>
  <si>
    <t>MA ET MB</t>
  </si>
  <si>
    <t>OT-68880</t>
  </si>
  <si>
    <t>Galerie technique et autre</t>
  </si>
  <si>
    <t>OT-68929</t>
  </si>
  <si>
    <t>Pompe de transferts acide /soude HS - à remplacer</t>
  </si>
  <si>
    <t>JMA</t>
  </si>
  <si>
    <t>M4-026 SALLE DSP1 MA</t>
  </si>
  <si>
    <t>OT-69006</t>
  </si>
  <si>
    <t>Maintenance Préventive VP5503     13458</t>
  </si>
  <si>
    <t>OT-69003</t>
  </si>
  <si>
    <t>Maintenance Préventive Annuelle Onduleur 5869-OND001</t>
  </si>
  <si>
    <t>5869-OND001</t>
  </si>
  <si>
    <t>LOCAL CFO C3 MC-113</t>
  </si>
  <si>
    <t>16894</t>
  </si>
  <si>
    <t>ONDULEUR MASTERY GP 10KVA</t>
  </si>
  <si>
    <t>OT-69014</t>
  </si>
  <si>
    <t>Maintenance Préventive Chaine de mesure de température 15299</t>
  </si>
  <si>
    <t>15299</t>
  </si>
  <si>
    <t>CHAINE DE MESURE DE T° -45 à 155°C</t>
  </si>
  <si>
    <t>EPU5512</t>
  </si>
  <si>
    <t>M3-021 ZONE TECHNIQUE MB A</t>
  </si>
  <si>
    <t>17032</t>
  </si>
  <si>
    <t>PRODUCTEUR D'EAU PURIFIEE</t>
  </si>
  <si>
    <t>OT-69018</t>
  </si>
  <si>
    <t>Maintenance Préventive Pipette 17674</t>
  </si>
  <si>
    <t>17674</t>
  </si>
  <si>
    <t>DISPENSEUR</t>
  </si>
  <si>
    <t>M4-065</t>
  </si>
  <si>
    <t>OT-68990</t>
  </si>
  <si>
    <t>OT-68987</t>
  </si>
  <si>
    <t>Mise en service de la pile des controls d'accès MC</t>
  </si>
  <si>
    <t>Unité MC</t>
  </si>
  <si>
    <t>OT-68985</t>
  </si>
  <si>
    <t>Mise en service de la pile des controls d'accès MB</t>
  </si>
  <si>
    <t>Unité MB</t>
  </si>
  <si>
    <t>OT-68982</t>
  </si>
  <si>
    <t>Installation départ pour alimentation de l'armoire 5833</t>
  </si>
  <si>
    <t>M3-117</t>
  </si>
  <si>
    <t>OT-68980</t>
  </si>
  <si>
    <t>Changement du départ chaufferie</t>
  </si>
  <si>
    <t>OT-68977</t>
  </si>
  <si>
    <t>Mise en service de la pile des controls MA</t>
  </si>
  <si>
    <t>Unité MA</t>
  </si>
  <si>
    <t>WAVE BIOREACTEUR</t>
  </si>
  <si>
    <t>OT-69031</t>
  </si>
  <si>
    <t>Installation d'une sonde GTC</t>
  </si>
  <si>
    <t>M4-030 SALLE PREPA MILIEU TAMPON MA</t>
  </si>
  <si>
    <t>OT-69054</t>
  </si>
  <si>
    <t>Déménagement du breau avec les les armoires en PMT</t>
  </si>
  <si>
    <t>OT-69029</t>
  </si>
  <si>
    <t>Sécurité Création d'une pente  à la sortie du SAS matèriel</t>
  </si>
  <si>
    <t>OT-69027</t>
  </si>
  <si>
    <t>Sécurité Changer les battants en bois sur les placard du linge sale</t>
  </si>
  <si>
    <t>M4-010</t>
  </si>
  <si>
    <t>M4-010 VESTIAIRES RDC FEMMES MA</t>
  </si>
  <si>
    <t>OT-69078</t>
  </si>
  <si>
    <t>Mano 10952 défectueux en USP 2 M4-012</t>
  </si>
  <si>
    <t>M4-012</t>
  </si>
  <si>
    <t>SALLE USP 2 MA M4-012</t>
  </si>
  <si>
    <t>10952</t>
  </si>
  <si>
    <t>MANODETENDEUR ACP</t>
  </si>
  <si>
    <t>PRODUCTEUR EAU GLACEE MA</t>
  </si>
  <si>
    <t>OT-69097</t>
  </si>
  <si>
    <t>Maintenance Préventive EPPI 5502 MB  10664</t>
  </si>
  <si>
    <t>Maintenance preventive mensuelle groupe electrogene GEL5812</t>
  </si>
  <si>
    <t>GEL5812</t>
  </si>
  <si>
    <t>16842</t>
  </si>
  <si>
    <t>GROUPE ELECTROGENE MB</t>
  </si>
  <si>
    <t>OT-69093</t>
  </si>
  <si>
    <t>Maintenance préventive Qualification CTA AH5792</t>
  </si>
  <si>
    <t>OT-69089</t>
  </si>
  <si>
    <t>Maintenance préventive Qualification CTA AH5793</t>
  </si>
  <si>
    <t>5210-GF002</t>
  </si>
  <si>
    <t>15514</t>
  </si>
  <si>
    <t>OT-69104</t>
  </si>
  <si>
    <t>Maintenance Préventive sonde de température 17609</t>
  </si>
  <si>
    <t>17609</t>
  </si>
  <si>
    <t>SONDE AFFICHEUR CONGELATEUR</t>
  </si>
  <si>
    <t>M4-019 COULOIR ZONE PROTEGEE MA</t>
  </si>
  <si>
    <t>M4-151</t>
  </si>
  <si>
    <t>OT-69135</t>
  </si>
  <si>
    <t>Maintenance préventive Qualification CTA AH5702</t>
  </si>
  <si>
    <t>OT-69164</t>
  </si>
  <si>
    <t>Depotage Station effluent MB avril 2018</t>
  </si>
  <si>
    <t>OT-69163</t>
  </si>
  <si>
    <t>Dépotage station MB</t>
  </si>
  <si>
    <t>OT-69167</t>
  </si>
  <si>
    <t>fuite de vapeur au niveau de la sonde TT301</t>
  </si>
  <si>
    <t>OT-69172</t>
  </si>
  <si>
    <t>maintenance préventive système UPLC 17004</t>
  </si>
  <si>
    <t>17004</t>
  </si>
  <si>
    <t>OT-69169</t>
  </si>
  <si>
    <t>LAVERIE CONT-DEVT MA M4-080</t>
  </si>
  <si>
    <t>SALLE QUARANTAINE DEVT MA M4-068</t>
  </si>
  <si>
    <t>16510</t>
  </si>
  <si>
    <t>POMPE 3</t>
  </si>
  <si>
    <t>OT-69200</t>
  </si>
  <si>
    <t>Ajout de prises pour le système DAQ qui est actuellement branché sur plusieurs multiprises, si possi</t>
  </si>
  <si>
    <t>SALLE AMPLIFICATION USP MB M3-035</t>
  </si>
  <si>
    <t>MICROPIPETTE P10</t>
  </si>
  <si>
    <t>MICROPIPETTE P100</t>
  </si>
  <si>
    <t>OT-69215</t>
  </si>
  <si>
    <t>Maintenance préventive annuelle bain marie 16609</t>
  </si>
  <si>
    <t>16609</t>
  </si>
  <si>
    <t>BAIN MARIE</t>
  </si>
  <si>
    <t>M4-099 SALLE USP SERVICES 1 MA</t>
  </si>
  <si>
    <t>MICROPIPETTE P1000</t>
  </si>
  <si>
    <t>5220-GF002</t>
  </si>
  <si>
    <t>M3-220 TERRASSE TECHNIQUE MB B3</t>
  </si>
  <si>
    <t>17083</t>
  </si>
  <si>
    <t>GROUPE FROID 7°C-12°C</t>
  </si>
  <si>
    <t>EPU5513</t>
  </si>
  <si>
    <t>17562</t>
  </si>
  <si>
    <t>PRODUCTEUR D'EAU PURIFIEE MA</t>
  </si>
  <si>
    <t>M4-082</t>
  </si>
  <si>
    <t>LBU</t>
  </si>
  <si>
    <t>OT-69315</t>
  </si>
  <si>
    <t>Suppression PTI sur GTC</t>
  </si>
  <si>
    <t>OT-69319</t>
  </si>
  <si>
    <t>MAJ GTC pour CTA 5714</t>
  </si>
  <si>
    <t>ZONE TECHNIQUE MB M3-217</t>
  </si>
  <si>
    <t>AU1804</t>
  </si>
  <si>
    <t>LAVERIE PROPRE MB M3-212</t>
  </si>
  <si>
    <t>13278</t>
  </si>
  <si>
    <t>AUTOCLAVE DEVT MB</t>
  </si>
  <si>
    <t>BR2124</t>
  </si>
  <si>
    <t>15664</t>
  </si>
  <si>
    <t>SKID CELL READY MOBIUS 2000L</t>
  </si>
  <si>
    <t>OT-69318</t>
  </si>
  <si>
    <t>OT-69317</t>
  </si>
  <si>
    <t>Creation procedure utilisation + synoptique Version Dog</t>
  </si>
  <si>
    <t>OT-69321</t>
  </si>
  <si>
    <t>Projet PAS MB : Essais de communication plateforme Equipements</t>
  </si>
  <si>
    <t>PAS7420</t>
  </si>
  <si>
    <t>OT-69301</t>
  </si>
  <si>
    <t>Projet PAS MA: Essais communications Plateforme et Machines</t>
  </si>
  <si>
    <t>PAS7410</t>
  </si>
  <si>
    <t>OT-69308</t>
  </si>
  <si>
    <t>mise en place  surveillance via Alert des I/O GTC + PAS</t>
  </si>
  <si>
    <t>OT-69487</t>
  </si>
  <si>
    <t>Maintenance préventive maintenance annuelle skid cuve clarification V2504</t>
  </si>
  <si>
    <t>V2504</t>
  </si>
  <si>
    <t>13470</t>
  </si>
  <si>
    <t>SKID CUVE POST CLARIFICATION</t>
  </si>
  <si>
    <t>OT-69485</t>
  </si>
  <si>
    <t>Maintenance préventive maintenance Biennale skid cuve clarification V2504</t>
  </si>
  <si>
    <t>OT-69475</t>
  </si>
  <si>
    <t>Maintenance préventive maintenance biennale SKID PMT PU2404</t>
  </si>
  <si>
    <t>PU2404</t>
  </si>
  <si>
    <t>13466</t>
  </si>
  <si>
    <t>SKID PMT 500L</t>
  </si>
  <si>
    <t>OT-69473</t>
  </si>
  <si>
    <t>Maintenance préventive maintenance annuelle SKID PMT PU2404</t>
  </si>
  <si>
    <t>5220-GF001</t>
  </si>
  <si>
    <t>14877</t>
  </si>
  <si>
    <t>GROUPE FROID 01</t>
  </si>
  <si>
    <t>OT-69483</t>
  </si>
  <si>
    <t>Maintenance Préventive Maintenance Biennale Cuve PMT PU2402</t>
  </si>
  <si>
    <t>PU2402</t>
  </si>
  <si>
    <t>12753</t>
  </si>
  <si>
    <t>SKID PMT 1500 L</t>
  </si>
  <si>
    <t>OT-69481</t>
  </si>
  <si>
    <t>Maintenance Préventive Maintenance Annuelle Cuve PMT PU2402</t>
  </si>
  <si>
    <t>OT-69479</t>
  </si>
  <si>
    <t>Maintenance Preventive Biennale Cuve PMT 1000L PU2403</t>
  </si>
  <si>
    <t>PU2403</t>
  </si>
  <si>
    <t>12902</t>
  </si>
  <si>
    <t>SKID PMT 1000L</t>
  </si>
  <si>
    <t>OT-69477</t>
  </si>
  <si>
    <t>Maintenance Preventive Annuelle Cuve PMT 1000L PU2403</t>
  </si>
  <si>
    <t>CHR2201</t>
  </si>
  <si>
    <t>12496</t>
  </si>
  <si>
    <t>OT-69496</t>
  </si>
  <si>
    <t>Installation coffret de raccordement rapide GE</t>
  </si>
  <si>
    <t>OT-69495</t>
  </si>
  <si>
    <t>Installation d'un coffret d'alimentation Kimo C300</t>
  </si>
  <si>
    <t>M4-169</t>
  </si>
  <si>
    <t>OT-69493</t>
  </si>
  <si>
    <t>Retirer ancien système comptage SOCOMEC MB</t>
  </si>
  <si>
    <t>OT-69489</t>
  </si>
  <si>
    <t>Ajout départ 125A de réserve dans ARM5823 et 5807</t>
  </si>
  <si>
    <t>SKID CELL READY 200L</t>
  </si>
  <si>
    <t>OT-69573</t>
  </si>
  <si>
    <t>Maintenance préventive Maintenance Biennale Cuve V2503</t>
  </si>
  <si>
    <t>V2503</t>
  </si>
  <si>
    <t>13469</t>
  </si>
  <si>
    <t>SKID CUVE REFOLD</t>
  </si>
  <si>
    <t>OT-69571</t>
  </si>
  <si>
    <t>Maintenance préventive Maintenance Annuelle Cuve V2503</t>
  </si>
  <si>
    <t>OT-69581</t>
  </si>
  <si>
    <t>Maintenance préventive Maintenance Biennale Cuve V2501</t>
  </si>
  <si>
    <t>V2501</t>
  </si>
  <si>
    <t>13467</t>
  </si>
  <si>
    <t>SKID CUVE LYSE 600 L</t>
  </si>
  <si>
    <t>OT-69579</t>
  </si>
  <si>
    <t>Maintenance préventive Maintenance Annuelle Cuve V2501</t>
  </si>
  <si>
    <t>OT-69577</t>
  </si>
  <si>
    <t>Maintenance Préventive Maintenance Biennale cuve V2502</t>
  </si>
  <si>
    <t>V2502</t>
  </si>
  <si>
    <t>13468</t>
  </si>
  <si>
    <t>SKID CUVE HOMOGENEISATION 600 L</t>
  </si>
  <si>
    <t>OT-69575</t>
  </si>
  <si>
    <t>Maintenance Préventive Maintenance annuelle cuve V2502</t>
  </si>
  <si>
    <t>OT-69585</t>
  </si>
  <si>
    <t>Maintenance préventive annuelle Fermenteur FER2101</t>
  </si>
  <si>
    <t>11075</t>
  </si>
  <si>
    <t>LAVEUR DEVT MA</t>
  </si>
  <si>
    <t>OT-69653</t>
  </si>
  <si>
    <t>Maintenance Préventive Annuelle + Remplacement pompe de circulation</t>
  </si>
  <si>
    <t>OT-69650</t>
  </si>
  <si>
    <t>Maintenance Préventive Annuelle Effluent EFF5607</t>
  </si>
  <si>
    <t>OT-69652</t>
  </si>
  <si>
    <t>PSM6715</t>
  </si>
  <si>
    <t>14812</t>
  </si>
  <si>
    <t>OT-69679</t>
  </si>
  <si>
    <t>Remplacement Colonne sur producteur EPPI MA</t>
  </si>
  <si>
    <t>OT-69682</t>
  </si>
  <si>
    <t>Remplacement pompe boucle circulation EPU5505</t>
  </si>
  <si>
    <t>LV2823</t>
  </si>
  <si>
    <t>13719</t>
  </si>
  <si>
    <t>LAVEUR DEVT MB</t>
  </si>
  <si>
    <t>OT-69680</t>
  </si>
  <si>
    <t>CTA PROD MB DSP</t>
  </si>
  <si>
    <t>OT-69683</t>
  </si>
  <si>
    <t>Remplacement pompe boucle circulation EPPI5504</t>
  </si>
  <si>
    <t>OT-69622</t>
  </si>
  <si>
    <t>Maintenance préventive Annuelle Smart TFF-3 UF2602</t>
  </si>
  <si>
    <t>OT-69624</t>
  </si>
  <si>
    <t>Maintenance Préventive Centrifugeuse 15728</t>
  </si>
  <si>
    <t>M4-049</t>
  </si>
  <si>
    <t>M4-049 SALLE AMPLIFICATION CELLULAIRE USP 3</t>
  </si>
  <si>
    <t>15728</t>
  </si>
  <si>
    <t>CENTRIFUGEUSE Heraeus Megafuge 8</t>
  </si>
  <si>
    <t>OT-69654</t>
  </si>
  <si>
    <t>Maintenance Préventive Annuelle Producteur EAU 17562</t>
  </si>
  <si>
    <t>OT-69593</t>
  </si>
  <si>
    <t>Maintenance Preventive Soudeuse pour tubes 17464</t>
  </si>
  <si>
    <t>17464</t>
  </si>
  <si>
    <t>SOUDEUSE BIOWELDER TC POUR TUBES</t>
  </si>
  <si>
    <t>OT-69639</t>
  </si>
  <si>
    <t>Remplacement coffret sous paillasse USP DEV MB</t>
  </si>
  <si>
    <t>Paillasse USP</t>
  </si>
  <si>
    <t>Modification des gammes purgeurs MB</t>
  </si>
  <si>
    <t>OT-69655</t>
  </si>
  <si>
    <t>Peintures écaillées sur grille aeration</t>
  </si>
  <si>
    <t>SALLE PREPARATION MILIEUX ET TAMPONS M3-046</t>
  </si>
  <si>
    <t>Maintenance Préventive Annuelle Station Effluent + Pompes Doseuses + Change over</t>
  </si>
  <si>
    <t>OT-69687</t>
  </si>
  <si>
    <t>Change Over EPPI 5502</t>
  </si>
  <si>
    <t>OT-69725</t>
  </si>
  <si>
    <t>Récapitulatif de l'ensemble des actions réalisées en station effluent MB</t>
  </si>
  <si>
    <t>OT-69714</t>
  </si>
  <si>
    <t>Remplacement de l'épingle actijoule dans Actini</t>
  </si>
  <si>
    <t>OT-69713</t>
  </si>
  <si>
    <t>Integration sorbonne en M4-90 voir description</t>
  </si>
  <si>
    <t>OT-69705</t>
  </si>
  <si>
    <t>Maintenance Préventive Qualification chambre froide CR5906</t>
  </si>
  <si>
    <t>THERMOMETRE</t>
  </si>
  <si>
    <t>OT-69707</t>
  </si>
  <si>
    <t>Maintenance préventive qualification annuelle lecteur de plaques 14807</t>
  </si>
  <si>
    <t>14807</t>
  </si>
  <si>
    <t>OT-69693</t>
  </si>
  <si>
    <t>Maintenance préventive annuelle lecteur de plaque 14807</t>
  </si>
  <si>
    <t>M3-218-ANA103</t>
  </si>
  <si>
    <t>COULOIR MB M3-218</t>
  </si>
  <si>
    <t>16413</t>
  </si>
  <si>
    <t>CHAINE DE TEMPERATURE GTC SUR CONGELATEUR 14028</t>
  </si>
  <si>
    <t>OT-69709</t>
  </si>
  <si>
    <t>Création d'un corffet électrique pour la supervision du skid GE (CHR2206)</t>
  </si>
  <si>
    <t>14660</t>
  </si>
  <si>
    <t>OT-69726</t>
  </si>
  <si>
    <t>Remplacement de la sonde PH rejet station MB</t>
  </si>
  <si>
    <t>FBR</t>
  </si>
  <si>
    <t>MICROPIPETTE P200</t>
  </si>
  <si>
    <t>5305-BO001</t>
  </si>
  <si>
    <t>15338</t>
  </si>
  <si>
    <t>CHAUDIERE INDUSTRIELLE LOOS A</t>
  </si>
  <si>
    <t>15539</t>
  </si>
  <si>
    <t>15532</t>
  </si>
  <si>
    <t>OT-70003</t>
  </si>
  <si>
    <t>Remise en état de la pompe de circulation station Grundfoss</t>
  </si>
  <si>
    <t>ANALYSEUR D'HUMIDITE</t>
  </si>
  <si>
    <t>OT-70002</t>
  </si>
  <si>
    <t>Remise à neuf de la pompe P104 et matériel à avoir en spare</t>
  </si>
  <si>
    <t>OT-69982</t>
  </si>
  <si>
    <t>Maintenance Préventive EPU 5501 MB 10789</t>
  </si>
  <si>
    <t>15525</t>
  </si>
  <si>
    <t>MICROPIPETTE P20</t>
  </si>
  <si>
    <t>15530</t>
  </si>
  <si>
    <t>OT-69889</t>
  </si>
  <si>
    <t>5915-TIC001</t>
  </si>
  <si>
    <t>SALLE CHAMBRE FROIDE MB M3-077</t>
  </si>
  <si>
    <t>15654</t>
  </si>
  <si>
    <t>REGULATEUR DE TEMPERATURE</t>
  </si>
  <si>
    <t>OT-69922</t>
  </si>
  <si>
    <t>Maintenance Préventive Annuelle réseau de dsitribution VI5305</t>
  </si>
  <si>
    <t>15543</t>
  </si>
  <si>
    <t>15524</t>
  </si>
  <si>
    <t>15531</t>
  </si>
  <si>
    <t>15545</t>
  </si>
  <si>
    <t>15534</t>
  </si>
  <si>
    <t>15536</t>
  </si>
  <si>
    <t>15537</t>
  </si>
  <si>
    <t>OT-70038</t>
  </si>
  <si>
    <t>MD1 UNITE ADMINISTRATIVE</t>
  </si>
  <si>
    <t>OT-69890</t>
  </si>
  <si>
    <t>Enlever gaz frigo 14485</t>
  </si>
  <si>
    <t>Maintenance Préventive mesureur simulateur +/-2.5 mBar 10049</t>
  </si>
  <si>
    <t>10049</t>
  </si>
  <si>
    <t>MESUREUR SIMULATEUR DE PRESSION +/-2.5mbars</t>
  </si>
  <si>
    <t>HFL6732</t>
  </si>
  <si>
    <t>SALLE FILTRATION FINALE MB M3-053</t>
  </si>
  <si>
    <t>14986</t>
  </si>
  <si>
    <t>HOTTE A FLUX LAMINAIRE</t>
  </si>
  <si>
    <t>10916</t>
  </si>
  <si>
    <t>REGULATEUR DE TEMPERATURE DE LA CF B3</t>
  </si>
  <si>
    <t>OT-70065</t>
  </si>
  <si>
    <t>Maintenance préventive thermomètre 15193</t>
  </si>
  <si>
    <t>M4-014</t>
  </si>
  <si>
    <t>M4-014 SALLE AMPLIFICATION CELLULAIRE USP 2 MA</t>
  </si>
  <si>
    <t>15193</t>
  </si>
  <si>
    <t>OT-70076</t>
  </si>
  <si>
    <t>MC-027</t>
  </si>
  <si>
    <t>MC-027 ZONE DE PESEES ZAC C3</t>
  </si>
  <si>
    <t>OT-70200</t>
  </si>
  <si>
    <t>Maintenance Préventive thermomètre 10734</t>
  </si>
  <si>
    <t>10734</t>
  </si>
  <si>
    <t>SONDE TEMPERATURE</t>
  </si>
  <si>
    <t>OT-70192</t>
  </si>
  <si>
    <t>Maintenance Préventive Débitmètre de Référence 10008</t>
  </si>
  <si>
    <t>10008</t>
  </si>
  <si>
    <t>OT-70168</t>
  </si>
  <si>
    <t>Maintenance préventive annuelle bain marie</t>
  </si>
  <si>
    <t>11073</t>
  </si>
  <si>
    <t>BAIN MARIE THERMOSTATE</t>
  </si>
  <si>
    <t>OT-70164</t>
  </si>
  <si>
    <t>Maintenance Préventive Annuelle Moteur Agitation 14569</t>
  </si>
  <si>
    <t>14569</t>
  </si>
  <si>
    <t>MOTEUR AGITATION GPC F9</t>
  </si>
  <si>
    <t>OT-70180</t>
  </si>
  <si>
    <t>Maintenance Préventive sonde température 14570</t>
  </si>
  <si>
    <t>14570</t>
  </si>
  <si>
    <t>SONDE DE TEMPERATURE PT100 GPC F9</t>
  </si>
  <si>
    <t>OT-70188</t>
  </si>
  <si>
    <t>Maintenance Préventive Annuelle Moteur Agitation 14572</t>
  </si>
  <si>
    <t>14572</t>
  </si>
  <si>
    <t>MOTEUR AGITATION GPC F10</t>
  </si>
  <si>
    <t>OT-70178</t>
  </si>
  <si>
    <t>Maintenance Préventive sonde température 14573</t>
  </si>
  <si>
    <t>14573</t>
  </si>
  <si>
    <t>SONDE DE TEMPERATURE PT100 GPC F10</t>
  </si>
  <si>
    <t>OT-70190</t>
  </si>
  <si>
    <t>Maintenance Préventive Annuelle Moteur Agitation 14576</t>
  </si>
  <si>
    <t>14576</t>
  </si>
  <si>
    <t>MOTEUR AGITATION GPC F11</t>
  </si>
  <si>
    <t>OT-70160</t>
  </si>
  <si>
    <t>Maintenance Préventive sonde température 14577</t>
  </si>
  <si>
    <t>14577</t>
  </si>
  <si>
    <t>SONDE DE TEMPERATURE PT100 GPC F11</t>
  </si>
  <si>
    <t>OT-70166</t>
  </si>
  <si>
    <t>Maintenance Préventive Annuelle Moteur Agitation 14579</t>
  </si>
  <si>
    <t>14579</t>
  </si>
  <si>
    <t>MOTEUR AGITATION GPC F12</t>
  </si>
  <si>
    <t>OT-70186</t>
  </si>
  <si>
    <t>Maintenance Préventive sonde température 14580</t>
  </si>
  <si>
    <t>14580</t>
  </si>
  <si>
    <t>SONDE DE TEMPERATURE PT100 GPC F12</t>
  </si>
  <si>
    <t>PSM6731</t>
  </si>
  <si>
    <t>14652</t>
  </si>
  <si>
    <t>OT-70172</t>
  </si>
  <si>
    <t>Maintenance Preventive annuelle pompe 5630-P501</t>
  </si>
  <si>
    <t>5630-P501</t>
  </si>
  <si>
    <t>STATION EFFLUENT MB M3-056</t>
  </si>
  <si>
    <t>14982</t>
  </si>
  <si>
    <t>POMPE CENTRIFUGE</t>
  </si>
  <si>
    <t>PSM6730</t>
  </si>
  <si>
    <t>M3-223  LABORATOIRE MICRO-BIO ENVIRO MB</t>
  </si>
  <si>
    <t>14539</t>
  </si>
  <si>
    <t>OT-70182</t>
  </si>
  <si>
    <t>Maintenance Préventive sonde température 14563</t>
  </si>
  <si>
    <t>14563</t>
  </si>
  <si>
    <t>SONDE DE TEMPERATURE PT100 GPC F7</t>
  </si>
  <si>
    <t>OT-70162</t>
  </si>
  <si>
    <t>Maintenance Préventive Annuelle Moteur Agitation 14565</t>
  </si>
  <si>
    <t>14565</t>
  </si>
  <si>
    <t>MOTEUR AGITATION GPC F8</t>
  </si>
  <si>
    <t>OT-70184</t>
  </si>
  <si>
    <t>Maintenance Préventive sonde température 14566</t>
  </si>
  <si>
    <t>14566</t>
  </si>
  <si>
    <t>SONDE DE TEMPERATURE PT100 GPC F8</t>
  </si>
  <si>
    <t>SALLE AMPLIFICATION DEVT MB M3-214</t>
  </si>
  <si>
    <t>OT-70156</t>
  </si>
  <si>
    <t>Maintenance Préventive Annuelle Chaudière industrielle 5305-BO001</t>
  </si>
  <si>
    <t>OT-70158</t>
  </si>
  <si>
    <t>PSM6722</t>
  </si>
  <si>
    <t>15663</t>
  </si>
  <si>
    <t>M4-033</t>
  </si>
  <si>
    <t>OT-70212</t>
  </si>
  <si>
    <t>Maintenance Preventive micropipette 15536</t>
  </si>
  <si>
    <t>AH57111</t>
  </si>
  <si>
    <t>M4-T04 TOITURE STOCK AMPLIFICATION</t>
  </si>
  <si>
    <t>17411</t>
  </si>
  <si>
    <t>CTA ROBATHERM RM 09/09</t>
  </si>
  <si>
    <t>OT-70129</t>
  </si>
  <si>
    <t>OT-64827</t>
  </si>
  <si>
    <t>intervention société Integra Biosciences</t>
  </si>
  <si>
    <t>UNITE MA M4</t>
  </si>
  <si>
    <t>OT-70214</t>
  </si>
  <si>
    <t>Demande de réparation balance USP n°14821</t>
  </si>
  <si>
    <t>14821</t>
  </si>
  <si>
    <t>BALANCE 36KG</t>
  </si>
  <si>
    <t>OT-70241</t>
  </si>
  <si>
    <t>Maintenance Préventive PSM6705</t>
  </si>
  <si>
    <t>PSM6705</t>
  </si>
  <si>
    <t>SALLE AMPLIF CELLULAIRE DEVT MA M4-082</t>
  </si>
  <si>
    <t>11122</t>
  </si>
  <si>
    <t>OT-70239</t>
  </si>
  <si>
    <t>Maintenance Préventive Qualification PSM PSM6712</t>
  </si>
  <si>
    <t>PSM6712</t>
  </si>
  <si>
    <t>14096</t>
  </si>
  <si>
    <t>OT-70247</t>
  </si>
  <si>
    <t>Maintenance Préventive PSM PSM6717</t>
  </si>
  <si>
    <t>PSM6717</t>
  </si>
  <si>
    <t>14814</t>
  </si>
  <si>
    <t>OT-70294</t>
  </si>
  <si>
    <t>HFL6704</t>
  </si>
  <si>
    <t>SALLE FILTRATION FINALE DSP 2 MA M4-003</t>
  </si>
  <si>
    <t>11099</t>
  </si>
  <si>
    <t>OT-70299</t>
  </si>
  <si>
    <t>OT-70307</t>
  </si>
  <si>
    <t>Qualification Labchip DS à 280nm</t>
  </si>
  <si>
    <t>15487</t>
  </si>
  <si>
    <t>LABCHIP DS</t>
  </si>
  <si>
    <t>OT-70320</t>
  </si>
  <si>
    <t>[QC] Problèmes/manque Empower</t>
  </si>
  <si>
    <t>M4-0100</t>
  </si>
  <si>
    <t>OT-70319</t>
  </si>
  <si>
    <t>Mise en conformité étanchéité boite</t>
  </si>
  <si>
    <t>OT-70427</t>
  </si>
  <si>
    <t>Maintenance Préventive Annuelle sonde GTC 12567</t>
  </si>
  <si>
    <t>M4-074-FRE009</t>
  </si>
  <si>
    <t>SALLE STOCKAGE CONGELATEURS CONT  MA M4-074</t>
  </si>
  <si>
    <t>12567</t>
  </si>
  <si>
    <t>SONDE TEMPERATURE GTC sur REFRIGERATEUR 17106</t>
  </si>
  <si>
    <t>SURG2824</t>
  </si>
  <si>
    <t>AGITATEUR ORBITAL</t>
  </si>
  <si>
    <t>OT-70458</t>
  </si>
  <si>
    <t>M4-071</t>
  </si>
  <si>
    <t>SALLE PCR2 CONT M4-071</t>
  </si>
  <si>
    <t>OT-70460</t>
  </si>
  <si>
    <t>Maintenance Préventive Annuelle surpresseur 5130-SUR001</t>
  </si>
  <si>
    <t>5130-SUR001</t>
  </si>
  <si>
    <t>14825</t>
  </si>
  <si>
    <t>SURPRESSEUR EAU BRUTE</t>
  </si>
  <si>
    <t>OT-70456</t>
  </si>
  <si>
    <t>Maintenance Préventive Qualification Hotte HFL6711</t>
  </si>
  <si>
    <t>HFL6711</t>
  </si>
  <si>
    <t>SALLE FILTRATION FINALE DSP 1 MA M4-027</t>
  </si>
  <si>
    <t>13969</t>
  </si>
  <si>
    <t>OT-70327</t>
  </si>
  <si>
    <t>Maintenance Préventive qualification  Autoclave MB AU2811</t>
  </si>
  <si>
    <t>AU2811</t>
  </si>
  <si>
    <t>LAVERIE PROPRE MB M3-042</t>
  </si>
  <si>
    <t>12763</t>
  </si>
  <si>
    <t>AUTOCLAVE PRODUCTION MB</t>
  </si>
  <si>
    <t>OT-70343</t>
  </si>
  <si>
    <t>maintenance préventive Debimetre 16548</t>
  </si>
  <si>
    <t>SALLE  QUARANTAINE DEVT USP MA M4-068</t>
  </si>
  <si>
    <t>16548</t>
  </si>
  <si>
    <t>DEBITMETRE  O2 GPC9F3</t>
  </si>
  <si>
    <t>OT-70345</t>
  </si>
  <si>
    <t>maintenance préventive Debimetre 16549</t>
  </si>
  <si>
    <t>16549</t>
  </si>
  <si>
    <t>DEBITMETRE  CO2 GPC9F3</t>
  </si>
  <si>
    <t>OT-70355</t>
  </si>
  <si>
    <t>maintenance préventive Debimetre 16550</t>
  </si>
  <si>
    <t>16550</t>
  </si>
  <si>
    <t>DEBITMETRE  AIR GPC9F3</t>
  </si>
  <si>
    <t>OT-70373</t>
  </si>
  <si>
    <t>maintenance préventive Debimetre 16551</t>
  </si>
  <si>
    <t>16551</t>
  </si>
  <si>
    <t>DEBITMETRE  O2 GPC7F1</t>
  </si>
  <si>
    <t>OT-70375</t>
  </si>
  <si>
    <t>maintenance préventive Debimetre 16553</t>
  </si>
  <si>
    <t>16553</t>
  </si>
  <si>
    <t>DEBITMETRE  AIR GPC7F1</t>
  </si>
  <si>
    <t>OT-70383</t>
  </si>
  <si>
    <t>maintenance préventive Debimetre 16554</t>
  </si>
  <si>
    <t>16554</t>
  </si>
  <si>
    <t>DEBITMETRE  O2 GPC11F5</t>
  </si>
  <si>
    <t>OT-70377</t>
  </si>
  <si>
    <t>maintenance préventive Debimetre 16555</t>
  </si>
  <si>
    <t>16555</t>
  </si>
  <si>
    <t>DEBITMETRE  CO2 GPC11F5</t>
  </si>
  <si>
    <t>OT-70385</t>
  </si>
  <si>
    <t>maintenance préventive Debimetre 16556</t>
  </si>
  <si>
    <t>16556</t>
  </si>
  <si>
    <t>DEBITMETRE  AIR GPC11F5</t>
  </si>
  <si>
    <t>OT-70454</t>
  </si>
  <si>
    <t>Maintenance Préventive Annuelle Chaudière industrielle 5305-BO002</t>
  </si>
  <si>
    <t>5305-BO002</t>
  </si>
  <si>
    <t>15339</t>
  </si>
  <si>
    <t>CHAUDIERE INDUSTRIELLE LOOS B</t>
  </si>
  <si>
    <t>16290</t>
  </si>
  <si>
    <t>OT-70395</t>
  </si>
  <si>
    <t>maintenance préventive Débimetre 16732</t>
  </si>
  <si>
    <t>16732</t>
  </si>
  <si>
    <t>DEBITMETRE  AIR GPC8F2</t>
  </si>
  <si>
    <t>OT-70397</t>
  </si>
  <si>
    <t>maintenance préventive Débimetre 16733</t>
  </si>
  <si>
    <t>16733</t>
  </si>
  <si>
    <t>DEBITMETRE  O2 GPC10F4</t>
  </si>
  <si>
    <t>OT-70399</t>
  </si>
  <si>
    <t>maintenance préventive Débimetre 16734</t>
  </si>
  <si>
    <t>16734</t>
  </si>
  <si>
    <t>DEBITMETRE  CO2 GPC10F4</t>
  </si>
  <si>
    <t>OT-70401</t>
  </si>
  <si>
    <t>maintenance préventive Débimetre 16735</t>
  </si>
  <si>
    <t>16735</t>
  </si>
  <si>
    <t>DEBITMETRE  AIR GPC10F4</t>
  </si>
  <si>
    <t>OT-70403</t>
  </si>
  <si>
    <t>maintenance préventive Débimetre 16736</t>
  </si>
  <si>
    <t>16736</t>
  </si>
  <si>
    <t>DEBITMETRE  O2 GPC12F6</t>
  </si>
  <si>
    <t>OT-70361</t>
  </si>
  <si>
    <t>maintenance préventive Débimetre 16737</t>
  </si>
  <si>
    <t>16737</t>
  </si>
  <si>
    <t>DEBITMETRE  CO2 GPC12F6</t>
  </si>
  <si>
    <t>OT-70405</t>
  </si>
  <si>
    <t>maintenance préventive Débimetre 16738</t>
  </si>
  <si>
    <t>16738</t>
  </si>
  <si>
    <t>DEBITMETRE  AIR GPC12F6</t>
  </si>
  <si>
    <t>M4-032</t>
  </si>
  <si>
    <t>M4-032 SALLE USP 1 MA</t>
  </si>
  <si>
    <t>OT-70433</t>
  </si>
  <si>
    <t>Maintenance Préventive sonde de température 17107 du réfrigérateur 17106</t>
  </si>
  <si>
    <t>17107</t>
  </si>
  <si>
    <t>SONDE TEMPERATURE REFRIGERATEUR 17106</t>
  </si>
  <si>
    <t>17401</t>
  </si>
  <si>
    <t>INCUBATEUR AGITE A CO2</t>
  </si>
  <si>
    <t>17405</t>
  </si>
  <si>
    <t>OT-70329</t>
  </si>
  <si>
    <t>OT-70505</t>
  </si>
  <si>
    <t>Inspection ROUGING + envoi échantillons et actions correctives suite t0 AT2017</t>
  </si>
  <si>
    <t>OT-70498</t>
  </si>
  <si>
    <t>10752</t>
  </si>
  <si>
    <t>SURGELATEUR</t>
  </si>
  <si>
    <t>OT-70497</t>
  </si>
  <si>
    <t>EAD5511</t>
  </si>
  <si>
    <t>13867</t>
  </si>
  <si>
    <t>RESEAU PRODUCTION ET DISTRIBUTION EAD UNITE MA</t>
  </si>
  <si>
    <t>OT-70500</t>
  </si>
  <si>
    <t>EPU5506</t>
  </si>
  <si>
    <t>ZONE UTILITES MA M4-063</t>
  </si>
  <si>
    <t>13974</t>
  </si>
  <si>
    <t>STOCKAGE ET DISTRIBUTION EPU BAT MA2</t>
  </si>
  <si>
    <t>OT-70495</t>
  </si>
  <si>
    <t>OT-70504</t>
  </si>
  <si>
    <t>5503-PK601</t>
  </si>
  <si>
    <t>13461</t>
  </si>
  <si>
    <t>GENERATEUR VAPEUR BLANCHE</t>
  </si>
  <si>
    <t>OT-70502</t>
  </si>
  <si>
    <t>5502-PK001</t>
  </si>
  <si>
    <t>M3-021</t>
  </si>
  <si>
    <t>13582</t>
  </si>
  <si>
    <t>DISTILLATEUR</t>
  </si>
  <si>
    <t>OT-70510</t>
  </si>
  <si>
    <t>OT-70509</t>
  </si>
  <si>
    <t>OT-70506</t>
  </si>
  <si>
    <t>OT-70501</t>
  </si>
  <si>
    <t>OT-70503</t>
  </si>
  <si>
    <t>OT-70478</t>
  </si>
  <si>
    <t>Mettre la CTA 5703  pour la suite USP2 en mode réduit</t>
  </si>
  <si>
    <t>OT-70484</t>
  </si>
  <si>
    <t>vis coincée sur la platine de la colonne 630</t>
  </si>
  <si>
    <t>15789</t>
  </si>
  <si>
    <t>COLONNE CHROMATOGRAPHIE QUIKSCALE 630 mm</t>
  </si>
  <si>
    <t>SYSTEME ULTRAFILTRATION COGENT MICROSCALE</t>
  </si>
  <si>
    <t>OT-70496</t>
  </si>
  <si>
    <t>5504-DI001</t>
  </si>
  <si>
    <t>14994</t>
  </si>
  <si>
    <t>OT-70507</t>
  </si>
  <si>
    <t>OT-70508</t>
  </si>
  <si>
    <t>OT-70475</t>
  </si>
  <si>
    <t>Installer des arrivées de gazs et arrivée électrique pour lew Wave-bag 25</t>
  </si>
  <si>
    <t>CP6726</t>
  </si>
  <si>
    <t>SALLE DE PRELEVEMENT MAGASIN MB M3-063</t>
  </si>
  <si>
    <t>12831</t>
  </si>
  <si>
    <t>CABINE DE PESEE</t>
  </si>
  <si>
    <t>OT-70533</t>
  </si>
  <si>
    <t>AH5720</t>
  </si>
  <si>
    <t>ZONE STOCKAGE MP MB M3-060</t>
  </si>
  <si>
    <t>13769</t>
  </si>
  <si>
    <t>GAINABLE WESPAK 1.39 HPG 49</t>
  </si>
  <si>
    <t>OT-70522</t>
  </si>
  <si>
    <t>Maintenance Préventive Qualification HFL HFL6709</t>
  </si>
  <si>
    <t>HFL6709</t>
  </si>
  <si>
    <t>SALLE PREPA MILIEU TAMPON MA M4-030</t>
  </si>
  <si>
    <t>13744</t>
  </si>
  <si>
    <t>OT-70514</t>
  </si>
  <si>
    <t>M4-019-PT001</t>
  </si>
  <si>
    <t>15196</t>
  </si>
  <si>
    <t>BR2128</t>
  </si>
  <si>
    <t>15792</t>
  </si>
  <si>
    <t>SKID CELL READY 50L</t>
  </si>
  <si>
    <t>OT-70512</t>
  </si>
  <si>
    <t>Maintenance Préventive annuelle skid CellReady 15792</t>
  </si>
  <si>
    <t>OT-70520</t>
  </si>
  <si>
    <t>M4-020-PT001</t>
  </si>
  <si>
    <t>15197</t>
  </si>
  <si>
    <t>OT-70524</t>
  </si>
  <si>
    <t>M4-021-PT001</t>
  </si>
  <si>
    <t>15198</t>
  </si>
  <si>
    <t>OT-70518</t>
  </si>
  <si>
    <t>M4-024-PT001</t>
  </si>
  <si>
    <t>15194</t>
  </si>
  <si>
    <t>OT-70567</t>
  </si>
  <si>
    <t>Maintenance Préventive sonde GTC 16422 sur  etuve 10653</t>
  </si>
  <si>
    <t>M3-223-ANA104</t>
  </si>
  <si>
    <t>16422</t>
  </si>
  <si>
    <t>CHAINE DE TEMPERATURE GTC SUR  ETUVE 10653</t>
  </si>
  <si>
    <t>OT-70571</t>
  </si>
  <si>
    <t>Maintenance Préventive sonde GTC 16424 sur  refrigerateur 14529</t>
  </si>
  <si>
    <t>M3-223-ANA202</t>
  </si>
  <si>
    <t>16424</t>
  </si>
  <si>
    <t>CHAINE DE TEMPERATURE GTC SUR REFRIGERATEUR 14529</t>
  </si>
  <si>
    <t>16142</t>
  </si>
  <si>
    <t>M4-082 SALLE AMPLIF CELLULAIRE DEVT MA</t>
  </si>
  <si>
    <t>16158</t>
  </si>
  <si>
    <t>OT-70583</t>
  </si>
  <si>
    <t>Maintenance Préventive sonde GTC 16421 sur  etuve 14531</t>
  </si>
  <si>
    <t>M3-223-ANA103</t>
  </si>
  <si>
    <t>16421</t>
  </si>
  <si>
    <t>CHAINE DE TEMPERATURE GTC SUR ETUVE 14531</t>
  </si>
  <si>
    <t>OT-70569</t>
  </si>
  <si>
    <t>Maintenance Préventive sonde GTC 16423 sur  etuve 10145</t>
  </si>
  <si>
    <t>M3-223-ANA201</t>
  </si>
  <si>
    <t>16423</t>
  </si>
  <si>
    <t>CHAINE DE TEMPERATURE GTC SUR ETUVE 10145</t>
  </si>
  <si>
    <t>OT-70579</t>
  </si>
  <si>
    <t>Maintenance Préventive sonde GTC 16419 sur refrigerateur 15248</t>
  </si>
  <si>
    <t>M3-223-ANA101</t>
  </si>
  <si>
    <t>16419</t>
  </si>
  <si>
    <t>CHAINE DE TEMPERATURE GTC SUR REFRIGERATEUR 15248</t>
  </si>
  <si>
    <t>OT-70581</t>
  </si>
  <si>
    <t>Maintenance Préventive sonde GTC 16420 sur etuve 16188</t>
  </si>
  <si>
    <t>M3-223-ANA102</t>
  </si>
  <si>
    <t>16420</t>
  </si>
  <si>
    <t>CHAINE DE TEMPERATURE GTC SUR ETUVE 16188</t>
  </si>
  <si>
    <t>16147</t>
  </si>
  <si>
    <t>OT-70833</t>
  </si>
  <si>
    <t>Maintenance Preventive Mensuelle compresseur 5450-AC001 Juin</t>
  </si>
  <si>
    <t>5450-AC001</t>
  </si>
  <si>
    <t>NICHE EFFLUENTS B3 M3-084</t>
  </si>
  <si>
    <t>12455</t>
  </si>
  <si>
    <t>COMPRESSEUR ACP SF4</t>
  </si>
  <si>
    <t>OT-70825</t>
  </si>
  <si>
    <t>Maintenance Preventive Compresseur 5410-AC01 Juin</t>
  </si>
  <si>
    <t>5410-AC01</t>
  </si>
  <si>
    <t>12184</t>
  </si>
  <si>
    <t>COMPRESSEUR SF15PM10</t>
  </si>
  <si>
    <t>OT-70899</t>
  </si>
  <si>
    <t>Maintenance Préventive sonde GTC 13487</t>
  </si>
  <si>
    <t>M3-035-TIT001</t>
  </si>
  <si>
    <t>13487</t>
  </si>
  <si>
    <t>SONDE TEMPERATURE GTC SALLE M3-035</t>
  </si>
  <si>
    <t>OT-70767</t>
  </si>
  <si>
    <t>Maintenance Préventive laveur 12488</t>
  </si>
  <si>
    <t>OT-70907</t>
  </si>
  <si>
    <t>M4-032-PIT001</t>
  </si>
  <si>
    <t>ZONE TECHNIQUE USP3 MA M4-138</t>
  </si>
  <si>
    <t>10041</t>
  </si>
  <si>
    <t>CAPTEUR PRESSION GTC SALLE M4-032</t>
  </si>
  <si>
    <t>OT-70877</t>
  </si>
  <si>
    <t>M4-040-PT001</t>
  </si>
  <si>
    <t>SALLE PREPARATION BANQUE CELLULAIRE MA M4-040</t>
  </si>
  <si>
    <t>11058</t>
  </si>
  <si>
    <t>OT-70905</t>
  </si>
  <si>
    <t>M4-030-PT001</t>
  </si>
  <si>
    <t>10112</t>
  </si>
  <si>
    <t>OT-70641</t>
  </si>
  <si>
    <t>Maintenance Préventive conductimètre 12415</t>
  </si>
  <si>
    <t>12415</t>
  </si>
  <si>
    <t>CONDUCTIVIMETRE</t>
  </si>
  <si>
    <t>OT-70769</t>
  </si>
  <si>
    <t>AH5731</t>
  </si>
  <si>
    <t>TOITURE MA M4-T11</t>
  </si>
  <si>
    <t>10019</t>
  </si>
  <si>
    <t>CTA GEA ATP15</t>
  </si>
  <si>
    <t>OT-70740</t>
  </si>
  <si>
    <t>AH5735</t>
  </si>
  <si>
    <t>TOITURE MA M4-T09</t>
  </si>
  <si>
    <t>14879</t>
  </si>
  <si>
    <t>CTA ROBATHERM RM06/09 SALLE M4-060</t>
  </si>
  <si>
    <t>SALLE ETUDE DE STABILITE MA M4-065</t>
  </si>
  <si>
    <t>Maintenance Préventive Bimestrielle Effluent EFF5607</t>
  </si>
  <si>
    <t>LABORATOIRE CONTROLE QUALITE M4-073</t>
  </si>
  <si>
    <t>OT-70881</t>
  </si>
  <si>
    <t>M4-069-PT001</t>
  </si>
  <si>
    <t>14112</t>
  </si>
  <si>
    <t>OT-70883</t>
  </si>
  <si>
    <t>M4-068-PT001</t>
  </si>
  <si>
    <t>14113</t>
  </si>
  <si>
    <t>OT-70911</t>
  </si>
  <si>
    <t>M4-067-PT001</t>
  </si>
  <si>
    <t>14114</t>
  </si>
  <si>
    <t>OT-70895</t>
  </si>
  <si>
    <t>Maintenance Préventive Annuelle EPU MA2  13974</t>
  </si>
  <si>
    <t>OT-70687</t>
  </si>
  <si>
    <t>OT-70913</t>
  </si>
  <si>
    <t>M4-033-PIT001</t>
  </si>
  <si>
    <t>14471</t>
  </si>
  <si>
    <t>CAPTEUR PRESSION GTC SALLE M4-033</t>
  </si>
  <si>
    <t>OT-70921</t>
  </si>
  <si>
    <t>M4-025-PT001</t>
  </si>
  <si>
    <t>14478</t>
  </si>
  <si>
    <t>OT-70873</t>
  </si>
  <si>
    <t>Maintenance preventive Capteur pression GTC 14481</t>
  </si>
  <si>
    <t>M4-041-PT001</t>
  </si>
  <si>
    <t>14481</t>
  </si>
  <si>
    <t>OT-70917</t>
  </si>
  <si>
    <t>M4-023-PT001</t>
  </si>
  <si>
    <t>14473</t>
  </si>
  <si>
    <t>OT-70909</t>
  </si>
  <si>
    <t>Maintenance préventive pipette multicanaux 14515</t>
  </si>
  <si>
    <t>14515</t>
  </si>
  <si>
    <t>PIPETTE MULTICANAUX 12</t>
  </si>
  <si>
    <t>OT-70829</t>
  </si>
  <si>
    <t>Maintenance Preventive Mensuelle compresseur 5401-AC01 Juin</t>
  </si>
  <si>
    <t>5401-AC01</t>
  </si>
  <si>
    <t>ZONTE TECHNIQUE MB M3-021</t>
  </si>
  <si>
    <t>13818</t>
  </si>
  <si>
    <t>COMPRESSEUR ASD 37 SFC</t>
  </si>
  <si>
    <t>14102</t>
  </si>
  <si>
    <t>OT-70697</t>
  </si>
  <si>
    <t>Maintenance Preventive micropipette 14660</t>
  </si>
  <si>
    <t>OT-70827</t>
  </si>
  <si>
    <t>Maintenance Preventive Compresseur 5410-AC02 Juin</t>
  </si>
  <si>
    <t>5410-AC02</t>
  </si>
  <si>
    <t>13819</t>
  </si>
  <si>
    <t>COMPRESSEUR SK26</t>
  </si>
  <si>
    <t>OT-70841</t>
  </si>
  <si>
    <t>Maintenance préventive annuelle transmetteur de pression 15113</t>
  </si>
  <si>
    <t>5410-PT01</t>
  </si>
  <si>
    <t>M4-T11</t>
  </si>
  <si>
    <t>15113</t>
  </si>
  <si>
    <t>TRANSMETTEUR  PRESSION</t>
  </si>
  <si>
    <t>OT-70885</t>
  </si>
  <si>
    <t>M4-027-PT001</t>
  </si>
  <si>
    <t>14470</t>
  </si>
  <si>
    <t>OT-70915</t>
  </si>
  <si>
    <t>M4-057-PT001</t>
  </si>
  <si>
    <t>14472</t>
  </si>
  <si>
    <t>OT-70845</t>
  </si>
  <si>
    <t>AH5717</t>
  </si>
  <si>
    <t>M3-117 LOCAL ELECTRIQUE MB</t>
  </si>
  <si>
    <t>14827</t>
  </si>
  <si>
    <t>CTA AIRDATA MWAD1514</t>
  </si>
  <si>
    <t>OT-70919</t>
  </si>
  <si>
    <t>M4-014-PT001</t>
  </si>
  <si>
    <t>SALLE AMPLIFICATION CELLULAIRE USP 2 MA M4-014</t>
  </si>
  <si>
    <t>14477</t>
  </si>
  <si>
    <t>OT-70871</t>
  </si>
  <si>
    <t>M4-031-PT001</t>
  </si>
  <si>
    <t>SALLE IPC MA M4-031</t>
  </si>
  <si>
    <t>14479</t>
  </si>
  <si>
    <t>OT-70789</t>
  </si>
  <si>
    <t>Maintenance préventive annuelle transmetteur de pression 14895</t>
  </si>
  <si>
    <t>5401-PT01</t>
  </si>
  <si>
    <t>M3-021 ZONE TECHNIQUE MB</t>
  </si>
  <si>
    <t>14895</t>
  </si>
  <si>
    <t>TRANSMETTEUR PRESSION</t>
  </si>
  <si>
    <t>OT-70788</t>
  </si>
  <si>
    <t>Devis pour Mise en stock PDR GF MA</t>
  </si>
  <si>
    <t>EGL5210</t>
  </si>
  <si>
    <t>14408</t>
  </si>
  <si>
    <t>PRODUCTION ET DISTRIBUTION EAU GLACEE UNITE MA</t>
  </si>
  <si>
    <t>SALLE IPC MB M3-037</t>
  </si>
  <si>
    <t>OT-70799</t>
  </si>
  <si>
    <t>Maintenance préventive Maintenance groupe froid 5220-GF001</t>
  </si>
  <si>
    <t>OT-70889</t>
  </si>
  <si>
    <t>M4-026-PT001</t>
  </si>
  <si>
    <t>10071</t>
  </si>
  <si>
    <t>OT-70755</t>
  </si>
  <si>
    <t>Maintenance Préventive sonde GTC 10775</t>
  </si>
  <si>
    <t>M3-210-TT001</t>
  </si>
  <si>
    <t>10775</t>
  </si>
  <si>
    <t>SONDE TEMPERATURE GTC SALLE M3-210</t>
  </si>
  <si>
    <t>OT-70757</t>
  </si>
  <si>
    <t>Maintenance Préventive sonde GTC 10776</t>
  </si>
  <si>
    <t>M3-214-TT001</t>
  </si>
  <si>
    <t>10776</t>
  </si>
  <si>
    <t>SONDE TEMPERATURE GTC SALLE M3-214</t>
  </si>
  <si>
    <t>OT-70728</t>
  </si>
  <si>
    <t>OT-70771</t>
  </si>
  <si>
    <t>Maintenance Préventive Sonde GTC 13596</t>
  </si>
  <si>
    <t>M3-213-TT001</t>
  </si>
  <si>
    <t>13596</t>
  </si>
  <si>
    <t>SONDE TEMPERATURE GTC sur CHAMBRE FROIDE 13595</t>
  </si>
  <si>
    <t>OT-70730</t>
  </si>
  <si>
    <t>OT-70734</t>
  </si>
  <si>
    <t>OT-70891</t>
  </si>
  <si>
    <t>M4-005-PT001</t>
  </si>
  <si>
    <t>13315</t>
  </si>
  <si>
    <t>OT-70897</t>
  </si>
  <si>
    <t>M4-003-PT001</t>
  </si>
  <si>
    <t>10333</t>
  </si>
  <si>
    <t>OT-70901</t>
  </si>
  <si>
    <t>Maintenance Préventive sonde GTC 13537</t>
  </si>
  <si>
    <t>M3-034-TIT001</t>
  </si>
  <si>
    <t>13537</t>
  </si>
  <si>
    <t>SONDE TEMPERATURE GTC SALLE M3-034</t>
  </si>
  <si>
    <t>OT-70887</t>
  </si>
  <si>
    <t>Maintenance Préventive Sonde GTC 10510</t>
  </si>
  <si>
    <t>M3-063-TT001</t>
  </si>
  <si>
    <t>10510</t>
  </si>
  <si>
    <t>SONDE TEMPERATURE GTC SALLE M3-063</t>
  </si>
  <si>
    <t>OT-70759</t>
  </si>
  <si>
    <t>Maintenance Préventive Sonde GTC 10203</t>
  </si>
  <si>
    <t>M3-061-TT001</t>
  </si>
  <si>
    <t>CHAMBRE FROIDE -30°C MB M3-061</t>
  </si>
  <si>
    <t>10203</t>
  </si>
  <si>
    <t>SONDE TEMPERATURE GTC sur CHAMBRE FROIDE 13756</t>
  </si>
  <si>
    <t>OT-70761</t>
  </si>
  <si>
    <t>Maintenance Préventive Sonde GTC 10321</t>
  </si>
  <si>
    <t>M3-062-TT001</t>
  </si>
  <si>
    <t>CHAMBRE FROIDE 2-8 °C  M3-062</t>
  </si>
  <si>
    <t>10321</t>
  </si>
  <si>
    <t>SONDE TEMPERATURE GTC sur CHAMBRE FROIDE 13754</t>
  </si>
  <si>
    <t>OT-70775</t>
  </si>
  <si>
    <t>Maintenance Préventive Sonde GTC 10619</t>
  </si>
  <si>
    <t>M3-214-ETU002</t>
  </si>
  <si>
    <t>10619</t>
  </si>
  <si>
    <t>SONDE TEMPERATURE GTC sur ETUVE 13780</t>
  </si>
  <si>
    <t>OT-70777</t>
  </si>
  <si>
    <t>Maintenance Préventive Sonde GTC 10634</t>
  </si>
  <si>
    <t>M3-214-ETU003</t>
  </si>
  <si>
    <t>10634</t>
  </si>
  <si>
    <t>SONDE TEMPERATURE GTC sur ETUVE 13782</t>
  </si>
  <si>
    <t>OT-70763</t>
  </si>
  <si>
    <t>Maintenance Préventive Sonde GTC 10354</t>
  </si>
  <si>
    <t>M3-024-TIT001</t>
  </si>
  <si>
    <t>ZONE RECEPTION MATIERES PREMIERES MB M3-024</t>
  </si>
  <si>
    <t>10354</t>
  </si>
  <si>
    <t>SONDE TEMPERATURE GTC SALLE M3-024</t>
  </si>
  <si>
    <t>OT-70765</t>
  </si>
  <si>
    <t>Maintenance Préventive Sonde GTC 10522</t>
  </si>
  <si>
    <t>M3-060-TIT001</t>
  </si>
  <si>
    <t>10522</t>
  </si>
  <si>
    <t>SONDE TEMPERATURE GTC SALLE M3-060</t>
  </si>
  <si>
    <t>OT-70773</t>
  </si>
  <si>
    <t>Maintenance Préventive Sonde GTC 10577</t>
  </si>
  <si>
    <t>M3-060-TIT002</t>
  </si>
  <si>
    <t>10577</t>
  </si>
  <si>
    <t>OT-70639</t>
  </si>
  <si>
    <t>Maintenance Préventive sonde température 10913</t>
  </si>
  <si>
    <t>10913</t>
  </si>
  <si>
    <t>SONDE TEMPERATURE POUR PHMETRE</t>
  </si>
  <si>
    <t>OT-70779</t>
  </si>
  <si>
    <t>Maintenance Préventive Sonde GTC 10647</t>
  </si>
  <si>
    <t>M3-214-ETU004</t>
  </si>
  <si>
    <t>10647</t>
  </si>
  <si>
    <t>SONDE TEMPERATURE GTC sur ETUVE 13781</t>
  </si>
  <si>
    <t>OT-70903</t>
  </si>
  <si>
    <t>Maintenance Préventive sonde GTC 13539</t>
  </si>
  <si>
    <t>M3-036-TIT001</t>
  </si>
  <si>
    <t>CHAMBRE FROIDE  USP MB M3-036</t>
  </si>
  <si>
    <t>13539</t>
  </si>
  <si>
    <t>SONDE TEMPERATURE GTC sur CHAMBRE FROIDE 13598</t>
  </si>
  <si>
    <t>OT-70713</t>
  </si>
  <si>
    <t>OT-70732</t>
  </si>
  <si>
    <t>OT-70879</t>
  </si>
  <si>
    <t>M4-012-PT001</t>
  </si>
  <si>
    <t>10935</t>
  </si>
  <si>
    <t>OT-70835</t>
  </si>
  <si>
    <t>Maintenance Préventive sonde GTC 16425 sur  refrigerateur 14485</t>
  </si>
  <si>
    <t>M3-210-ANA101</t>
  </si>
  <si>
    <t>16425</t>
  </si>
  <si>
    <t>CHAINE DE TEMPERATURE GTC SUR REFRIGERATEUR 16943</t>
  </si>
  <si>
    <t>OT-70675</t>
  </si>
  <si>
    <t>Maintenance Preventive micropipette 15525</t>
  </si>
  <si>
    <t>OT-70813</t>
  </si>
  <si>
    <t>Maintenance préventive chaine T°  GTC 16783</t>
  </si>
  <si>
    <t>M3-224-ANA101</t>
  </si>
  <si>
    <t>16783</t>
  </si>
  <si>
    <t>CHAINE DE TEMPERATURE GTC SUR REFRIGERATEUR 16779</t>
  </si>
  <si>
    <t>OT-70926</t>
  </si>
  <si>
    <t>OT-70928</t>
  </si>
  <si>
    <t>OT-70643</t>
  </si>
  <si>
    <t>Maintenance Preventive Maintenance Chambre froide CR5918</t>
  </si>
  <si>
    <t>OT-70633</t>
  </si>
  <si>
    <t>maintenance préventive Incubateur CO2   16142</t>
  </si>
  <si>
    <t>OT-70635</t>
  </si>
  <si>
    <t>maintenance préventive Incubateur CO2   16158</t>
  </si>
  <si>
    <t>OT-70849</t>
  </si>
  <si>
    <t>Maintenance Préventive Capteur Pression GTC 15739</t>
  </si>
  <si>
    <t>M4-056-PIT001</t>
  </si>
  <si>
    <t>ZONE TECHNIQUE USP 3 MA M4-138</t>
  </si>
  <si>
    <t>15739</t>
  </si>
  <si>
    <t>OT-70857</t>
  </si>
  <si>
    <t>Maintenance Préventive Capteur Pression GTC 15779</t>
  </si>
  <si>
    <t>M4-053-PIT001</t>
  </si>
  <si>
    <t>ZONE TECHNIQUE USP 3 M4-138</t>
  </si>
  <si>
    <t>15779</t>
  </si>
  <si>
    <t>OT-70853</t>
  </si>
  <si>
    <t>M4-049-PIT001</t>
  </si>
  <si>
    <t>15780</t>
  </si>
  <si>
    <t>OT-70837</t>
  </si>
  <si>
    <t>Maintenance Préventive sonde GTC 16426 sur congelateur 11147</t>
  </si>
  <si>
    <t>M3-210-ANA201</t>
  </si>
  <si>
    <t>16426</t>
  </si>
  <si>
    <t>CHAINE DE TEMPERATURE GTC SUR CONGELATEUR 16944</t>
  </si>
  <si>
    <t>OT-70677</t>
  </si>
  <si>
    <t>Maintenance Preventive micropipette 15530</t>
  </si>
  <si>
    <t>OT-70744</t>
  </si>
  <si>
    <t>Maintenance Préventive sonde GTC 16414 du congélateur 16713</t>
  </si>
  <si>
    <t>M3-225-ANA101</t>
  </si>
  <si>
    <t>16414</t>
  </si>
  <si>
    <t>CHAINE DE TEMPERATURE GTC DU CONGELATEUR 16713</t>
  </si>
  <si>
    <t>OT-70843</t>
  </si>
  <si>
    <t>Maintenance Préventive sonde GTC 16415 du congélateur 16089</t>
  </si>
  <si>
    <t>M3-225-ANA301</t>
  </si>
  <si>
    <t>16415</t>
  </si>
  <si>
    <t>CHAINE DE TEMPERATURE GTC SUR CONGELATEUR 16089</t>
  </si>
  <si>
    <t>OT-70750</t>
  </si>
  <si>
    <t>Maintenance Préventive sonde GTC 16418 sur refrigerateur 13764</t>
  </si>
  <si>
    <t>M3-222-ANA103</t>
  </si>
  <si>
    <t>LABORATOIRE ENVIRONNEMENT MB M3-222</t>
  </si>
  <si>
    <t>16418</t>
  </si>
  <si>
    <t>CHAINE DE TEMPERATURE GTC SUR REFRIGERATEUR 13764</t>
  </si>
  <si>
    <t>OT-70653</t>
  </si>
  <si>
    <t>Maintenance Preventive micropipette 15543</t>
  </si>
  <si>
    <t>OT-70742</t>
  </si>
  <si>
    <t>Maintenance Préventive chaine de mesure GTC 16658 salle M3-222</t>
  </si>
  <si>
    <t>M3-222 TIT001</t>
  </si>
  <si>
    <t>M3-222  LABORATOIRE ENVIRONNEMENT MB</t>
  </si>
  <si>
    <t>16658</t>
  </si>
  <si>
    <t>CHAINE DE TEMPERATURE GTC AMBIANCE SALLE M3-222</t>
  </si>
  <si>
    <t>OT-70930</t>
  </si>
  <si>
    <t>Maintenance Preventive micropipette 15531</t>
  </si>
  <si>
    <t>OT-70831</t>
  </si>
  <si>
    <t>Maintenance Preventive Mensuelle compresseur 5401-AC02 Juin</t>
  </si>
  <si>
    <t>5401-AC02</t>
  </si>
  <si>
    <t>15583</t>
  </si>
  <si>
    <t>COMPRESSEUR ASD 37</t>
  </si>
  <si>
    <t>OT-70746</t>
  </si>
  <si>
    <t>Maintenance Préventive Spectrophotomètre 15742</t>
  </si>
  <si>
    <t>M3-214</t>
  </si>
  <si>
    <t>M3-214 SALLE AMPLIFICATION DEVT MB</t>
  </si>
  <si>
    <t>15742</t>
  </si>
  <si>
    <t>SPECTROPHOTOMETRE</t>
  </si>
  <si>
    <t>MPO</t>
  </si>
  <si>
    <t>OT-70691</t>
  </si>
  <si>
    <t>Maintenance Préventive SYSTEME ULTRAFILTRATION COGENT MICROSCALE 16289</t>
  </si>
  <si>
    <t>OT-70787</t>
  </si>
  <si>
    <t>Remplacement de la sonde de température/pression</t>
  </si>
  <si>
    <t>OT-70693</t>
  </si>
  <si>
    <t>Maintenance Préventive SYSTEME ULTRAFILTRATION COGENT MICROSCALE 16290</t>
  </si>
  <si>
    <t>OT-70625</t>
  </si>
  <si>
    <t>maintenance préventive Incubateur CO2   16168</t>
  </si>
  <si>
    <t>16168</t>
  </si>
  <si>
    <t>16163</t>
  </si>
  <si>
    <t>OT-70619</t>
  </si>
  <si>
    <t>maintenance préventive Incubateur CO2   16163</t>
  </si>
  <si>
    <t>OT-70923</t>
  </si>
  <si>
    <t>Maintenance Preventive micropipette 15545</t>
  </si>
  <si>
    <t>OT-70934</t>
  </si>
  <si>
    <t>Maintenance Preventive micropipette 15534</t>
  </si>
  <si>
    <t>OT-70681</t>
  </si>
  <si>
    <t>Maintenance Preventive micropipette 15537</t>
  </si>
  <si>
    <t>OT-70851</t>
  </si>
  <si>
    <t>M4-018-PIT001</t>
  </si>
  <si>
    <t>15775</t>
  </si>
  <si>
    <t>CAPTEUR PRESSION GTC SALLE M4-018</t>
  </si>
  <si>
    <t>OT-70781</t>
  </si>
  <si>
    <t>maintenance préventive annuelle du systeme d'analyse 16266</t>
  </si>
  <si>
    <t>16266</t>
  </si>
  <si>
    <t>SYSTEME D'ANALYSE PA800</t>
  </si>
  <si>
    <t>OT-70607</t>
  </si>
  <si>
    <t>maintenance préventive Incubateur CO2   16147</t>
  </si>
  <si>
    <t>16174</t>
  </si>
  <si>
    <t>OT-70601</t>
  </si>
  <si>
    <t>maintenance préventive Incubateur CO2   16174</t>
  </si>
  <si>
    <t>OT-70847</t>
  </si>
  <si>
    <t>Maintenance Préventive sonde GTC 16412 du congélateur 11403</t>
  </si>
  <si>
    <t>M3-218-ANA102</t>
  </si>
  <si>
    <t>16412</t>
  </si>
  <si>
    <t>CHAINE DE TEMPERATURE GTC SUR CONGELATEUR 11403</t>
  </si>
  <si>
    <t>OT-70748</t>
  </si>
  <si>
    <t>Maintenance Préventive sonde GTC 16413 du congélateur 14028</t>
  </si>
  <si>
    <t>OT-70839</t>
  </si>
  <si>
    <t>Maintenance Préventive sonde température GTC 15246</t>
  </si>
  <si>
    <t>M3-037-TT001</t>
  </si>
  <si>
    <t>15246</t>
  </si>
  <si>
    <t>SONDE TEMPERATURE GTC SALLE M3-037</t>
  </si>
  <si>
    <t>OT-70738</t>
  </si>
  <si>
    <t>Maintenance préventive chaine T°  GTC 16784</t>
  </si>
  <si>
    <t>M3-225-ANA201</t>
  </si>
  <si>
    <t>16784</t>
  </si>
  <si>
    <t>CHAINE DE TEMPERATURE GTC SUR REFRIGERATEUR 10005</t>
  </si>
  <si>
    <t>OT-70752</t>
  </si>
  <si>
    <t>Maintenance préventive chaine T°  GTC 16785</t>
  </si>
  <si>
    <t>M3-218-ANA101</t>
  </si>
  <si>
    <t>COULOIR M3-218</t>
  </si>
  <si>
    <t>16785</t>
  </si>
  <si>
    <t>CHAINE DE TEMPERATURE GTC SUR CONGELATEUR 16770</t>
  </si>
  <si>
    <t>OT-70815</t>
  </si>
  <si>
    <t>Maintenance préventive chaine T°  GTC 16786</t>
  </si>
  <si>
    <t>M3-224-ANA102</t>
  </si>
  <si>
    <t>16786</t>
  </si>
  <si>
    <t>CHAINE DE TEMPERATURE GTC SUR CONGELATEUR 16780</t>
  </si>
  <si>
    <t>OT-70932</t>
  </si>
  <si>
    <t>Maintenance preventive Maintenance Groupe froid 5220-GF002</t>
  </si>
  <si>
    <t>OT-70699</t>
  </si>
  <si>
    <t>Maintenance Préventive Capteur Pression GTC 17227</t>
  </si>
  <si>
    <t>M3-086-AIT001-P</t>
  </si>
  <si>
    <t>17227</t>
  </si>
  <si>
    <t>CHAINE DE MESURE PRESSION AMBIANCE M3-086</t>
  </si>
  <si>
    <t>OT-70657</t>
  </si>
  <si>
    <t>Maintenance Préventive Capteur Pression GTC 17241</t>
  </si>
  <si>
    <t>M3-087-AIT001-P</t>
  </si>
  <si>
    <t>M3-087 SAS MATIERES PREMIERES</t>
  </si>
  <si>
    <t>17241</t>
  </si>
  <si>
    <t>CHAINE DE MESURE PRESSION AMBIANCE M3-087</t>
  </si>
  <si>
    <t>OT-70695</t>
  </si>
  <si>
    <t>Maintenance Préventive chaine de température GTC 17789 sur enceinte 17608</t>
  </si>
  <si>
    <t>M3-223-ANA402</t>
  </si>
  <si>
    <t>17798</t>
  </si>
  <si>
    <t>CHAINE DE TEMPERATURE GTC SUR ENCEINTE 17608</t>
  </si>
  <si>
    <t>OT-70689</t>
  </si>
  <si>
    <t>Maintenance Préventive chaine de température GTC 17799 sur enceinte 14028</t>
  </si>
  <si>
    <t>M3-218 COULOIR</t>
  </si>
  <si>
    <t>17799</t>
  </si>
  <si>
    <t>CHAINE DE TEMPERATURE GTC SUR ENCEINTE 14028</t>
  </si>
  <si>
    <t>OT-70673</t>
  </si>
  <si>
    <t>maintenance préventive Incubateur CO2  17401</t>
  </si>
  <si>
    <t>OT-70679</t>
  </si>
  <si>
    <t>maintenance préventive Incubateur CO2  17405</t>
  </si>
  <si>
    <t>OT-70736</t>
  </si>
  <si>
    <t>M4-029-PT001</t>
  </si>
  <si>
    <t>17583</t>
  </si>
  <si>
    <t>OT-70701</t>
  </si>
  <si>
    <t>Maintenance Préventive pipette à répétition 17502</t>
  </si>
  <si>
    <t>17502</t>
  </si>
  <si>
    <t>OT-70703</t>
  </si>
  <si>
    <t>Maintenance Préventive pipette à répétition 17503</t>
  </si>
  <si>
    <t>17503</t>
  </si>
  <si>
    <t>OT-70686</t>
  </si>
  <si>
    <t>Modification pression du SAS M3-041</t>
  </si>
  <si>
    <t>M3-041</t>
  </si>
  <si>
    <t>maintenance préventive trimestrielle CTA AH5731</t>
  </si>
  <si>
    <t>Maintenance préventive trimestrielle CTA AH5735</t>
  </si>
  <si>
    <t>Maintenance préventive trimestrielle CTA AH5717</t>
  </si>
  <si>
    <t>maintenance préventive trimestrielle chambre froide CR5908</t>
  </si>
  <si>
    <t>maintenance préventive trimestrielle chambre froide CR5907</t>
  </si>
  <si>
    <t>maintenance préventive trimestrielle chambre froide CR5906</t>
  </si>
  <si>
    <t>maintenance préventive annuelle chambre froide CR5909</t>
  </si>
  <si>
    <t>Maintenance préventive trimestrielle chambre froide CR5910</t>
  </si>
  <si>
    <t>OT-70940</t>
  </si>
  <si>
    <t>Métrologie suite à conformité procédé</t>
  </si>
  <si>
    <t>2134-FT001</t>
  </si>
  <si>
    <t>17626</t>
  </si>
  <si>
    <t>DEBITMETRE AIR 1</t>
  </si>
  <si>
    <t>OT-70941</t>
  </si>
  <si>
    <t>2134-FT004</t>
  </si>
  <si>
    <t>17629</t>
  </si>
  <si>
    <t>DEBITMETRE O2  2</t>
  </si>
  <si>
    <t>OT-70989</t>
  </si>
  <si>
    <t>Maintenance préventive enceinte Kuhners 10995</t>
  </si>
  <si>
    <t>SALLE QUARANTAINE USP DEVT MA M4-068</t>
  </si>
  <si>
    <t>10995</t>
  </si>
  <si>
    <t>OT-70973</t>
  </si>
  <si>
    <t>UCA5700-20</t>
  </si>
  <si>
    <t>SALLE SERVEUR IT MA RDC M4-017</t>
  </si>
  <si>
    <t>11098</t>
  </si>
  <si>
    <t>UCA TRANE SECOURS IT A1</t>
  </si>
  <si>
    <t>OT-70993</t>
  </si>
  <si>
    <t>Maintenance préventive enceinte Kuhners 15032</t>
  </si>
  <si>
    <t>15032</t>
  </si>
  <si>
    <t>OT-70995</t>
  </si>
  <si>
    <t>Maintenance préventive enceinte Kuhners 15040</t>
  </si>
  <si>
    <t>15040</t>
  </si>
  <si>
    <t>OT-70997</t>
  </si>
  <si>
    <t>Maintenance préventive semestrielle enceinte Kuhners 15044</t>
  </si>
  <si>
    <t>15044</t>
  </si>
  <si>
    <t>OT-71003</t>
  </si>
  <si>
    <t>OT-70958</t>
  </si>
  <si>
    <t>Sécurité Manodetendeur défecteux N° 14368</t>
  </si>
  <si>
    <t>14368</t>
  </si>
  <si>
    <t>MANODETENDEUR  ACP</t>
  </si>
  <si>
    <t>14513</t>
  </si>
  <si>
    <t>OT-70979</t>
  </si>
  <si>
    <t>Maintenance préventive enceinte Kuhners 14513</t>
  </si>
  <si>
    <t>14514</t>
  </si>
  <si>
    <t>OT-70977</t>
  </si>
  <si>
    <t>Maintenance préventive enceinte Kuhners 14514</t>
  </si>
  <si>
    <t>OT-70991</t>
  </si>
  <si>
    <t>Maintenance préventive enceinte Kuhners 14102</t>
  </si>
  <si>
    <t>15036</t>
  </si>
  <si>
    <t>OT-70975</t>
  </si>
  <si>
    <t>Maintenance préventive enceinte Kuhners 15036</t>
  </si>
  <si>
    <t>OT-70987</t>
  </si>
  <si>
    <t>Maintenance Préventive enceinte agitée kuhner 15707</t>
  </si>
  <si>
    <t>SALLE AMPLIFICATION CELLULAIRE USP 3 M4-049</t>
  </si>
  <si>
    <t>15707</t>
  </si>
  <si>
    <t>OT-70981</t>
  </si>
  <si>
    <t>Maintenance Préventive enceinte agitée kuhner 15711</t>
  </si>
  <si>
    <t>15711</t>
  </si>
  <si>
    <t>OT-71007</t>
  </si>
  <si>
    <t>Maintenance préventive de maintenance des gaz Unité MA</t>
  </si>
  <si>
    <t>OT-70954</t>
  </si>
  <si>
    <t>Mise des T° de la zone MB sous astreinte</t>
  </si>
  <si>
    <t>OT-70952</t>
  </si>
  <si>
    <t>Mettre un film mirroir sur l'extèrieur du bâtiment A1</t>
  </si>
  <si>
    <t>M4-015, M45-053, M4-012</t>
  </si>
  <si>
    <t>OT-70950</t>
  </si>
  <si>
    <t>Travaux d’évacuation d’eau dans le local MC-003.</t>
  </si>
  <si>
    <t>MC-003</t>
  </si>
  <si>
    <t>MC-003 PLACARD C2</t>
  </si>
  <si>
    <t>OT-71058</t>
  </si>
  <si>
    <t>Maintenance Préventive capteur pression GTC 13439</t>
  </si>
  <si>
    <t>M3-048-AIT001-P</t>
  </si>
  <si>
    <t>M3-048 COULOIR MB</t>
  </si>
  <si>
    <t>13439</t>
  </si>
  <si>
    <t>CAPTEUR PRESSION GTC SALLE M3-048</t>
  </si>
  <si>
    <t>OT-71074</t>
  </si>
  <si>
    <t>Maintenance Préventive capteur pression GTC 13527</t>
  </si>
  <si>
    <t>M3-035-PIT001</t>
  </si>
  <si>
    <t>13527</t>
  </si>
  <si>
    <t>CAPTEUR PRESSION GTC SALLE M3-035</t>
  </si>
  <si>
    <t>OT-71070</t>
  </si>
  <si>
    <t>Maintenance Préventive capteur pression GTC 13440</t>
  </si>
  <si>
    <t>M3-046-AIT001-P</t>
  </si>
  <si>
    <t>13440</t>
  </si>
  <si>
    <t>CAPTEUR PRESSION GTC SALLE M3-046</t>
  </si>
  <si>
    <t>OT-71054</t>
  </si>
  <si>
    <t>Maintenance Préventive capteur pression GTC 10352</t>
  </si>
  <si>
    <t>M3-049-PIT001</t>
  </si>
  <si>
    <t>10352</t>
  </si>
  <si>
    <t>CAPTEUR PRESSION GTC SALLE M3-049</t>
  </si>
  <si>
    <t>Maintenance préventive annuelle UCA5700-20</t>
  </si>
  <si>
    <t>OT-71009</t>
  </si>
  <si>
    <t>Mise en palce d'uen seconde pompe P201 de secours sur chassis actini</t>
  </si>
  <si>
    <t>OT-71072</t>
  </si>
  <si>
    <t>Maintenance Préventive capteur pression GTC 13483</t>
  </si>
  <si>
    <t>M3-037-PIT001</t>
  </si>
  <si>
    <t>13483</t>
  </si>
  <si>
    <t>CAPTEUR PRESSION GTC SALLE M3-037</t>
  </si>
  <si>
    <t>OT-71032</t>
  </si>
  <si>
    <t>AH5719</t>
  </si>
  <si>
    <t>14829</t>
  </si>
  <si>
    <t>CTA WESPAK2-69MPG4</t>
  </si>
  <si>
    <t>OT-71066</t>
  </si>
  <si>
    <t>Maintenance Préventive capteur pression GTC  10216</t>
  </si>
  <si>
    <t>M3-050-PIT001</t>
  </si>
  <si>
    <t>10216</t>
  </si>
  <si>
    <t>CAPTEUR PRESSION GTC SALLE M3-050</t>
  </si>
  <si>
    <t>OT-71060</t>
  </si>
  <si>
    <t>Maintenance Préventive Capteur pression GTC 10119</t>
  </si>
  <si>
    <t>M3-044-PIT001</t>
  </si>
  <si>
    <t>10119</t>
  </si>
  <si>
    <t>CAPTEUR PRESSION GTC SALLE M3-044</t>
  </si>
  <si>
    <t>OT-71062</t>
  </si>
  <si>
    <t>Maintenance Préventive capteur pression GTC 10135</t>
  </si>
  <si>
    <t>M3-042-PIT001</t>
  </si>
  <si>
    <t>10135</t>
  </si>
  <si>
    <t>CAPTEUR PRESSION GTC SALLE M3-042</t>
  </si>
  <si>
    <t>OT-71052</t>
  </si>
  <si>
    <t>Maintenance Préventive capteur pression GTC 10350</t>
  </si>
  <si>
    <t>M3-051-PIT001</t>
  </si>
  <si>
    <t>10350</t>
  </si>
  <si>
    <t>CAPTEUR PRESSION GTC SALLE M3-051</t>
  </si>
  <si>
    <t>OT-71046</t>
  </si>
  <si>
    <t>Maintenance Préventive capteur pression GTC 10142</t>
  </si>
  <si>
    <t>M3-054-AIT001-P</t>
  </si>
  <si>
    <t>M3-054 SAS MATERIEL</t>
  </si>
  <si>
    <t>10142</t>
  </si>
  <si>
    <t>CAPTEUR PRESSION GTC SALLE M3-054</t>
  </si>
  <si>
    <t>OT-71048</t>
  </si>
  <si>
    <t>Maintenance Préventive capteur pression GTC 10208</t>
  </si>
  <si>
    <t>M3-033-PIT001</t>
  </si>
  <si>
    <t>10208</t>
  </si>
  <si>
    <t>CAPTEUR PRESSION GTC SALLE M3-033</t>
  </si>
  <si>
    <t>OT-71076</t>
  </si>
  <si>
    <t>Maintenance Préventive capteur pression GTC 13538</t>
  </si>
  <si>
    <t>M3-034-PIT001</t>
  </si>
  <si>
    <t>13538</t>
  </si>
  <si>
    <t>CAPTEUR PRESSION GTC SALLE M3-034</t>
  </si>
  <si>
    <t>OT-71044</t>
  </si>
  <si>
    <t>Maintenance Préventive Capteur pression GTC 10118</t>
  </si>
  <si>
    <t>M3-058-PIT001</t>
  </si>
  <si>
    <t>10118</t>
  </si>
  <si>
    <t>CAPTEUR PRESSION GTC SALLE M3-058</t>
  </si>
  <si>
    <t>OT-71050</t>
  </si>
  <si>
    <t>Maintenance Préventive capteur pression GTC 10224</t>
  </si>
  <si>
    <t>M3-039-PIT001</t>
  </si>
  <si>
    <t>10224</t>
  </si>
  <si>
    <t>CAPTEUR PRESSION GTC SALLE M3-039</t>
  </si>
  <si>
    <t>OT-71064</t>
  </si>
  <si>
    <t>Maintenance Préventive capteur pression GTC  10167</t>
  </si>
  <si>
    <t>M3-045-AIT001-P</t>
  </si>
  <si>
    <t>ZONE TECHNQUE MB M3-115</t>
  </si>
  <si>
    <t>10167</t>
  </si>
  <si>
    <t>CAPTEUR PRESSION GTC SALLE M3-045</t>
  </si>
  <si>
    <t>OT-71056</t>
  </si>
  <si>
    <t>Maintenance Préventive capteur pression GTC  10353</t>
  </si>
  <si>
    <t>M3-047-PIT001</t>
  </si>
  <si>
    <t>10353</t>
  </si>
  <si>
    <t>CAPTEUR PRESSION GTC SALLE M3-047</t>
  </si>
  <si>
    <t>OT-71068</t>
  </si>
  <si>
    <t>Maintenance Préventive capteur pression GTC 10217</t>
  </si>
  <si>
    <t>M3-041-PIT001</t>
  </si>
  <si>
    <t>10217</t>
  </si>
  <si>
    <t>CAPTEUR PRESSION GTC SALLE M3-041</t>
  </si>
  <si>
    <t>OT-71078</t>
  </si>
  <si>
    <t>Maintenance Préventive colonne Bio Rad 15634</t>
  </si>
  <si>
    <t>M3-049 DSP MB</t>
  </si>
  <si>
    <t>15634</t>
  </si>
  <si>
    <t>COLONNE BIO RAD</t>
  </si>
  <si>
    <t>OT-71028</t>
  </si>
  <si>
    <t>Maintenance Préventive sonde pression GTC 16584</t>
  </si>
  <si>
    <t>M3-226-PIT002</t>
  </si>
  <si>
    <t>SAS LABORATOIRE ENVIRO-MICROBIO MB M3-226</t>
  </si>
  <si>
    <t>16584</t>
  </si>
  <si>
    <t>CHAINE DE PRESSION AMBIANCE SALLE M3-226</t>
  </si>
  <si>
    <t>OT-71038</t>
  </si>
  <si>
    <t>Maintenance Préventive sonde pression GTC 16586</t>
  </si>
  <si>
    <t>M3-223-PIT002</t>
  </si>
  <si>
    <t>16586</t>
  </si>
  <si>
    <t>CHAINE PRESSION AMBIANCE SALLE M3-223</t>
  </si>
  <si>
    <t>OT-71036</t>
  </si>
  <si>
    <t>Maintenance Préventive capteur pression GTC  15195</t>
  </si>
  <si>
    <t>M3-053-PIT001</t>
  </si>
  <si>
    <t>15195</t>
  </si>
  <si>
    <t>CAPTEUR PRESSION GTC SALLE M3-053</t>
  </si>
  <si>
    <t>OT-71014</t>
  </si>
  <si>
    <t>ajout de hublot sur des portes labo</t>
  </si>
  <si>
    <t>M4-152, M4-153, M4-154</t>
  </si>
  <si>
    <t>Maintenance préventive semestrielle CTA AH5719</t>
  </si>
  <si>
    <t>OT-71084</t>
  </si>
  <si>
    <t>pompe soude 13664 et pompe acide 1663 non conforme</t>
  </si>
  <si>
    <t>OT-71092</t>
  </si>
  <si>
    <t>Pb commutation chaud/froid depuis travaux Puel</t>
  </si>
  <si>
    <t>UNITE MB M3</t>
  </si>
  <si>
    <t>OT-71112</t>
  </si>
  <si>
    <t>Maintenance préventive manomètre de référence 11142</t>
  </si>
  <si>
    <t>11142</t>
  </si>
  <si>
    <t>MESUREUR SIMULATEUR DE PRESSION -1 + 7 BAR</t>
  </si>
  <si>
    <t>OT-71103</t>
  </si>
  <si>
    <t>Maintenance préventive groupe éléctrogène GEL5810</t>
  </si>
  <si>
    <t>OT-71107</t>
  </si>
  <si>
    <t>2503-A001</t>
  </si>
  <si>
    <t>13624</t>
  </si>
  <si>
    <t>AGITATEUR MAGNETIQUE PENDULAIRE</t>
  </si>
  <si>
    <t>OT-71152</t>
  </si>
  <si>
    <t>Agitation 13624 à contrôler (1/3 péiodicité)</t>
  </si>
  <si>
    <t>OT-71120</t>
  </si>
  <si>
    <t>M4-004-AIT001-P</t>
  </si>
  <si>
    <t>M4-004 SALLE DE STOCKAGE PRODUCTION DSP2</t>
  </si>
  <si>
    <t>17231</t>
  </si>
  <si>
    <t>OT-71144</t>
  </si>
  <si>
    <t>M4-048-AIT001</t>
  </si>
  <si>
    <t>M4-048 SALLE STOCKAGE PRODUCTION 4</t>
  </si>
  <si>
    <t>17239</t>
  </si>
  <si>
    <t>OT-71142</t>
  </si>
  <si>
    <t>M4-046-AIT001</t>
  </si>
  <si>
    <t>17235</t>
  </si>
  <si>
    <t>OT-71114</t>
  </si>
  <si>
    <t>Maintenance Préventive etalonnage Thermomixer 17449</t>
  </si>
  <si>
    <t>17449</t>
  </si>
  <si>
    <t>AGITATEUR THERMO-REGULE THERMOMIXER C</t>
  </si>
  <si>
    <t>OT-71122</t>
  </si>
  <si>
    <t>Maintenance Préventive etalonnage Thermomixer 17450</t>
  </si>
  <si>
    <t>17450</t>
  </si>
  <si>
    <t>OT-71118</t>
  </si>
  <si>
    <t>Maintenance Préventive etalonnage Thermomixer 17451</t>
  </si>
  <si>
    <t>17451</t>
  </si>
  <si>
    <t>OT-71136</t>
  </si>
  <si>
    <t>Maintenance Préventive etalonnage Thermomixer 17452</t>
  </si>
  <si>
    <t>17452</t>
  </si>
  <si>
    <t>SMARTBLOCK ASSOCIE AGITATEUR THERMO-REGULE THERMOMIXER C</t>
  </si>
  <si>
    <t>OT-71124</t>
  </si>
  <si>
    <t>Maintenance Préventive etalonnage Thermomixer 17453</t>
  </si>
  <si>
    <t>17453</t>
  </si>
  <si>
    <t>OT-71138</t>
  </si>
  <si>
    <t>Maintenance Préventive etalonnage Thermomixer 17454</t>
  </si>
  <si>
    <t>17454</t>
  </si>
  <si>
    <t>OT-71132</t>
  </si>
  <si>
    <t>Maintenance Préventive etalonnage Thermomixer 17455</t>
  </si>
  <si>
    <t>17455</t>
  </si>
  <si>
    <t>OT-71116</t>
  </si>
  <si>
    <t>Maintenance Préventive etalonnage Thermomixer 17456</t>
  </si>
  <si>
    <t>17456</t>
  </si>
  <si>
    <t>OT-71140</t>
  </si>
  <si>
    <t>Maintenance Préventive etalonnage Thermomixer 17457</t>
  </si>
  <si>
    <t>17457</t>
  </si>
  <si>
    <t>OT-71130</t>
  </si>
  <si>
    <t>Maintenance Préventive etalonnage Thermomixer 17448</t>
  </si>
  <si>
    <t>17448</t>
  </si>
  <si>
    <t>OT-71109</t>
  </si>
  <si>
    <t>OT-71102</t>
  </si>
  <si>
    <t>OT-71097</t>
  </si>
  <si>
    <t>Maintenance Préventive trimestrielle Vérification Bac épandange</t>
  </si>
  <si>
    <t>MANOMETRE</t>
  </si>
  <si>
    <t>OT-71194</t>
  </si>
  <si>
    <t>M4-074-FRE001</t>
  </si>
  <si>
    <t>12536</t>
  </si>
  <si>
    <t>OT-71178</t>
  </si>
  <si>
    <t>M4-074-FRE002</t>
  </si>
  <si>
    <t>12537</t>
  </si>
  <si>
    <t>OT-71176</t>
  </si>
  <si>
    <t>M4-074-FRE006</t>
  </si>
  <si>
    <t>12532</t>
  </si>
  <si>
    <t>OT-71155</t>
  </si>
  <si>
    <t>[MC] Monitorer comm du Roof Top</t>
  </si>
  <si>
    <t>OT-71210</t>
  </si>
  <si>
    <t>M4-074-FRE007</t>
  </si>
  <si>
    <t>12533</t>
  </si>
  <si>
    <t>OT-71187</t>
  </si>
  <si>
    <t>Maintenance Préventive SKID CHROMA K PRIME  11139</t>
  </si>
  <si>
    <t>CHR2203</t>
  </si>
  <si>
    <t>11139</t>
  </si>
  <si>
    <t>OT-71224</t>
  </si>
  <si>
    <t>Projet EMS - Etalonnage sonde 10348 avant démontage</t>
  </si>
  <si>
    <t>M4-030-FRI001</t>
  </si>
  <si>
    <t>10348</t>
  </si>
  <si>
    <t>SONDE TEMPERATURE GTC SUR REFRIGERATEUR 14672</t>
  </si>
  <si>
    <t>OT-71202</t>
  </si>
  <si>
    <t>M4-074-TT001</t>
  </si>
  <si>
    <t>13866</t>
  </si>
  <si>
    <t>OT-71180</t>
  </si>
  <si>
    <t>M4-076-TT001</t>
  </si>
  <si>
    <t>13946</t>
  </si>
  <si>
    <t>OT-71198</t>
  </si>
  <si>
    <t>AH5722</t>
  </si>
  <si>
    <t>14810</t>
  </si>
  <si>
    <t>CTA WESPAK 1-39 MPD 4</t>
  </si>
  <si>
    <t>OT-71200</t>
  </si>
  <si>
    <t>Maintenance préventive CTA AH5716</t>
  </si>
  <si>
    <t>AH5716</t>
  </si>
  <si>
    <t>14828</t>
  </si>
  <si>
    <t>CTA AIRDATA MWAD2014</t>
  </si>
  <si>
    <t>OT-71226</t>
  </si>
  <si>
    <t>Projet EMS - Etalonnage sonde 10341 avant démontage</t>
  </si>
  <si>
    <t>M4-031-FRI001</t>
  </si>
  <si>
    <t>10341</t>
  </si>
  <si>
    <t>SONDE TEMPERATURE GTC sur REFRIGERATEUR 12213</t>
  </si>
  <si>
    <t>SPIE</t>
  </si>
  <si>
    <t>OT-71222</t>
  </si>
  <si>
    <t>Projet EMS - Etalonnage sonde 12570 avant démontage</t>
  </si>
  <si>
    <t>M4-014-ETU002</t>
  </si>
  <si>
    <t>12570</t>
  </si>
  <si>
    <t>SONDE TEMPERATURE GTC SUR ENCEINTE CLIMATIQUE 15032</t>
  </si>
  <si>
    <t>OT-71228</t>
  </si>
  <si>
    <t>Projet EMS - Etalonnage sonde 10343 avant démontage</t>
  </si>
  <si>
    <t>M4-031-ETU001</t>
  </si>
  <si>
    <t>10343</t>
  </si>
  <si>
    <t>SONDE TEMPERATURE GTC sur ETUVE CO2 12948</t>
  </si>
  <si>
    <t>OT-71182</t>
  </si>
  <si>
    <t>M4-076-FRE002</t>
  </si>
  <si>
    <t>12545</t>
  </si>
  <si>
    <t>OT-71220</t>
  </si>
  <si>
    <t>Projet EMS - Etalonnage sonde 10095 avant démontage</t>
  </si>
  <si>
    <t>M4-014-ETU001</t>
  </si>
  <si>
    <t>10095</t>
  </si>
  <si>
    <t>SONDE TEMPERATURE GTC SUR ENCEINTE CLIMATIQUE 15036</t>
  </si>
  <si>
    <t>OT-71204</t>
  </si>
  <si>
    <t>maintenance préventive spectrophotomètre 13451</t>
  </si>
  <si>
    <t>M3-037</t>
  </si>
  <si>
    <t>13451</t>
  </si>
  <si>
    <t>OT-71184</t>
  </si>
  <si>
    <t>Maintenance Préventive SKID CHROMA K PRIME  12496</t>
  </si>
  <si>
    <t>OT-71252</t>
  </si>
  <si>
    <t>Projet EMS - Etalonnage sonde température GTC 15404 après mise à niveau</t>
  </si>
  <si>
    <t>M4-090-TT001</t>
  </si>
  <si>
    <t>15404</t>
  </si>
  <si>
    <t>OT-71242</t>
  </si>
  <si>
    <t>Projet EMS - Etalonnage sonde température GTC 15703 après mise à niveau</t>
  </si>
  <si>
    <t>M4-077-ANA002</t>
  </si>
  <si>
    <t>15703</t>
  </si>
  <si>
    <t>OT-71262</t>
  </si>
  <si>
    <t>Projet EMS - Etalonnage sonde température GTC 15705 après mise à niveau</t>
  </si>
  <si>
    <t>M4-077-ANA003</t>
  </si>
  <si>
    <t>15705</t>
  </si>
  <si>
    <t>OT-71244</t>
  </si>
  <si>
    <t>Projet EMS - Etalonnage sonde température GTC 15706 après mise à niveau</t>
  </si>
  <si>
    <t>M4-077-ANA004</t>
  </si>
  <si>
    <t>15706</t>
  </si>
  <si>
    <t>OT-71258</t>
  </si>
  <si>
    <t>Projet EMS - Etalonnage sonde température GTC 16656 après mise à niveau</t>
  </si>
  <si>
    <t>M4-157-TIT001</t>
  </si>
  <si>
    <t>16656</t>
  </si>
  <si>
    <t>OT-71256</t>
  </si>
  <si>
    <t>Projet EMS - Etalonnage sonde température GTC 16657 après mise à niveau</t>
  </si>
  <si>
    <t>M4-148-TIT001</t>
  </si>
  <si>
    <t>M4-148 SALLE STOCKAGE FRIGOS</t>
  </si>
  <si>
    <t>16657</t>
  </si>
  <si>
    <t>OT-71248</t>
  </si>
  <si>
    <t>Projet EMS - Etalonnage sonde température GTC 15230 après mise à niveau</t>
  </si>
  <si>
    <t>M4-090-ANA002</t>
  </si>
  <si>
    <t>15230</t>
  </si>
  <si>
    <t>OT-71238</t>
  </si>
  <si>
    <t>Projet EMS - Etalonnage sonde température GTC 15231 après mise à niveau</t>
  </si>
  <si>
    <t>M4-065-ANA601</t>
  </si>
  <si>
    <t>SALLE ETUDE DE STABILITE QC MA M4-065</t>
  </si>
  <si>
    <t>15231</t>
  </si>
  <si>
    <t>OT-71232</t>
  </si>
  <si>
    <t>Projet EMS - Etalonnage sonde 15782 avant démontage</t>
  </si>
  <si>
    <t>M4-049-ANA202</t>
  </si>
  <si>
    <t>SALLE AMPLIFICATION CELLULAIRE USP 3 MA M4-049</t>
  </si>
  <si>
    <t>15782</t>
  </si>
  <si>
    <t>SONDE TEMPERATURE GTC sur ENCEINTE CLIMATIQUE 15711</t>
  </si>
  <si>
    <t>OT-71235</t>
  </si>
  <si>
    <t>Projet EMS - Etalonnage sonde température GTC 15405 après mise à niveau</t>
  </si>
  <si>
    <t>M4-065-ANA101</t>
  </si>
  <si>
    <t>SALLE ETUDE DE STABILITE QC MAM4-065</t>
  </si>
  <si>
    <t>15405</t>
  </si>
  <si>
    <t>OT-71230</t>
  </si>
  <si>
    <t>Projet EMS - Etalonnage sonde 15781 avant démontage</t>
  </si>
  <si>
    <t>M4-049-ANA102</t>
  </si>
  <si>
    <t>15781</t>
  </si>
  <si>
    <t>SONDE TEMPERATURE GTC sur ENCEINTE CLIMATIQUE 15707</t>
  </si>
  <si>
    <t>OT-71260</t>
  </si>
  <si>
    <t>Projet EMS - Etalonnage sonde température GTC 15702 après mise à niveau</t>
  </si>
  <si>
    <t>M4-077-ANA001</t>
  </si>
  <si>
    <t>15702</t>
  </si>
  <si>
    <t>OT-71240</t>
  </si>
  <si>
    <t>Projet EMS - Etalonnage sonde température GTC 15691 après mise à niveau</t>
  </si>
  <si>
    <t>M4-065-TIT001</t>
  </si>
  <si>
    <t>15691</t>
  </si>
  <si>
    <t>AH5774</t>
  </si>
  <si>
    <t>PLENUM TECHNIQUE (PLAFOND M3-078) M3-122</t>
  </si>
  <si>
    <t>15751</t>
  </si>
  <si>
    <t>CTA  HIGH POTENT</t>
  </si>
  <si>
    <t>OT-71254</t>
  </si>
  <si>
    <t>Projet EMS - Etalonnage sonde température GTC 16340 après mise à niveau</t>
  </si>
  <si>
    <t>M4-099-TIT001</t>
  </si>
  <si>
    <t>16340</t>
  </si>
  <si>
    <t>OT-71246</t>
  </si>
  <si>
    <t>Projet EMS - Etalonnage sonde température GTC 15236 après mise à niveau</t>
  </si>
  <si>
    <t>M4-090-ANA001</t>
  </si>
  <si>
    <t>15236</t>
  </si>
  <si>
    <t>OT-71250</t>
  </si>
  <si>
    <t>Projet EMS - Etalonnage sonde température GTC 15295 après mise à niveau</t>
  </si>
  <si>
    <t>M4-090-ANA003</t>
  </si>
  <si>
    <t>15295</t>
  </si>
  <si>
    <t>OT-71213</t>
  </si>
  <si>
    <t>Maintenance Préventive Annuelle producteur Elix  17739</t>
  </si>
  <si>
    <t>17739</t>
  </si>
  <si>
    <t>SYSTEME DE PRODUCTION D'EPU (ELIX 30)</t>
  </si>
  <si>
    <t>OT-71215</t>
  </si>
  <si>
    <t>Maintenance Préventive sonde de température 17819 du réfrigérateur 17818</t>
  </si>
  <si>
    <t>17819</t>
  </si>
  <si>
    <t>SONDE AFFICHEUR TEMPERATURE REFRIGERATEUR 17818</t>
  </si>
  <si>
    <t>OT-71212</t>
  </si>
  <si>
    <t>OT-71171</t>
  </si>
  <si>
    <t>Soudure tuyau vanne purge 5548XV360</t>
  </si>
  <si>
    <t>5548-XV360</t>
  </si>
  <si>
    <t>OT-71157</t>
  </si>
  <si>
    <t>my learning</t>
  </si>
  <si>
    <t>OT-71169</t>
  </si>
  <si>
    <t>vérification ventilation/aspiration dans une salle du labo</t>
  </si>
  <si>
    <t>INPRGEND</t>
  </si>
  <si>
    <t>OT-61954</t>
  </si>
  <si>
    <t>Maintenance Préventive sonde de température 10865 RECONTROLE</t>
  </si>
  <si>
    <t>10865</t>
  </si>
  <si>
    <t>SONDE TEMPERATURE+AFFICHEUR CONGELATEUR 10863</t>
  </si>
  <si>
    <t>M4-012 SALLE USP 2 MA</t>
  </si>
  <si>
    <t>MANODETENDEUR  O2</t>
  </si>
  <si>
    <t>OT-68717</t>
  </si>
  <si>
    <t>Incohérence afficheur/sonde gtc</t>
  </si>
  <si>
    <t>M3-218</t>
  </si>
  <si>
    <t>14028</t>
  </si>
  <si>
    <t>OT-62042</t>
  </si>
  <si>
    <t>Maintenance préventive micropipette 14717</t>
  </si>
  <si>
    <t>14717</t>
  </si>
  <si>
    <t>MICROPIPETTE VARIABLE</t>
  </si>
  <si>
    <t>OT-55758</t>
  </si>
  <si>
    <t>Maintenance Préventive annuelle sonde température 14031</t>
  </si>
  <si>
    <t>14031</t>
  </si>
  <si>
    <t>SONDE DE TEMPERATURE S3</t>
  </si>
  <si>
    <t>OT-55760</t>
  </si>
  <si>
    <t>Maintenance Préventive annuelle sonde température 14032</t>
  </si>
  <si>
    <t>14032</t>
  </si>
  <si>
    <t>SONDE DE TEMPERATURE S4</t>
  </si>
  <si>
    <t>OT-61115</t>
  </si>
  <si>
    <t>Maintenance Préventive sonde de température 12279</t>
  </si>
  <si>
    <t>12279</t>
  </si>
  <si>
    <t>OT-58612</t>
  </si>
  <si>
    <t>Maintenance preventive micropipette 13786</t>
  </si>
  <si>
    <t>13786</t>
  </si>
  <si>
    <t>MICROPIPETTE</t>
  </si>
  <si>
    <t>OT-56798</t>
  </si>
  <si>
    <t>Maintenance Préventive Qualification chambre froide CR5909</t>
  </si>
  <si>
    <t>OT-63541</t>
  </si>
  <si>
    <t>Maintenance Préventive Qualification chambre froide CR5910</t>
  </si>
  <si>
    <t>OT-66873</t>
  </si>
  <si>
    <t>Maintenance préventive annuelle FlexReady VF-3 VF2704</t>
  </si>
  <si>
    <t>OT-68563</t>
  </si>
  <si>
    <t>Maintenance préventive Annuelle  CELLREADY 2000L BR2124</t>
  </si>
  <si>
    <t>OT-61425</t>
  </si>
  <si>
    <t>Maintenance préventive système HPLC 16853</t>
  </si>
  <si>
    <t>16853</t>
  </si>
  <si>
    <t>SYSTEME HPLC ALLIANCE</t>
  </si>
  <si>
    <t>YFV</t>
  </si>
  <si>
    <t>OT-58632</t>
  </si>
  <si>
    <t>Maintenance Preventive micropipette 15546</t>
  </si>
  <si>
    <t>15546</t>
  </si>
  <si>
    <t>CP6701</t>
  </si>
  <si>
    <t>10471</t>
  </si>
  <si>
    <t>CABINE DE PESEE 700 CPE FL 30/20</t>
  </si>
  <si>
    <t>OT-63013</t>
  </si>
  <si>
    <t>Maintenance Préventive Pipette 17341</t>
  </si>
  <si>
    <t>17341</t>
  </si>
  <si>
    <t>OT-64836</t>
  </si>
  <si>
    <t>Maintenance préventive compteur particules 17500</t>
  </si>
  <si>
    <t>17500</t>
  </si>
  <si>
    <t>COMPTEUR A PARTICULES AEROTRACK 9350</t>
  </si>
  <si>
    <t>OT-64838</t>
  </si>
  <si>
    <t>Maintenance préventive compteur particules 17501</t>
  </si>
  <si>
    <t>17501</t>
  </si>
  <si>
    <t>OT-71358</t>
  </si>
  <si>
    <t>Maintenance Préventive capteur pression GTC 13481</t>
  </si>
  <si>
    <t>M3-038-PIT001</t>
  </si>
  <si>
    <t>13481</t>
  </si>
  <si>
    <t>CAPTEUR PRESSION GTC SALLE M3-038</t>
  </si>
  <si>
    <t>OT-71374</t>
  </si>
  <si>
    <t>Projet EMS - Etalonnage sonde température GTC 12563 après mise à niveau</t>
  </si>
  <si>
    <t>M4-079-FRE002</t>
  </si>
  <si>
    <t>STOCKAGE MATERIEL PROPRE MA M4-079</t>
  </si>
  <si>
    <t>12563</t>
  </si>
  <si>
    <t>OT-71343</t>
  </si>
  <si>
    <t>Projet EMS - Etalonnage sonde température GTC 12542 après mise à niveau</t>
  </si>
  <si>
    <t>M4-075-ETU002</t>
  </si>
  <si>
    <t>12542</t>
  </si>
  <si>
    <t>OT-71360</t>
  </si>
  <si>
    <t>Maintenance Préventive Manodétendeur 11887</t>
  </si>
  <si>
    <t>11887</t>
  </si>
  <si>
    <t>MANO-DETENDEUR</t>
  </si>
  <si>
    <t>Projet EMS - Etalonnage sonde température GTC 12536 après mise à niveau</t>
  </si>
  <si>
    <t>Projet EMS - Etalonnage sonde température GTC 12537 après mise à niveau</t>
  </si>
  <si>
    <t>OT-71376</t>
  </si>
  <si>
    <t>Projet EMS - Etalonnage sonde température GTC 12544 après mise à niveau</t>
  </si>
  <si>
    <t>M4-073-ETU001</t>
  </si>
  <si>
    <t>12544</t>
  </si>
  <si>
    <t>OT-71520</t>
  </si>
  <si>
    <t>Projet EMS - Etalonnage sonde température GTC 12546 après mise à niveau</t>
  </si>
  <si>
    <t>M4-075-FRE001</t>
  </si>
  <si>
    <t>12546</t>
  </si>
  <si>
    <t>Projet EMS - Etalonnage sonde température GTC 12532 après mise à niveau</t>
  </si>
  <si>
    <t>OT-71323</t>
  </si>
  <si>
    <t>Maintenance préventive Qualification CTA AH5710</t>
  </si>
  <si>
    <t>OT-71378</t>
  </si>
  <si>
    <t>Maintenance préventive annuelle CTA AH5710</t>
  </si>
  <si>
    <t>OT-71301</t>
  </si>
  <si>
    <t>OT-71321</t>
  </si>
  <si>
    <t>Maintenance préventive annuelle Toc Mètre 12652</t>
  </si>
  <si>
    <t>12652</t>
  </si>
  <si>
    <t>TOC METRE</t>
  </si>
  <si>
    <t>OT-71511</t>
  </si>
  <si>
    <t>Projet EMS - Etalonnage sonde température GTC 12581 après mise à niveau</t>
  </si>
  <si>
    <t>M4-052-TT001</t>
  </si>
  <si>
    <t>12581</t>
  </si>
  <si>
    <t>OT-71335</t>
  </si>
  <si>
    <t>Projet EMS - Etalonnage sonde température GTC 12601 après mise à niveau</t>
  </si>
  <si>
    <t>M4-079-FRE003</t>
  </si>
  <si>
    <t>12601</t>
  </si>
  <si>
    <t>OT-71523</t>
  </si>
  <si>
    <t>Projet EMS - Etalonnage sonde température GTC 12547 après mise à niveau</t>
  </si>
  <si>
    <t>M4-076-FRE001</t>
  </si>
  <si>
    <t>12547</t>
  </si>
  <si>
    <t>OT-71380</t>
  </si>
  <si>
    <t>Projet EMS - Etalonnage sonde température GTC 12543 après mise à niveau</t>
  </si>
  <si>
    <t>M4-073-ETU002</t>
  </si>
  <si>
    <t>12543</t>
  </si>
  <si>
    <t>Projet EMS - Etalonnage sonde température GTC 12533 après mise à niveau</t>
  </si>
  <si>
    <t>OT-71372</t>
  </si>
  <si>
    <t>Projet EMS - Etalonnage sonde température GTC 12534 après mise à niveau</t>
  </si>
  <si>
    <t>M4-079-FRE001</t>
  </si>
  <si>
    <t>12534</t>
  </si>
  <si>
    <t>OT-71499</t>
  </si>
  <si>
    <t>Projet EMS - Etalonnage sonde température GTC 12583 après mise à niveau</t>
  </si>
  <si>
    <t>M4-006-TT001</t>
  </si>
  <si>
    <t>CHAMBRE FROIDE DSP 2 MA M4-006</t>
  </si>
  <si>
    <t>12583</t>
  </si>
  <si>
    <t>OT-71517</t>
  </si>
  <si>
    <t>Projet EMS - Etalonnage sonde température GTC 12580 après mise à niveau</t>
  </si>
  <si>
    <t>M4-056-TIT001</t>
  </si>
  <si>
    <t>STOCKAGE PRODUCTION 1 MA M4-056</t>
  </si>
  <si>
    <t>12580</t>
  </si>
  <si>
    <t>OT-71339</t>
  </si>
  <si>
    <t>Maintenance préventive annuelle CTA AH5721</t>
  </si>
  <si>
    <t>OT-71398</t>
  </si>
  <si>
    <t>maintenance préventive annuelle CTA AH5714</t>
  </si>
  <si>
    <t>OT-71596</t>
  </si>
  <si>
    <t>Maintenance Préventive Maintenance SKID CHROMA K PRIME CHR2203</t>
  </si>
  <si>
    <t>OT-71277</t>
  </si>
  <si>
    <t>Maintenance préventive manomètre 11673</t>
  </si>
  <si>
    <t>11673</t>
  </si>
  <si>
    <t>Projet EMS - Etalonnage sonde température GTC 13866 après mise à niveau</t>
  </si>
  <si>
    <t>OT-71291</t>
  </si>
  <si>
    <t>OT-71481</t>
  </si>
  <si>
    <t>OT-71554</t>
  </si>
  <si>
    <t>Modification de la station effluent MA</t>
  </si>
  <si>
    <t>Projet EMS - Etalonnage sonde température GTC 13946 après mise à niveau</t>
  </si>
  <si>
    <t>OT-71514</t>
  </si>
  <si>
    <t>Projet EMS - Etalonnage sonde température GTC 13048 après mise à niveau</t>
  </si>
  <si>
    <t>M4-055-TIT001</t>
  </si>
  <si>
    <t>13048</t>
  </si>
  <si>
    <t>OT-71305</t>
  </si>
  <si>
    <t>OT-71529</t>
  </si>
  <si>
    <t>M4-078-TT001</t>
  </si>
  <si>
    <t>CHAMBRE FROIDE DEVT MA M4-078</t>
  </si>
  <si>
    <t>10918</t>
  </si>
  <si>
    <t>OT-71366</t>
  </si>
  <si>
    <t>Maintenance Préventive Manodétendeur 14375</t>
  </si>
  <si>
    <t>14375</t>
  </si>
  <si>
    <t>OT-71293</t>
  </si>
  <si>
    <t>OT-71368</t>
  </si>
  <si>
    <t>Maintenance Préventive Manodétendeur 14381</t>
  </si>
  <si>
    <t>14381</t>
  </si>
  <si>
    <t>OT-71370</t>
  </si>
  <si>
    <t>Projet EMS - Etalonnage sonde température GTC 12807 après mise à niveau</t>
  </si>
  <si>
    <t>M4-079-TT001</t>
  </si>
  <si>
    <t>12807</t>
  </si>
  <si>
    <t>OT-71347</t>
  </si>
  <si>
    <t>Projet EMS - Etalonnage sonde température GTC 14035 après mise à niveau</t>
  </si>
  <si>
    <t>M4-075-ETU001</t>
  </si>
  <si>
    <t>14035</t>
  </si>
  <si>
    <t>OT-71492</t>
  </si>
  <si>
    <t>MPM Annuelle Cabinne de pesée</t>
  </si>
  <si>
    <t>Maintenance Préventive trimestrielle CTA AH5722</t>
  </si>
  <si>
    <t>OT-71341</t>
  </si>
  <si>
    <t>Maintenance préventive annuelle CTA AH5709</t>
  </si>
  <si>
    <t>OT-71351</t>
  </si>
  <si>
    <t>Maintenance Préventive Balance 14821</t>
  </si>
  <si>
    <t>OT-71598</t>
  </si>
  <si>
    <t>Maintenance préventive semestrielle CTA AH5718</t>
  </si>
  <si>
    <t>AH5718</t>
  </si>
  <si>
    <t>14892</t>
  </si>
  <si>
    <t>GAINABLE WESPER 69HPD4</t>
  </si>
  <si>
    <t>OT-71362</t>
  </si>
  <si>
    <t>Projet EMS - Etalonnage sonde température GTC 12750 après mise à niveau</t>
  </si>
  <si>
    <t>M4-074-FRE010</t>
  </si>
  <si>
    <t>12750</t>
  </si>
  <si>
    <t>OT-71356</t>
  </si>
  <si>
    <t>Maintenance Préventive Semestrielle Sonde CO2  14103</t>
  </si>
  <si>
    <t>14103</t>
  </si>
  <si>
    <t>SONDE CO2 DE L'ETUVE 14102</t>
  </si>
  <si>
    <t>OT-71283</t>
  </si>
  <si>
    <t>OT-71337</t>
  </si>
  <si>
    <t>Projet EMS - Etalonnage sonde température GTC 12548 après mise à niveau</t>
  </si>
  <si>
    <t>M4-072-FRE001</t>
  </si>
  <si>
    <t>SALLE PCR1 CONT MA M4-072</t>
  </si>
  <si>
    <t>12548</t>
  </si>
  <si>
    <t>OT-71550</t>
  </si>
  <si>
    <t>Projet EMS - Etalonnage sonde température GTC 12548 avant mise à niveau</t>
  </si>
  <si>
    <t>OT-71285</t>
  </si>
  <si>
    <t>OT-71281</t>
  </si>
  <si>
    <t>OT-71309</t>
  </si>
  <si>
    <t>Projet EMS - Etalonnage sonde température GTC 12545 après mise à niveau</t>
  </si>
  <si>
    <t>OT-71396</t>
  </si>
  <si>
    <t>Maintenance préventive annuelle CTA AH5711</t>
  </si>
  <si>
    <t>AH5711</t>
  </si>
  <si>
    <t>11233</t>
  </si>
  <si>
    <t>OT-71508</t>
  </si>
  <si>
    <t>Projet EMS - Etalonnage sonde température GTC 12582 après mise à niveau</t>
  </si>
  <si>
    <t>M4-028-TT001</t>
  </si>
  <si>
    <t>CHAMBRE FROIDE SALLE DSP 1 MA M4-028</t>
  </si>
  <si>
    <t>12582</t>
  </si>
  <si>
    <t>OT-71498</t>
  </si>
  <si>
    <t>Remplacement garnitures pistons suite à stérilisation de 6 h</t>
  </si>
  <si>
    <t>OT-71390</t>
  </si>
  <si>
    <t>Maintenance préventive annuelle CTA AH5713</t>
  </si>
  <si>
    <t>OT-71353</t>
  </si>
  <si>
    <t>Maintenance Préventive fermenteur FER2101  11768</t>
  </si>
  <si>
    <t>OT-71325</t>
  </si>
  <si>
    <t>Maintenance préventive Qualification CTA AH5708</t>
  </si>
  <si>
    <t>OT-71382</t>
  </si>
  <si>
    <t>maintenance préventive annuelle CTA AH5708</t>
  </si>
  <si>
    <t>OT-71384</t>
  </si>
  <si>
    <t>maintenance préventive annuelle  CTA AH5712</t>
  </si>
  <si>
    <t>AH5712</t>
  </si>
  <si>
    <t>11254</t>
  </si>
  <si>
    <t>OT-71297</t>
  </si>
  <si>
    <t>Maintenance Préventive Maintenance SKID CHROMA K PRIME CHR2201</t>
  </si>
  <si>
    <t>OT-71392</t>
  </si>
  <si>
    <t>maintenance préventive annuelle CTA AH5702</t>
  </si>
  <si>
    <t>OT-71287</t>
  </si>
  <si>
    <t>OT-71289</t>
  </si>
  <si>
    <t>OT-71299</t>
  </si>
  <si>
    <t>OT-71275</t>
  </si>
  <si>
    <t>Maintenance Préventive chaine de température GTC 16635</t>
  </si>
  <si>
    <t>M4-157-ANA303</t>
  </si>
  <si>
    <t>16635</t>
  </si>
  <si>
    <t>OT-71311</t>
  </si>
  <si>
    <t>Projet EMS - Etalonnage sonde température GTC 15199 après mise à niveau</t>
  </si>
  <si>
    <t>M4-074-FRE005</t>
  </si>
  <si>
    <t>15199</t>
  </si>
  <si>
    <t>OT-71502</t>
  </si>
  <si>
    <t>Projet EMS - Etalonnage sonde température GTC 15232 après mise à niveau</t>
  </si>
  <si>
    <t>M4-0101 ANA402</t>
  </si>
  <si>
    <t>15232</t>
  </si>
  <si>
    <t>OT-71273</t>
  </si>
  <si>
    <t>Maintenance Préventive chaine de température GTC 16634</t>
  </si>
  <si>
    <t>M4-157-ANA202</t>
  </si>
  <si>
    <t>16634</t>
  </si>
  <si>
    <t>OT-71327</t>
  </si>
  <si>
    <t>Maintenance Préventive chaine de température GTC 16636</t>
  </si>
  <si>
    <t>M4-157-ANA204</t>
  </si>
  <si>
    <t>16636</t>
  </si>
  <si>
    <t>OT-71295</t>
  </si>
  <si>
    <t>Maintenance Préventive sonde GTC 16416 du congélateur 13925</t>
  </si>
  <si>
    <t>M3-222-ANA101</t>
  </si>
  <si>
    <t>16416</t>
  </si>
  <si>
    <t>CHAINE DE TEMPERATURE GTC SUR CONGELATEUR 13925</t>
  </si>
  <si>
    <t>OT-71267</t>
  </si>
  <si>
    <t>Maintenance Préventive sonde pression GTC 16585</t>
  </si>
  <si>
    <t>M3-221-PIT002</t>
  </si>
  <si>
    <t>16585</t>
  </si>
  <si>
    <t>CHAINE PRESSION AMBIANCE SALLE M3-221</t>
  </si>
  <si>
    <t>OT-71271</t>
  </si>
  <si>
    <t>Maintenance Préventive chaine de température GTC 16632</t>
  </si>
  <si>
    <t>M4-157-ANA103</t>
  </si>
  <si>
    <t>16632</t>
  </si>
  <si>
    <t>OT-71329</t>
  </si>
  <si>
    <t>Projet EMS - Etalonnage sonde température GTC 16179 après mise à niveau</t>
  </si>
  <si>
    <t>M4-073-ANA003</t>
  </si>
  <si>
    <t>16179</t>
  </si>
  <si>
    <t>OT-71400</t>
  </si>
  <si>
    <t>Projet EMS - Etalonnage sonde température GTC 16212 après mise à niveau</t>
  </si>
  <si>
    <t>M4-079-ANA004</t>
  </si>
  <si>
    <t>16212</t>
  </si>
  <si>
    <t>OT-71532</t>
  </si>
  <si>
    <t>Projet EMS - Etalonnage sonde température GTC 16200 après mise à niveau</t>
  </si>
  <si>
    <t>M4-082-FRE002</t>
  </si>
  <si>
    <t>16200</t>
  </si>
  <si>
    <t>OT-71545</t>
  </si>
  <si>
    <t>Projet EMS - Etalonnage sonde température GTC 15430 après mise à niveau</t>
  </si>
  <si>
    <t>M4-093-TT001</t>
  </si>
  <si>
    <t>MAGASIN TEMPORAIRE - ZONE STOCKAGE AMBIANTE MA M4-093</t>
  </si>
  <si>
    <t>15430</t>
  </si>
  <si>
    <t>OT-71547</t>
  </si>
  <si>
    <t>Projet EMS - Etalonnage sonde température GTC 15431 après mise à niveau</t>
  </si>
  <si>
    <t>M4-093-TT002</t>
  </si>
  <si>
    <t>15431</t>
  </si>
  <si>
    <t>OT-71313</t>
  </si>
  <si>
    <t>Maintenance Préventive Manomètre 15212</t>
  </si>
  <si>
    <t>15212</t>
  </si>
  <si>
    <t>MANOMETRE A VISSER</t>
  </si>
  <si>
    <t>OT-71315</t>
  </si>
  <si>
    <t>Maintenance Préventive Manomètre 15213</t>
  </si>
  <si>
    <t>15213</t>
  </si>
  <si>
    <t>OT-71265</t>
  </si>
  <si>
    <t>Maintenance Préventive capteur pression GTC 15578</t>
  </si>
  <si>
    <t>M3-063-PIT001</t>
  </si>
  <si>
    <t>15578</t>
  </si>
  <si>
    <t>CAPTEUR PRESSION GTC SALLE M3-063</t>
  </si>
  <si>
    <t>OT-71477</t>
  </si>
  <si>
    <t>Maintenance Préventive spectromètre 16263</t>
  </si>
  <si>
    <t>16263</t>
  </si>
  <si>
    <t>OT-71471</t>
  </si>
  <si>
    <t>Maintenance Preventive Maintenance systeme analyse PA800 16266</t>
  </si>
  <si>
    <t>OT-71279</t>
  </si>
  <si>
    <t>Maintenance Préventive Manomètre 15215</t>
  </si>
  <si>
    <t>15215</t>
  </si>
  <si>
    <t>OT-71303</t>
  </si>
  <si>
    <t>OT-71602</t>
  </si>
  <si>
    <t>Maintenance Préventive Annuelle Réfrigérateur 16121</t>
  </si>
  <si>
    <t>16121</t>
  </si>
  <si>
    <t>REFRIGERATEUR STABILITE</t>
  </si>
  <si>
    <t>OT-71538</t>
  </si>
  <si>
    <t>Projet EMS - Etalonnage sonde température GTC 15200 après mise à niveau</t>
  </si>
  <si>
    <t>M4-082-FRE004</t>
  </si>
  <si>
    <t>15200</t>
  </si>
  <si>
    <t>OT-71615</t>
  </si>
  <si>
    <t>Changement filtres de reprise</t>
  </si>
  <si>
    <t>OT-71317</t>
  </si>
  <si>
    <t>Maintenance Préventive Manomètre 15216</t>
  </si>
  <si>
    <t>15216</t>
  </si>
  <si>
    <t>OT-71541</t>
  </si>
  <si>
    <t>Projet EMS - Etalonnage sonde température GTC 15403 après mise à niveau</t>
  </si>
  <si>
    <t>M4-092-TT001</t>
  </si>
  <si>
    <t>15403</t>
  </si>
  <si>
    <t>OT-71594</t>
  </si>
  <si>
    <t>Maintenance préventive trimestrielle chambre froide CR5916</t>
  </si>
  <si>
    <t>OT-71307</t>
  </si>
  <si>
    <t>Gamme Maintenance Mensuelle Chambre froide CR5916</t>
  </si>
  <si>
    <t>OT-71604</t>
  </si>
  <si>
    <t>Maintenance Préventive Annuelle Réfrigérateur 16943</t>
  </si>
  <si>
    <t>16943</t>
  </si>
  <si>
    <t>OT-71535</t>
  </si>
  <si>
    <t>Projet EMS - Etalonnage sonde température GTC 17093 après mise à niveau</t>
  </si>
  <si>
    <t>M4-082-FRE003</t>
  </si>
  <si>
    <t>17093</t>
  </si>
  <si>
    <t>OT-71448</t>
  </si>
  <si>
    <t>Maintenance Préventive chaine de mesure GTC 17094 de l'incubateur 16917</t>
  </si>
  <si>
    <t>M4-157-ANA101</t>
  </si>
  <si>
    <t>17094</t>
  </si>
  <si>
    <t>OT-71404</t>
  </si>
  <si>
    <t>Maintenance Préventive afficheur sonde 17137 du congélateur 17136</t>
  </si>
  <si>
    <t>MC-020 ACCES MAGASIN C3</t>
  </si>
  <si>
    <t>17137</t>
  </si>
  <si>
    <t>SONDE AFFICHEUR TEMPERATURE DU CONGELATEUR 17136</t>
  </si>
  <si>
    <t>OT-71505</t>
  </si>
  <si>
    <t>Projet EMS - Etalonnage sonde température GTC 17530 après mise à niveau</t>
  </si>
  <si>
    <t>M4-013-TT001</t>
  </si>
  <si>
    <t>17530</t>
  </si>
  <si>
    <t>OT-71446</t>
  </si>
  <si>
    <t>M4-019-AIT001-T</t>
  </si>
  <si>
    <t>M4-169  PLENUM TECHNIQUE USP1/PMT</t>
  </si>
  <si>
    <t>17778</t>
  </si>
  <si>
    <t>CHAINE EMS DE TEMPERATURE AMBIANCE M4-019</t>
  </si>
  <si>
    <t>OT-71414</t>
  </si>
  <si>
    <t>M4-019-AIT001-H</t>
  </si>
  <si>
    <t>17779</t>
  </si>
  <si>
    <t>CHAINE EMS D'HYGROMETRIE AMBIANCE M4-019</t>
  </si>
  <si>
    <t>OT-71424</t>
  </si>
  <si>
    <t>M4-019-AIT001-P</t>
  </si>
  <si>
    <t>17780</t>
  </si>
  <si>
    <t>CHAINE EMS DE PRESSION AMBIANCE M4-019</t>
  </si>
  <si>
    <t>OT-71455</t>
  </si>
  <si>
    <t>M4-014-AIT001-T</t>
  </si>
  <si>
    <t>17782</t>
  </si>
  <si>
    <t>CHAINE EMS DE TEMPERATURE AMBIANCE M4-014</t>
  </si>
  <si>
    <t>OT-71457</t>
  </si>
  <si>
    <t>M4-014-AIT001-H</t>
  </si>
  <si>
    <t>17783</t>
  </si>
  <si>
    <t>CHAINE EMS D'HYGROMETRIE AMBIANCE M4-014</t>
  </si>
  <si>
    <t>OT-71442</t>
  </si>
  <si>
    <t>M4-014-AIT001-P</t>
  </si>
  <si>
    <t>17784</t>
  </si>
  <si>
    <t>CHAINE EMS DE PRESSION AMBIANCE M4-014</t>
  </si>
  <si>
    <t>OT-71412</t>
  </si>
  <si>
    <t>M4-005-AIT001-P</t>
  </si>
  <si>
    <t>M4-168 COULOIR TECHNIQUE A1 R+1</t>
  </si>
  <si>
    <t>17793</t>
  </si>
  <si>
    <t>CHAINE EMS DE PRESSION AMBIANCE M4-005</t>
  </si>
  <si>
    <t>OT-71406</t>
  </si>
  <si>
    <t>M4-003-AIT001-T</t>
  </si>
  <si>
    <t>17795</t>
  </si>
  <si>
    <t>CHAINE EMS DE TEMPERATURE AMBIANCE M4-003</t>
  </si>
  <si>
    <t>OT-71461</t>
  </si>
  <si>
    <t>M4-026-AIT001-T</t>
  </si>
  <si>
    <t>17744</t>
  </si>
  <si>
    <t>CHAINE EMS DE TEMPERATURE AMBIANCE M4-026</t>
  </si>
  <si>
    <t>OT-71436</t>
  </si>
  <si>
    <t>M4-026-AIT001-H</t>
  </si>
  <si>
    <t>17745</t>
  </si>
  <si>
    <t>CHAINE EMS D'HYGROMETRIE AMBIANCE M4-026</t>
  </si>
  <si>
    <t>OT-71418</t>
  </si>
  <si>
    <t>M4-026-AIT001-P</t>
  </si>
  <si>
    <t>17746</t>
  </si>
  <si>
    <t>CHAINE EMS DE PRESSION AMBIANCE M4-026</t>
  </si>
  <si>
    <t>OT-71416</t>
  </si>
  <si>
    <t>M4-027-AIT001-T</t>
  </si>
  <si>
    <t>17748</t>
  </si>
  <si>
    <t>CHAINE EMS DE TEMPERATURE AMBIANCE M4-027</t>
  </si>
  <si>
    <t>OT-71453</t>
  </si>
  <si>
    <t>M4-027-AIT001-H</t>
  </si>
  <si>
    <t>17749</t>
  </si>
  <si>
    <t>CHAINE EMS D'HYGROMETRIE AMBIANCE M4-027</t>
  </si>
  <si>
    <t>OT-71459</t>
  </si>
  <si>
    <t>M4-027-AIT001-P</t>
  </si>
  <si>
    <t>17750</t>
  </si>
  <si>
    <t>CHAINE EMS DE PRESSION AMBIANCE M4-027</t>
  </si>
  <si>
    <t>OT-71467</t>
  </si>
  <si>
    <t>M4-025-AIT001-P</t>
  </si>
  <si>
    <t>17752</t>
  </si>
  <si>
    <t>CHAINE EMS DE PRESSION AMBIANCE M4-025</t>
  </si>
  <si>
    <t>OT-71420</t>
  </si>
  <si>
    <t>M4-024-AIT001-P</t>
  </si>
  <si>
    <t>17754</t>
  </si>
  <si>
    <t>CHAINE EMS DE PRESSION AMBIANCE M4-024</t>
  </si>
  <si>
    <t>OT-71408</t>
  </si>
  <si>
    <t>M4-003-AIT001-H</t>
  </si>
  <si>
    <t>17796</t>
  </si>
  <si>
    <t>CHAINE EMS D'HYGROMETRIE AMBIANCE M4-003</t>
  </si>
  <si>
    <t>OT-71410</t>
  </si>
  <si>
    <t>M4-003-AIT001-P</t>
  </si>
  <si>
    <t>17797</t>
  </si>
  <si>
    <t>CHAINE EMS DE PRESSION AMBIANCE M4-003</t>
  </si>
  <si>
    <t>OT-71444</t>
  </si>
  <si>
    <t>Maintenance Préventive chaine de température GTC 17798 sur enceinte 17608</t>
  </si>
  <si>
    <t>OT-71485</t>
  </si>
  <si>
    <t>Maintenance préventive EPU5513</t>
  </si>
  <si>
    <t>OT-71465</t>
  </si>
  <si>
    <t>M4-021-AIT001-T</t>
  </si>
  <si>
    <t>17764</t>
  </si>
  <si>
    <t>CHAINE EMS DE TEMPERATURE AMBIANCE M4-021</t>
  </si>
  <si>
    <t>OT-71426</t>
  </si>
  <si>
    <t>M4-021-AIT001-H</t>
  </si>
  <si>
    <t>17765</t>
  </si>
  <si>
    <t>CHAINE EMS D'HYGROMETRIE AMBIANCE M4-021</t>
  </si>
  <si>
    <t>OT-71428</t>
  </si>
  <si>
    <t>M4-021-AIT001-P</t>
  </si>
  <si>
    <t>17766</t>
  </si>
  <si>
    <t>CHAINE EMS DE PRESSION AMBIANCE M4-021</t>
  </si>
  <si>
    <t>OT-71473</t>
  </si>
  <si>
    <t>M4-023-AIT001-P</t>
  </si>
  <si>
    <t>17756</t>
  </si>
  <si>
    <t>CHAINE EMS DE PRESSION AMBIANCE M4-023</t>
  </si>
  <si>
    <t>OT-71463</t>
  </si>
  <si>
    <t>M4-022</t>
  </si>
  <si>
    <t>17758</t>
  </si>
  <si>
    <t>CHAINE EMS DE PRESSION AMBIANCE M4-022</t>
  </si>
  <si>
    <t>OT-71438</t>
  </si>
  <si>
    <t>M4-020-AIT001-P</t>
  </si>
  <si>
    <t>17760</t>
  </si>
  <si>
    <t>CHAINE EMS DE PRESSION AMBIANCE M4-020</t>
  </si>
  <si>
    <t>OT-71440</t>
  </si>
  <si>
    <t>M4-012-AIT001-T</t>
  </si>
  <si>
    <t>17787</t>
  </si>
  <si>
    <t>CHAINE EMS DE TEMPERATURE AMBIANCE M4-012</t>
  </si>
  <si>
    <t>OT-71451</t>
  </si>
  <si>
    <t>M4-012-AIT001-H</t>
  </si>
  <si>
    <t>17788</t>
  </si>
  <si>
    <t>CHAINE EMS D'HYGROMETRIE AMBIANCE M4-012</t>
  </si>
  <si>
    <t>OT-71422</t>
  </si>
  <si>
    <t>M4-005-AIT001-T</t>
  </si>
  <si>
    <t>17791</t>
  </si>
  <si>
    <t>CHAINE EMS DE TEMPERATURE AMBIANCE M4-005</t>
  </si>
  <si>
    <t>OT-71469</t>
  </si>
  <si>
    <t>M4-005-AIT001-H</t>
  </si>
  <si>
    <t>17792</t>
  </si>
  <si>
    <t>CHAINE EMS D'HYGROMETRIE AMBIANCE M4-005</t>
  </si>
  <si>
    <t>OT-71430</t>
  </si>
  <si>
    <t>Maintenance Préventive Débitmètre de Référence 17336</t>
  </si>
  <si>
    <t>17336</t>
  </si>
  <si>
    <t>DEBITMETRE DE REFERENCE Gaz  25 l/mn air</t>
  </si>
  <si>
    <t>OT-71610</t>
  </si>
  <si>
    <t>M4-031-ANA101</t>
  </si>
  <si>
    <t>17868</t>
  </si>
  <si>
    <t>OT-71608</t>
  </si>
  <si>
    <t>M4-030-ANA101</t>
  </si>
  <si>
    <t>17869</t>
  </si>
  <si>
    <t>OT-71606</t>
  </si>
  <si>
    <t>M4-031-ANA102</t>
  </si>
  <si>
    <t>17870</t>
  </si>
  <si>
    <t>OT-71527</t>
  </si>
  <si>
    <t>Projet EMS - Etalonnage sonde température GTC 17365 après mise à niveau</t>
  </si>
  <si>
    <t>M4-077-FRE001</t>
  </si>
  <si>
    <t>17365</t>
  </si>
  <si>
    <t>M3-201</t>
  </si>
  <si>
    <t>OT-71566</t>
  </si>
  <si>
    <t>mise en place support écran TV</t>
  </si>
  <si>
    <t>OT-71561</t>
  </si>
  <si>
    <t>Control d'accès HS en M3-060</t>
  </si>
  <si>
    <t>M3-060</t>
  </si>
  <si>
    <t>M3-060 ZONE STOCKAGE MP</t>
  </si>
  <si>
    <t>OT-71450</t>
  </si>
  <si>
    <t>OT-71640</t>
  </si>
  <si>
    <t>maintenance préventive annuelle CTA AH5701</t>
  </si>
  <si>
    <t>OT-71645</t>
  </si>
  <si>
    <t>Maintenance Préventive pipette à répétition 10485</t>
  </si>
  <si>
    <t>10485</t>
  </si>
  <si>
    <t>OT-71647</t>
  </si>
  <si>
    <t>Maintenance Préventive pipette à répétition 10858</t>
  </si>
  <si>
    <t>10858</t>
  </si>
  <si>
    <t>OT-71649</t>
  </si>
  <si>
    <t>M4-068-TT001</t>
  </si>
  <si>
    <t>14084</t>
  </si>
  <si>
    <t>SONDE TEMPERATURE GTC SALLE M4-068</t>
  </si>
  <si>
    <t>OT-71651</t>
  </si>
  <si>
    <t>M4-069-TT001</t>
  </si>
  <si>
    <t>SALLE QUARANTAINE  DEVT DSP MA M4-069</t>
  </si>
  <si>
    <t>14085</t>
  </si>
  <si>
    <t>SONDE TEMPERATURE GTC SALLE M4-069</t>
  </si>
  <si>
    <t>OT-71721</t>
  </si>
  <si>
    <t>Probléme ACP station effluent MB/Installer un apport d'air /Urgent</t>
  </si>
  <si>
    <t>OT-71634</t>
  </si>
  <si>
    <t>Maintenance Préventive pipette à répétition 13490</t>
  </si>
  <si>
    <t>13490</t>
  </si>
  <si>
    <t>OT-71636</t>
  </si>
  <si>
    <t>Maintenance Préventive pipette à répétition 13491</t>
  </si>
  <si>
    <t>13491</t>
  </si>
  <si>
    <t>OT-71755</t>
  </si>
  <si>
    <t>CTA Labo Microbio M3-223</t>
  </si>
  <si>
    <t>AH5726</t>
  </si>
  <si>
    <t>TOITURE MB 1 M3-T01</t>
  </si>
  <si>
    <t>16576</t>
  </si>
  <si>
    <t>CTA ROBATHERM RM 12/9</t>
  </si>
  <si>
    <t>OT-71624</t>
  </si>
  <si>
    <t>Maintenance préventive chaine T°  GTC 16052</t>
  </si>
  <si>
    <t>M4-068-ANA201</t>
  </si>
  <si>
    <t>16052</t>
  </si>
  <si>
    <t>15764</t>
  </si>
  <si>
    <t>INCUBATEUR CO2 HERACELL VIOS</t>
  </si>
  <si>
    <t>OT-71630</t>
  </si>
  <si>
    <t>OT-71628</t>
  </si>
  <si>
    <t>Maintenance Préventive chaine de température GTC 16633</t>
  </si>
  <si>
    <t>M4-157-ANA201</t>
  </si>
  <si>
    <t>16633</t>
  </si>
  <si>
    <t>OT-71631</t>
  </si>
  <si>
    <t>Maintenance Préventive Multipette 15576</t>
  </si>
  <si>
    <t>15576</t>
  </si>
  <si>
    <t>OT-71653</t>
  </si>
  <si>
    <t>Maintenance Préventive  annuelle CONGELATEUR -20°C 15776</t>
  </si>
  <si>
    <t>SALLE PCR1 MA M4-151</t>
  </si>
  <si>
    <t>15776</t>
  </si>
  <si>
    <t>OT-71626</t>
  </si>
  <si>
    <t>Maintenance Préventive pipette à répétition 15169</t>
  </si>
  <si>
    <t>15169</t>
  </si>
  <si>
    <t>14868</t>
  </si>
  <si>
    <t>OT-71657</t>
  </si>
  <si>
    <t>Maintenance Préventive Annuelle congélateur 16951</t>
  </si>
  <si>
    <t>M4-079</t>
  </si>
  <si>
    <t>16951</t>
  </si>
  <si>
    <t>OT-71655</t>
  </si>
  <si>
    <t>Maintenance Préventive Annuelle congélateur 16944</t>
  </si>
  <si>
    <t>16944</t>
  </si>
  <si>
    <t>OT-71693</t>
  </si>
  <si>
    <t>Maintenance Préventive chaine de mesure GTC 17095 de l'incubateur 16918</t>
  </si>
  <si>
    <t>M4-157-ANA301</t>
  </si>
  <si>
    <t>17095</t>
  </si>
  <si>
    <t>OT-71695</t>
  </si>
  <si>
    <t>Maintenance Préventive chaine de mesure GTC 17096 de l'incubateur 16919</t>
  </si>
  <si>
    <t>M4-157-ANA302</t>
  </si>
  <si>
    <t>17096</t>
  </si>
  <si>
    <t>OT-71675</t>
  </si>
  <si>
    <t>M4-057-AIT001-P</t>
  </si>
  <si>
    <t>17836</t>
  </si>
  <si>
    <t>CHAINE EMS DE PRESSION AMBIANCE M4-057</t>
  </si>
  <si>
    <t>OT-71669</t>
  </si>
  <si>
    <t>Maintenance Préventive chaine EMS Pression ambiance M4-041   17838</t>
  </si>
  <si>
    <t>M4-041-AIT001-P</t>
  </si>
  <si>
    <t>17838</t>
  </si>
  <si>
    <t>CHAINE EMS DE PRESSION AMBIANCE M4-041</t>
  </si>
  <si>
    <t>OT-71701</t>
  </si>
  <si>
    <t>M4-067-AIT001-P</t>
  </si>
  <si>
    <t>M4-063 ZONE UTILITES</t>
  </si>
  <si>
    <t>17840</t>
  </si>
  <si>
    <t>CHAINE EMS DE PRESSION AMBIANCE M4-067</t>
  </si>
  <si>
    <t>OT-71717</t>
  </si>
  <si>
    <t>M4-029-AIT001-P</t>
  </si>
  <si>
    <t>17842</t>
  </si>
  <si>
    <t>CHAINE EMS DE PRESSION AMBIANCE M4-029</t>
  </si>
  <si>
    <t>OT-71697</t>
  </si>
  <si>
    <t>M4-040-AIT001-T</t>
  </si>
  <si>
    <t>17843</t>
  </si>
  <si>
    <t>CHAINE EMS DE TEMPERATURE AMBIANCE M4-040</t>
  </si>
  <si>
    <t>OT-71709</t>
  </si>
  <si>
    <t>M4-040-AIT001-H</t>
  </si>
  <si>
    <t>17844</t>
  </si>
  <si>
    <t>CHAINE EMS D'HYGROMETRIE AMBIANCE M4-040</t>
  </si>
  <si>
    <t>OT-71681</t>
  </si>
  <si>
    <t>M4-040-AIT001-P</t>
  </si>
  <si>
    <t>17845</t>
  </si>
  <si>
    <t>CHAINE EMS DE PRESSION AMBIANCE M4-040</t>
  </si>
  <si>
    <t>OT-71711</t>
  </si>
  <si>
    <t>M4-033-AIT001-T</t>
  </si>
  <si>
    <t>M4-169 PLENUM TECHNIQUE USP1/PMT</t>
  </si>
  <si>
    <t>17847</t>
  </si>
  <si>
    <t>CHAINE EMS DE TEMPERATURE AMBIANCE M4-033</t>
  </si>
  <si>
    <t>OT-71703</t>
  </si>
  <si>
    <t>M4-033-AIT001-H</t>
  </si>
  <si>
    <t>17848</t>
  </si>
  <si>
    <t>CHAINE EMS D'HYGROMETRIE AMBIANCE M4-033</t>
  </si>
  <si>
    <t>OT-71665</t>
  </si>
  <si>
    <t>M4-033-AIT001-P</t>
  </si>
  <si>
    <t>17849</t>
  </si>
  <si>
    <t>CHAINE EMS DE PRESSION AMBIANCE M4-033</t>
  </si>
  <si>
    <t>OT-71685</t>
  </si>
  <si>
    <t>M4-032-AIT001-T</t>
  </si>
  <si>
    <t>17851</t>
  </si>
  <si>
    <t>CHAINE EMS DE TEMPERATURE AMBIANCE M4-032</t>
  </si>
  <si>
    <t>OT-71687</t>
  </si>
  <si>
    <t>M4-032-AIT001-H</t>
  </si>
  <si>
    <t>17852</t>
  </si>
  <si>
    <t>CHAINE EMS D'HYGROMETRIE AMBIANCE M4-032</t>
  </si>
  <si>
    <t>OT-71663</t>
  </si>
  <si>
    <t>M4-032-AIT001-P</t>
  </si>
  <si>
    <t>17853</t>
  </si>
  <si>
    <t>CHAINE EMS DE PRESSION AMBIANCE M4-032</t>
  </si>
  <si>
    <t>OT-71667</t>
  </si>
  <si>
    <t>M4-031-AIT001-T</t>
  </si>
  <si>
    <t>17855</t>
  </si>
  <si>
    <t>CHAINE EMS DE TEMPERATURE AMBIANCE M4-031</t>
  </si>
  <si>
    <t>OT-71713</t>
  </si>
  <si>
    <t>M4-031-AIT001-P</t>
  </si>
  <si>
    <t>17857</t>
  </si>
  <si>
    <t>CHAINE EMS DE PRESSION AMBIANCE M4-031</t>
  </si>
  <si>
    <t>OT-71691</t>
  </si>
  <si>
    <t>M4-068-AIT001-T</t>
  </si>
  <si>
    <t>17859</t>
  </si>
  <si>
    <t>CHAINE EMS DE TEMPERATURE AMBIANCE M4-068</t>
  </si>
  <si>
    <t>OT-71715</t>
  </si>
  <si>
    <t>M4-068-AIT001-H</t>
  </si>
  <si>
    <t>17860</t>
  </si>
  <si>
    <t>CHAINE EMS D'HYGROMETRIE AMBIANCE M4-068</t>
  </si>
  <si>
    <t>OT-71673</t>
  </si>
  <si>
    <t>17861</t>
  </si>
  <si>
    <t>CHAINE EMS DE PRESSION AMBIANCE M4-068</t>
  </si>
  <si>
    <t>OT-71699</t>
  </si>
  <si>
    <t>M4-069-AIT001-T</t>
  </si>
  <si>
    <t>17863</t>
  </si>
  <si>
    <t>CHAINE EMS DE TEMPERATURE AMBIANCE M4-069</t>
  </si>
  <si>
    <t>OT-71689</t>
  </si>
  <si>
    <t>M4-069-AIT001-H</t>
  </si>
  <si>
    <t>17864</t>
  </si>
  <si>
    <t>CHAINE EMS D'HYGROMETRIE AMBIANCE M4-069</t>
  </si>
  <si>
    <t>OT-71705</t>
  </si>
  <si>
    <t>M4-069-AIT001-P</t>
  </si>
  <si>
    <t>17865</t>
  </si>
  <si>
    <t>CHAINE EMS DE PRESSION AMBIANCE M4-069</t>
  </si>
  <si>
    <t>OT-71677</t>
  </si>
  <si>
    <t>M4-049  SALLE AMPLIFICATION CELLULAIRE USP 3</t>
  </si>
  <si>
    <t>17866</t>
  </si>
  <si>
    <t>OT-71659</t>
  </si>
  <si>
    <t>M4-049-ANA101</t>
  </si>
  <si>
    <t>17867</t>
  </si>
  <si>
    <t>OT-71671</t>
  </si>
  <si>
    <t>M4-030-AIT001-T</t>
  </si>
  <si>
    <t>17872</t>
  </si>
  <si>
    <t>CHAINE EMS DE TEMPERATURE AMBIANCE M4-030</t>
  </si>
  <si>
    <t>OT-71661</t>
  </si>
  <si>
    <t>M4-031-AIT001-H</t>
  </si>
  <si>
    <t>17874</t>
  </si>
  <si>
    <t>CHAINE EMS D'HYGROMETRIE AMBIANCE M4-030</t>
  </si>
  <si>
    <t>OT-71679</t>
  </si>
  <si>
    <t>M4-030-AIT001-P</t>
  </si>
  <si>
    <t>17875</t>
  </si>
  <si>
    <t>CHAINE EMS DE PRESSION AMBIANCE M4-030</t>
  </si>
  <si>
    <t>OT-71707</t>
  </si>
  <si>
    <t>Maintenance préventive plaque test  17338</t>
  </si>
  <si>
    <t>17338</t>
  </si>
  <si>
    <t>PLAQUE TEST POUR BIOTEK</t>
  </si>
  <si>
    <t>OT-71683</t>
  </si>
  <si>
    <t>17856</t>
  </si>
  <si>
    <t>CHAINE EMS D'HYGROMETRIE AMBIANCE M4-031</t>
  </si>
  <si>
    <t>OT-71633</t>
  </si>
  <si>
    <t>OT-71757</t>
  </si>
  <si>
    <t>Suite DS-7097</t>
  </si>
  <si>
    <t>OT-71767</t>
  </si>
  <si>
    <t>Remplacement sonde PH sation MB</t>
  </si>
  <si>
    <t>OT-71766</t>
  </si>
  <si>
    <t>Integration CTA Pretraitement sur GTC au MA</t>
  </si>
  <si>
    <t>OT-71768</t>
  </si>
  <si>
    <t>Integration CTA Pretraitement sur GTC au MB</t>
  </si>
  <si>
    <t>AH57113</t>
  </si>
  <si>
    <t>OT-71780</t>
  </si>
  <si>
    <t>OT-71770</t>
  </si>
  <si>
    <t>Maintenance preventive annuelle HFL6732</t>
  </si>
  <si>
    <t>OT-71772</t>
  </si>
  <si>
    <t>Maintenance préventive Qualification CTA AH5711</t>
  </si>
  <si>
    <t>OT-71776</t>
  </si>
  <si>
    <t>Maintenance préventive Qualification CTA AH5712</t>
  </si>
  <si>
    <t>OT-71774</t>
  </si>
  <si>
    <t>Maintenance préventive chaine T°  GTC 16019</t>
  </si>
  <si>
    <t>M4-099-ANA103</t>
  </si>
  <si>
    <t>SALLE USP SERVICES 1 MA</t>
  </si>
  <si>
    <t>16019</t>
  </si>
  <si>
    <t>OT-71778</t>
  </si>
  <si>
    <t>Maintenance préventive chaine T°  GTC 16026</t>
  </si>
  <si>
    <t>M4-099-ANA102</t>
  </si>
  <si>
    <t>16026</t>
  </si>
  <si>
    <t>OT-71781</t>
  </si>
  <si>
    <t>Maintenance préventive chaine T°  GTC 16180</t>
  </si>
  <si>
    <t>M4-082-ANA201</t>
  </si>
  <si>
    <t>16180</t>
  </si>
  <si>
    <t>OT-71788</t>
  </si>
  <si>
    <t>Maintenance Préventive chaine de température GTC 17061</t>
  </si>
  <si>
    <t>M4-082-ANA202</t>
  </si>
  <si>
    <t>17061</t>
  </si>
  <si>
    <t>OT-71792</t>
  </si>
  <si>
    <t>Maintenance Préventive chaine de température GTC 17062</t>
  </si>
  <si>
    <t>M4-082-ANA203</t>
  </si>
  <si>
    <t>17062</t>
  </si>
  <si>
    <t>OT-71790</t>
  </si>
  <si>
    <t>Maintenance Préventive chaine de température GTC 17063</t>
  </si>
  <si>
    <t>M4-082-ANA204</t>
  </si>
  <si>
    <t>17063</t>
  </si>
  <si>
    <t>OT-71787</t>
  </si>
  <si>
    <t>OT-71844</t>
  </si>
  <si>
    <t>M4-019-TT001</t>
  </si>
  <si>
    <t>12591</t>
  </si>
  <si>
    <t>SONDE TEMPERATURE GTC SALLE M4-019</t>
  </si>
  <si>
    <t>OT-71858</t>
  </si>
  <si>
    <t>Maintenance Préventive sonde de température 10961</t>
  </si>
  <si>
    <t>M4-072</t>
  </si>
  <si>
    <t>SALLE PCR1 CONT M4-072</t>
  </si>
  <si>
    <t>10961</t>
  </si>
  <si>
    <t>AFFICHEUR DE TEMPERATURE CONGELATEUR 10960</t>
  </si>
  <si>
    <t>OT-71856</t>
  </si>
  <si>
    <t>Maintenance Préventive Qualification réseau O2  MA O2-5430</t>
  </si>
  <si>
    <t>O2-5430</t>
  </si>
  <si>
    <t>12660</t>
  </si>
  <si>
    <t>INSTALLATION RESEAU O2 UNITE MA</t>
  </si>
  <si>
    <t>OT-71862</t>
  </si>
  <si>
    <t>Maintenance Préventive Qualification réseau CO2  MA CO2-5420</t>
  </si>
  <si>
    <t>CO2-5420</t>
  </si>
  <si>
    <t>12659</t>
  </si>
  <si>
    <t>INSTALLATION RESEAU CO2 UNITE MA</t>
  </si>
  <si>
    <t>OT-71840</t>
  </si>
  <si>
    <t>Maintenance Préventive Annuelle réfrigérateur 10147</t>
  </si>
  <si>
    <t>10147</t>
  </si>
  <si>
    <t>REFRIGERATEUR 5°C VENTILE</t>
  </si>
  <si>
    <t>OT-71852</t>
  </si>
  <si>
    <t>Maintenance Préventive sonde de température 10148</t>
  </si>
  <si>
    <t>10148</t>
  </si>
  <si>
    <t>SONDE TEMPERATURE REFRIGERATEUR 10147</t>
  </si>
  <si>
    <t>OT-71854</t>
  </si>
  <si>
    <t>Maintenance Préventive Qualification réseau N2  MA N2-5440</t>
  </si>
  <si>
    <t>N2-5440</t>
  </si>
  <si>
    <t>12658</t>
  </si>
  <si>
    <t>INSTALLATION RESEAU N2 UNITE MA</t>
  </si>
  <si>
    <t>OT-71860</t>
  </si>
  <si>
    <t>Maintenance Préventive annuelle Congélateur 10859</t>
  </si>
  <si>
    <t>10859</t>
  </si>
  <si>
    <t>CONGELATEUR -30°C</t>
  </si>
  <si>
    <t>OT-71848</t>
  </si>
  <si>
    <t>Maintenance Préventive sonde T° du réfrigérateur 14529</t>
  </si>
  <si>
    <t>14530</t>
  </si>
  <si>
    <t>SONDE TEMPERATURE +  AFFICHEUR</t>
  </si>
  <si>
    <t>OT-71800</t>
  </si>
  <si>
    <t>Maintenance préventive Qualification CTA AH5709</t>
  </si>
  <si>
    <t>OT-71842</t>
  </si>
  <si>
    <t>Maintenance Préventive pipette à répétition 13488</t>
  </si>
  <si>
    <t>13488</t>
  </si>
  <si>
    <t>OT-71795</t>
  </si>
  <si>
    <t>OT-71864</t>
  </si>
  <si>
    <t>M4-030-TT001</t>
  </si>
  <si>
    <t>12576</t>
  </si>
  <si>
    <t>SONDE TEMPERATURE GTC SALLE M4-030</t>
  </si>
  <si>
    <t>OT-71814</t>
  </si>
  <si>
    <t>Maintenance préventive chaine T°  GTC 16020</t>
  </si>
  <si>
    <t>M4-099-ANA201</t>
  </si>
  <si>
    <t>16020</t>
  </si>
  <si>
    <t>OT-71834</t>
  </si>
  <si>
    <t>Maintenance préventive chaine  T°C  GTC 16021</t>
  </si>
  <si>
    <t>M4-099-ANA202</t>
  </si>
  <si>
    <t>16021</t>
  </si>
  <si>
    <t>OT-71804</t>
  </si>
  <si>
    <t>Maintenance préventive chaine T°  GTC 16018</t>
  </si>
  <si>
    <t>M4-099-ANA101</t>
  </si>
  <si>
    <t>16018</t>
  </si>
  <si>
    <t>OT-71838</t>
  </si>
  <si>
    <t>Maintenance préventive Chaine T°  GTC 16022</t>
  </si>
  <si>
    <t>M4-099-ANA301</t>
  </si>
  <si>
    <t>16022</t>
  </si>
  <si>
    <t>OT-71808</t>
  </si>
  <si>
    <t>Maintenance préventive chaine T°  GTC 16023</t>
  </si>
  <si>
    <t>M4-099-ANA302</t>
  </si>
  <si>
    <t>16023</t>
  </si>
  <si>
    <t>OT-71836</t>
  </si>
  <si>
    <t>Maintenance préventive chaine T°  GTC 16024</t>
  </si>
  <si>
    <t>M4-099-ANA303</t>
  </si>
  <si>
    <t>16024</t>
  </si>
  <si>
    <t>OT-71832</t>
  </si>
  <si>
    <t>OT-71868</t>
  </si>
  <si>
    <t>Maintenance Preventive Maintenance CTA AH57103</t>
  </si>
  <si>
    <t>OT-71830</t>
  </si>
  <si>
    <t>Maintenance préventive sonde de température 15879</t>
  </si>
  <si>
    <t>M4-065 SALLE ETUDE DE STABILITE QC MA</t>
  </si>
  <si>
    <t>15879</t>
  </si>
  <si>
    <t>CHAINE DE TEMPERATURE</t>
  </si>
  <si>
    <t>OT-71822</t>
  </si>
  <si>
    <t>Maintenance Préventive chaine de mesure GTC 16215 de l'incubateur  16174</t>
  </si>
  <si>
    <t>M4-099-ANA204</t>
  </si>
  <si>
    <t>16215</t>
  </si>
  <si>
    <t>OT-71812</t>
  </si>
  <si>
    <t>Maintenance préventive chaine T°  GTC 16025</t>
  </si>
  <si>
    <t>M4-099-ANA304</t>
  </si>
  <si>
    <t>16025</t>
  </si>
  <si>
    <t>OT-71820</t>
  </si>
  <si>
    <t>Maintenance Préventive chaine de mesure GTC 16214 de l'incubateur 16147</t>
  </si>
  <si>
    <t>M4-099-ANA203</t>
  </si>
  <si>
    <t>16214</t>
  </si>
  <si>
    <t>OT-71818</t>
  </si>
  <si>
    <t>Maintenance Préventive pipette à répétition 15170</t>
  </si>
  <si>
    <t>15170</t>
  </si>
  <si>
    <t>OT-71816</t>
  </si>
  <si>
    <t>Maintenance Préventive sonde de température 15249 du réfrigérateur 15248</t>
  </si>
  <si>
    <t>15249</t>
  </si>
  <si>
    <t>SONDE AFFICHEUR TEMPERATURE REFRIGERATEUR 15248</t>
  </si>
  <si>
    <t>OT-71806</t>
  </si>
  <si>
    <t>Maintenance Préventive afficheur sonde température16122 du réfrigérateur 16121</t>
  </si>
  <si>
    <t>16122</t>
  </si>
  <si>
    <t>SONDE TEMPERATURE REFRIGERATEUR 16121</t>
  </si>
  <si>
    <t>OT-71826</t>
  </si>
  <si>
    <t>Maintenance Préventive sonde température GTC 15288</t>
  </si>
  <si>
    <t>M4-093-ANA001</t>
  </si>
  <si>
    <t>15288</t>
  </si>
  <si>
    <t>SONDE TEMPERATURE GTC SUR CONGELATEUR 14558</t>
  </si>
  <si>
    <t>OT-71802</t>
  </si>
  <si>
    <t>Maintenance préventive chaine T°  GTC 16396</t>
  </si>
  <si>
    <t>M4-099-ANA104</t>
  </si>
  <si>
    <t>16396</t>
  </si>
  <si>
    <t>OT-71810</t>
  </si>
  <si>
    <t>Maintenance Préventive Manomètre 15214</t>
  </si>
  <si>
    <t>15214</t>
  </si>
  <si>
    <t>OT-71828</t>
  </si>
  <si>
    <t>Maintenance Préventive pipette à répétition 15173</t>
  </si>
  <si>
    <t>15173</t>
  </si>
  <si>
    <t>OT-71866</t>
  </si>
  <si>
    <t>Maintenance préventive annuelle du ICE 17247</t>
  </si>
  <si>
    <t>17247</t>
  </si>
  <si>
    <t>OT-71798</t>
  </si>
  <si>
    <t>mise en place climatisation secour labo spectro</t>
  </si>
  <si>
    <t>OT-71799</t>
  </si>
  <si>
    <t>Prestation mise en place points d'ancrages pour descente en cuves</t>
  </si>
  <si>
    <t>OT-71890</t>
  </si>
  <si>
    <t>PSM6736</t>
  </si>
  <si>
    <t>10815</t>
  </si>
  <si>
    <t>OT-71898</t>
  </si>
  <si>
    <t>Maintenance préventive balance 10386</t>
  </si>
  <si>
    <t>10386</t>
  </si>
  <si>
    <t>BALANCE BA 6100</t>
  </si>
  <si>
    <t>OT-71892</t>
  </si>
  <si>
    <t>OT-71904</t>
  </si>
  <si>
    <t>Maintenance préventive balance 14389</t>
  </si>
  <si>
    <t>14389</t>
  </si>
  <si>
    <t>BALANCE 10Kg</t>
  </si>
  <si>
    <t>OT-71902</t>
  </si>
  <si>
    <t>Maintenance préventive balance 14678</t>
  </si>
  <si>
    <t>14678</t>
  </si>
  <si>
    <t>OT-71894</t>
  </si>
  <si>
    <t>Maintenance préventive balance 15134</t>
  </si>
  <si>
    <t>15134</t>
  </si>
  <si>
    <t>OT-71900</t>
  </si>
  <si>
    <t>Maintenance Préventive Balance 13796</t>
  </si>
  <si>
    <t>13796</t>
  </si>
  <si>
    <t>BALANCE 32Kg</t>
  </si>
  <si>
    <t>OT-71874</t>
  </si>
  <si>
    <t>Bruit compresseur, remplacement préconisé</t>
  </si>
  <si>
    <t>UCA5700-25</t>
  </si>
  <si>
    <t>16961</t>
  </si>
  <si>
    <t>UCA  RAS-6HVNP1E  MC-108</t>
  </si>
  <si>
    <t>OT-71908</t>
  </si>
  <si>
    <t>Maintenance préventive balance 17439</t>
  </si>
  <si>
    <t>M3-046 SALLE PREPARATION MILIEUX ET TAMPONS</t>
  </si>
  <si>
    <t>17439</t>
  </si>
  <si>
    <t>AFFICHEUR BALANCE</t>
  </si>
  <si>
    <t>OT-71906</t>
  </si>
  <si>
    <t>Maintenance préventive balance 17442</t>
  </si>
  <si>
    <t>17442</t>
  </si>
  <si>
    <t>OT-72007</t>
  </si>
  <si>
    <t>M4-021-TT001</t>
  </si>
  <si>
    <t>12590</t>
  </si>
  <si>
    <t>SONDE TEMPERATURE GTC SALLE M4-021</t>
  </si>
  <si>
    <t>OT-72005</t>
  </si>
  <si>
    <t>M4-031-TT001</t>
  </si>
  <si>
    <t>12587</t>
  </si>
  <si>
    <t>SONDE TEMPERATURE GTC SALLE M4-031</t>
  </si>
  <si>
    <t>OT-72003</t>
  </si>
  <si>
    <t>M4-033-TIT001</t>
  </si>
  <si>
    <t>12584</t>
  </si>
  <si>
    <t>SONDE TEMPERATURE GTC SALLE M4-033</t>
  </si>
  <si>
    <t>OT-72013</t>
  </si>
  <si>
    <t>M4-032-TIT001</t>
  </si>
  <si>
    <t>12585</t>
  </si>
  <si>
    <t>SONDE TEMPERATURE GTC SALLE M4-032</t>
  </si>
  <si>
    <t>OT-72028</t>
  </si>
  <si>
    <t>M4-027-TT001</t>
  </si>
  <si>
    <t>12555</t>
  </si>
  <si>
    <t>SONDE TEMPERATURE GTC SALLE M4-027</t>
  </si>
  <si>
    <t>OT-71954</t>
  </si>
  <si>
    <t>Maintenance Préventive Autoclave MA AU5581</t>
  </si>
  <si>
    <t>AU5581</t>
  </si>
  <si>
    <t>M4-022 SALLE  LAVERIE PROPRE MA</t>
  </si>
  <si>
    <t>13285</t>
  </si>
  <si>
    <t>AUTOCLAVE PRODUCTION MA</t>
  </si>
  <si>
    <t>OT-72026</t>
  </si>
  <si>
    <t>M4-026-TT001</t>
  </si>
  <si>
    <t>12559</t>
  </si>
  <si>
    <t>SONDE TEMPERATURE  GTC SALLE M4-026</t>
  </si>
  <si>
    <t>OT-72011</t>
  </si>
  <si>
    <t>Maintenance préventive balance 10679</t>
  </si>
  <si>
    <t>10679</t>
  </si>
  <si>
    <t>BALANCE BP 6100</t>
  </si>
  <si>
    <t>OT-72022</t>
  </si>
  <si>
    <t>M4-012-TT001</t>
  </si>
  <si>
    <t>12558</t>
  </si>
  <si>
    <t>SONDE TEMPERATURE GTC SALLE M4-012</t>
  </si>
  <si>
    <t>OT-71991</t>
  </si>
  <si>
    <t>Etanchéité de la station effluent MB à reprendre</t>
  </si>
  <si>
    <t>OT-71926</t>
  </si>
  <si>
    <t>Maintenance Préventive qualification TOC mètre 14182</t>
  </si>
  <si>
    <t>14182</t>
  </si>
  <si>
    <t>OT-72016</t>
  </si>
  <si>
    <t>Maintenance préventive Balance 14326</t>
  </si>
  <si>
    <t>14326</t>
  </si>
  <si>
    <t>BALANCE</t>
  </si>
  <si>
    <t>OT-71924</t>
  </si>
  <si>
    <t>Maintenance préventive balance 14388</t>
  </si>
  <si>
    <t>14388</t>
  </si>
  <si>
    <t>BALANCE CPA 10Kg</t>
  </si>
  <si>
    <t>OT-71918</t>
  </si>
  <si>
    <t>Maintenance préventive balance 14643</t>
  </si>
  <si>
    <t>14643</t>
  </si>
  <si>
    <t>BALANCE DE PAILLASSE</t>
  </si>
  <si>
    <t>OT-71920</t>
  </si>
  <si>
    <t>Maintenance préventive balance 14644</t>
  </si>
  <si>
    <t>14644</t>
  </si>
  <si>
    <t>OT-71922</t>
  </si>
  <si>
    <t>Maintenance préventive balance 14645</t>
  </si>
  <si>
    <t>14645</t>
  </si>
  <si>
    <t>OT-72030</t>
  </si>
  <si>
    <t>Maintenance Préventive Balance 14150</t>
  </si>
  <si>
    <t>14150</t>
  </si>
  <si>
    <t>BALANCE 60Kg</t>
  </si>
  <si>
    <t>OT-71997</t>
  </si>
  <si>
    <t>Maintenance préventive balance 14874</t>
  </si>
  <si>
    <t>14874</t>
  </si>
  <si>
    <t>OT-71995</t>
  </si>
  <si>
    <t>Maintenance préventive Maintenance EPPI5504 MA</t>
  </si>
  <si>
    <t>OT-71950</t>
  </si>
  <si>
    <t>Problème de démarrage du l'XMO3 N°14823 partie infrmatisé.</t>
  </si>
  <si>
    <t>CHR2204</t>
  </si>
  <si>
    <t>14823</t>
  </si>
  <si>
    <t>SMART CHROMATOGRAPHIE XMO3</t>
  </si>
  <si>
    <t>Maintenance préventive semestrielle CTA AH5736</t>
  </si>
  <si>
    <t>OT-71945</t>
  </si>
  <si>
    <t>OT-71914</t>
  </si>
  <si>
    <t>maintenance préventive balance 14872</t>
  </si>
  <si>
    <t>14872</t>
  </si>
  <si>
    <t>OT-72020</t>
  </si>
  <si>
    <t>M4-014-TT001</t>
  </si>
  <si>
    <t>12560</t>
  </si>
  <si>
    <t>SONDE TEMPERATURE GTC SALLE M4-014</t>
  </si>
  <si>
    <t>OT-72024</t>
  </si>
  <si>
    <t>M4-005-TT001</t>
  </si>
  <si>
    <t>12556</t>
  </si>
  <si>
    <t>SONDE TEMPERATURE GTC SALLE M4-005</t>
  </si>
  <si>
    <t>OT-71938</t>
  </si>
  <si>
    <t>Maintenance Préventive Sonde GTC 12572</t>
  </si>
  <si>
    <t>M3-035-ETU001</t>
  </si>
  <si>
    <t>12572</t>
  </si>
  <si>
    <t>SONDE TEMPERATURE GTC sur INCUBATEUR 13452</t>
  </si>
  <si>
    <t>OT-71942</t>
  </si>
  <si>
    <t>Maintenance Préventive Sonde GTC 10761</t>
  </si>
  <si>
    <t>M3-035-ETU003</t>
  </si>
  <si>
    <t>10761</t>
  </si>
  <si>
    <t>SONDE TEMPERATURE GTC sur FERMENTEUR 13453</t>
  </si>
  <si>
    <t>OT-71985</t>
  </si>
  <si>
    <t>problème de condensation CF 5°C MC-018</t>
  </si>
  <si>
    <t>OT-71993</t>
  </si>
  <si>
    <t>Maintenance préventive balance 16195</t>
  </si>
  <si>
    <t>16195</t>
  </si>
  <si>
    <t>BALANCE PRACTUM 5100</t>
  </si>
  <si>
    <t>OT-72001</t>
  </si>
  <si>
    <t>OT-71940</t>
  </si>
  <si>
    <t>Maintenance préventive Chaine T°  GTC 16206</t>
  </si>
  <si>
    <t>M3-035-ANA001</t>
  </si>
  <si>
    <t>16206</t>
  </si>
  <si>
    <t>CHAINE DE TEMPERATURE GTC SUR ETUVE 14254</t>
  </si>
  <si>
    <t>OT-71989</t>
  </si>
  <si>
    <t>Création d'une fiche reflex dedié aux groupes froids</t>
  </si>
  <si>
    <t>OT-71987</t>
  </si>
  <si>
    <t>Mise en place d'un voyant de défaut sur coffret éléctrique du groupe froid</t>
  </si>
  <si>
    <t>OT-71934</t>
  </si>
  <si>
    <t>Maintenance préventive balance 17388</t>
  </si>
  <si>
    <t>17388</t>
  </si>
  <si>
    <t>OT-71936</t>
  </si>
  <si>
    <t>Maintenance préventive balance 17307</t>
  </si>
  <si>
    <t>17307</t>
  </si>
  <si>
    <t>BALANCE  AU SOL 600Kg ( plate forme)</t>
  </si>
  <si>
    <t>OT-71930</t>
  </si>
  <si>
    <t>Maintenance préventive balance 17308</t>
  </si>
  <si>
    <t>17308</t>
  </si>
  <si>
    <t>BALANCE 220g</t>
  </si>
  <si>
    <t>OT-71932</t>
  </si>
  <si>
    <t>Maintenance préventive Balance 17310</t>
  </si>
  <si>
    <t>17310</t>
  </si>
  <si>
    <t>OT-71928</t>
  </si>
  <si>
    <t>maintenance préventive annuelle du systeme d'analyse 17580</t>
  </si>
  <si>
    <t>M4-166</t>
  </si>
  <si>
    <t>M4-166 SALLE PREPA TAMPONS QC-ANA MA</t>
  </si>
  <si>
    <t>17580</t>
  </si>
  <si>
    <t>OT-72018</t>
  </si>
  <si>
    <t>OT-72015</t>
  </si>
  <si>
    <t>OT-71977</t>
  </si>
  <si>
    <t>ALARME INCENDIE SMS SUB + 392</t>
  </si>
  <si>
    <t>OT-71956</t>
  </si>
  <si>
    <t>Mise à jour liste téléphonique 218 EPIS</t>
  </si>
  <si>
    <t>M3-T02 TOITURE MB 2</t>
  </si>
  <si>
    <t>OT-72048</t>
  </si>
  <si>
    <t>Mainrenance Préventive sonde GTC 12553</t>
  </si>
  <si>
    <t>M4-038-TT001</t>
  </si>
  <si>
    <t>ZONE STOCKAGE CONGELATEURS ET MCB MA M4-038</t>
  </si>
  <si>
    <t>12553</t>
  </si>
  <si>
    <t>SONDE TEMPERATURE GTC SALLE M4-038</t>
  </si>
  <si>
    <t>OT-72116</t>
  </si>
  <si>
    <t>Maintenance Préventive biowave 11979</t>
  </si>
  <si>
    <t>M4-093</t>
  </si>
  <si>
    <t>M4-093 MAGASIN TEMPORAIRE - ZONE STOCKAGE AMBIANTE</t>
  </si>
  <si>
    <t>11979</t>
  </si>
  <si>
    <t>OT-72096</t>
  </si>
  <si>
    <t>Conception de support pour bati UF/DF</t>
  </si>
  <si>
    <t>SALLE DSP M3-049</t>
  </si>
  <si>
    <t>11940</t>
  </si>
  <si>
    <t>PLATEFORME PELLICON</t>
  </si>
  <si>
    <t>OT-72045</t>
  </si>
  <si>
    <t>OT-72118</t>
  </si>
  <si>
    <t>Maintenance Préventive Balance 11113</t>
  </si>
  <si>
    <t>11113</t>
  </si>
  <si>
    <t>BALANCE ED6202S</t>
  </si>
  <si>
    <t>OT-72112</t>
  </si>
  <si>
    <t>Maintenance Préventive Balance 11057</t>
  </si>
  <si>
    <t>11057</t>
  </si>
  <si>
    <t>BALANCE CPA224S</t>
  </si>
  <si>
    <t>OT-72104</t>
  </si>
  <si>
    <t>Maintenance Préventive Trimestrielle Effluent EFFPH5631</t>
  </si>
  <si>
    <t>OT-72106</t>
  </si>
  <si>
    <t>Maintenance Préventive semestrielle système xpertlog 14736</t>
  </si>
  <si>
    <t>14736</t>
  </si>
  <si>
    <t>SONDE TEMPERATURE AUTONOME</t>
  </si>
  <si>
    <t>OT-72052</t>
  </si>
  <si>
    <t>Maintenance préventive balance 13987</t>
  </si>
  <si>
    <t>13987</t>
  </si>
  <si>
    <t>BALANCE ED224S</t>
  </si>
  <si>
    <t>OT-72120</t>
  </si>
  <si>
    <t>Maintenance Préventive balance 14178</t>
  </si>
  <si>
    <t>14178</t>
  </si>
  <si>
    <t>BALANCE 8100g</t>
  </si>
  <si>
    <t>OT-72123</t>
  </si>
  <si>
    <t>Maintenance Préventive Balance 13972</t>
  </si>
  <si>
    <t>13972</t>
  </si>
  <si>
    <t>OT-72060</t>
  </si>
  <si>
    <t>Maintenance Préventive NEP-5548</t>
  </si>
  <si>
    <t>OT-72057</t>
  </si>
  <si>
    <t>Maintenance Préventive NEP 5547</t>
  </si>
  <si>
    <t>OT-72055</t>
  </si>
  <si>
    <t>Maintenance Préventive Sonde GTC 12594</t>
  </si>
  <si>
    <t>M4-017-TT001</t>
  </si>
  <si>
    <t>12594</t>
  </si>
  <si>
    <t>SONDE TEMPERATURE GTC SALLE M4-017</t>
  </si>
  <si>
    <t>OT-72153</t>
  </si>
  <si>
    <t>Maintenance Préventive Homogénéisateur HOM2802</t>
  </si>
  <si>
    <t>OT-72110</t>
  </si>
  <si>
    <t>Maintenance Préventive de maintenance mensuelle Ozonation EPU5505</t>
  </si>
  <si>
    <t>OT-72062</t>
  </si>
  <si>
    <t>M4-003-TT001</t>
  </si>
  <si>
    <t>13316</t>
  </si>
  <si>
    <t>SONDE TEMPERATURE GTC SALLE M4-003</t>
  </si>
  <si>
    <t>OT-72043</t>
  </si>
  <si>
    <t>Maintenance préventive balance 16712</t>
  </si>
  <si>
    <t>16712</t>
  </si>
  <si>
    <t>BALANCE DE PRECISION</t>
  </si>
  <si>
    <t>OT-72151</t>
  </si>
  <si>
    <t>Préventif maintenance annuel sorbonne SB6738</t>
  </si>
  <si>
    <t>SB6738</t>
  </si>
  <si>
    <t>M4-149 SALLE PREPARATION TAMPONS</t>
  </si>
  <si>
    <t>16865</t>
  </si>
  <si>
    <t>HOTTE CHIMIQUE</t>
  </si>
  <si>
    <t>OT-72131</t>
  </si>
  <si>
    <t>maintenance préventive annuelle système HPLC 15880</t>
  </si>
  <si>
    <t>LABORATOIRE CONTROLE ANALYTIQUE M4-146</t>
  </si>
  <si>
    <t>15880</t>
  </si>
  <si>
    <t>COLUMN MANAGER CM ULPC ICLASS</t>
  </si>
  <si>
    <t>OT-72064</t>
  </si>
  <si>
    <t>Maintenance Reglementaire Annuelle Sorbonne EH5798</t>
  </si>
  <si>
    <t>EH5798</t>
  </si>
  <si>
    <t>SALLE DE COUPLAGE MB M3-078</t>
  </si>
  <si>
    <t>15889</t>
  </si>
  <si>
    <t>OT-72039</t>
  </si>
  <si>
    <t>Maintenance Préventive annuelle EH5798</t>
  </si>
  <si>
    <t>OT-72041</t>
  </si>
  <si>
    <t>Maintenance préventive balance 15646</t>
  </si>
  <si>
    <t>15646</t>
  </si>
  <si>
    <t>BALANCE 220G</t>
  </si>
  <si>
    <t>OT-72081</t>
  </si>
  <si>
    <t>Maintenance Preventive micropipette 15524</t>
  </si>
  <si>
    <t>OT-72085</t>
  </si>
  <si>
    <t>Maintenance Preventive micropipette 15539</t>
  </si>
  <si>
    <t>OT-72083</t>
  </si>
  <si>
    <t>Maintenance Preventive micropipette 15532</t>
  </si>
  <si>
    <t>OT-72155</t>
  </si>
  <si>
    <t>Maintenance Préventive Qualification congélateur 15190</t>
  </si>
  <si>
    <t>15190</t>
  </si>
  <si>
    <t>OT-72050</t>
  </si>
  <si>
    <t>Maintenance Préventive analyseur d'humidité 14267</t>
  </si>
  <si>
    <t>14267</t>
  </si>
  <si>
    <t>OT-72077</t>
  </si>
  <si>
    <t>Maintenance préventive Annuelle Sorbonne SB6702</t>
  </si>
  <si>
    <t>SB6702</t>
  </si>
  <si>
    <t>ZONE DE PESEES ZAC C3 MC-027</t>
  </si>
  <si>
    <t>16814</t>
  </si>
  <si>
    <t>SORBONNE DE PESEE ET PRELEVEMENT</t>
  </si>
  <si>
    <t>OT-72167</t>
  </si>
  <si>
    <t>Préventif maintenance annuel sorbonne SB6740</t>
  </si>
  <si>
    <t>OT-72125</t>
  </si>
  <si>
    <t>Maintenance préventive balance 17021</t>
  </si>
  <si>
    <t>17021</t>
  </si>
  <si>
    <t>BALANCE TOUR N°1</t>
  </si>
  <si>
    <t>OT-72127</t>
  </si>
  <si>
    <t>Maintenance préventive balance 17024</t>
  </si>
  <si>
    <t>17024</t>
  </si>
  <si>
    <t>BALANCE TOUR N°2</t>
  </si>
  <si>
    <t>OT-72129</t>
  </si>
  <si>
    <t>Maintenance préventive balance 17027</t>
  </si>
  <si>
    <t>17027</t>
  </si>
  <si>
    <t>BALANCE TOUR N°3</t>
  </si>
  <si>
    <t>OT-72073</t>
  </si>
  <si>
    <t>Maintenance Préventive annuelle Congélateur 17135</t>
  </si>
  <si>
    <t>17135</t>
  </si>
  <si>
    <t>CONGELATEUR -20°C COFFRE</t>
  </si>
  <si>
    <t>OT-72075</t>
  </si>
  <si>
    <t>Maintenance Préventive annuelle Congélateur 17136</t>
  </si>
  <si>
    <t>17136</t>
  </si>
  <si>
    <t>CONGELATEUR -20°C ARMOIRE</t>
  </si>
  <si>
    <t>OT-72071</t>
  </si>
  <si>
    <t>Maintenance Préventive Annuelle réfrigérateur 17217</t>
  </si>
  <si>
    <t>17217</t>
  </si>
  <si>
    <t>OT-72079</t>
  </si>
  <si>
    <t>Maintenance préventive Maintenance annuelle surpresseur 5110-SPR001</t>
  </si>
  <si>
    <t>5110-SPR-001</t>
  </si>
  <si>
    <t>17741</t>
  </si>
  <si>
    <t>SURPRESSEURS EAU DE VILLE MA</t>
  </si>
  <si>
    <t>OT-72139</t>
  </si>
  <si>
    <t>Maintenance Préventive SONDE TEMPERATURE GTC sur ENCEINTE 17830</t>
  </si>
  <si>
    <t>M3-073-ANA302</t>
  </si>
  <si>
    <t>M3-073 LABORATOIRE QC 2  MB B3</t>
  </si>
  <si>
    <t>17879</t>
  </si>
  <si>
    <t>SONDE TEMPERATURE GTC sur ENCEINTE 17830</t>
  </si>
  <si>
    <t>OT-72141</t>
  </si>
  <si>
    <t>Maintenance Préventive SONDE TEMPERATURE GTC sur ENCEINTE 17831</t>
  </si>
  <si>
    <t>M3-078-ANA101</t>
  </si>
  <si>
    <t>M3-078 LABORATOIRE QC 1   MB B3</t>
  </si>
  <si>
    <t>17880</t>
  </si>
  <si>
    <t>SONDE TEMPERATURE GTC sur ENCEINTE 17831</t>
  </si>
  <si>
    <t>OT-72143</t>
  </si>
  <si>
    <t>Maintenance Préventive SONDE TEMPERATURE GTC sur ENCEINTE 17832</t>
  </si>
  <si>
    <t>M3-073-ANA402</t>
  </si>
  <si>
    <t>17881</t>
  </si>
  <si>
    <t>SONDE TEMPERATURE GTC sur ENCEINTE 17832</t>
  </si>
  <si>
    <t>OT-72145</t>
  </si>
  <si>
    <t>Maintenance Préventive SONDE TEMPERATURE GTC sur ENCEINTE 17833</t>
  </si>
  <si>
    <t>M3-073-ANA401</t>
  </si>
  <si>
    <t>17882</t>
  </si>
  <si>
    <t>SONDE TEMPERATURE GTC sur ENCEINTE 17833</t>
  </si>
  <si>
    <t>OT-72135</t>
  </si>
  <si>
    <t>Maintenance Préventive SONDE TEMPERATURE GTC sur ENCEINTE 17834</t>
  </si>
  <si>
    <t>M3-073-ANA201</t>
  </si>
  <si>
    <t>17883</t>
  </si>
  <si>
    <t>SONDE TEMPERATURE GTC sur ENCEINTE 17834</t>
  </si>
  <si>
    <t>OT-72157</t>
  </si>
  <si>
    <t>Maintenance Préventive SONDE TEMPERATURE GTC sur ENCEINTE 17826</t>
  </si>
  <si>
    <t>M3-073-ANA102</t>
  </si>
  <si>
    <t>17884</t>
  </si>
  <si>
    <t>SONDE TEMPERATURE GTC sur ENCEINTE 17826</t>
  </si>
  <si>
    <t>OT-72159</t>
  </si>
  <si>
    <t>Maintenance Préventive SONDE TEMPERATURE GTC sur ENCEINTE 17827</t>
  </si>
  <si>
    <t>M3-073-ANA101</t>
  </si>
  <si>
    <t>17885</t>
  </si>
  <si>
    <t>SONDE TEMPERATURE GTC sur ENCEINTE 17827</t>
  </si>
  <si>
    <t>OT-72147</t>
  </si>
  <si>
    <t>Maintenance Préventive SONDE TEMPERATURE GTC sur ENCEINTE 17828</t>
  </si>
  <si>
    <t>M3-070-ANA101</t>
  </si>
  <si>
    <t>M3-070 SAS MATERIEL ECHANTILLONS MB B3</t>
  </si>
  <si>
    <t>17886</t>
  </si>
  <si>
    <t>SONDE TEMPERATURE GTC sur ENCEINTE 17828</t>
  </si>
  <si>
    <t>OT-72161</t>
  </si>
  <si>
    <t>Maintenance Préventive SONDE TEMPERATURE GTC sur ENCEINTE 17829</t>
  </si>
  <si>
    <t>M3-073-ANA301</t>
  </si>
  <si>
    <t>17887</t>
  </si>
  <si>
    <t>SONDE TEMPERATURE GTC sur ENCEINTE 17829</t>
  </si>
  <si>
    <t>OT-72163</t>
  </si>
  <si>
    <t>Maintenance Préventive SONDE TEMPERATURE GTC salle M3-073</t>
  </si>
  <si>
    <t>M3-073-TIT001</t>
  </si>
  <si>
    <t>17888</t>
  </si>
  <si>
    <t>SONDE TEMPERATURE GTC SALLE M3-073</t>
  </si>
  <si>
    <t>OT-72165</t>
  </si>
  <si>
    <t>Maintenance préventive Balance 17306</t>
  </si>
  <si>
    <t>17306</t>
  </si>
  <si>
    <t>BALANCE 34Kg ( plate forme)</t>
  </si>
  <si>
    <t>OT-72070</t>
  </si>
  <si>
    <t>Maintenance préventive Skid Cell Ready Mobius 200L BR2133</t>
  </si>
  <si>
    <t>BR2133</t>
  </si>
  <si>
    <t>17410</t>
  </si>
  <si>
    <t>BIOREACTEUR SKID CELL READY MOBIUS 200 L</t>
  </si>
  <si>
    <t>OT-72066</t>
  </si>
  <si>
    <t>Maintenance préventive plaque test  17339</t>
  </si>
  <si>
    <t>17339</t>
  </si>
  <si>
    <t>OT-72068</t>
  </si>
  <si>
    <t>M3-034 SALLE USP MB</t>
  </si>
  <si>
    <t>OT-72100</t>
  </si>
  <si>
    <t>remontée de produits R+1 sur points vapeur</t>
  </si>
  <si>
    <t>5503-MV623</t>
  </si>
  <si>
    <t>M3-115 ZONE TECHNIQUE R+1 MB</t>
  </si>
  <si>
    <t>OT-72174</t>
  </si>
  <si>
    <t>Sécurité moteur d'agitation du Mix et pied de la cuve du mix décollé du socle</t>
  </si>
  <si>
    <t>14014</t>
  </si>
  <si>
    <t>BAC MIX500</t>
  </si>
  <si>
    <t>M3-005</t>
  </si>
  <si>
    <t>M3-005 OPEN SPACE PRODUCTION MB</t>
  </si>
  <si>
    <t>OT-72230</t>
  </si>
  <si>
    <t>Projet EMS - Etalonnage fin de vie sonde GTC 12557</t>
  </si>
  <si>
    <t>M4-040-TT001</t>
  </si>
  <si>
    <t>12557</t>
  </si>
  <si>
    <t>SONDE TEMPERATURE GTC SALLE M4-040</t>
  </si>
  <si>
    <t>Projet EMS - Etalonnage fin de vie sonde GTC 12590</t>
  </si>
  <si>
    <t>Projet EMS - Etalonnage fin de vie sonde GTC 12587</t>
  </si>
  <si>
    <t>Projet EMS - Etalonnage sonde pression GTC 10041 avant suppresion liaison</t>
  </si>
  <si>
    <t>Projet EMS - Etalonnage sonde pression GTC 11058 avant suppresion liaison</t>
  </si>
  <si>
    <t>Projet EMS - Etalonnage sonde pression GTC 10112 avant suppresion liaison</t>
  </si>
  <si>
    <t>Projet EMS - Etalonnage fin de vie sonde GTC 12584</t>
  </si>
  <si>
    <t>Projet EMS - Etalonnage fin de vie sonde GTC 12585</t>
  </si>
  <si>
    <t>Projet EMS - Etalonnage fin de vie sonde GTC 12591</t>
  </si>
  <si>
    <t>Projet EMS - Etalonnage fin de vie sonde GTC 12555</t>
  </si>
  <si>
    <t>Projet EMS - Etalonnage fin de vie sonde GTC 12559</t>
  </si>
  <si>
    <t>OT-72234</t>
  </si>
  <si>
    <t>Curatif suite à maintenance annuelle PSM</t>
  </si>
  <si>
    <t>Projet EMS - Etalonnage fin de vie sonde GTC 12558</t>
  </si>
  <si>
    <t>Projet EMS - Etalonnage sonde pression GTC 14112 avant suppresion liaison</t>
  </si>
  <si>
    <t>Projet EMS - Etalonnage sonde pression GTC 14113 avant suppresion liaison</t>
  </si>
  <si>
    <t>Projet EMS - Etalonnage sonde pression GTC 14114 avant suppresion liaison</t>
  </si>
  <si>
    <t>OT-72187</t>
  </si>
  <si>
    <t>Projet EMS - Etalonnage sonde pression GTC 14471 avant suppresion liaison</t>
  </si>
  <si>
    <t>Projet EMS - Etalonnage sonde pression GTC 14478 avant suppresion liaison</t>
  </si>
  <si>
    <t>Projet EMS - Etalonnage sonde pression GTC 14473 avant suppresion liaison</t>
  </si>
  <si>
    <t>Projet EMS - Etalonnage fin de vie sonde GTC 14084</t>
  </si>
  <si>
    <t>OT-72221</t>
  </si>
  <si>
    <t>Maintenance Préventive Sonde GTC 13047</t>
  </si>
  <si>
    <t>13047</t>
  </si>
  <si>
    <t>OT-72239</t>
  </si>
  <si>
    <t>Curatif suite au MPM annuelle PSM</t>
  </si>
  <si>
    <t>OT-72236</t>
  </si>
  <si>
    <t>OT-72235</t>
  </si>
  <si>
    <t>Projet EMS - Etalonnage fin de vie sonde GTC 14085</t>
  </si>
  <si>
    <t>Projet EMS - Etalonnage sonde pression GTC 14470 avant suppresion liaison</t>
  </si>
  <si>
    <t>Projet EMS - Etalonnage sonde pression GTC 14472 avant suppresion liaison</t>
  </si>
  <si>
    <t>CHR2205</t>
  </si>
  <si>
    <t>14824</t>
  </si>
  <si>
    <t>SMART CHROMATOGRAPHIE XMO1-2</t>
  </si>
  <si>
    <t>Projet EMS - Etalonnage sonde pression GTC 14477 avant suppresion liaison</t>
  </si>
  <si>
    <t>Projet EMS - Etalonnage sonde pression GTC 14479 avant suppresion liaison</t>
  </si>
  <si>
    <t>OT-72256</t>
  </si>
  <si>
    <t>Maintenance Préventive Annuelle Réfrigérateur 14529</t>
  </si>
  <si>
    <t>14529</t>
  </si>
  <si>
    <t>REFRIGERATEUR 2- 8°C</t>
  </si>
  <si>
    <t>OT-72238</t>
  </si>
  <si>
    <t>Projet EMS - Etalonnage sonde pression GTC 10071 avant suppresion liaison</t>
  </si>
  <si>
    <t>Projet EMS - Etalonnage fin de vie sonde GTC 12560</t>
  </si>
  <si>
    <t>Projet EMS - Etalonnage fin de vie sonde GTC 12556</t>
  </si>
  <si>
    <t>OT-72219</t>
  </si>
  <si>
    <t>Projet EMS - Etalonnage sonde température GTC 11096 après mise à niveau</t>
  </si>
  <si>
    <t>M4-053-TIT001</t>
  </si>
  <si>
    <t>SALLE USP3 MA M4-053</t>
  </si>
  <si>
    <t>11096</t>
  </si>
  <si>
    <t>Maintenance préventive Cell Ready BR2126</t>
  </si>
  <si>
    <t>BR2126</t>
  </si>
  <si>
    <t>13900</t>
  </si>
  <si>
    <t>Projet EMS - Etalonnage fin de vie sonde GTC 12576</t>
  </si>
  <si>
    <t>Projet EMS - Etalonnage sonde pression GTC 13315 avant suppresion liaison</t>
  </si>
  <si>
    <t>Projet EMS - Etalonnage sonde pression GTC 10333 avant suppresion liaison</t>
  </si>
  <si>
    <t>Projet EMS - Etalonnage fin de vie sonde GTC 13316</t>
  </si>
  <si>
    <t>Projet EMS - Etalonnage sonde pression GTC 10935 avant suppresion liaison</t>
  </si>
  <si>
    <t>OT-72254</t>
  </si>
  <si>
    <t>Préventif Maintenance annuelle CTA AH5726</t>
  </si>
  <si>
    <t>OT-72216</t>
  </si>
  <si>
    <t>Projet EMS - Etalonnage sonde température GTC 15787 après mise à niveau</t>
  </si>
  <si>
    <t>M4-049-TIT001</t>
  </si>
  <si>
    <t>15787</t>
  </si>
  <si>
    <t>Projet EMS - Etalonnage sonde pression GTC 15196 avant suppresion liaison</t>
  </si>
  <si>
    <t>OT-72183</t>
  </si>
  <si>
    <t>Maintenance préventive balance 15988</t>
  </si>
  <si>
    <t>15988</t>
  </si>
  <si>
    <t>BALANCE CUBIS</t>
  </si>
  <si>
    <t>OT-72185</t>
  </si>
  <si>
    <t>Maintenance préventive balance 15989</t>
  </si>
  <si>
    <t>15989</t>
  </si>
  <si>
    <t>OT-72240</t>
  </si>
  <si>
    <t>Caisson d extraction air local chaudiere hs</t>
  </si>
  <si>
    <t>Projet EMS - Etalonnage sonde pression GTC 15197 avant suppresion liaison</t>
  </si>
  <si>
    <t>Projet EMS - Etalonnage sonde pression GTC 15198 avant suppresion liaison</t>
  </si>
  <si>
    <t>Projet EMS - Etalonnage sonde pression GTC 15194 avant suppresion liaison</t>
  </si>
  <si>
    <t>OT-72258</t>
  </si>
  <si>
    <t>Maintenance Préventive Annuelle Réfrigérateur 15248</t>
  </si>
  <si>
    <t>15248</t>
  </si>
  <si>
    <t>OT-72233</t>
  </si>
  <si>
    <t>Cerclage capot cuve gripé</t>
  </si>
  <si>
    <t>M3-042</t>
  </si>
  <si>
    <t>M3-042 LAVERIE PROPRE MB</t>
  </si>
  <si>
    <t>16939</t>
  </si>
  <si>
    <t>CUVE INOX 25L</t>
  </si>
  <si>
    <t>Projet EMS - Etalonnage sonde Pression GTC 17231  avant mise à niveau</t>
  </si>
  <si>
    <t>Projet EMS - Etalonnage sonde Pression GTC  avant mise à niveau 17239</t>
  </si>
  <si>
    <t>Projet EMS - Etalonnage sonde Pression GTC  avant mise à niveau 17235</t>
  </si>
  <si>
    <t>OT-72195</t>
  </si>
  <si>
    <t>Préventif Etalonnage CENTRIFUGEUSE MULTIFUGE X3 FR  17249</t>
  </si>
  <si>
    <t>17249</t>
  </si>
  <si>
    <t>CENTRIFUGEUSE MULTIFUGE X3 FR</t>
  </si>
  <si>
    <t>OT-72193</t>
  </si>
  <si>
    <t>Préventif Règlementaire centrifugeuse 17249</t>
  </si>
  <si>
    <t>OT-72191</t>
  </si>
  <si>
    <t>Préventif Maintenance centrifugeuse 17249</t>
  </si>
  <si>
    <t>OT-72264</t>
  </si>
  <si>
    <t>Preventif Maintenance EGL5212</t>
  </si>
  <si>
    <t>EGL5212</t>
  </si>
  <si>
    <t>TOITURE PLATE-FORME CTA M4-T10</t>
  </si>
  <si>
    <t>17170</t>
  </si>
  <si>
    <t>GROUPE FROID PRETRAITEMENT AIR NEUF</t>
  </si>
  <si>
    <t>OT-72181</t>
  </si>
  <si>
    <t>Projet EMS - Etalonnage sonde température GTC 17658 après mise à niveau</t>
  </si>
  <si>
    <t>M4-0101 ANA201</t>
  </si>
  <si>
    <t>17658</t>
  </si>
  <si>
    <t>OT-72198</t>
  </si>
  <si>
    <t>Projet EMS - Etalonnage sonde température GTC 17659 après mise à niveau</t>
  </si>
  <si>
    <t>M4-0101 ANA202</t>
  </si>
  <si>
    <t>17659</t>
  </si>
  <si>
    <t>Projet EMS - Etalonnage sonde temperature ambiance M4-019   17778</t>
  </si>
  <si>
    <t>Projet EMS - sonde hygrométrie ambiance M4-019   17779</t>
  </si>
  <si>
    <t>Projet EMS - Etalonnage sonde pression 17784 après mise à niveau</t>
  </si>
  <si>
    <t>Projet EMS - Etalonnage sonde température ambiance M4-014   17782</t>
  </si>
  <si>
    <t>Projet EMS - sonde hygrométrie ambiance M4-014   17783</t>
  </si>
  <si>
    <t>Projet EMS - Etalonnage sonde pression 17793 après mise à niveau</t>
  </si>
  <si>
    <t>Projet EMS - Etalonnage sonde température ambiance M4-003   17795</t>
  </si>
  <si>
    <t>Projet EMS - Etalonnage sonde température EMS 17744</t>
  </si>
  <si>
    <t>Projet EMS:  chaine EMS hygrométrie ambiance M4-026   17745</t>
  </si>
  <si>
    <t>Projet EMS - Etalonnage sonde pression 17746 après mise à niveau</t>
  </si>
  <si>
    <t>Projet EMS - Etalonnage sonde température ambiance M4-027   17748</t>
  </si>
  <si>
    <t>Projet EMS - sonde hygrométrie ambiance M4-027   17749</t>
  </si>
  <si>
    <t>Projet EMS - Etalonnage sonde pression 17750 après mise à niveau</t>
  </si>
  <si>
    <t>Projet EMS - Etalonnage sonde pression 17752 après mise à niveau</t>
  </si>
  <si>
    <t>Projet EMS - Etalonnage sonde pression 17756 après mise à niveau</t>
  </si>
  <si>
    <t>Projet EMS - Etalonnage sonde hygrométrie ambiance M4-003   17796</t>
  </si>
  <si>
    <t>Projet EMS - Etalonnage sonde pression 17797 après mise à niveau</t>
  </si>
  <si>
    <t>OT-72177</t>
  </si>
  <si>
    <t>Projet EMS - Etalonnage sonde température GTC 17648 après mise à niveau</t>
  </si>
  <si>
    <t>M4-0101 ANA103</t>
  </si>
  <si>
    <t>17648</t>
  </si>
  <si>
    <t>Projet EMS - Etalonnage sonde temperature ambiance M4-021   17764</t>
  </si>
  <si>
    <t>Projetr EMS - sonde hygrométrie ambiance M4-021   17765</t>
  </si>
  <si>
    <t>Projet EMS - Etalonnage sonde pression 17766 après mise à niveau</t>
  </si>
  <si>
    <t>Projet EMS - Etalonnage sonde pression 17758 après mise à niveau</t>
  </si>
  <si>
    <t>Projet EMS - Etalonnage sonde pression 17760 après mise à niveau</t>
  </si>
  <si>
    <t>Projet EMS - Etalonnage sonde temperature ambiance M4-012   17787</t>
  </si>
  <si>
    <t>Projet EMS - sonde hygrométrie ambiance M4-012   17788</t>
  </si>
  <si>
    <t>Projet EMS - Etalonnage sonde température ambiance M4-005   17791</t>
  </si>
  <si>
    <t>Projet EMS - sonde Hygrométrie ambiance M4-005   17793</t>
  </si>
  <si>
    <t>OT-72262</t>
  </si>
  <si>
    <t>Préventif maintenance annuel sorbonne SB6725</t>
  </si>
  <si>
    <t>SB6725</t>
  </si>
  <si>
    <t>17337</t>
  </si>
  <si>
    <t>SORBONNE PMT MB</t>
  </si>
  <si>
    <t>OT-72260</t>
  </si>
  <si>
    <t>Préventif règlementaire annuel sorbonne SB6725</t>
  </si>
  <si>
    <t>OT-72201</t>
  </si>
  <si>
    <t>Projet EMS - Etalonnage sonde température GTC 17655 après mise à niveau</t>
  </si>
  <si>
    <t>M4-0101 ANA203</t>
  </si>
  <si>
    <t>17655</t>
  </si>
  <si>
    <t>OT-72204</t>
  </si>
  <si>
    <t>Projet EMS - Etalonnage sonde température GTC 17656 après mise à niveau</t>
  </si>
  <si>
    <t>M4-0101 ANA204</t>
  </si>
  <si>
    <t>17656</t>
  </si>
  <si>
    <t>Projet EMS - Etalonnage sonde pression 17838 après mise à niveau</t>
  </si>
  <si>
    <t>Projet EMS - Etalonnage sonde pression 17840 après mise à niveau</t>
  </si>
  <si>
    <t>Projet EMS - Etalonnage sonde pression 17842 après mise à niveau</t>
  </si>
  <si>
    <t>Projet EMS - Etalonnage sonde temperature ambiance M4-040   17843</t>
  </si>
  <si>
    <t>Projet EMS - Etalonnage sonde hygrométrie ambiance M4-040   17844</t>
  </si>
  <si>
    <t>Projet EMS - Etalonnage sonde pression 17845 après mise à niveau</t>
  </si>
  <si>
    <t>Projet EMS - Etalonnage sonde temperature ambiance M4-033   17847</t>
  </si>
  <si>
    <t>Projet EMS - Etalonnage sonde hygrométrie ambiance M4-033   17848</t>
  </si>
  <si>
    <t>Projet EMS - Etalonnage sonde pression 17849 après mise à niveau</t>
  </si>
  <si>
    <t>OT-72207</t>
  </si>
  <si>
    <t>Projet EMS - Etalonnage sonde température GTC 17650 après mise à niveau</t>
  </si>
  <si>
    <t>M4-0101 ANA205</t>
  </si>
  <si>
    <t>17650</t>
  </si>
  <si>
    <t>OT-72210</t>
  </si>
  <si>
    <t>Projet EMS - Etalonnage sonde température GTC 17651 après mise à niveau</t>
  </si>
  <si>
    <t>M4-0101 ANA206</t>
  </si>
  <si>
    <t>17651</t>
  </si>
  <si>
    <t>Projet EMS - Etalonnage sonde temperature ambiance M4-032   17851</t>
  </si>
  <si>
    <t>Projet EMS - Etalonnage sonde hygrométrie ambiance M4-032   17852</t>
  </si>
  <si>
    <t>Projet EMS - Etalonnage sonde pression 17853 après mise à niveau</t>
  </si>
  <si>
    <t>Projet EMS - Etalonnage sonde temperature ambiance M4-031   17855</t>
  </si>
  <si>
    <t>Projet EMS - Etalonnage sonde pression 17857 après mise à niveau</t>
  </si>
  <si>
    <t>Projet EMS - Etalonnage sonde temperature ambiance M4-068   17859</t>
  </si>
  <si>
    <t>Projet EMS - Etalonnage sonde hygrométrie ambiance M4-068   17860</t>
  </si>
  <si>
    <t>Projet EMS - Etalonnage sonde pression 17861 après mise à niveau</t>
  </si>
  <si>
    <t>Projet EMS - Etalonnage sonde temperature ambiance M4-069   17863</t>
  </si>
  <si>
    <t>Projet EMS - Etalonnage sonde hygrométrie ambiance M4-069   17864</t>
  </si>
  <si>
    <t>Projet EMS - Etalonnage sonde pression 17865 après mise à niveau</t>
  </si>
  <si>
    <t>Projet EMS - Etalonnage sonde température EMS 17866</t>
  </si>
  <si>
    <t>Projet EMS - Etalonnage sonde température EMS 17867</t>
  </si>
  <si>
    <t>Projet EMS - Etalonnage sonde température EMS 17868</t>
  </si>
  <si>
    <t>Projet EMS - Etalonnage sonde température EMS 17869</t>
  </si>
  <si>
    <t>Projet EMS - Etalonnage sonde température EMS 17870</t>
  </si>
  <si>
    <t>Projet EMS - Etalonnage sonde temperature ambiance M4-030   17872</t>
  </si>
  <si>
    <t>Projet EMS - Etalonnage sonde hygrométrie ambiance M4-030   17874</t>
  </si>
  <si>
    <t>Projet EMS - Etalonnage sonde pression 17875 après mise à niveau</t>
  </si>
  <si>
    <t>Projet EMS - Etalonnage sonde hygrométrie ambiance M4-031   17856</t>
  </si>
  <si>
    <t>OT-72213</t>
  </si>
  <si>
    <t>Projet EMS - Etalonnage sonde température GTC 17620 après mise à niveau</t>
  </si>
  <si>
    <t>M4-0101 ANA303</t>
  </si>
  <si>
    <t>17620</t>
  </si>
  <si>
    <t>Projet EMS - Etalonnage sonde pression GTC 17583 avant suppresion liaison</t>
  </si>
  <si>
    <t>OT-72297</t>
  </si>
  <si>
    <t>SECURITE : Dysfonctionnement sécurité portail MC</t>
  </si>
  <si>
    <t>OT-72241</t>
  </si>
  <si>
    <t>Moteur ventillation condenseur bruillant : a remplacer</t>
  </si>
  <si>
    <t>UCA5700-08</t>
  </si>
  <si>
    <t>OT-72293</t>
  </si>
  <si>
    <t>SECURITE: Prélèvements non-accessibles QC enviro</t>
  </si>
  <si>
    <t>5502-MV010</t>
  </si>
  <si>
    <t>M3-023 ZONE TECHNIQUE MB B</t>
  </si>
  <si>
    <t>M3-002</t>
  </si>
  <si>
    <t>OT-72287</t>
  </si>
  <si>
    <t>SECURITE: Dévérouillage porte de sortie B1</t>
  </si>
  <si>
    <t>M3-002 COULOIR</t>
  </si>
  <si>
    <t>OT-72283</t>
  </si>
  <si>
    <t>Mise en place d'un crochet</t>
  </si>
  <si>
    <t>M3-098</t>
  </si>
  <si>
    <t>OT-72227</t>
  </si>
  <si>
    <t>Réglage et réparation de la porte Accès Local CTA au R+2 du A2</t>
  </si>
  <si>
    <t>M4-T01</t>
  </si>
  <si>
    <t>M4-T01 TOITURE RDC</t>
  </si>
  <si>
    <t>OT-72305</t>
  </si>
  <si>
    <t>SECURITE : Sirène Détection Gaz</t>
  </si>
  <si>
    <t>M3-224 LABORATOIRE SPECTROMETRE DE MASSE MB</t>
  </si>
  <si>
    <t>OT-72303</t>
  </si>
  <si>
    <t>Fosse inondée / intervention avec pompe relevage</t>
  </si>
  <si>
    <t>M3-082</t>
  </si>
  <si>
    <t>M3-082 FOSSE COLLECTEURS EFFLUENTS MB B3</t>
  </si>
  <si>
    <t>OT-72299</t>
  </si>
  <si>
    <t>SECURITE : dysfonctionnements engins de levage</t>
  </si>
  <si>
    <t>OT-72313</t>
  </si>
  <si>
    <t>Maintenance Préventive annuelle Congélateur 10960</t>
  </si>
  <si>
    <t>10960</t>
  </si>
  <si>
    <t>OT-72319</t>
  </si>
  <si>
    <t>Maintenance Préventive Réfrigérateur 12278</t>
  </si>
  <si>
    <t>12278</t>
  </si>
  <si>
    <t>REFRIGERATEUR  2 - 8°C</t>
  </si>
  <si>
    <t>OT-72324</t>
  </si>
  <si>
    <t>Maintenance préventive skid cuve refold V2503</t>
  </si>
  <si>
    <t>OT-72326</t>
  </si>
  <si>
    <t>Maintenance préventive skid cuve clarification V2504</t>
  </si>
  <si>
    <t>OT-72315</t>
  </si>
  <si>
    <t>Maintenance Préventive Annuelle Réfrigérateur 14663</t>
  </si>
  <si>
    <t>14663</t>
  </si>
  <si>
    <t>REFRIGERATEUR 335L</t>
  </si>
  <si>
    <t>OT-72346</t>
  </si>
  <si>
    <t>Remplacement joint hublot</t>
  </si>
  <si>
    <t>SYM</t>
  </si>
  <si>
    <t>maintenance préventive Semestrielle AH5720</t>
  </si>
  <si>
    <t>OT-72357</t>
  </si>
  <si>
    <t>changement vitre PSM10916</t>
  </si>
  <si>
    <t>PSM6724</t>
  </si>
  <si>
    <t>OT-72312</t>
  </si>
  <si>
    <t>Projet EMS - Etalonnage sonde pression 15739 avant mise à niveau</t>
  </si>
  <si>
    <t>OT-72311</t>
  </si>
  <si>
    <t>Projet EMS - Etalonnage sonde pression 15779 mise à niveau</t>
  </si>
  <si>
    <t>Projet EMS - Etalonnage sonde pression 15780 après mise à niveau</t>
  </si>
  <si>
    <t>OT-72310</t>
  </si>
  <si>
    <t>Projet EMS - Etalonnage sonde pression 15780 avant mise à niveau</t>
  </si>
  <si>
    <t>OT-72317</t>
  </si>
  <si>
    <t>OT-72328</t>
  </si>
  <si>
    <t>Maintenance Préventive Annuelle Réfrigérateur 15878</t>
  </si>
  <si>
    <t>15878</t>
  </si>
  <si>
    <t>OT-72332</t>
  </si>
  <si>
    <t>Maintenance Preventive pipette 16881</t>
  </si>
  <si>
    <t>Projet EMS - Etalonnage sonde pression 15775 après mise à niveau</t>
  </si>
  <si>
    <t>OT-72309</t>
  </si>
  <si>
    <t>Projet EMS - Etalonnage sonde pression 15775 avant mise à niveau</t>
  </si>
  <si>
    <t>M4-004-AIT001-T</t>
  </si>
  <si>
    <t>17229</t>
  </si>
  <si>
    <t>M4-004-AIT001-H</t>
  </si>
  <si>
    <t>17230</t>
  </si>
  <si>
    <t>17233</t>
  </si>
  <si>
    <t>17234</t>
  </si>
  <si>
    <t>17237</t>
  </si>
  <si>
    <t>17238</t>
  </si>
  <si>
    <t>OT-72347</t>
  </si>
  <si>
    <t>Maintenance Préventive chaine de mesure GTC 17434 de l'enceinte 17394</t>
  </si>
  <si>
    <t>M4-157-ANA104</t>
  </si>
  <si>
    <t>17434</t>
  </si>
  <si>
    <t>OT-72349</t>
  </si>
  <si>
    <t>Maintenance Préventive chaine de mesure GTC 17435 de l'enceinte 17217</t>
  </si>
  <si>
    <t>M4-157-ANA102</t>
  </si>
  <si>
    <t>17435</t>
  </si>
  <si>
    <t>OT-72321</t>
  </si>
  <si>
    <t>OT-72318</t>
  </si>
  <si>
    <t>OT-72364</t>
  </si>
  <si>
    <t>Maintenance semestrielle BAES et portes souples</t>
  </si>
  <si>
    <t>site</t>
  </si>
  <si>
    <t>OT-72363</t>
  </si>
  <si>
    <t>La clim souffle trop fort sur les bureaux USP. Diminution de la force de ventilation ou fermeture de</t>
  </si>
  <si>
    <t>M4-141</t>
  </si>
  <si>
    <t>M4-141 OPEN SPACE DEVELOPPEMENT MA</t>
  </si>
  <si>
    <t>OT-72361</t>
  </si>
  <si>
    <t>Percer un chariot sur la poignée et installer une évacuation sur le bac de rétention</t>
  </si>
  <si>
    <t>OT-72369</t>
  </si>
  <si>
    <t>enlever des saletés sur des roues du chariot qui sert à enlever les cassettes usagées en  M4-032</t>
  </si>
  <si>
    <t>OT-72375</t>
  </si>
  <si>
    <t>Préparation de l'ordinateur  du Vicel N° GMAO17823 en salle des banques</t>
  </si>
  <si>
    <t>OT-72371</t>
  </si>
  <si>
    <t>Remplacement du Padger du service Fluide</t>
  </si>
  <si>
    <t>OT-72379</t>
  </si>
  <si>
    <t>Demande d'installation de 3 prises réseau au niveau de la paillasse DSP où se situe l'akta 150, akta</t>
  </si>
  <si>
    <t>DueDateS</t>
  </si>
  <si>
    <t>OT-72430</t>
  </si>
  <si>
    <t>OT-72422</t>
  </si>
  <si>
    <t>Maintenance Préventive sonde de température 10864</t>
  </si>
  <si>
    <t>10864</t>
  </si>
  <si>
    <t>OT-72445</t>
  </si>
  <si>
    <t>OT-72431</t>
  </si>
  <si>
    <t>Préventif Maintenance Annuelle CTA AH5705</t>
  </si>
  <si>
    <t>AH5705</t>
  </si>
  <si>
    <t>10028</t>
  </si>
  <si>
    <t>CTA HIROSS Local IT</t>
  </si>
  <si>
    <t>OT-72433</t>
  </si>
  <si>
    <t>Maintenance Préventive sonde de température 10867</t>
  </si>
  <si>
    <t>10867</t>
  </si>
  <si>
    <t>SONDE TEMPERATURE CONGELATEUR 10866</t>
  </si>
  <si>
    <t>OT-72443</t>
  </si>
  <si>
    <t>Maintenance Préventive balance 13052</t>
  </si>
  <si>
    <t>13052</t>
  </si>
  <si>
    <t>BALANCE DE PRECISION ML203E</t>
  </si>
  <si>
    <t>OT-72437</t>
  </si>
  <si>
    <t>Maintenance Préventive Fermenteur FER2102</t>
  </si>
  <si>
    <t>FER2102</t>
  </si>
  <si>
    <t>SALLE AMPLIFICATION USP MB</t>
  </si>
  <si>
    <t>13453</t>
  </si>
  <si>
    <t>FERMENTEUR CELL-TAINER</t>
  </si>
  <si>
    <t>OT-72385</t>
  </si>
  <si>
    <t>Projet EMS : Etalonnage sonde 14482 avant suppression liaison GTC</t>
  </si>
  <si>
    <t>M4-022-PT001</t>
  </si>
  <si>
    <t>14482</t>
  </si>
  <si>
    <t>OT-72424</t>
  </si>
  <si>
    <t>Maintenance préventive balance 14675</t>
  </si>
  <si>
    <t>14675</t>
  </si>
  <si>
    <t>OT-72435</t>
  </si>
  <si>
    <t>Maintenance préventive balance 14674</t>
  </si>
  <si>
    <t>14674</t>
  </si>
  <si>
    <t>OT-72394</t>
  </si>
  <si>
    <t>Préventif Maintenance Annuelle CTA AH5723</t>
  </si>
  <si>
    <t>AH5723</t>
  </si>
  <si>
    <t>PLENUM TECHNIQUE (PLAFOND M3-078) MB M3-122</t>
  </si>
  <si>
    <t>14830</t>
  </si>
  <si>
    <t>VMC DOUBLE FLUX WESPER TR020</t>
  </si>
  <si>
    <t>OT-72441</t>
  </si>
  <si>
    <t>Maintenance préventive skid cuve lyse V2501  13467</t>
  </si>
  <si>
    <t>OT-72439</t>
  </si>
  <si>
    <t>Maintenance préventive skid cuve homo V2502  13468</t>
  </si>
  <si>
    <t>Maintenance Préventive de maintenance bimensuelle Sanitisation EPU MB 5501</t>
  </si>
  <si>
    <t>OT-72390</t>
  </si>
  <si>
    <t>maintenance préventive Incubateur CO2   15761</t>
  </si>
  <si>
    <t>15761</t>
  </si>
  <si>
    <t>OT-72426</t>
  </si>
  <si>
    <t>Maintenance Préventive sonde de température 16016 du réfrigérateur  16015</t>
  </si>
  <si>
    <t>16016</t>
  </si>
  <si>
    <t>AFFICHEUR SONDE DE TEMPERATURE</t>
  </si>
  <si>
    <t>OT-72428</t>
  </si>
  <si>
    <t>maintenance préventive Incubateur CO2   15764</t>
  </si>
  <si>
    <t>OT-72402</t>
  </si>
  <si>
    <t>maintenance préventive Incubateur CO2   15758</t>
  </si>
  <si>
    <t>15758</t>
  </si>
  <si>
    <t>OT-72418</t>
  </si>
  <si>
    <t>Maintenance préventive balance 16870</t>
  </si>
  <si>
    <t>M4-149</t>
  </si>
  <si>
    <t>16870</t>
  </si>
  <si>
    <t>BALANCE 5100G</t>
  </si>
  <si>
    <t>OT-72420</t>
  </si>
  <si>
    <t>Maintenance préventive balance 16871</t>
  </si>
  <si>
    <t>16871</t>
  </si>
  <si>
    <t>OT-72410</t>
  </si>
  <si>
    <t>Maintenance Préventive afficheur sonde  15752 du combi 15753</t>
  </si>
  <si>
    <t>15752</t>
  </si>
  <si>
    <t>AFFICHEUR TEMPERATURE 2-8°C</t>
  </si>
  <si>
    <t>OT-72412</t>
  </si>
  <si>
    <t>Maintenance Préventive afficheur sonde  15754 du combi 15753</t>
  </si>
  <si>
    <t>15754</t>
  </si>
  <si>
    <t>AFFICHEUR TEMPERATURE -20°C</t>
  </si>
  <si>
    <t>OT-72396</t>
  </si>
  <si>
    <t>maintenance préventive Incubateur CO2   15755</t>
  </si>
  <si>
    <t>15755</t>
  </si>
  <si>
    <t>OT-72414</t>
  </si>
  <si>
    <t>Préventif Maintenance CTA AH5792</t>
  </si>
  <si>
    <t>OT-72406</t>
  </si>
  <si>
    <t>Maintenance Préventive sonde de température 16623 du réfrigérateur 11217</t>
  </si>
  <si>
    <t>16623</t>
  </si>
  <si>
    <t>SONDE TEMPERATURE sur REFRIGERATEUR 11217</t>
  </si>
  <si>
    <t>OT-72408</t>
  </si>
  <si>
    <t>Maintenance Préventive enceinte CO2 15936</t>
  </si>
  <si>
    <t>15936</t>
  </si>
  <si>
    <t>INCUBATEUR HERACELL VIOS 160i</t>
  </si>
  <si>
    <t>OT-72416</t>
  </si>
  <si>
    <t>Préventif Maintenance Annuelle CTA AH5793</t>
  </si>
  <si>
    <t>OT-72398</t>
  </si>
  <si>
    <t>Préventif Maintenance Annuelle CTA AH5774</t>
  </si>
  <si>
    <t>OT-72404</t>
  </si>
  <si>
    <t>Maintenance Préventive enceinte CO2 15939</t>
  </si>
  <si>
    <t>15939</t>
  </si>
  <si>
    <t>OT-72392</t>
  </si>
  <si>
    <t>Maintenance Préventive afficheur sonde 16088 du réfrigérateur 16087</t>
  </si>
  <si>
    <t>16088</t>
  </si>
  <si>
    <t>SONDE TEMPERATURE DU REFRIGERATEUR 16087</t>
  </si>
  <si>
    <t>Maintenance Préventive de maintenance bimensuelle Sanitisation EPU MB 5512</t>
  </si>
  <si>
    <t>OT-72447</t>
  </si>
  <si>
    <t>Maintenance Préventive Sonde Température 16952 de l'enceinte 16951</t>
  </si>
  <si>
    <t>16952</t>
  </si>
  <si>
    <t>SONDE DE TEMPERATURE + AFFICHEUR DU CONGELATEUR 16951</t>
  </si>
  <si>
    <t>OT-72458</t>
  </si>
  <si>
    <t>Maintenance préventive Qualification CTA AH57112</t>
  </si>
  <si>
    <t>AH57112</t>
  </si>
  <si>
    <t>M3-T04 TOITURE EXTENSION PMT</t>
  </si>
  <si>
    <t>17245</t>
  </si>
  <si>
    <t>CTA SUPPORT PRODUCTION MB</t>
  </si>
  <si>
    <t>OT-72462</t>
  </si>
  <si>
    <t>Maintenance Préventive de maintenance bimensuelle Sanitisation EPU MA 5513</t>
  </si>
  <si>
    <t>OT-72387</t>
  </si>
  <si>
    <t>Projet EMS - Etalonnage sonde pression 17789 après mise à niveau</t>
  </si>
  <si>
    <t>M4-012-AIT001-P</t>
  </si>
  <si>
    <t>17789</t>
  </si>
  <si>
    <t>CHAINE EMS DE PRESSION AMBIANCE M4-012</t>
  </si>
  <si>
    <t>OT-72454</t>
  </si>
  <si>
    <t>M4-014-ANA102</t>
  </si>
  <si>
    <t>17898</t>
  </si>
  <si>
    <t>CHAINE DE TEMPERATURE EMS SUR ENCEINTE 15032</t>
  </si>
  <si>
    <t>OT-72456</t>
  </si>
  <si>
    <t>M4-014-ANA101</t>
  </si>
  <si>
    <t>17899</t>
  </si>
  <si>
    <t>CHAINE DE TEMPERATURE EMS SUR ENCEINTE 15036</t>
  </si>
  <si>
    <t>CHAINE DE TEMPERATURE EMS SUR ENCEINTE 15711</t>
  </si>
  <si>
    <t>CHAINE DE TEMPERATURE EMS SUR ENCEINTE 15707</t>
  </si>
  <si>
    <t>CHAINE DE TEMPERATURE EMS SUR ENCEINTE 12213</t>
  </si>
  <si>
    <t>CHAINE DE TEMPERATURE EMS SUR ENCEINTE 14672</t>
  </si>
  <si>
    <t>CHAINE DE TEMPERATURE EMS SUR ENCEINTE 12948</t>
  </si>
  <si>
    <t>OT-72460</t>
  </si>
  <si>
    <t>Maintenance Préventive Pipette 17767</t>
  </si>
  <si>
    <t>17767</t>
  </si>
  <si>
    <t>OT-72449</t>
  </si>
  <si>
    <t>AH5794</t>
  </si>
  <si>
    <t>17391</t>
  </si>
  <si>
    <t>CTA M50 SALLE M3-224</t>
  </si>
  <si>
    <t>OT-72451</t>
  </si>
  <si>
    <t>MD1-017</t>
  </si>
  <si>
    <t>MD1-017 OPEN SPACE AQ</t>
  </si>
  <si>
    <t>SONDE TEMPERATURE EMS SALLE M4-006</t>
  </si>
  <si>
    <t>OT-72611</t>
  </si>
  <si>
    <t>Maintenance préventive autoclave MB AU2815</t>
  </si>
  <si>
    <t>AU2815</t>
  </si>
  <si>
    <t>12662</t>
  </si>
  <si>
    <t>AUTOCLAVE DE DÉCONTAMINATION</t>
  </si>
  <si>
    <t>OT-72533</t>
  </si>
  <si>
    <t>Maintenance préventive balance 11626</t>
  </si>
  <si>
    <t>11626</t>
  </si>
  <si>
    <t>OT-72551</t>
  </si>
  <si>
    <t>Maintenance  Préventive balance 10765</t>
  </si>
  <si>
    <t>10765</t>
  </si>
  <si>
    <t>BALANCE CP34000</t>
  </si>
  <si>
    <t>OT-72587</t>
  </si>
  <si>
    <t>Maintenance Preventive Soudeuse pour tubes 11120</t>
  </si>
  <si>
    <t>M4-012  SALLE USP 2 MA</t>
  </si>
  <si>
    <t>11120</t>
  </si>
  <si>
    <t>SOUDEUSE POUR TUBES</t>
  </si>
  <si>
    <t>OT-72549</t>
  </si>
  <si>
    <t>Maintenance Préventive balance 11335</t>
  </si>
  <si>
    <t>11335</t>
  </si>
  <si>
    <t>OT-72535</t>
  </si>
  <si>
    <t>Maintenance préventive balance 10037</t>
  </si>
  <si>
    <t>10037</t>
  </si>
  <si>
    <t>BALANCE U3600</t>
  </si>
  <si>
    <t>OT-72537</t>
  </si>
  <si>
    <t>Maintenance préventive balance 11273</t>
  </si>
  <si>
    <t>11273</t>
  </si>
  <si>
    <t>BALANCE 210g</t>
  </si>
  <si>
    <t>OT-72541</t>
  </si>
  <si>
    <t>Maintenance préventive balance 11004</t>
  </si>
  <si>
    <t>M4-069</t>
  </si>
  <si>
    <t>M4-069 SALLE QUARANTAINE  DEVT DSP MA</t>
  </si>
  <si>
    <t>11004</t>
  </si>
  <si>
    <t>BALANCE ED5201</t>
  </si>
  <si>
    <t>OT-72614</t>
  </si>
  <si>
    <t>Maintenance preventive production/reseau chaude de chauffage ECC5304</t>
  </si>
  <si>
    <t>ECC5304</t>
  </si>
  <si>
    <t>ZONE CHAUDIERE GAZ MA M4-037</t>
  </si>
  <si>
    <t>14407</t>
  </si>
  <si>
    <t>PRODUCTION ET RESEAU DISTRIBUTION EAU CHAUDE DE CHAUFFAGE UNITE MA</t>
  </si>
  <si>
    <t>OT-72559</t>
  </si>
  <si>
    <t>Maintenance Préventive balance 13053</t>
  </si>
  <si>
    <t>M3-063</t>
  </si>
  <si>
    <t>13053</t>
  </si>
  <si>
    <t>OT-72487</t>
  </si>
  <si>
    <t>Maintenance Préventive afficheur sonde 14673 du réfrigérateur 14672</t>
  </si>
  <si>
    <t>14673</t>
  </si>
  <si>
    <t>AFFICHEUR TEMPERATURE</t>
  </si>
  <si>
    <t>OT-72545</t>
  </si>
  <si>
    <t>Maintenance préventive balance 14676</t>
  </si>
  <si>
    <t>14676</t>
  </si>
  <si>
    <t>OT-72571</t>
  </si>
  <si>
    <t>Maintenance Preventive Soudeuse pour tubes 14091</t>
  </si>
  <si>
    <t>14091</t>
  </si>
  <si>
    <t>SOUDEUSE BIOWELDER POUR TUBES</t>
  </si>
  <si>
    <t>PSM6716</t>
  </si>
  <si>
    <t>14813</t>
  </si>
  <si>
    <t>OT-72555</t>
  </si>
  <si>
    <t>Maintenance préventive INCUBATEUR INNOVA</t>
  </si>
  <si>
    <t>M3-035</t>
  </si>
  <si>
    <t>13452</t>
  </si>
  <si>
    <t>INCUBATEUR AGITE INNOVA</t>
  </si>
  <si>
    <t>OT-72583</t>
  </si>
  <si>
    <t>Maintenance Reglementaire Annuelle chambre froide CR5908</t>
  </si>
  <si>
    <t>OT-72563</t>
  </si>
  <si>
    <t>Maintenance Reglementaire Annuelle chambre froide CR5907</t>
  </si>
  <si>
    <t>OT-72579</t>
  </si>
  <si>
    <t>Maintenance Reglementaire Annuelle chambre froide CR5906</t>
  </si>
  <si>
    <t>OT-72565</t>
  </si>
  <si>
    <t>Maintenance Preventive Soudeuse pour tubes 13968</t>
  </si>
  <si>
    <t>M3-035 SALLE AMPLIFICATION USP MB</t>
  </si>
  <si>
    <t>13968</t>
  </si>
  <si>
    <t>OT-72613</t>
  </si>
  <si>
    <t>Réglage LSL 301</t>
  </si>
  <si>
    <t>OT-72539</t>
  </si>
  <si>
    <t>Maintenance Préventive centrifugueuse CEN2801   13465</t>
  </si>
  <si>
    <t>OT-72557</t>
  </si>
  <si>
    <t>Maintenance Préventive balance 13935</t>
  </si>
  <si>
    <t>13935</t>
  </si>
  <si>
    <t>BALANCE S-8001</t>
  </si>
  <si>
    <t>OT-72543</t>
  </si>
  <si>
    <t>Maintenance Préventive Balance 13938</t>
  </si>
  <si>
    <t>13938</t>
  </si>
  <si>
    <t>OT-72553</t>
  </si>
  <si>
    <t>Maintenance Préventive Balance 13940</t>
  </si>
  <si>
    <t>13940</t>
  </si>
  <si>
    <t>SONDE TEMPERATURE EMS SALLE M4-028</t>
  </si>
  <si>
    <t>OT-72567</t>
  </si>
  <si>
    <t>Maintenance Preventive Soudeuse pour tubes 13784</t>
  </si>
  <si>
    <t>13784</t>
  </si>
  <si>
    <t>OT-72547</t>
  </si>
  <si>
    <t>Maintenance préventive balance 10996</t>
  </si>
  <si>
    <t>10996</t>
  </si>
  <si>
    <t>BALANCE ED5201-CW</t>
  </si>
  <si>
    <t>OT-72575</t>
  </si>
  <si>
    <t>Maintenance Preventive Reglementaire chambre froide CR5909</t>
  </si>
  <si>
    <t>OT-72569</t>
  </si>
  <si>
    <t>Maintenance Preventive Reglementaire chambre froide CR5910</t>
  </si>
  <si>
    <t>OT-72493</t>
  </si>
  <si>
    <t>Maintenance Préventive Balance 16474</t>
  </si>
  <si>
    <t>16474</t>
  </si>
  <si>
    <t>OT-72577</t>
  </si>
  <si>
    <t>Maintenance Preventive Maintenance Mensuelle chambre froide CR5917</t>
  </si>
  <si>
    <t>OT-72589</t>
  </si>
  <si>
    <t>PSM6723</t>
  </si>
  <si>
    <t>16127</t>
  </si>
  <si>
    <t>OT-72585</t>
  </si>
  <si>
    <t>Maintenance Règlementaire Semestrielle UCA5700-21</t>
  </si>
  <si>
    <t>SONDE TEMPERATURE EMS DE L'ENCEINTE 17595</t>
  </si>
  <si>
    <t>OT-72485</t>
  </si>
  <si>
    <t>Maintenance Préventive annuelle Combi 15753</t>
  </si>
  <si>
    <t>15753</t>
  </si>
  <si>
    <t>CONGELATEUR/REFRIGERATEUR  -20°C /  2-8°C</t>
  </si>
  <si>
    <t>OT-72481</t>
  </si>
  <si>
    <t>Maintenance Préventive afficheur sonde 15372 du congélateur 15371</t>
  </si>
  <si>
    <t>15372</t>
  </si>
  <si>
    <t>AFFICHEUR TEMPERATURE + SONDE CONGELATEUR 15371</t>
  </si>
  <si>
    <t>OT-72507</t>
  </si>
  <si>
    <t>Maintenance Préventive Balance 16456</t>
  </si>
  <si>
    <t>16456</t>
  </si>
  <si>
    <t>OT-72491</t>
  </si>
  <si>
    <t>Maintenance Préventive Balance 16473</t>
  </si>
  <si>
    <t>16473</t>
  </si>
  <si>
    <t>OT-72607</t>
  </si>
  <si>
    <t>probleme de connexion d'une prise de l'equpement octet</t>
  </si>
  <si>
    <t>16085</t>
  </si>
  <si>
    <t>OCTET</t>
  </si>
  <si>
    <t>OT-72581</t>
  </si>
  <si>
    <t>Maintenance Preventive Soudeuse pour tubes 15211</t>
  </si>
  <si>
    <t>M4-056</t>
  </si>
  <si>
    <t>M4-056 STOCKAGE PRODUCTION 1</t>
  </si>
  <si>
    <t>15211</t>
  </si>
  <si>
    <t>OT-72527</t>
  </si>
  <si>
    <t>Maintenance Préventive Balance 16455</t>
  </si>
  <si>
    <t>16455</t>
  </si>
  <si>
    <t>OT-72479</t>
  </si>
  <si>
    <t>maintenance préventive Debimetre 16528</t>
  </si>
  <si>
    <t>16528</t>
  </si>
  <si>
    <t>DEBITMETRE  CO2 GPC1F1</t>
  </si>
  <si>
    <t>OT-72475</t>
  </si>
  <si>
    <t>Maintenance préventive chaine T°  GTC 16053</t>
  </si>
  <si>
    <t>M4-068-ANA202</t>
  </si>
  <si>
    <t>16053</t>
  </si>
  <si>
    <t>OT-72483</t>
  </si>
  <si>
    <t>maintenance préventive Débimetre 16725</t>
  </si>
  <si>
    <t>16725</t>
  </si>
  <si>
    <t>DEBITMETRE  CO2 GPC2F2</t>
  </si>
  <si>
    <t>OT-72529</t>
  </si>
  <si>
    <t>maintenance préventive Débimetre 16728</t>
  </si>
  <si>
    <t>16728</t>
  </si>
  <si>
    <t>DEBITMETRE  CO2 GPC6F6</t>
  </si>
  <si>
    <t>OT-72525</t>
  </si>
  <si>
    <t>Préventif Maintenance Annuel Sorbonne SB6735</t>
  </si>
  <si>
    <t>SB6735</t>
  </si>
  <si>
    <t>15460</t>
  </si>
  <si>
    <t>SORBONNE (HOTTE A CHARBON SUR TABLE)</t>
  </si>
  <si>
    <t>OT-72531</t>
  </si>
  <si>
    <t>maintenance préventive Debimetre 16531</t>
  </si>
  <si>
    <t>16531</t>
  </si>
  <si>
    <t>DEBITMETRE  CO2 GPC5F5</t>
  </si>
  <si>
    <t>OT-72489</t>
  </si>
  <si>
    <t>Maintenance Préventive Balance 14937</t>
  </si>
  <si>
    <t>14937</t>
  </si>
  <si>
    <t>BALANCE DE PAILLASSE 5kg</t>
  </si>
  <si>
    <t>OT-72523</t>
  </si>
  <si>
    <t>Préventif Maintenance Annuel Sorbonne SB6721</t>
  </si>
  <si>
    <t>SB6721</t>
  </si>
  <si>
    <t>15459</t>
  </si>
  <si>
    <t>HOTTE A CHARBON SUR TABLE</t>
  </si>
  <si>
    <t>ANALYSEUR CHARGE PROTEIQUE ICE 3</t>
  </si>
  <si>
    <t>OT-72477</t>
  </si>
  <si>
    <t>Maintenance Préventive chaine de température GTC 17064</t>
  </si>
  <si>
    <t>M4-068-ANA301</t>
  </si>
  <si>
    <t>M4-068-SALLE  QUARANTAINE DEVT USP MA</t>
  </si>
  <si>
    <t>17064</t>
  </si>
  <si>
    <t>OT-72595</t>
  </si>
  <si>
    <t>Maintenance Préventive chaine de température GTC 17110 sur etuve 14513</t>
  </si>
  <si>
    <t>M4-068-ANA302</t>
  </si>
  <si>
    <t>17110</t>
  </si>
  <si>
    <t>OT-72561</t>
  </si>
  <si>
    <t>Maintenance Préventive Balance 17166</t>
  </si>
  <si>
    <t>17166</t>
  </si>
  <si>
    <t>CHAINE DE MESURE TEMPERATURE EMS SUR ENCEINTE 14945</t>
  </si>
  <si>
    <t>CHAINE DE TEMPERATURE EMS AMBIANCE SALLE M4-013</t>
  </si>
  <si>
    <t>CHAINE DE MESURE HYGROMETRIE EMS SUR ENCEINTE 14945</t>
  </si>
  <si>
    <t>CHAINE TEMPERATURE EMS SUR ENCEINTE 17472</t>
  </si>
  <si>
    <t>OT-72573</t>
  </si>
  <si>
    <t>Preventif Etalonnage INCUBATEUR A CO2 17813</t>
  </si>
  <si>
    <t>17813</t>
  </si>
  <si>
    <t>INCUBATEUR A CO2</t>
  </si>
  <si>
    <t>CHAINE DE MESURE TEMPERATURE EMS SUR ENCEINTE 14946</t>
  </si>
  <si>
    <t>CHAINE DE MESURE HYGROMETRIE EMS SUR ENCEINTE 14946</t>
  </si>
  <si>
    <t>Projet EMS - Etalonnage sonde température EMS 17898 sur enceinte 15032</t>
  </si>
  <si>
    <t>Projet EMS - Etalonnage sonde température EMS 17899 sur enceinte 15036</t>
  </si>
  <si>
    <t>CHAINE DE MESURE TEMPERATURE  EMS SUR ENCEINTE 14947</t>
  </si>
  <si>
    <t>CHAINE DE MESURE HYGROMETRIE EMS SUR ENCEINTE 14947</t>
  </si>
  <si>
    <t>OT-72621</t>
  </si>
  <si>
    <t>Maintenance Préventive chaine de température GTC 17289</t>
  </si>
  <si>
    <t>M4-033-ANA101</t>
  </si>
  <si>
    <t>M4-033 SALLE AMPLIFICATION CELLULAIRE 1 MA</t>
  </si>
  <si>
    <t>17289</t>
  </si>
  <si>
    <t>CHAINE DE TEMPERATURE EMS SUR ENCEINTE 15040</t>
  </si>
  <si>
    <t>OT-72619</t>
  </si>
  <si>
    <t>Maintenance Préventive chaine de température GTC 17290</t>
  </si>
  <si>
    <t>M4-033-ANA102</t>
  </si>
  <si>
    <t>17290</t>
  </si>
  <si>
    <t>SONDE TEMPERATURE EMS SALLE M4-0101</t>
  </si>
  <si>
    <t>OT-72593</t>
  </si>
  <si>
    <t>Maintenance Préventive chaine de mesure GTC 17436 de l'enceinte 17405</t>
  </si>
  <si>
    <t>M4-068-ANA304</t>
  </si>
  <si>
    <t>17436</t>
  </si>
  <si>
    <t>OT-72591</t>
  </si>
  <si>
    <t>Maintenance Préventive chaine de mesure GTC 17437 de l'enceinte 17401</t>
  </si>
  <si>
    <t>M4-068-ANA303</t>
  </si>
  <si>
    <t>17437</t>
  </si>
  <si>
    <t>OT-72616</t>
  </si>
  <si>
    <t>changer plinthe a l'arriere du GVP</t>
  </si>
  <si>
    <t>M4-087</t>
  </si>
  <si>
    <t>OT-72626</t>
  </si>
  <si>
    <t>Installation de 4 téléphone pour 1 ligne dans le labo QC B3</t>
  </si>
  <si>
    <t>M3-073</t>
  </si>
  <si>
    <t>OT-72601</t>
  </si>
  <si>
    <t>Fuite sous l'évier de la laverie sale MB</t>
  </si>
  <si>
    <t>M3-039</t>
  </si>
  <si>
    <t>M3-039 LAVERIE SALE MB</t>
  </si>
  <si>
    <t>OT-72644</t>
  </si>
  <si>
    <t>Maintenance Preventive Soudeuse pour tubes 11018</t>
  </si>
  <si>
    <t>11018</t>
  </si>
  <si>
    <t>OT-72632</t>
  </si>
  <si>
    <t>Maintenance Préventive Balance 11192</t>
  </si>
  <si>
    <t>11192</t>
  </si>
  <si>
    <t>BALANCE TE 6101</t>
  </si>
  <si>
    <t>OT-72638</t>
  </si>
  <si>
    <t>Maintenance Préventive Balance 13941</t>
  </si>
  <si>
    <t>13941</t>
  </si>
  <si>
    <t>OT-72634</t>
  </si>
  <si>
    <t>Maintenance Préventive balance 13936</t>
  </si>
  <si>
    <t>13936</t>
  </si>
  <si>
    <t>OT-72636</t>
  </si>
  <si>
    <t>Maintenance Préventive Balance  13937</t>
  </si>
  <si>
    <t>13937</t>
  </si>
  <si>
    <t>OT-72630</t>
  </si>
  <si>
    <t>Maintenance Préventive Balance 13939</t>
  </si>
  <si>
    <t>13939</t>
  </si>
  <si>
    <t>OT-72640</t>
  </si>
  <si>
    <t>Maintenance Préventive Balance 13943</t>
  </si>
  <si>
    <t>13943</t>
  </si>
  <si>
    <t>Maintenance Préventive Annuelle FlexReady CL-2 MF2705</t>
  </si>
  <si>
    <t>MF2705</t>
  </si>
  <si>
    <t>10359</t>
  </si>
  <si>
    <t>FLEXREADY CLARIFICATION CL-2</t>
  </si>
  <si>
    <t>CHAINE DE MESURE TEMPERATURE EMS AMBIANCE M4-004</t>
  </si>
  <si>
    <t>CHAINE DE MESURE HYGROMETRIE EMS AMBIANCE M4-004</t>
  </si>
  <si>
    <t>CHAINE DE MESURE EMS PRESSION AMBIANCE M4-004</t>
  </si>
  <si>
    <t>M4-046 STOCKAGE PRODUCTION 3</t>
  </si>
  <si>
    <t>CHAINE DE MESURE EMS PRESSION AMBIANCE M4-046</t>
  </si>
  <si>
    <t>OT-72642</t>
  </si>
  <si>
    <t>Préventif Maintenance analyseur ICE3 17247</t>
  </si>
  <si>
    <t>CHAINE DE TEMPERATURE EMS SUR ENCEINTE 15044</t>
  </si>
  <si>
    <t>OT-72651</t>
  </si>
  <si>
    <t>Changement du joint de la porte de la CF M4-058 vers M4-049</t>
  </si>
  <si>
    <t>CHAMBRE FROIDE  USP3 SALLE M4-058</t>
  </si>
  <si>
    <t>OT-72647</t>
  </si>
  <si>
    <t>Transfert Responsabilité GTC</t>
  </si>
  <si>
    <t>SONDE TEMPERATURE EMS sur CONGELATEUR 10859</t>
  </si>
  <si>
    <t>SONDE TEMPERATURE EMS sur ETUVE 10360</t>
  </si>
  <si>
    <t>SONDE TEMPERATURE EMS SALLE M4-052</t>
  </si>
  <si>
    <t>SONDE TEMPERATURE EMS sur ETUVE 10294</t>
  </si>
  <si>
    <t>SONDE TEMPERATURE EMS SALLE M4-056</t>
  </si>
  <si>
    <t>SONDE TEMPERATURE EMS CHAMBRE FROIDE 14116 SALLE M4-055</t>
  </si>
  <si>
    <t>SONDE TEMPERATURE EMS SALLE M4-058</t>
  </si>
  <si>
    <t>SONDE TEMPERATURE EMS sur CONGELATEUR 10960</t>
  </si>
  <si>
    <t>SONDE TEMPERATURE EMS SALLE M4-053</t>
  </si>
  <si>
    <t>CHAINE DE TEMPERATURE EMS SUR  REFRIGERATEUR 11217</t>
  </si>
  <si>
    <t>CAPTEUR PRESSION EMS SALLE M4-056</t>
  </si>
  <si>
    <t>CAPTEUR PRESSION EMS SALLE M4-053</t>
  </si>
  <si>
    <t>CAPTEUR PRESSION EMS SALLE M4-049</t>
  </si>
  <si>
    <t>SONDE TEMPERATURE EMS SALLE M4-049</t>
  </si>
  <si>
    <t>SONDE TEMPERATURE EMS sur REFRIGERATEUR 12278</t>
  </si>
  <si>
    <t>SONDE TEMPERATURE EMS SUR CONGELATEUR 15978</t>
  </si>
  <si>
    <t>SONDE TEMPERATURE EMS SUR REFRIGERATEUR 15878</t>
  </si>
  <si>
    <t>SONDE DE TEMPERATURE EMS SALLE M4-065</t>
  </si>
  <si>
    <t>CHAINE DE TEMPERATURE EMS DU REFRIGERATEUR 16121</t>
  </si>
  <si>
    <t>CHAINE DE TEMPERATURE EMS SUR  CONGELATEUR 14104</t>
  </si>
  <si>
    <t>CHAINE DE MESURE TEMPERATURE EMS AMBIANCE M4-046</t>
  </si>
  <si>
    <t>CHAINE DE MESURE HYGROMETRIE EMS AMBIANCE M4-046</t>
  </si>
  <si>
    <t>CHAINE DE MESURE TEMPERATURE EMS AMBIANCE M4-048</t>
  </si>
  <si>
    <t>CHAINE DE MESURE HYGROMETRIE EMS AMBIANCE M4-048</t>
  </si>
  <si>
    <t>CHAINE DE MESURE PRESSION EMS AMBIANCE M4-048</t>
  </si>
  <si>
    <t>CHAINE DE TEMPERATURE EMS SUR KHUNER 10995</t>
  </si>
  <si>
    <t>CHAINE DE TEMPERATURE EMS SUR KHUNER 14513</t>
  </si>
  <si>
    <t>Préventif Maintenance Semestrielle CTA AH5794</t>
  </si>
  <si>
    <t>CHAINE DE TEMPERATURE EMS SUR  ENCEINTE 17405</t>
  </si>
  <si>
    <t>CHAINE DE TEMPERATURE EMS SUR  ENCEINTE 17401</t>
  </si>
  <si>
    <t>OT-72661</t>
  </si>
  <si>
    <t>Mettre en place un support pour plan (PID, incendie, etc...)</t>
  </si>
  <si>
    <t>SONDE TEMPERATURE EMS SUR CONGELATEUR 16520</t>
  </si>
  <si>
    <t>SONDE TEMPERATURE EMS sur ETUVE 10214</t>
  </si>
  <si>
    <t>SONDE TEMPERATURE EMS sur REFRIGERATEUR 17480</t>
  </si>
  <si>
    <t>SONDE TEMPERATURE EMS sur CONGELATEUR 15380</t>
  </si>
  <si>
    <t>OT-72686</t>
  </si>
  <si>
    <t>Préventif Maintenance Annuel Millistak POD MF2711</t>
  </si>
  <si>
    <t>MF2711</t>
  </si>
  <si>
    <t>11937</t>
  </si>
  <si>
    <t>SYSTEME DE CLARIFICATION MILLISTAK POD</t>
  </si>
  <si>
    <t>SONDE TEMPERATURE EMS SUR CONGELATEUR 14483</t>
  </si>
  <si>
    <t>SONDE TEMPEREATURE EMS sur REFRIGERATEUR 17476</t>
  </si>
  <si>
    <t>SONDE TEMPERATURE EMS sur CONGELATEUR 15976</t>
  </si>
  <si>
    <t>SONDE TEMPERATURE EMS SUR CONGELATEUR 14106</t>
  </si>
  <si>
    <t>OT-72668</t>
  </si>
  <si>
    <t>Maintenance préventive balance 11350</t>
  </si>
  <si>
    <t>11350</t>
  </si>
  <si>
    <t>SONDE TEMPERATURE EMS SALLE M4-074</t>
  </si>
  <si>
    <t>SONDE TEMPERATURE EMS SALLE M4-076</t>
  </si>
  <si>
    <t>SONDE TEMPERATURE EMS SALLE M4-078</t>
  </si>
  <si>
    <t>SONDE TEMPERATURE EMS SALLE M4-079</t>
  </si>
  <si>
    <t>SONDE TEMPERATURE EMS sur ETUVE 10096</t>
  </si>
  <si>
    <t>SONDE TEMPERATURE EMS sur CONGELATEUR 13933</t>
  </si>
  <si>
    <t>SONDE TEMPERATURE EMS sur REFRIGERATEUR 10147</t>
  </si>
  <si>
    <t>OT-72662</t>
  </si>
  <si>
    <t>Maintenance Préventive Annuelle Millistak POD MF2702</t>
  </si>
  <si>
    <t>MF2702</t>
  </si>
  <si>
    <t>13433</t>
  </si>
  <si>
    <t>SONDE HYGROMETRIE EMS SUR ETUVE 14949</t>
  </si>
  <si>
    <t>SONDE TEMPERATURE EMS SUR ETUVE 14950</t>
  </si>
  <si>
    <t>SONDE HYGROMETRIE EMS SUR ETUVE 14950</t>
  </si>
  <si>
    <t>OT-72670</t>
  </si>
  <si>
    <t>Maintenance Preventive Soudeuse pour tubes 15729</t>
  </si>
  <si>
    <t>15729</t>
  </si>
  <si>
    <t>SONDE TEMPERATURE EMS SUR ETUVE 14949</t>
  </si>
  <si>
    <t>CHAINE DE TEMPERATURE EMS SUR INCUBATEUR 16142</t>
  </si>
  <si>
    <t>CHAINE DE TEMPERATURE EMS sur congélateur 16951</t>
  </si>
  <si>
    <t>CHAINE DE TEMPERATURE EMS SUR REFRIGERATEUR 16015</t>
  </si>
  <si>
    <t>SONDE TEMPERATURE EMS sur enceinte 14102</t>
  </si>
  <si>
    <t>SONDE TEMPERATURE EMS sur enceinte 14514</t>
  </si>
  <si>
    <t>CHAINE DE TEMPERATURE EMS SUR INCUBATEUR 16158</t>
  </si>
  <si>
    <t>CHAINE DE TEMPERATURE EMS SUR INCUBATEUR 16163</t>
  </si>
  <si>
    <t>CHAINE DE TEMPERATURE EMS SUR INCUBATEUR 16168</t>
  </si>
  <si>
    <t>OT-72672</t>
  </si>
  <si>
    <t>Maintenance Preventive Soudeuse pour tubes 17068</t>
  </si>
  <si>
    <t>17068</t>
  </si>
  <si>
    <t>OT-72667</t>
  </si>
  <si>
    <t>Integration Skid GE sur PAS MB</t>
  </si>
  <si>
    <t>17800</t>
  </si>
  <si>
    <t>SKID CHROMATOGRAPHIE AKTA READY</t>
  </si>
  <si>
    <t>CHAINE  DE TEMPERATURE EMS salle M4-077</t>
  </si>
  <si>
    <t>OT-72666</t>
  </si>
  <si>
    <t>intégration pompe 5547P361 à salle amplif</t>
  </si>
  <si>
    <t>Integration skid Pall 2603 sur PAS MB</t>
  </si>
  <si>
    <t>OT-72680</t>
  </si>
  <si>
    <t>pager en panne</t>
  </si>
  <si>
    <t>M4-083</t>
  </si>
  <si>
    <t>M4-083 SALLE STOCKAGE EQUIPEMENT DEVT MA</t>
  </si>
  <si>
    <t>OT-72664</t>
  </si>
  <si>
    <t>Asservissement Ski Ge avec Fermenteur + Refold + Remontée Sur PAS MB</t>
  </si>
  <si>
    <t>MF2709</t>
  </si>
  <si>
    <t>SONDE TEMPERATURE EMS SALLE M4-090</t>
  </si>
  <si>
    <t>CHAINE DE TEMPERATURE EMS SUR CONGELATEUR 11183</t>
  </si>
  <si>
    <t>CHAINE DE TEMPERATURE EMS SUR INCUBATEUR 15761</t>
  </si>
  <si>
    <t>CHAINE DE TEMPERATURE EMS SUR INCUBATEUR 15758</t>
  </si>
  <si>
    <t>CHAINE DE TEMPERATURE EMS SUR PARTIE REFRIGERATEUR 15753</t>
  </si>
  <si>
    <t>CHAINE DE TEMPERATURE EMS SUR INCUBATEUR 15939</t>
  </si>
  <si>
    <t>CHAINE DE TEMPERATURE EMS SUR INCUBATEUR 15936</t>
  </si>
  <si>
    <t>CHAINE DE TEMPERATURE EMS SUR INCUBATEUR 15764</t>
  </si>
  <si>
    <t>CHAINE DE TEMPERATURE EMS SUR PARTIE CONGELATEUR 15754</t>
  </si>
  <si>
    <t>CHAINE DE TEMPERATURE EMS AMBIANCE SALLE M4-157</t>
  </si>
  <si>
    <t>CHAINE DE TEMPERATURE EMS AMBIANCE SALLE M4-148</t>
  </si>
  <si>
    <t>SONDE TEMPERATURE EMS SUR ETUVE 14100</t>
  </si>
  <si>
    <t>CHAINE DE TEMPERATURE EMS SUR INCUBATEUR 16174</t>
  </si>
  <si>
    <t>CHAINE DE TEMPERATURE EMS salle M4-099</t>
  </si>
  <si>
    <t>CHAINE DE TEMPERATURE EMS SUR INCUBATEUR 15755</t>
  </si>
  <si>
    <t>CHAINE DE TEMPERATURE EMS SUR INCUBATEUR 16147</t>
  </si>
  <si>
    <t>SONDE TEMPERATURE EMS SALLE M4-093</t>
  </si>
  <si>
    <t>SONDE TEMPERATURE EMS SUR ETUVE 14098</t>
  </si>
  <si>
    <t>SONDE TEMPERATURE EMS SUR REFRIGERATEUR 14663</t>
  </si>
  <si>
    <t>CHAINE DE TEMPERATURE EMS SUR REFRIGERATEUR 16087</t>
  </si>
  <si>
    <t>MAGASIN TEMPORAIRE - CHAMBRE FROIDE CR5916</t>
  </si>
  <si>
    <t>SONDE TEMPERATURE EMS  SUR CHAMBRE FROIDE 15441</t>
  </si>
  <si>
    <t>CHAINE DE TEMPERATURE EMS SUR ETUVE 16917</t>
  </si>
  <si>
    <t>OT-72690</t>
  </si>
  <si>
    <t>pose de joint silicone structure metallique et structure cloison</t>
  </si>
  <si>
    <t>OT-72688</t>
  </si>
  <si>
    <t>Operation de siliconage des remarques de visite USP</t>
  </si>
  <si>
    <t>OT-72689</t>
  </si>
  <si>
    <t>Trappe acces pompe de circulation NEP.</t>
  </si>
  <si>
    <t>OT-72699</t>
  </si>
  <si>
    <t>Maintenance préventive balance 12378</t>
  </si>
  <si>
    <t>12378</t>
  </si>
  <si>
    <t>BALANCE LP 12000S</t>
  </si>
  <si>
    <t>OT-72722</t>
  </si>
  <si>
    <t>Manométre  N° 11939 corrodé</t>
  </si>
  <si>
    <t>OT-72697</t>
  </si>
  <si>
    <t>Maintenance préventive balance 11828</t>
  </si>
  <si>
    <t>11828</t>
  </si>
  <si>
    <t>OT-72701</t>
  </si>
  <si>
    <t>Maintenance préventive balance 12422</t>
  </si>
  <si>
    <t>12422</t>
  </si>
  <si>
    <t>BALANCE CP224S</t>
  </si>
  <si>
    <t>OT-72695</t>
  </si>
  <si>
    <t>Maintenance préventive balance 11625</t>
  </si>
  <si>
    <t>11625</t>
  </si>
  <si>
    <t>OT-72693</t>
  </si>
  <si>
    <t>Maintenance Préventive sonde de température 13798</t>
  </si>
  <si>
    <t>13798</t>
  </si>
  <si>
    <t>SONDE TEMPERATURE + AFFICHEUR</t>
  </si>
  <si>
    <t>MF2703</t>
  </si>
  <si>
    <t>15956</t>
  </si>
  <si>
    <t>FLEXREADY CLARIFICATION CL-3</t>
  </si>
  <si>
    <t>OT-72691</t>
  </si>
  <si>
    <t>OT-72720</t>
  </si>
  <si>
    <t>Préventif Etalonnage sonde de température 17900 de l'étuve 17834</t>
  </si>
  <si>
    <t>17900</t>
  </si>
  <si>
    <t>SONDE TEMPERATURE ET AFFICHEUR ETUVE 17834</t>
  </si>
  <si>
    <t>OT-72712</t>
  </si>
  <si>
    <t>Préventif Etalonnage sonde de température 17901 de l'étuve 17826</t>
  </si>
  <si>
    <t>17901</t>
  </si>
  <si>
    <t>SONDE TEMPERATURE ET AFFICHEUR ETUVE 17826</t>
  </si>
  <si>
    <t>OT-72716</t>
  </si>
  <si>
    <t>Préventif Etalonnage sonde de température 17902 de l'étuve 17827</t>
  </si>
  <si>
    <t>17902</t>
  </si>
  <si>
    <t>SONDE TEMPERATURE ET AFFICHEUR ETUVE 17827</t>
  </si>
  <si>
    <t>OT-72710</t>
  </si>
  <si>
    <t>Préventif Etalonnage sonde de température 17904 du réfrigérateur 17829</t>
  </si>
  <si>
    <t>17904</t>
  </si>
  <si>
    <t>SONDE TEMPERATURE ET AFFICHEUR REFRIGERATEUR 17829</t>
  </si>
  <si>
    <t>OT-72714</t>
  </si>
  <si>
    <t>Préventif Etalonnage sonde de température 17905 du réfrigérateur 17828</t>
  </si>
  <si>
    <t>M3-070</t>
  </si>
  <si>
    <t>17905</t>
  </si>
  <si>
    <t>SONDE TEMPERATURE ET AFFICHEUR REFRIGERATEUR 17828</t>
  </si>
  <si>
    <t>OT-72718</t>
  </si>
  <si>
    <t>Préventif Etalonnage sonde de température 17906 du congélateur 17831</t>
  </si>
  <si>
    <t>17906</t>
  </si>
  <si>
    <t>SONDE TEMPERATURE ET AFFICHEUR CONGELATEUR 17831</t>
  </si>
  <si>
    <t>OT-72708</t>
  </si>
  <si>
    <t>Préventif Etalonnage sonde de température 17907 du congélateur 17833</t>
  </si>
  <si>
    <t>17907</t>
  </si>
  <si>
    <t>SONDE TEMPERATURE ET AFFICHEUR CONGELATEUR 17833</t>
  </si>
  <si>
    <t>OT-72706</t>
  </si>
  <si>
    <t>Préventif Etalonnage sonde de température 17908 du congélateur 17832</t>
  </si>
  <si>
    <t>17908</t>
  </si>
  <si>
    <t>SONDE TEMPERATURE ET AFFICHEUR CONGELATEUR 17832</t>
  </si>
  <si>
    <t>OT-72703</t>
  </si>
  <si>
    <t>OT-72741</t>
  </si>
  <si>
    <t>ANALYSE ROUGING : COLONNE CHROMATO</t>
  </si>
  <si>
    <t>12274</t>
  </si>
  <si>
    <t>COLONNE DE CHROMATOGRAPHIE BPG 300</t>
  </si>
  <si>
    <t>OT-72742</t>
  </si>
  <si>
    <t>ANALYSE ROUGING : BATI UF SUR CHASSIS</t>
  </si>
  <si>
    <t>OT-72731</t>
  </si>
  <si>
    <t>ANALYSE ROUGING : SKID CHROMATO K PRIME</t>
  </si>
  <si>
    <t>OT-72736</t>
  </si>
  <si>
    <t>ANALYSE ROUGING : SKID CUVE REFOLD</t>
  </si>
  <si>
    <t>OT-72737</t>
  </si>
  <si>
    <t>ANALYSE ROUGING : SKID POST CLARIF</t>
  </si>
  <si>
    <t>OT-72733</t>
  </si>
  <si>
    <t>ANALYSE ROUGING : SKID PMT 500L MB</t>
  </si>
  <si>
    <t>OT-72739</t>
  </si>
  <si>
    <t>ANALYSE ROUGING : CENTRIFUGEUSE RC12BP+</t>
  </si>
  <si>
    <t>13918</t>
  </si>
  <si>
    <t>CENTRIFUGEUSE RC12BP+</t>
  </si>
  <si>
    <t>OT-72740</t>
  </si>
  <si>
    <t>ANALYSE ROUGING : AUTOCLAVE DEVT MB</t>
  </si>
  <si>
    <t>OT-72732</t>
  </si>
  <si>
    <t>ANALYSE ROUGING : SKID PMT 1000L</t>
  </si>
  <si>
    <t>OT-72751</t>
  </si>
  <si>
    <t>Modif condition demarrage / gestion defaut  PIAL-451</t>
  </si>
  <si>
    <t>OT-72734</t>
  </si>
  <si>
    <t>ANALYSE ROUGING : SKID CUVE LYSE MB</t>
  </si>
  <si>
    <t>OT-72735</t>
  </si>
  <si>
    <t>ANALYSE ROUGING : SKID CUVE HOMO 600L</t>
  </si>
  <si>
    <t>OT-72738</t>
  </si>
  <si>
    <t>ANALYSE ROUGING : SYSTEME CLARIF MILLISTAK POD</t>
  </si>
  <si>
    <t>OT-72727</t>
  </si>
  <si>
    <t>ANALYSE ROUGING : Fermenteur 500L</t>
  </si>
  <si>
    <t>OT-72729</t>
  </si>
  <si>
    <t>ANALYSE ROUGING : SKID CHROMATO K-PRIME</t>
  </si>
  <si>
    <t>OT-72747</t>
  </si>
  <si>
    <t>Zone de lavage</t>
  </si>
  <si>
    <t>16798</t>
  </si>
  <si>
    <t>APPAREIL DE NETTOYAGE A ULTRASON</t>
  </si>
  <si>
    <t>CHAINE DE TEMPERATURE EMS SUR  REFRIGERATEUR 13932</t>
  </si>
  <si>
    <t>CHAINE DE TEMPERATURE EMS SUR  CONGELATEUR 10863 ( partie basse)</t>
  </si>
  <si>
    <t>CHAINE DE TEMPERATURE EMS SUR  REFRIGERATEUR 14054</t>
  </si>
  <si>
    <t>CHAINE DE TEMPERATURE EMS SUR  CONGELATEUR 10863 ( partie haute)</t>
  </si>
  <si>
    <t>CHAINE DE TEMPERATURE EMS SUR  CONGELATEUR 10866</t>
  </si>
  <si>
    <t>CHAINE DE TEMPERATURE EMS SUR  CONGELATEUR 15378</t>
  </si>
  <si>
    <t>OT-72743</t>
  </si>
  <si>
    <t>ANALYSE ROUGING : BATI PELLICON</t>
  </si>
  <si>
    <t>15278</t>
  </si>
  <si>
    <t>BATI  PELLICON</t>
  </si>
  <si>
    <t>CHAINE DE TEMPERATURE EMS SUR ETUVE 16918</t>
  </si>
  <si>
    <t>CHAINE DE TEMPERATURE EMS SUR ETUVE 16919</t>
  </si>
  <si>
    <t>CHAINE DE TEMPERATURE EMS SUR  ENCEINTE 17394</t>
  </si>
  <si>
    <t>CHAINE DE TEMPERATURE EMS SUR  ENCEINTE 17217</t>
  </si>
  <si>
    <t>OT-72746</t>
  </si>
  <si>
    <t>Douche de securité</t>
  </si>
  <si>
    <t>OT-72745</t>
  </si>
  <si>
    <t>Goulotte electrique USP Q207/ond Q129 + Boitier electrique point EPU 5505MV11</t>
  </si>
  <si>
    <t>OT-72752</t>
  </si>
  <si>
    <t>Dispatch filtres ensemble du site</t>
  </si>
  <si>
    <t>OT-72744</t>
  </si>
  <si>
    <t>Armoire electrique Cuve Goavec</t>
  </si>
  <si>
    <t>OT-72759</t>
  </si>
  <si>
    <t>changement filtre de la clim salle de doc du Bat C</t>
  </si>
  <si>
    <t>MD1-004</t>
  </si>
  <si>
    <t>MD1-004 SALLE DOCUMENTATION</t>
  </si>
  <si>
    <t>OT-72757</t>
  </si>
  <si>
    <t>Mise à disposition de DECT</t>
  </si>
  <si>
    <t>Unite MB M3</t>
  </si>
  <si>
    <t>OT-72755</t>
  </si>
  <si>
    <t>Problème de téléphone en zone MB</t>
  </si>
  <si>
    <t>OT-72763</t>
  </si>
  <si>
    <t>Devis Grundfoss Pocket Bluetooth Mi301</t>
  </si>
  <si>
    <t>EST L'OT-7</t>
  </si>
  <si>
    <t>OT-72768</t>
  </si>
  <si>
    <t>OT-72769</t>
  </si>
  <si>
    <t>Maintenance Préventive Balance 13319</t>
  </si>
  <si>
    <t>13319</t>
  </si>
  <si>
    <t>OT-72771</t>
  </si>
  <si>
    <t>Maintenance Préventive Balance 13455</t>
  </si>
  <si>
    <t>13455</t>
  </si>
  <si>
    <t>OT-72776</t>
  </si>
  <si>
    <t>Maintenance Préventive annuelle NEP PMT NEP5548</t>
  </si>
  <si>
    <t>OT-72778</t>
  </si>
  <si>
    <t>Maintenance Préventive annuelle NEP5547</t>
  </si>
  <si>
    <t>OT-72780</t>
  </si>
  <si>
    <t>Moisissures USP / laverie sale - Arrêt HVAC / contrôle microbiologiques</t>
  </si>
  <si>
    <t>OT-72764</t>
  </si>
  <si>
    <t>Maintenance préventive balance 16027</t>
  </si>
  <si>
    <t>16027</t>
  </si>
  <si>
    <t>OT-72773</t>
  </si>
  <si>
    <t>OT-72766</t>
  </si>
  <si>
    <t>Maintenance préventive trimestrielle des sas MB</t>
  </si>
  <si>
    <t>PROD MB</t>
  </si>
  <si>
    <t>OT-72781</t>
  </si>
  <si>
    <t>Installation d'un câble provisoire pour réalimentation QC</t>
  </si>
  <si>
    <t>MA2</t>
  </si>
  <si>
    <t>Batiment MA2</t>
  </si>
  <si>
    <t>OT-72774</t>
  </si>
  <si>
    <t>Assistance métro capteurs pressions MA</t>
  </si>
  <si>
    <t>OT-72843</t>
  </si>
  <si>
    <t>Maintenance Preventive Soudeuse pour tubes 11324</t>
  </si>
  <si>
    <t>11324</t>
  </si>
  <si>
    <t>OT-72845</t>
  </si>
  <si>
    <t>Maintenance Preventive Soudeuse pour tubes 11356</t>
  </si>
  <si>
    <t>11356</t>
  </si>
  <si>
    <t>OT-72837</t>
  </si>
  <si>
    <t>maintenance préventive chambre froide CR5904</t>
  </si>
  <si>
    <t>OT-72809</t>
  </si>
  <si>
    <t>Maintenance Préventive Manomètre 13434</t>
  </si>
  <si>
    <t>13434</t>
  </si>
  <si>
    <t>OT-72815</t>
  </si>
  <si>
    <t>Maintenance Préventive mélangeur de Gaz 12640</t>
  </si>
  <si>
    <t>12640</t>
  </si>
  <si>
    <t>MELANGEUR GAZ</t>
  </si>
  <si>
    <t>OT-72872</t>
  </si>
  <si>
    <t>Maintenance Préventive Congélateur 11355</t>
  </si>
  <si>
    <t>11355</t>
  </si>
  <si>
    <t>OT-72859</t>
  </si>
  <si>
    <t>Maintenance préventive règlementaire groupe froid 5210-GF001</t>
  </si>
  <si>
    <t>5210-GF001</t>
  </si>
  <si>
    <t>12861</t>
  </si>
  <si>
    <t>OT-72805</t>
  </si>
  <si>
    <t>Maintenance Préventive Balance 13354</t>
  </si>
  <si>
    <t>13354</t>
  </si>
  <si>
    <t>OT-72787</t>
  </si>
  <si>
    <t>OT-72821</t>
  </si>
  <si>
    <t>Maintenance préventive balance 11610</t>
  </si>
  <si>
    <t>11610</t>
  </si>
  <si>
    <t>BALANCE BP34</t>
  </si>
  <si>
    <t>OT-72799</t>
  </si>
  <si>
    <t>Maintenance préventive Bac à glace 5220-ECH002</t>
  </si>
  <si>
    <t>5220-ECH002</t>
  </si>
  <si>
    <t>14878</t>
  </si>
  <si>
    <t>ECHANGEUR BAC  A GLACE</t>
  </si>
  <si>
    <t>OT-72801</t>
  </si>
  <si>
    <t>Maintenance Preventive annuelle pompe 5630-P801</t>
  </si>
  <si>
    <t>5630-P801</t>
  </si>
  <si>
    <t>15029</t>
  </si>
  <si>
    <t>OT-72835</t>
  </si>
  <si>
    <t>maintenance préventive chambre froide CR5911</t>
  </si>
  <si>
    <t>OT-72874</t>
  </si>
  <si>
    <t>OT-72807</t>
  </si>
  <si>
    <t>maintenance préventive chambre froide CR5914</t>
  </si>
  <si>
    <t>OT-72813</t>
  </si>
  <si>
    <t>Maintenance Préventive Manomètre 14430</t>
  </si>
  <si>
    <t>14430</t>
  </si>
  <si>
    <t>OT-72833</t>
  </si>
  <si>
    <t>Maintenance préventive chambre froide CR5913</t>
  </si>
  <si>
    <t>OT-72819</t>
  </si>
  <si>
    <t>Maintenance Préventive Balance 14589</t>
  </si>
  <si>
    <t>14589</t>
  </si>
  <si>
    <t>OT-72823</t>
  </si>
  <si>
    <t>Maintenance Préventive Semestrielle Sonde CO2  14099 de l'étuve 14098</t>
  </si>
  <si>
    <t>14099</t>
  </si>
  <si>
    <t>SONDE CO2 DE L'ETUVE 14098</t>
  </si>
  <si>
    <t>OT-72847</t>
  </si>
  <si>
    <t>Maintenance Preventive Soudeuse pour tubes 14090</t>
  </si>
  <si>
    <t>14090</t>
  </si>
  <si>
    <t>OT-72791</t>
  </si>
  <si>
    <t>Maintenance préventive annuelle hygromètre 15112</t>
  </si>
  <si>
    <t>5410-HE001</t>
  </si>
  <si>
    <t>15112</t>
  </si>
  <si>
    <t>OT-72793</t>
  </si>
  <si>
    <t>Maintenance Preventive annuelle pompe 5630-P201</t>
  </si>
  <si>
    <t>5603-P201</t>
  </si>
  <si>
    <t>15123</t>
  </si>
  <si>
    <t>OT-72817</t>
  </si>
  <si>
    <t>Maintenance préventive annuelle manodétendeur 14446</t>
  </si>
  <si>
    <t>14446</t>
  </si>
  <si>
    <t>MANODETENDEUR ARRIVEE ACP</t>
  </si>
  <si>
    <t>OT-72827</t>
  </si>
  <si>
    <t>Maintenance préventive annuelle manodétendeur 14447</t>
  </si>
  <si>
    <t>14447</t>
  </si>
  <si>
    <t>MANODETENDEUR ARRIVEE O2</t>
  </si>
  <si>
    <t>OT-72839</t>
  </si>
  <si>
    <t>maintenance préventive chambre froide CR5901</t>
  </si>
  <si>
    <t>OT-72811</t>
  </si>
  <si>
    <t>Maintenance Préventive Mélangeur de Gaz 13124</t>
  </si>
  <si>
    <t>13124</t>
  </si>
  <si>
    <t>OT-72831</t>
  </si>
  <si>
    <t>Maintenance Préventive Balance 13942</t>
  </si>
  <si>
    <t>13942</t>
  </si>
  <si>
    <t>OT-72829</t>
  </si>
  <si>
    <t>OT-72841</t>
  </si>
  <si>
    <t>maintenance préventive chambre froide CR5903</t>
  </si>
  <si>
    <t>OT-72870</t>
  </si>
  <si>
    <t>Maintenance Préventive Annuelle congélateur 16651</t>
  </si>
  <si>
    <t>16651</t>
  </si>
  <si>
    <t>OT-72866</t>
  </si>
  <si>
    <t>Maintenance Preventive Reglementaire chambre froide CR5915</t>
  </si>
  <si>
    <t>OT-72785</t>
  </si>
  <si>
    <t>Maintenance préventive Sonde T°  GTC 15783</t>
  </si>
  <si>
    <t>M3-077-TT001</t>
  </si>
  <si>
    <t>M3-077 SALLE CHAMBRE FROIDE MB</t>
  </si>
  <si>
    <t>15783</t>
  </si>
  <si>
    <t>SONDE DE TEMPERATURE GTC SALLE M3-077 (CR5915)</t>
  </si>
  <si>
    <t>OT-72857</t>
  </si>
  <si>
    <t>Maintenance Preventive Soudeuse pour tubes 16196</t>
  </si>
  <si>
    <t>16196</t>
  </si>
  <si>
    <t>OT-72862</t>
  </si>
  <si>
    <t>Maintenance préventive règlementaire groupe froid 5210-GF002</t>
  </si>
  <si>
    <t>OT-72855</t>
  </si>
  <si>
    <t>Maintenance Preventive Soudeuse pour tubes 15150</t>
  </si>
  <si>
    <t>15150</t>
  </si>
  <si>
    <t>OT-72825</t>
  </si>
  <si>
    <t>Maintenance Préventive Semestrielle Sonde CO2  14101 de l'étuve 14100</t>
  </si>
  <si>
    <t>14101</t>
  </si>
  <si>
    <t>SONDE CO2 DE L'ETUVE 14100</t>
  </si>
  <si>
    <t>OT-72789</t>
  </si>
  <si>
    <t>Maintenance Préventive annuelle réfrigérateur  16015</t>
  </si>
  <si>
    <t>16015</t>
  </si>
  <si>
    <t>REFRIFERATEUR 360L</t>
  </si>
  <si>
    <t>OT-72864</t>
  </si>
  <si>
    <t>Maintenance Reglementaire Annuelle chambre froide CR5916</t>
  </si>
  <si>
    <t>OT-72876</t>
  </si>
  <si>
    <t>Maintenance Préventive Pipette 16974</t>
  </si>
  <si>
    <t>16974</t>
  </si>
  <si>
    <t>OT-72849</t>
  </si>
  <si>
    <t>Maintenance Préventive multipipette 17065</t>
  </si>
  <si>
    <t>17065</t>
  </si>
  <si>
    <t>MULTIPETTE</t>
  </si>
  <si>
    <t>OT-72851</t>
  </si>
  <si>
    <t>Maintenance Préventive multipipette 17066</t>
  </si>
  <si>
    <t>17066</t>
  </si>
  <si>
    <t>OT-72853</t>
  </si>
  <si>
    <t>Maintenance Préventive multipipette 17067</t>
  </si>
  <si>
    <t>17067</t>
  </si>
  <si>
    <t>OT-72879</t>
  </si>
  <si>
    <t>Préventif Etalonnage chaine température EMS 17317</t>
  </si>
  <si>
    <t>M4-042-ANA101</t>
  </si>
  <si>
    <t>17317</t>
  </si>
  <si>
    <t>CHAINE DE TEMPERATURE EMS SUR ENCEINTE 14820</t>
  </si>
  <si>
    <t>OT-72861</t>
  </si>
  <si>
    <t>OT-72878</t>
  </si>
  <si>
    <t>Recensement appareils sur RJ45 pour intervention BT</t>
  </si>
  <si>
    <t>OT-72803</t>
  </si>
  <si>
    <t>Maintenance Preventive Trimestrielle Purgeurs installations fluides MB</t>
  </si>
  <si>
    <t>OT-72912</t>
  </si>
  <si>
    <t>OT-72886</t>
  </si>
  <si>
    <t>Maintenance Préventive Annuelle Réfrigérateur 11217</t>
  </si>
  <si>
    <t>11217</t>
  </si>
  <si>
    <t>OT-72930</t>
  </si>
  <si>
    <t>Maintenance Préventive annuelle Congélateur 10866</t>
  </si>
  <si>
    <t>SALLE STOCKAGE REFRIGERATEURS M4-157</t>
  </si>
  <si>
    <t>10866</t>
  </si>
  <si>
    <t>OT-72940</t>
  </si>
  <si>
    <t>Préventif Maintenance CTA AH5706</t>
  </si>
  <si>
    <t>AH5706</t>
  </si>
  <si>
    <t>10025</t>
  </si>
  <si>
    <t>CTA EXPAIR 4000 EG S1</t>
  </si>
  <si>
    <t>OT-72942</t>
  </si>
  <si>
    <t>Maintenance Préventive Annuelle surgélateur 10752</t>
  </si>
  <si>
    <t>OT-72924</t>
  </si>
  <si>
    <t>Maintenance Préventive annuelle Congélateur 10863</t>
  </si>
  <si>
    <t>10863</t>
  </si>
  <si>
    <t>OT-72928</t>
  </si>
  <si>
    <t>Préventif Maintenance CTA AH5734</t>
  </si>
  <si>
    <t>AH5734</t>
  </si>
  <si>
    <t>TOITURE R2 A2 MA M4-T21</t>
  </si>
  <si>
    <t>14880</t>
  </si>
  <si>
    <t>CTA ROBATHERM M4-128 et M4-109</t>
  </si>
  <si>
    <t>OT-72906</t>
  </si>
  <si>
    <t>OT-72916</t>
  </si>
  <si>
    <t>OT-72908</t>
  </si>
  <si>
    <t>OT-72890</t>
  </si>
  <si>
    <t>Maintenance Préventive Annuelle Réfrigérateur 14672</t>
  </si>
  <si>
    <t>14672</t>
  </si>
  <si>
    <t>OT-72932</t>
  </si>
  <si>
    <t>Préventif Maintenance CTA AH5733</t>
  </si>
  <si>
    <t>AH5733</t>
  </si>
  <si>
    <t>14890</t>
  </si>
  <si>
    <t>CENTRALE TRAITEMENT D'AIR ROBATHERM RM06/12</t>
  </si>
  <si>
    <t>OT-72884</t>
  </si>
  <si>
    <t>Préventif Maintenance CTA AH5732</t>
  </si>
  <si>
    <t>AH5732</t>
  </si>
  <si>
    <t>14891</t>
  </si>
  <si>
    <t>CTA ROBATHERM RM12/12</t>
  </si>
  <si>
    <t>OT-72898</t>
  </si>
  <si>
    <t>OT-72900</t>
  </si>
  <si>
    <t>OT-72896</t>
  </si>
  <si>
    <t>OT-72920</t>
  </si>
  <si>
    <t>OT-72888</t>
  </si>
  <si>
    <t>Maintenance Préventive Annuelle Réfrigérateur 12213</t>
  </si>
  <si>
    <t>12213</t>
  </si>
  <si>
    <t>OT-72892</t>
  </si>
  <si>
    <t>OT-72955</t>
  </si>
  <si>
    <t>Fuite orifice prélévement</t>
  </si>
  <si>
    <t>OT-72902</t>
  </si>
  <si>
    <t>OT-72904</t>
  </si>
  <si>
    <t>OT-72910</t>
  </si>
  <si>
    <t>OT-72936</t>
  </si>
  <si>
    <t>Maintenance Préventive annuelle Congélateur 16713</t>
  </si>
  <si>
    <t>16713</t>
  </si>
  <si>
    <t>OT-72960</t>
  </si>
  <si>
    <t>Maintenance préventive Annuelle Flexready CL3 MF2703</t>
  </si>
  <si>
    <t>OT-72967</t>
  </si>
  <si>
    <t>Maintenance préventive manometre 16539</t>
  </si>
  <si>
    <t>16539</t>
  </si>
  <si>
    <t>OT-72958</t>
  </si>
  <si>
    <t>OT-72956</t>
  </si>
  <si>
    <t>Manque de gaz  CC2</t>
  </si>
  <si>
    <t>OT-72914</t>
  </si>
  <si>
    <t>OT-72894</t>
  </si>
  <si>
    <t>Maintenance Préventive Annuelle Réfrigérateur 16087</t>
  </si>
  <si>
    <t>16087</t>
  </si>
  <si>
    <t>OT-72922</t>
  </si>
  <si>
    <t>Maintenance Préventive annuelle congélateur 15371</t>
  </si>
  <si>
    <t>15371</t>
  </si>
  <si>
    <t>OT-72962</t>
  </si>
  <si>
    <t>Maintenance préventive HFL HFL6733</t>
  </si>
  <si>
    <t>HFL6733</t>
  </si>
  <si>
    <t>14987</t>
  </si>
  <si>
    <t>OT-72934</t>
  </si>
  <si>
    <t>Maintenance préventive Mensuelle Ozonation EPU B3 14999</t>
  </si>
  <si>
    <t>OT-72918</t>
  </si>
  <si>
    <t>OT-72926</t>
  </si>
  <si>
    <t>Maintenance Préventive annuelle CONGELATEUR -20°C 15973</t>
  </si>
  <si>
    <t>MC-015</t>
  </si>
  <si>
    <t>MC-015 ZONE EXPEDITION</t>
  </si>
  <si>
    <t>15973</t>
  </si>
  <si>
    <t>OT-72944</t>
  </si>
  <si>
    <t>Préventif Maintenance CTA AH5790</t>
  </si>
  <si>
    <t>OT-72949</t>
  </si>
  <si>
    <t>Arrêt électrique annuel MA</t>
  </si>
  <si>
    <t>OT-72947</t>
  </si>
  <si>
    <t>Installation de sondes GTC au QC B3</t>
  </si>
  <si>
    <t>OT-72883</t>
  </si>
  <si>
    <t>remplacement pressostat HS</t>
  </si>
  <si>
    <t>57112-PSL001</t>
  </si>
  <si>
    <t>OT-72882</t>
  </si>
  <si>
    <t>Historisation des contacts de portes M3-226</t>
  </si>
  <si>
    <t>M3-226</t>
  </si>
  <si>
    <t>OT-72938</t>
  </si>
  <si>
    <t>Maintenance Preventive Trimestrielle Purgeurs installations fluides MA</t>
  </si>
  <si>
    <t>OT-72965</t>
  </si>
  <si>
    <t>OT-72964</t>
  </si>
  <si>
    <t>OT-72972</t>
  </si>
  <si>
    <t>changement des serrures des portes acces technique</t>
  </si>
  <si>
    <t>OT-72970</t>
  </si>
  <si>
    <t>Préventif Etalonnage sonde de température 17903 du réfrigérateur 17830</t>
  </si>
  <si>
    <t>17903</t>
  </si>
  <si>
    <t>SONDE TEMPERATURE ET AFFICHEUR REFRIGERATEUR 17830</t>
  </si>
  <si>
    <t>OT-72974</t>
  </si>
  <si>
    <t>Ronde enceinte frigorifique MB et MC</t>
  </si>
  <si>
    <t>OT-73058</t>
  </si>
  <si>
    <t>Maintenance Préventive pipette 10903</t>
  </si>
  <si>
    <t>10903</t>
  </si>
  <si>
    <t>PIPETTE P200</t>
  </si>
  <si>
    <t>OT-72986</t>
  </si>
  <si>
    <t>Maintenance préventive conductivimetre 11914</t>
  </si>
  <si>
    <t>11914</t>
  </si>
  <si>
    <t>CONDUCTIMETRE</t>
  </si>
  <si>
    <t>OT-72992</t>
  </si>
  <si>
    <t>OT-73109</t>
  </si>
  <si>
    <t>Enregistreur potentiométrique n°12424 ne fonctionne plus</t>
  </si>
  <si>
    <t>12424</t>
  </si>
  <si>
    <t>ENREGISTREUR GRAPHIQUE</t>
  </si>
  <si>
    <t>OT-73001</t>
  </si>
  <si>
    <t>Maintenance préventive Qualification CTA AH5701</t>
  </si>
  <si>
    <t>OT-73237</t>
  </si>
  <si>
    <t>Maintenance Préventive pipette 10711</t>
  </si>
  <si>
    <t>10711</t>
  </si>
  <si>
    <t>PIPETTE P10</t>
  </si>
  <si>
    <t>OT-73060</t>
  </si>
  <si>
    <t>Maintenance préventive Qualification CTA AH5721</t>
  </si>
  <si>
    <t>OT-73056</t>
  </si>
  <si>
    <t>Maintenance Préventive pipette 10846</t>
  </si>
  <si>
    <t>10846</t>
  </si>
  <si>
    <t>PIPETTE P20</t>
  </si>
  <si>
    <t>OT-73113</t>
  </si>
  <si>
    <t>Maintenance préventive Sonde T° Surgélateur 10754</t>
  </si>
  <si>
    <t>10754</t>
  </si>
  <si>
    <t>SONDE TEMPERATURE A PIQUER</t>
  </si>
  <si>
    <t>JCL</t>
  </si>
  <si>
    <t>OT-73141</t>
  </si>
  <si>
    <t>Maintenance Préventive Mensuelle EPU5521 Juillet</t>
  </si>
  <si>
    <t>OT-73089</t>
  </si>
  <si>
    <t>Vérification de l'axe de pompe</t>
  </si>
  <si>
    <t>11123</t>
  </si>
  <si>
    <t>POMPE A MEMBRANE QUATTROFLOW</t>
  </si>
  <si>
    <t>OT-73050</t>
  </si>
  <si>
    <t>Maintenance préventive micropipette 15087</t>
  </si>
  <si>
    <t>15087</t>
  </si>
  <si>
    <t>Projet EMS - Etalonnage sonde température GTC 10918 avant mise à niveau</t>
  </si>
  <si>
    <t>OT-72990</t>
  </si>
  <si>
    <t>Maintenance préventive sonde T° unité PHmètre 14049</t>
  </si>
  <si>
    <t>14049</t>
  </si>
  <si>
    <t>MODULE EXTENSION PH</t>
  </si>
  <si>
    <t>OT-72988</t>
  </si>
  <si>
    <t>Maintenance préventive sonde T° unité Conductimetre 14050</t>
  </si>
  <si>
    <t>14050</t>
  </si>
  <si>
    <t>MODULE EXTENSION CONDUCTIVITE</t>
  </si>
  <si>
    <t>OT-73165</t>
  </si>
  <si>
    <t>Il y a un problème avec le capot de la biowelder sartorius. Quand on essaie de le fermer il y a comm</t>
  </si>
  <si>
    <t>OT-73235</t>
  </si>
  <si>
    <t>Maintenance préventive micropipette 14841</t>
  </si>
  <si>
    <t>14841</t>
  </si>
  <si>
    <t>MICROPIPETTE P1000 G</t>
  </si>
  <si>
    <t>OT-73135</t>
  </si>
  <si>
    <t>Maintenance préventive micropipette 14850</t>
  </si>
  <si>
    <t>14850</t>
  </si>
  <si>
    <t>MICROPIPETTE P200 G</t>
  </si>
  <si>
    <t>OT-73022</t>
  </si>
  <si>
    <t>Maintenance préventive installation EGL5220</t>
  </si>
  <si>
    <t>OT-73137</t>
  </si>
  <si>
    <t>Maintenance préventive micropipette 14852</t>
  </si>
  <si>
    <t>14852</t>
  </si>
  <si>
    <t>MICROPIPETTE P20 G</t>
  </si>
  <si>
    <t>OT-73125</t>
  </si>
  <si>
    <t>Maintenance préventive micropipette 14853</t>
  </si>
  <si>
    <t>14853</t>
  </si>
  <si>
    <t>OT-73020</t>
  </si>
  <si>
    <t>Maintenance préventive Annuelle Smart XMO-3 CHR2204</t>
  </si>
  <si>
    <t>OT-73229</t>
  </si>
  <si>
    <t>Maintenance préventive micropipette 14842</t>
  </si>
  <si>
    <t>M4-090 SALLE BIO ASSAY MA</t>
  </si>
  <si>
    <t>14842</t>
  </si>
  <si>
    <t>OT-73231</t>
  </si>
  <si>
    <t>Maintenance préventive pipette 14843</t>
  </si>
  <si>
    <t>14843</t>
  </si>
  <si>
    <t>OT-73233</t>
  </si>
  <si>
    <t>Maintenance préventive micropipette 14844</t>
  </si>
  <si>
    <t>14844</t>
  </si>
  <si>
    <t>OT-73054</t>
  </si>
  <si>
    <t>Maintenance préventive Installation Eau glacée EGL5210</t>
  </si>
  <si>
    <t>OT-73225</t>
  </si>
  <si>
    <t>Maintenance préventive micropipette 14854</t>
  </si>
  <si>
    <t>14854</t>
  </si>
  <si>
    <t>OT-73215</t>
  </si>
  <si>
    <t>Maintenance préventive micropipette 14855</t>
  </si>
  <si>
    <t>14855</t>
  </si>
  <si>
    <t>OT-73217</t>
  </si>
  <si>
    <t>Maintenance préventive micropipette 14856</t>
  </si>
  <si>
    <t>14856</t>
  </si>
  <si>
    <t>OT-73070</t>
  </si>
  <si>
    <t>Maintenance preventive Reglementaire Groupe froid 5220-GF001</t>
  </si>
  <si>
    <t>OT-73105</t>
  </si>
  <si>
    <t>carte HS PSM 14539</t>
  </si>
  <si>
    <t>OT-73072</t>
  </si>
  <si>
    <t>Maintenance Reglementaire Annuelle chambre froide CR5901</t>
  </si>
  <si>
    <t>OT-72999</t>
  </si>
  <si>
    <t>Maintenance préventive Mobius Mix  10507</t>
  </si>
  <si>
    <t>10507</t>
  </si>
  <si>
    <t>BAC MIX10/50</t>
  </si>
  <si>
    <t>OT-72997</t>
  </si>
  <si>
    <t>Maintenance Préventive Annuelle Mobius 12670</t>
  </si>
  <si>
    <t>12670</t>
  </si>
  <si>
    <t>MOTEUR D'AGITATION MIX10/50</t>
  </si>
  <si>
    <t>OT-72995</t>
  </si>
  <si>
    <t>Maintenance Préventive Balance 13454</t>
  </si>
  <si>
    <t>13454</t>
  </si>
  <si>
    <t>OT-73052</t>
  </si>
  <si>
    <t>Maintenance préventive Qualification CTA AH5703</t>
  </si>
  <si>
    <t>OT-73030</t>
  </si>
  <si>
    <t>Maintenance Préventive micropipette 15987</t>
  </si>
  <si>
    <t>15987</t>
  </si>
  <si>
    <t>OT-73219</t>
  </si>
  <si>
    <t>Maintenance Préventive pipette 15499</t>
  </si>
  <si>
    <t>15499</t>
  </si>
  <si>
    <t>PIPETTE P100</t>
  </si>
  <si>
    <t>OT-72993</t>
  </si>
  <si>
    <t>Maintenance Préventive ECC5302</t>
  </si>
  <si>
    <t>ECC5302</t>
  </si>
  <si>
    <t>15518</t>
  </si>
  <si>
    <t>SKID PRODUCTION ET RESEAU EAU CHAUDE DE CHAUFFAGE UNITE MB</t>
  </si>
  <si>
    <t>OT-73191</t>
  </si>
  <si>
    <t>Maintenance Préventive pipette 16644</t>
  </si>
  <si>
    <t>16644</t>
  </si>
  <si>
    <t>PIPETTE P1000L</t>
  </si>
  <si>
    <t>OT-73193</t>
  </si>
  <si>
    <t>Maintenance Préventive pipette 16646</t>
  </si>
  <si>
    <t>16646</t>
  </si>
  <si>
    <t>OT-73187</t>
  </si>
  <si>
    <t>Maintenance Préventive pipette 16296</t>
  </si>
  <si>
    <t>16296</t>
  </si>
  <si>
    <t>OT-72978</t>
  </si>
  <si>
    <t>Maintenance préventive sonde T° unité PHmètre 15188</t>
  </si>
  <si>
    <t>15188</t>
  </si>
  <si>
    <t>CASSETTE PH</t>
  </si>
  <si>
    <t>OT-73207</t>
  </si>
  <si>
    <t>Maintenance Préventive pipette 16439</t>
  </si>
  <si>
    <t>16439</t>
  </si>
  <si>
    <t>OT-73139</t>
  </si>
  <si>
    <t>Maintenance Préventive pipette 16441</t>
  </si>
  <si>
    <t>16441</t>
  </si>
  <si>
    <t>OT-73131</t>
  </si>
  <si>
    <t>Maintenance Préventive pipette 16444</t>
  </si>
  <si>
    <t>16444</t>
  </si>
  <si>
    <t>OT-73028</t>
  </si>
  <si>
    <t>Maintenance Préventive Sonde temperature GTC 16655</t>
  </si>
  <si>
    <t>5401-TIT01</t>
  </si>
  <si>
    <t>16655</t>
  </si>
  <si>
    <t>OT-73032</t>
  </si>
  <si>
    <t>Maintenance préventive pipette multicanaux 15886</t>
  </si>
  <si>
    <t>15886</t>
  </si>
  <si>
    <t>OT-73044</t>
  </si>
  <si>
    <t>Maintenance Préventive pipette 16033</t>
  </si>
  <si>
    <t>16033</t>
  </si>
  <si>
    <t>PIPETMAN G P100</t>
  </si>
  <si>
    <t>OT-73199</t>
  </si>
  <si>
    <t>Maintenance Préventive pipette 16070</t>
  </si>
  <si>
    <t>16070</t>
  </si>
  <si>
    <t>OT-73197</t>
  </si>
  <si>
    <t>Maintenance Préventive pipette 16077</t>
  </si>
  <si>
    <t>16077</t>
  </si>
  <si>
    <t>OT-73042</t>
  </si>
  <si>
    <t>OT-73307</t>
  </si>
  <si>
    <t>Maintenance Preventive Reglementaire CTA AH57102</t>
  </si>
  <si>
    <t>AH57102</t>
  </si>
  <si>
    <t>10540</t>
  </si>
  <si>
    <t>CTA HITACHI RAS-14FSXN1E UNITE MC C3</t>
  </si>
  <si>
    <t>OT-73133</t>
  </si>
  <si>
    <t>Maintenance Préventive pipette 16446</t>
  </si>
  <si>
    <t>16446</t>
  </si>
  <si>
    <t>OT-73016</t>
  </si>
  <si>
    <t>Préventif Etalonnage Thermomixer 16482</t>
  </si>
  <si>
    <t>M4-151 SALLE PCR1 MA</t>
  </si>
  <si>
    <t>16482</t>
  </si>
  <si>
    <t>THERMOMIXER C</t>
  </si>
  <si>
    <t>OT-72982</t>
  </si>
  <si>
    <t>Maintenance préventive pipette multicanaux 15788</t>
  </si>
  <si>
    <t>15788</t>
  </si>
  <si>
    <t>OT-73127</t>
  </si>
  <si>
    <t>Maintenance Préventive pipette 16075</t>
  </si>
  <si>
    <t>16075</t>
  </si>
  <si>
    <t>OT-73005</t>
  </si>
  <si>
    <t>Préventif Etalonnage SMARTBLOCK 16477</t>
  </si>
  <si>
    <t>16477</t>
  </si>
  <si>
    <t>SMART BLOCK</t>
  </si>
  <si>
    <t>OT-73009</t>
  </si>
  <si>
    <t>Préventif Etalonnage SMARTBLOCK 16478</t>
  </si>
  <si>
    <t>16478</t>
  </si>
  <si>
    <t>OT-73062</t>
  </si>
  <si>
    <t>Préventif Maintenance semestriel CTA AH57100</t>
  </si>
  <si>
    <t>OT-73185</t>
  </si>
  <si>
    <t>Maintenance Préventive pipette 16062</t>
  </si>
  <si>
    <t>16062</t>
  </si>
  <si>
    <t>OT-73203</t>
  </si>
  <si>
    <t>Maintenance Préventive pipette 16069</t>
  </si>
  <si>
    <t>16069</t>
  </si>
  <si>
    <t>OT-73201</t>
  </si>
  <si>
    <t>Maintenance Préventive pipette 16071</t>
  </si>
  <si>
    <t>16071</t>
  </si>
  <si>
    <t>OT-73121</t>
  </si>
  <si>
    <t>Maintenance Préventive pipette 16074</t>
  </si>
  <si>
    <t>16074</t>
  </si>
  <si>
    <t>OT-73211</t>
  </si>
  <si>
    <t>Maintenance Préventive pipette 16076</t>
  </si>
  <si>
    <t>16076</t>
  </si>
  <si>
    <t>OT-73223</t>
  </si>
  <si>
    <t>Maintenance Préventive pipette 16078</t>
  </si>
  <si>
    <t>16078</t>
  </si>
  <si>
    <t>OT-73209</t>
  </si>
  <si>
    <t>Maintenance Préventive pipette 15167</t>
  </si>
  <si>
    <t>15167</t>
  </si>
  <si>
    <t>OT-73007</t>
  </si>
  <si>
    <t>Préventif Etalonnage Thermomixer 16271</t>
  </si>
  <si>
    <t>16271</t>
  </si>
  <si>
    <t>OT-73189</t>
  </si>
  <si>
    <t>Maintenance préventive micropipette 14857</t>
  </si>
  <si>
    <t>14857</t>
  </si>
  <si>
    <t>OT-73227</t>
  </si>
  <si>
    <t>Maintenance préventive micropipette 14858</t>
  </si>
  <si>
    <t>14858</t>
  </si>
  <si>
    <t>OT-73195</t>
  </si>
  <si>
    <t>Maintenance préventive micropipette 14859</t>
  </si>
  <si>
    <t>14859</t>
  </si>
  <si>
    <t>OT-73129</t>
  </si>
  <si>
    <t>Maintenance préventive micropipette 14862</t>
  </si>
  <si>
    <t>14862</t>
  </si>
  <si>
    <t>MICROPIPETTE P100 G</t>
  </si>
  <si>
    <t>OT-73213</t>
  </si>
  <si>
    <t>Maintenance préventive micropipette 14863</t>
  </si>
  <si>
    <t>14863</t>
  </si>
  <si>
    <t>OT-73034</t>
  </si>
  <si>
    <t>Maintenance Préventive micropipette 16005</t>
  </si>
  <si>
    <t>16005</t>
  </si>
  <si>
    <t>OT-73048</t>
  </si>
  <si>
    <t>Maintenance Préventive pipette 16034</t>
  </si>
  <si>
    <t>16034</t>
  </si>
  <si>
    <t>PIPETMAN G P1000</t>
  </si>
  <si>
    <t>OT-73026</t>
  </si>
  <si>
    <t>Maintenance Préventive pipette 16035</t>
  </si>
  <si>
    <t>16035</t>
  </si>
  <si>
    <t>PIPETMAN G P20</t>
  </si>
  <si>
    <t>OT-72976</t>
  </si>
  <si>
    <t>Maintenance Préventive pipette 16036</t>
  </si>
  <si>
    <t>16036</t>
  </si>
  <si>
    <t>PIPETMAN G P200</t>
  </si>
  <si>
    <t>OT-73040</t>
  </si>
  <si>
    <t>Maintenance Préventive pipette 16039</t>
  </si>
  <si>
    <t>16039</t>
  </si>
  <si>
    <t>OT-72980</t>
  </si>
  <si>
    <t>Maintenance préventive sonde conductimetre unité PHmètre 15189</t>
  </si>
  <si>
    <t>15189</t>
  </si>
  <si>
    <t>CASSETTE CONDUCTIVITE</t>
  </si>
  <si>
    <t>OT-73076</t>
  </si>
  <si>
    <t>Maintenance Reglementaire Annuelle chambre froide CR5912</t>
  </si>
  <si>
    <t>OT-73064</t>
  </si>
  <si>
    <t>Maintenance préventive règlementaire CTA AH57101</t>
  </si>
  <si>
    <t>AH57101</t>
  </si>
  <si>
    <t>TOITURE DU BATIMENT C1 MC-T01</t>
  </si>
  <si>
    <t>15808</t>
  </si>
  <si>
    <t>CTA HITACHI RAS-12FSXN1E</t>
  </si>
  <si>
    <t>OT-73143</t>
  </si>
  <si>
    <t>Maintenance Préventive pipette 16072</t>
  </si>
  <si>
    <t>16072</t>
  </si>
  <si>
    <t>OT-73123</t>
  </si>
  <si>
    <t>Maintenance Préventive pipette 16073</t>
  </si>
  <si>
    <t>16073</t>
  </si>
  <si>
    <t>OT-73205</t>
  </si>
  <si>
    <t>Maintenance Préventive pipette 16079</t>
  </si>
  <si>
    <t>16079</t>
  </si>
  <si>
    <t>OT-73221</t>
  </si>
  <si>
    <t>Maintenance Préventive pipette 15500</t>
  </si>
  <si>
    <t>15500</t>
  </si>
  <si>
    <t>OT-73245</t>
  </si>
  <si>
    <t>Maintenance Préventive pipette 17042</t>
  </si>
  <si>
    <t>17042</t>
  </si>
  <si>
    <t>OT-73247</t>
  </si>
  <si>
    <t>Maintenance Préventive pipette 17043</t>
  </si>
  <si>
    <t>17043</t>
  </si>
  <si>
    <t>OT-73249</t>
  </si>
  <si>
    <t>Maintenance Préventive pipette 17044</t>
  </si>
  <si>
    <t>17044</t>
  </si>
  <si>
    <t>OT-73251</t>
  </si>
  <si>
    <t>Maintenance Préventive pipette 17046</t>
  </si>
  <si>
    <t>17046</t>
  </si>
  <si>
    <t>OT-73253</t>
  </si>
  <si>
    <t>Maintenance Préventive pipette 17047</t>
  </si>
  <si>
    <t>17047</t>
  </si>
  <si>
    <t>OT-73012</t>
  </si>
  <si>
    <t>OT-73261</t>
  </si>
  <si>
    <t>Maintenance Préventive pipette 17059</t>
  </si>
  <si>
    <t>17059</t>
  </si>
  <si>
    <t>OT-73265</t>
  </si>
  <si>
    <t>Maintenance Préventive pipette 17060</t>
  </si>
  <si>
    <t>17060</t>
  </si>
  <si>
    <t>OT-73257</t>
  </si>
  <si>
    <t>Maintenance Préventive pipette 17049</t>
  </si>
  <si>
    <t>17049</t>
  </si>
  <si>
    <t>OT-73239</t>
  </si>
  <si>
    <t>Maintenance Préventive pipette 17051</t>
  </si>
  <si>
    <t>17051</t>
  </si>
  <si>
    <t>OT-73255</t>
  </si>
  <si>
    <t>Maintenance Préventive pipette 17052</t>
  </si>
  <si>
    <t>17052</t>
  </si>
  <si>
    <t>OT-73243</t>
  </si>
  <si>
    <t>Maintenance Préventive pipette 17058</t>
  </si>
  <si>
    <t>17058</t>
  </si>
  <si>
    <t>OT-73263</t>
  </si>
  <si>
    <t>Maintenance Préventive pipette 17054</t>
  </si>
  <si>
    <t>17054</t>
  </si>
  <si>
    <t>OT-73259</t>
  </si>
  <si>
    <t>Maintenance Préventive pipette 17055</t>
  </si>
  <si>
    <t>17055</t>
  </si>
  <si>
    <t>OT-73241</t>
  </si>
  <si>
    <t>Maintenance Préventive pipette 17056</t>
  </si>
  <si>
    <t>17056</t>
  </si>
  <si>
    <t>OT-73149</t>
  </si>
  <si>
    <t>Maintenance Préventive Biowave 17205</t>
  </si>
  <si>
    <t>17205</t>
  </si>
  <si>
    <t>OT-73074</t>
  </si>
  <si>
    <t>Préventif Maintenance annuelle CTA AH57112</t>
  </si>
  <si>
    <t>OT-73003</t>
  </si>
  <si>
    <t>Préventif Etalonnage SMARTBLOCK 17201</t>
  </si>
  <si>
    <t>17201</t>
  </si>
  <si>
    <t>SMARTBLOCK</t>
  </si>
  <si>
    <t>OT-73018</t>
  </si>
  <si>
    <t>Préventif Etalonnage SMARTBLOCK 17202</t>
  </si>
  <si>
    <t>17202</t>
  </si>
  <si>
    <t>OT-73014</t>
  </si>
  <si>
    <t>Préventif Etalonnage Thermomixer 17203</t>
  </si>
  <si>
    <t>17203</t>
  </si>
  <si>
    <t>OT-73167</t>
  </si>
  <si>
    <t>Imprimante en panne</t>
  </si>
  <si>
    <t>17070</t>
  </si>
  <si>
    <t>OT-73327</t>
  </si>
  <si>
    <t>Maintenance preventive reglementaire EGL5212</t>
  </si>
  <si>
    <t>OT-73078</t>
  </si>
  <si>
    <t>OT-73293</t>
  </si>
  <si>
    <t>Préventif Etalonnage pipette 17947</t>
  </si>
  <si>
    <t>17947</t>
  </si>
  <si>
    <t>MICROPIPETTE P200L</t>
  </si>
  <si>
    <t>OT-73277</t>
  </si>
  <si>
    <t>Préventif Etalonnage pipette 17948</t>
  </si>
  <si>
    <t>17948</t>
  </si>
  <si>
    <t>OT-73279</t>
  </si>
  <si>
    <t>Préventif Etalonnage pipette 17949</t>
  </si>
  <si>
    <t>17949</t>
  </si>
  <si>
    <t>MICROPIPETTE P1000L</t>
  </si>
  <si>
    <t>OT-73317</t>
  </si>
  <si>
    <t>Préventif Etalonnage pipette 17950</t>
  </si>
  <si>
    <t>17950</t>
  </si>
  <si>
    <t>OT-73295</t>
  </si>
  <si>
    <t>Préventif Etalonnage pipette 17951</t>
  </si>
  <si>
    <t>17951</t>
  </si>
  <si>
    <t>OT-73305</t>
  </si>
  <si>
    <t>Préventif Etalonnage pipette 17942</t>
  </si>
  <si>
    <t>17942</t>
  </si>
  <si>
    <t>MICROPIPETTE P100L</t>
  </si>
  <si>
    <t>OT-73271</t>
  </si>
  <si>
    <t>Préventif Etalonnage pipette 17943</t>
  </si>
  <si>
    <t>17943</t>
  </si>
  <si>
    <t>OT-73273</t>
  </si>
  <si>
    <t>Préventif Etalonnage pipette 17944</t>
  </si>
  <si>
    <t>17944</t>
  </si>
  <si>
    <t>OT-73315</t>
  </si>
  <si>
    <t>Préventif Etalonnage pipette 17945</t>
  </si>
  <si>
    <t>17945</t>
  </si>
  <si>
    <t>OT-73291</t>
  </si>
  <si>
    <t>Préventif Etalonnage pipette 17946</t>
  </si>
  <si>
    <t>17946</t>
  </si>
  <si>
    <t>OT-73147</t>
  </si>
  <si>
    <t>Préventif Qualification intégritest 17737</t>
  </si>
  <si>
    <t>17737</t>
  </si>
  <si>
    <t>INTEGRITEST V</t>
  </si>
  <si>
    <t>OT-73325</t>
  </si>
  <si>
    <t>Maintenance Préventive pipette 17677</t>
  </si>
  <si>
    <t>17677</t>
  </si>
  <si>
    <t>OT-73319</t>
  </si>
  <si>
    <t>Maintenance Préventive pipette 17678</t>
  </si>
  <si>
    <t>17678</t>
  </si>
  <si>
    <t>OT-73287</t>
  </si>
  <si>
    <t>Maintenance Préventive pipette 17679</t>
  </si>
  <si>
    <t>17679</t>
  </si>
  <si>
    <t>OT-73289</t>
  </si>
  <si>
    <t>Maintenance Préventive pipette 17680</t>
  </si>
  <si>
    <t>17680</t>
  </si>
  <si>
    <t>OT-73331</t>
  </si>
  <si>
    <t>Maintenance Préventive pipette 17681</t>
  </si>
  <si>
    <t>17681</t>
  </si>
  <si>
    <t>OT-73333</t>
  </si>
  <si>
    <t>Maintenance Préventive pipette 17682</t>
  </si>
  <si>
    <t>17682</t>
  </si>
  <si>
    <t>OT-73311</t>
  </si>
  <si>
    <t>Maintenance Préventive pipette 17683</t>
  </si>
  <si>
    <t>17683</t>
  </si>
  <si>
    <t>OT-73323</t>
  </si>
  <si>
    <t>Maintenance Préventive pipette 17675</t>
  </si>
  <si>
    <t>17675</t>
  </si>
  <si>
    <t>OT-73329</t>
  </si>
  <si>
    <t>Maintenance Préventive pipette 17676</t>
  </si>
  <si>
    <t>17676</t>
  </si>
  <si>
    <t>OT-73281</t>
  </si>
  <si>
    <t>Préventif Etalonnage pipette 17953</t>
  </si>
  <si>
    <t>17953</t>
  </si>
  <si>
    <t>OT-73337</t>
  </si>
  <si>
    <t>Préventif Etalonnage pipette 17954</t>
  </si>
  <si>
    <t>17954</t>
  </si>
  <si>
    <t>PIPETTE P20G</t>
  </si>
  <si>
    <t>OT-73339</t>
  </si>
  <si>
    <t>Préventif Etalonnage pipette 17955</t>
  </si>
  <si>
    <t>17955</t>
  </si>
  <si>
    <t>PIPETTE P100G</t>
  </si>
  <si>
    <t>OT-73297</t>
  </si>
  <si>
    <t>Préventif Etalonnage pipette 17956</t>
  </si>
  <si>
    <t>17956</t>
  </si>
  <si>
    <t>PIPETTE P200G</t>
  </si>
  <si>
    <t>OT-73299</t>
  </si>
  <si>
    <t>Préventif Etalonnage pipette 17957</t>
  </si>
  <si>
    <t>17957</t>
  </si>
  <si>
    <t>PIPETTE P1000G</t>
  </si>
  <si>
    <t>OT-73283</t>
  </si>
  <si>
    <t>Préventif Etalonnage pipette 17933</t>
  </si>
  <si>
    <t>17933</t>
  </si>
  <si>
    <t>MICROPIPETTE P10L</t>
  </si>
  <si>
    <t>OT-73285</t>
  </si>
  <si>
    <t>Préventif Etalonnage pipette 17934</t>
  </si>
  <si>
    <t>17934</t>
  </si>
  <si>
    <t>OT-73275</t>
  </si>
  <si>
    <t>Préventif Etalonnage pipette 17935</t>
  </si>
  <si>
    <t>17935</t>
  </si>
  <si>
    <t>OT-73313</t>
  </si>
  <si>
    <t>Préventif Etalonnage pipette 17936</t>
  </si>
  <si>
    <t>17936</t>
  </si>
  <si>
    <t>MICROPIPETTE P20L</t>
  </si>
  <si>
    <t>OT-73335</t>
  </si>
  <si>
    <t>Préventif Etalonnage pipette 17937</t>
  </si>
  <si>
    <t>17937</t>
  </si>
  <si>
    <t>OT-73267</t>
  </si>
  <si>
    <t>Préventif Etalonnage pipette 17938</t>
  </si>
  <si>
    <t>17938</t>
  </si>
  <si>
    <t>OT-73269</t>
  </si>
  <si>
    <t>Préventif Etalonnage pipette 17939</t>
  </si>
  <si>
    <t>17939</t>
  </si>
  <si>
    <t>OT-73301</t>
  </si>
  <si>
    <t>Préventif Etalonnage pipette 17940</t>
  </si>
  <si>
    <t>17940</t>
  </si>
  <si>
    <t>OT-73303</t>
  </si>
  <si>
    <t>Préventif Etalonnage pipette 17941</t>
  </si>
  <si>
    <t>17941</t>
  </si>
  <si>
    <t>OT-73068</t>
  </si>
  <si>
    <t>Maintenance préventive Qualification CTA AH57111</t>
  </si>
  <si>
    <t>OT-73066</t>
  </si>
  <si>
    <t>Préventif Maintenance Annuelle CTA AH57111</t>
  </si>
  <si>
    <t>OT-73321</t>
  </si>
  <si>
    <t>Préventif Etalonnage pipette 17952</t>
  </si>
  <si>
    <t>17952</t>
  </si>
  <si>
    <t>OT-73309</t>
  </si>
  <si>
    <t>Maintenance Préventive pipette 17465</t>
  </si>
  <si>
    <t>17465</t>
  </si>
  <si>
    <t>OT-73163</t>
  </si>
  <si>
    <t>Sécurité Cadenacer la poignée de la vanne d'arrivée d'eau du rince œil USP1 en position ouverte</t>
  </si>
  <si>
    <t>M4-032 et M4-030</t>
  </si>
  <si>
    <t>OT-73011</t>
  </si>
  <si>
    <t>OT-73161</t>
  </si>
  <si>
    <t>luminaire défectueux</t>
  </si>
  <si>
    <t>M4-019</t>
  </si>
  <si>
    <t>OT-73119</t>
  </si>
  <si>
    <t>Sécurité Mise en place d'un joint TC75 sur la sortie effluent pH neutre en USP1</t>
  </si>
  <si>
    <t>OT-73117</t>
  </si>
  <si>
    <t>étagères</t>
  </si>
  <si>
    <t>OT-73181</t>
  </si>
  <si>
    <t>SECURITE: Remplacement plaque accès arrivée générale eau MB/MC</t>
  </si>
  <si>
    <t>OT-73179</t>
  </si>
  <si>
    <t>SECURITE: Infirmerie - Remplacement allumage sous détection par interrupteurs.</t>
  </si>
  <si>
    <t>M3-097, M3-098 et M3-096.</t>
  </si>
  <si>
    <t>OT-73173</t>
  </si>
  <si>
    <t>Mise en place d'un crochet entre MC-107 et MC-106</t>
  </si>
  <si>
    <t>OT-73151</t>
  </si>
  <si>
    <t>Canalisation bloc WC bat D2</t>
  </si>
  <si>
    <t>MD2-026</t>
  </si>
  <si>
    <t>MD2-026 TOILETTES 2</t>
  </si>
  <si>
    <t>OT-73153</t>
  </si>
  <si>
    <t>[EHS] Identification effluents et Eau glacée M4-032</t>
  </si>
  <si>
    <t>OT-73103</t>
  </si>
  <si>
    <t>Déplacer le poste téléphonique bureau RH D2</t>
  </si>
  <si>
    <t>MD2-009</t>
  </si>
  <si>
    <t>MD2-009 BUREAU 4</t>
  </si>
  <si>
    <t>OT-73101</t>
  </si>
  <si>
    <t>Conditions de travail : Déflecteur climatisation</t>
  </si>
  <si>
    <t>OT-73091</t>
  </si>
  <si>
    <t>alimenter l'ecran dans la bureau MC-034</t>
  </si>
  <si>
    <t>MC-034</t>
  </si>
  <si>
    <t>MC-034 BUREAU C1 SUPERVISEUR DEPT TECH</t>
  </si>
  <si>
    <t>OT-73085</t>
  </si>
  <si>
    <t>SECURITE: ETUDE SYSTEME D'ALERTE EPIS</t>
  </si>
  <si>
    <t>OT-73083</t>
  </si>
  <si>
    <t>SECURITE: RINCE-OEILS FIXES DANS LES LABORATOIRES</t>
  </si>
  <si>
    <t>M4 et M3</t>
  </si>
  <si>
    <t>OT-73081</t>
  </si>
  <si>
    <t>porte abimée</t>
  </si>
  <si>
    <t>CAPTEUR PRESSION REGULATION SALLE M4-022</t>
  </si>
  <si>
    <t>CAPTEUR PRESSION REGULATION SALLE M4-014</t>
  </si>
  <si>
    <t>M4-005 SALLE DSP 2 MA</t>
  </si>
  <si>
    <t>CAPTEUR PRESSION REGULATION SALLE M4-005</t>
  </si>
  <si>
    <t>M4-003 SALLE FILTRATION FINALE DSP 2 MA</t>
  </si>
  <si>
    <t>CAPTEUR PRESSION REGULATION SALLE M4-003</t>
  </si>
  <si>
    <t>OT-73345</t>
  </si>
  <si>
    <t>Condensation présente à l'extérieur en bas à droite au sol du -80°C</t>
  </si>
  <si>
    <t>11183</t>
  </si>
  <si>
    <t>CAPTEUR PRESSION REGULATION SALLE M4-012</t>
  </si>
  <si>
    <t>CAPTEUR PRESSION REGULATION SALLE M4-019</t>
  </si>
  <si>
    <t>M4-020 SAS PERSONNEL MA</t>
  </si>
  <si>
    <t>CAPTEUR PRESSION REGULATON SALLE M4-020</t>
  </si>
  <si>
    <t>M4-021 ZONE STOCKAGE MATERIEL PROPRE MA</t>
  </si>
  <si>
    <t>CAPTEUR PRESSION REGULATION SALLE M4-021</t>
  </si>
  <si>
    <t>OT-73351</t>
  </si>
  <si>
    <t>Installation support armoires inflammables ZP MA</t>
  </si>
  <si>
    <t>M4-004</t>
  </si>
  <si>
    <t>M4-004 et M4-056</t>
  </si>
  <si>
    <t>OT-73341</t>
  </si>
  <si>
    <t>brassage de prise réseau pour activation</t>
  </si>
  <si>
    <t>OT-73524</t>
  </si>
  <si>
    <t>Maintenance Préventive Manomètre 10952</t>
  </si>
  <si>
    <t>OT-73432</t>
  </si>
  <si>
    <t>Maintenance Préventive pipette 10894</t>
  </si>
  <si>
    <t>10894</t>
  </si>
  <si>
    <t>OT-73442</t>
  </si>
  <si>
    <t>Maintenance Préventive pipette 10784</t>
  </si>
  <si>
    <t>SALLE STOCKAGE MP CONT M4-076</t>
  </si>
  <si>
    <t>10784</t>
  </si>
  <si>
    <t>CAPTEUR PRESSION REGULATION SALLE M4-040</t>
  </si>
  <si>
    <t>CAPTEUR PRESSION REGULATION SALLE M4-030</t>
  </si>
  <si>
    <t>OT-73509</t>
  </si>
  <si>
    <t>OT-73428</t>
  </si>
  <si>
    <t>Maintenance Préventive pipette 10832</t>
  </si>
  <si>
    <t>10832</t>
  </si>
  <si>
    <t>PIPETTE P1000</t>
  </si>
  <si>
    <t>OT-73446</t>
  </si>
  <si>
    <t>Maintenance Préventive pipette 10838</t>
  </si>
  <si>
    <t>10838</t>
  </si>
  <si>
    <t>OT-73436</t>
  </si>
  <si>
    <t>Maintenance Préventive pipette 10852</t>
  </si>
  <si>
    <t>10852</t>
  </si>
  <si>
    <t>OT-73440</t>
  </si>
  <si>
    <t>Maintenance Préventive pipette 10491</t>
  </si>
  <si>
    <t>10491</t>
  </si>
  <si>
    <t>OT-73444</t>
  </si>
  <si>
    <t>Maintenance Préventive pipette 10787</t>
  </si>
  <si>
    <t>10787</t>
  </si>
  <si>
    <t>OT-73522</t>
  </si>
  <si>
    <t>Maintenance Préventive pipette 10713</t>
  </si>
  <si>
    <t>10713</t>
  </si>
  <si>
    <t>OT-73430</t>
  </si>
  <si>
    <t>Maintenance Préventive pipette 10847</t>
  </si>
  <si>
    <t>10847</t>
  </si>
  <si>
    <t>OT-73415</t>
  </si>
  <si>
    <t>Maintenance Préventive pipette 10819</t>
  </si>
  <si>
    <t>10819</t>
  </si>
  <si>
    <t>OT-73434</t>
  </si>
  <si>
    <t>Maintenance Préventive pipette 10837</t>
  </si>
  <si>
    <t>10837</t>
  </si>
  <si>
    <t>CAPTEUR PRESSION REGULATION SALLE M4-069</t>
  </si>
  <si>
    <t>CAPTEUR PRESSION REGULATION SALLE M4-068</t>
  </si>
  <si>
    <t>M4-067 SAS QUARANTAINE DEVT MA</t>
  </si>
  <si>
    <t>CAPTEUR PRESSION REGULATION SALLE M4-067</t>
  </si>
  <si>
    <t>M4-025 SAS MATERIEL  DSP1 DSP2 MA</t>
  </si>
  <si>
    <t>CAPTEUR PRESSION REGULATION SALLE M4-025</t>
  </si>
  <si>
    <t>M4-041 SAS PERSONNEL PROPRE</t>
  </si>
  <si>
    <t>CAPTEUR PRESSION REGULATION SALLE M4-041</t>
  </si>
  <si>
    <t>OT-73512</t>
  </si>
  <si>
    <t>Maintenance Préventive Manodétendeur 14368</t>
  </si>
  <si>
    <t>CAPTEUR PRESSION REGULATION SALLE M4-023</t>
  </si>
  <si>
    <t>OT-73518</t>
  </si>
  <si>
    <t>Maintenance Préventive Manodétendeur 14382</t>
  </si>
  <si>
    <t>14382</t>
  </si>
  <si>
    <t>OT-73520</t>
  </si>
  <si>
    <t>Maintenance Préventive Manodétendeur 14383</t>
  </si>
  <si>
    <t>14383</t>
  </si>
  <si>
    <t>MANODETENDEUR  N2</t>
  </si>
  <si>
    <t>OT-73393</t>
  </si>
  <si>
    <t>Maintenance préventive micropipette 14847</t>
  </si>
  <si>
    <t>14847</t>
  </si>
  <si>
    <t>OT-73419</t>
  </si>
  <si>
    <t>Maintenance Préventive micropipette 14840</t>
  </si>
  <si>
    <t>14840</t>
  </si>
  <si>
    <t>M4-027 SALLE FILTRATION FINALE DSP1 MA</t>
  </si>
  <si>
    <t>CAPTEUR PRESSION REGULATION SALLE M4-027</t>
  </si>
  <si>
    <t>M4-057 SAS PERSONNEL SALE</t>
  </si>
  <si>
    <t>CAPTEUR PRESSION REGULATION SALLE M4-057</t>
  </si>
  <si>
    <t>OT-73467</t>
  </si>
  <si>
    <t>Maintenance Préventive Annuelle Smart XMO-1/2 CHR2205</t>
  </si>
  <si>
    <t>CAPTEUR PRESSION REGULATION SALLE M4-031</t>
  </si>
  <si>
    <t>OT-73417</t>
  </si>
  <si>
    <t>Maintenance Préventive micropipette 14839</t>
  </si>
  <si>
    <t>14839</t>
  </si>
  <si>
    <t>CAPTEUR PRESSION REGULATION SALLE M4-026</t>
  </si>
  <si>
    <t>OT-73391</t>
  </si>
  <si>
    <t>Maintenance Préventive pipette 16447</t>
  </si>
  <si>
    <t>16447</t>
  </si>
  <si>
    <t>PIPETTE P10L</t>
  </si>
  <si>
    <t>OT-73491</t>
  </si>
  <si>
    <t>Maintenance Préventive pipette 11448</t>
  </si>
  <si>
    <t>11448</t>
  </si>
  <si>
    <t>PIPETTE L</t>
  </si>
  <si>
    <t>OT-73396</t>
  </si>
  <si>
    <t>Maintenance Préventive pipette 16044</t>
  </si>
  <si>
    <t>16044</t>
  </si>
  <si>
    <t>OT-73495</t>
  </si>
  <si>
    <t>Maintenance Préventive pipette 16048</t>
  </si>
  <si>
    <t>16048</t>
  </si>
  <si>
    <t>OT-73361</t>
  </si>
  <si>
    <t>Préventif Etalonnage pipette 16643</t>
  </si>
  <si>
    <t>16643</t>
  </si>
  <si>
    <t>OT-73387</t>
  </si>
  <si>
    <t>Maintenance Préventive pipette 16645</t>
  </si>
  <si>
    <t>16645</t>
  </si>
  <si>
    <t>OT-73389</t>
  </si>
  <si>
    <t>Maintenance Préventive pipette 16647</t>
  </si>
  <si>
    <t>16647</t>
  </si>
  <si>
    <t>OT-73365</t>
  </si>
  <si>
    <t>Maintenance Préventive pipette 16648</t>
  </si>
  <si>
    <t>16648</t>
  </si>
  <si>
    <t>OT-73367</t>
  </si>
  <si>
    <t>Maintenance Préventive pipette 16649</t>
  </si>
  <si>
    <t>16649</t>
  </si>
  <si>
    <t>OT-73381</t>
  </si>
  <si>
    <t>Maintenance Préventive pipette 16650</t>
  </si>
  <si>
    <t>16650</t>
  </si>
  <si>
    <t>OT-73375</t>
  </si>
  <si>
    <t>Maintenance Préventive pipette 16440</t>
  </si>
  <si>
    <t>16440</t>
  </si>
  <si>
    <t>OT-73377</t>
  </si>
  <si>
    <t>Maintenance Préventive pipette 16442</t>
  </si>
  <si>
    <t>16442</t>
  </si>
  <si>
    <t>OT-73407</t>
  </si>
  <si>
    <t>Maintenance Préventive pipette 16443</t>
  </si>
  <si>
    <t>16443</t>
  </si>
  <si>
    <t>OT-73409</t>
  </si>
  <si>
    <t>Maintenance Préventive pipette 16445</t>
  </si>
  <si>
    <t>16445</t>
  </si>
  <si>
    <t>OT-73398</t>
  </si>
  <si>
    <t>Maintenance Préventive pipette 16045</t>
  </si>
  <si>
    <t>16045</t>
  </si>
  <si>
    <t>OT-73400</t>
  </si>
  <si>
    <t>Maintenance Préventive pipette 16046</t>
  </si>
  <si>
    <t>16046</t>
  </si>
  <si>
    <t>OT-73505</t>
  </si>
  <si>
    <t>Maintenance Préventive pipette 16047</t>
  </si>
  <si>
    <t>16047</t>
  </si>
  <si>
    <t>OT-73357</t>
  </si>
  <si>
    <t>Maintenance Préventive pipette 16056</t>
  </si>
  <si>
    <t>16056</t>
  </si>
  <si>
    <t>OT-73489</t>
  </si>
  <si>
    <t>Maintenance Préventive pipette 16063</t>
  </si>
  <si>
    <t>16063</t>
  </si>
  <si>
    <t>OT-73395</t>
  </si>
  <si>
    <t>OT-73371</t>
  </si>
  <si>
    <t>Maintenance Préventive pipette 16639</t>
  </si>
  <si>
    <t>16639</t>
  </si>
  <si>
    <t>OT-73379</t>
  </si>
  <si>
    <t>Maintenance Préventive pipette 16640</t>
  </si>
  <si>
    <t>16640</t>
  </si>
  <si>
    <t>OT-73405</t>
  </si>
  <si>
    <t>Maintenance Préventive pipette 16641</t>
  </si>
  <si>
    <t>16641</t>
  </si>
  <si>
    <t>OT-73363</t>
  </si>
  <si>
    <t>Maintenance Préventive pipette 16642</t>
  </si>
  <si>
    <t>16642</t>
  </si>
  <si>
    <t>OT-73385</t>
  </si>
  <si>
    <t>Maintenance Préventive pipette 16054</t>
  </si>
  <si>
    <t>16054</t>
  </si>
  <si>
    <t>OT-73483</t>
  </si>
  <si>
    <t>Maintenance Préventive pipette 16061</t>
  </si>
  <si>
    <t>16061</t>
  </si>
  <si>
    <t>OT-73507</t>
  </si>
  <si>
    <t>Maintenance Préventive pipette 16068</t>
  </si>
  <si>
    <t>16068</t>
  </si>
  <si>
    <t>OT-73359</t>
  </si>
  <si>
    <t>Maintenance Préventive pipette 16055</t>
  </si>
  <si>
    <t>16055</t>
  </si>
  <si>
    <t>OT-73493</t>
  </si>
  <si>
    <t>Maintenance Préventive pipette 16057</t>
  </si>
  <si>
    <t>16057</t>
  </si>
  <si>
    <t>PIPETTE P2L</t>
  </si>
  <si>
    <t>OT-73503</t>
  </si>
  <si>
    <t>Maintenance Préventive pipette 16060</t>
  </si>
  <si>
    <t>16060</t>
  </si>
  <si>
    <t>OT-73487</t>
  </si>
  <si>
    <t>Maintenance Préventive pipette 16064</t>
  </si>
  <si>
    <t>16064</t>
  </si>
  <si>
    <t>OT-73501</t>
  </si>
  <si>
    <t>Maintenance Préventive pipette 16067</t>
  </si>
  <si>
    <t>16067</t>
  </si>
  <si>
    <t>OT-73383</t>
  </si>
  <si>
    <t>Maintenance Préventive pipette 15166</t>
  </si>
  <si>
    <t>15166</t>
  </si>
  <si>
    <t>OT-73499</t>
  </si>
  <si>
    <t>Maintenance Préventive pipette 15168</t>
  </si>
  <si>
    <t>15168</t>
  </si>
  <si>
    <t>JFS</t>
  </si>
  <si>
    <t>OT-73424</t>
  </si>
  <si>
    <t>Maintenance préventive micropipette 14845</t>
  </si>
  <si>
    <t>14845</t>
  </si>
  <si>
    <t>OT-73421</t>
  </si>
  <si>
    <t>Maintenance préventive micropipette 14846</t>
  </si>
  <si>
    <t>14846</t>
  </si>
  <si>
    <t>OT-73369</t>
  </si>
  <si>
    <t>Maintenance préventive micropipette 14860</t>
  </si>
  <si>
    <t>14860</t>
  </si>
  <si>
    <t>OT-73402</t>
  </si>
  <si>
    <t>Maintenance préventive micropipette 14861</t>
  </si>
  <si>
    <t>14861</t>
  </si>
  <si>
    <t>SAS PERSONNEL DSP2 MA</t>
  </si>
  <si>
    <t>CAPTEUR DE PRESSION REGULATION SALLE M4-024</t>
  </si>
  <si>
    <t>OT-73438</t>
  </si>
  <si>
    <t>maintenance préventive annuelle chambre froide CR5912</t>
  </si>
  <si>
    <t>OT-73485</t>
  </si>
  <si>
    <t>Maintenance Préventive pipette 16049</t>
  </si>
  <si>
    <t>16049</t>
  </si>
  <si>
    <t>OT-73411</t>
  </si>
  <si>
    <t>Maintenance Préventive pipette 16050</t>
  </si>
  <si>
    <t>16050</t>
  </si>
  <si>
    <t>OT-73373</t>
  </si>
  <si>
    <t>Maintenance Préventive pipette 16058</t>
  </si>
  <si>
    <t>16058</t>
  </si>
  <si>
    <t>OT-73510</t>
  </si>
  <si>
    <t>Maintenance Préventive pipette 16059</t>
  </si>
  <si>
    <t>16059</t>
  </si>
  <si>
    <t>OT-73413</t>
  </si>
  <si>
    <t>Maintenance Préventive pipette 16065</t>
  </si>
  <si>
    <t>16065</t>
  </si>
  <si>
    <t>OT-73497</t>
  </si>
  <si>
    <t>Maintenance Préventive pipette 16066</t>
  </si>
  <si>
    <t>16066</t>
  </si>
  <si>
    <t>OT-73448</t>
  </si>
  <si>
    <t>Maintenance Préventive pipette 17045</t>
  </si>
  <si>
    <t>17045</t>
  </si>
  <si>
    <t>OT-73450</t>
  </si>
  <si>
    <t>Maintenance Préventive pipette 17048</t>
  </si>
  <si>
    <t>17048</t>
  </si>
  <si>
    <t>OT-73454</t>
  </si>
  <si>
    <t>Maintenance Préventive pipette 17053</t>
  </si>
  <si>
    <t>17053</t>
  </si>
  <si>
    <t>OT-73452</t>
  </si>
  <si>
    <t>Maintenance Préventive pipette 17057</t>
  </si>
  <si>
    <t>17057</t>
  </si>
  <si>
    <t>OT-73543</t>
  </si>
  <si>
    <t>Préventif Etalonnage CHAINE PH/TEMPERATURE 17977</t>
  </si>
  <si>
    <t>17977</t>
  </si>
  <si>
    <t>CHAINE PH/TEMPERATURE</t>
  </si>
  <si>
    <t>OT-73528</t>
  </si>
  <si>
    <t>Préventif Etalonnage CHAINE CONDUCTIVITE/TEMPERATURE 17978</t>
  </si>
  <si>
    <t>17978</t>
  </si>
  <si>
    <t>CHAINE CONDUCTIVITE/TEMPERATURE</t>
  </si>
  <si>
    <t>OT-73535</t>
  </si>
  <si>
    <t>Préventif Etalonnage CHAINECHAINE MICRO SONDE PH/TEMPERATURE  17979</t>
  </si>
  <si>
    <t>17979</t>
  </si>
  <si>
    <t>CHAINE MICRO SONDE PH/TEMPERATURE</t>
  </si>
  <si>
    <t>OT-73537</t>
  </si>
  <si>
    <t>Préventif Etalonnage CHAINE PH/TEMPERATURE 17981</t>
  </si>
  <si>
    <t>17981</t>
  </si>
  <si>
    <t>OT-73539</t>
  </si>
  <si>
    <t>Préventif Etalonnage CHAINE CONDUCTIVITE/TEMPERATURE 17982</t>
  </si>
  <si>
    <t>17982</t>
  </si>
  <si>
    <t>OT-73541</t>
  </si>
  <si>
    <t>Préventif Etalonnage CHAINECHAINE MICRO SONDE PH/TEMPERATURE  17983</t>
  </si>
  <si>
    <t>17983</t>
  </si>
  <si>
    <t>OT-73530</t>
  </si>
  <si>
    <t>Maintenance Préventive pipette 17351</t>
  </si>
  <si>
    <t>17351</t>
  </si>
  <si>
    <t>OT-73532</t>
  </si>
  <si>
    <t>Maintenance Préventive pipette 17352</t>
  </si>
  <si>
    <t>17352</t>
  </si>
  <si>
    <t>OT-73553</t>
  </si>
  <si>
    <t>Maintenance Préventive pipette 17354</t>
  </si>
  <si>
    <t>17354</t>
  </si>
  <si>
    <t>OT-73456</t>
  </si>
  <si>
    <t>Maintenance Préventive pipette 17356</t>
  </si>
  <si>
    <t>17356</t>
  </si>
  <si>
    <t>OT-73526</t>
  </si>
  <si>
    <t>Maintenance Préventive pipette 17357</t>
  </si>
  <si>
    <t>17357</t>
  </si>
  <si>
    <t>OT-73464</t>
  </si>
  <si>
    <t>Préventif Etalonnage sonde CO2 17724 de l'étuve 14102</t>
  </si>
  <si>
    <t>17724</t>
  </si>
  <si>
    <t>OT-73545</t>
  </si>
  <si>
    <t>Maintenance Préventive pipette 17342</t>
  </si>
  <si>
    <t>17342</t>
  </si>
  <si>
    <t>OT-73547</t>
  </si>
  <si>
    <t>Maintenance Préventive pipette 17344</t>
  </si>
  <si>
    <t>17344</t>
  </si>
  <si>
    <t>OT-73458</t>
  </si>
  <si>
    <t>Maintenance Préventive pipette 17345</t>
  </si>
  <si>
    <t>17345</t>
  </si>
  <si>
    <t>OT-73549</t>
  </si>
  <si>
    <t>Maintenance Préventive pipette 17346</t>
  </si>
  <si>
    <t>17346</t>
  </si>
  <si>
    <t>OT-73551</t>
  </si>
  <si>
    <t>Maintenance Préventive pipette 17347</t>
  </si>
  <si>
    <t>17347</t>
  </si>
  <si>
    <t>OT-73460</t>
  </si>
  <si>
    <t>Maintenance Préventive pipette 17348</t>
  </si>
  <si>
    <t>17348</t>
  </si>
  <si>
    <t>OT-73462</t>
  </si>
  <si>
    <t>Maintenance Préventive pipette 17350</t>
  </si>
  <si>
    <t>17350</t>
  </si>
  <si>
    <t>M4-029 SAS PERSONNEL DSP1 MA</t>
  </si>
  <si>
    <t>CAPTEUR PRESSION REGULATION SALLE M4-029</t>
  </si>
  <si>
    <t>OT-73477</t>
  </si>
  <si>
    <t>extraction données PAS 2014-2016</t>
  </si>
  <si>
    <t>M3 UNITE</t>
  </si>
  <si>
    <t>OT-73481</t>
  </si>
  <si>
    <t>Projet Surgelateur MB</t>
  </si>
  <si>
    <t>SURG2826</t>
  </si>
  <si>
    <t>OT-73473</t>
  </si>
  <si>
    <t>Mise en place  des systèmes Si avant  la qualication</t>
  </si>
  <si>
    <t>M4-005 et M4-026</t>
  </si>
  <si>
    <t>OT-73475</t>
  </si>
  <si>
    <t>Modification rapports Inbatch</t>
  </si>
  <si>
    <t>OT-73471</t>
  </si>
  <si>
    <t>installation imprimante sur ordi</t>
  </si>
  <si>
    <t>OT-73534</t>
  </si>
  <si>
    <t>OT-73404</t>
  </si>
  <si>
    <t>OT-73423</t>
  </si>
  <si>
    <t>OT-73479</t>
  </si>
  <si>
    <t>changement cable HDMI</t>
  </si>
  <si>
    <t>M3-093</t>
  </si>
  <si>
    <t>M3-09 SALLE REUNION MOSCOU</t>
  </si>
  <si>
    <t>OT-73426</t>
  </si>
  <si>
    <t>OT-73567</t>
  </si>
  <si>
    <t>Maintenance Préventive cultibag 10988</t>
  </si>
  <si>
    <t>10988</t>
  </si>
  <si>
    <t>CULTIBAG RM OPTICAL</t>
  </si>
  <si>
    <t>OT-73563</t>
  </si>
  <si>
    <t>activation alarme stage 1 centrif MB</t>
  </si>
  <si>
    <t>OT-73569</t>
  </si>
  <si>
    <t>OT-73585</t>
  </si>
  <si>
    <t>OT-73595</t>
  </si>
  <si>
    <t>Maintenance Préventive Pipette 15587</t>
  </si>
  <si>
    <t>15587</t>
  </si>
  <si>
    <t>PIPETTE MULTICANAUX NEO</t>
  </si>
  <si>
    <t>OT-73571</t>
  </si>
  <si>
    <t>Maintenance préventive balance 17030</t>
  </si>
  <si>
    <t>17030</t>
  </si>
  <si>
    <t>BALANCE TOUR N°4</t>
  </si>
  <si>
    <t>OT-73577</t>
  </si>
  <si>
    <t>Maintenance Preventive pipette 17323</t>
  </si>
  <si>
    <t>17323</t>
  </si>
  <si>
    <t>OT-73579</t>
  </si>
  <si>
    <t>Maintenance Preventive pipette 17324</t>
  </si>
  <si>
    <t>M3-225LABORATOIRE DEVELOPPEMENT ANALYTIQUE MB</t>
  </si>
  <si>
    <t>17324</t>
  </si>
  <si>
    <t>OT-73591</t>
  </si>
  <si>
    <t>Maintenance Preventive pipette 17325</t>
  </si>
  <si>
    <t>17325</t>
  </si>
  <si>
    <t>OT-73593</t>
  </si>
  <si>
    <t>Maintenance Preventive pipette 17326</t>
  </si>
  <si>
    <t>17326</t>
  </si>
  <si>
    <t>OT-73587</t>
  </si>
  <si>
    <t>Maintenance Preventive pipette 17327</t>
  </si>
  <si>
    <t>17327</t>
  </si>
  <si>
    <t>OT-73583</t>
  </si>
  <si>
    <t>Maintenance Preventive pipette 17329</t>
  </si>
  <si>
    <t>17329</t>
  </si>
  <si>
    <t>OT-73589</t>
  </si>
  <si>
    <t>Maintenance Preventive pipette 17330</t>
  </si>
  <si>
    <t>17330</t>
  </si>
  <si>
    <t>OT-73601</t>
  </si>
  <si>
    <t>Maintenance Preventive pipette 17331</t>
  </si>
  <si>
    <t>17331</t>
  </si>
  <si>
    <t>OT-73581</t>
  </si>
  <si>
    <t>Maintenance Preventive pipette 17332</t>
  </si>
  <si>
    <t>17332</t>
  </si>
  <si>
    <t>OT-73599</t>
  </si>
  <si>
    <t>Maintenance Preventive pipette 17367</t>
  </si>
  <si>
    <t>17367</t>
  </si>
  <si>
    <t>OT-73597</t>
  </si>
  <si>
    <t>Maintenance Preventive pipette 17368</t>
  </si>
  <si>
    <t>17368</t>
  </si>
  <si>
    <t>OT-73603</t>
  </si>
  <si>
    <t>Maintenance Préventive Pipette 17340</t>
  </si>
  <si>
    <t>17340</t>
  </si>
  <si>
    <t>OT-73575</t>
  </si>
  <si>
    <t>Maintenance préventive collecteur de germes 17498</t>
  </si>
  <si>
    <t>17498</t>
  </si>
  <si>
    <t>COLLECTEUR DE GERMES</t>
  </si>
  <si>
    <t>OT-73573</t>
  </si>
  <si>
    <t>Maintenance préventive collecteur de germes 17499</t>
  </si>
  <si>
    <t>17499</t>
  </si>
  <si>
    <t>OT-73559</t>
  </si>
  <si>
    <t>Raccordement de la nouvelle armoire acide/base au niveau des extracteurs de toiture (cf armoire CMR</t>
  </si>
  <si>
    <t>OT-73561</t>
  </si>
  <si>
    <t>Mise en place d'une ouverture de la porte  de secours par badge depuis l'extérieur au niveau du labo</t>
  </si>
  <si>
    <t>OT-73840</t>
  </si>
  <si>
    <t>Problème sur le laveur sur lequel la soude n'est pas prélevé lors du cycle de lavage</t>
  </si>
  <si>
    <t>LV1801</t>
  </si>
  <si>
    <t>OT-73683</t>
  </si>
  <si>
    <t>Dysfonctionnement sonde hygrométrie</t>
  </si>
  <si>
    <t>Débimètre de référence 50 l/min</t>
  </si>
  <si>
    <t>OT-73860</t>
  </si>
  <si>
    <t>Maintenance Préventive Maintenance Annuelle pompe 11123</t>
  </si>
  <si>
    <t>OT-73854</t>
  </si>
  <si>
    <t>Contrôle du programme de la boucle 5511 bâtiment MA</t>
  </si>
  <si>
    <t>OT-73852</t>
  </si>
  <si>
    <t>Nettoyage échangeur EPU5511</t>
  </si>
  <si>
    <t>OT-73769</t>
  </si>
  <si>
    <t>Maintenance Reglementaire Annuelle chambre froide CR5911</t>
  </si>
  <si>
    <t>OT-73638</t>
  </si>
  <si>
    <t>Préventif Maintenance Hebdomadaire Effluent EFFPH5631</t>
  </si>
  <si>
    <t>OT-73755</t>
  </si>
  <si>
    <t>Maintenance Préventive micropipette 14660</t>
  </si>
  <si>
    <t>OT-73664</t>
  </si>
  <si>
    <t>Maintenance préventive Annuelle clé dynamométrique 15091</t>
  </si>
  <si>
    <t>15091</t>
  </si>
  <si>
    <t>CLE  DYNAMOMETRIQUE</t>
  </si>
  <si>
    <t>OT-73666</t>
  </si>
  <si>
    <t>Maintenance préventive Annuelle clé dynamométrique 15092</t>
  </si>
  <si>
    <t>15092</t>
  </si>
  <si>
    <t>OT-73690</t>
  </si>
  <si>
    <t>Contrôle de plusieurs sondes conductivité</t>
  </si>
  <si>
    <t>13510</t>
  </si>
  <si>
    <t>UNITE D'EXTENTION DE CONDUCTIVITE</t>
  </si>
  <si>
    <t>OT-73612</t>
  </si>
  <si>
    <t>Maintenance Préventive Chronomètre 12922</t>
  </si>
  <si>
    <t>12922</t>
  </si>
  <si>
    <t>OT-73862</t>
  </si>
  <si>
    <t>Maintenance Préventive centrifugueuse CEN2801</t>
  </si>
  <si>
    <t>OT-73709</t>
  </si>
  <si>
    <t>Maintenance Préventive micropipette 15525</t>
  </si>
  <si>
    <t>OT-73820</t>
  </si>
  <si>
    <t>Maintenance Préventive micropipette 15526</t>
  </si>
  <si>
    <t>15526</t>
  </si>
  <si>
    <t>OT-73745</t>
  </si>
  <si>
    <t>Maintenance Préventive micropipette 15992</t>
  </si>
  <si>
    <t>15992</t>
  </si>
  <si>
    <t>OT-73729</t>
  </si>
  <si>
    <t>Maintenance Préventive micropipette 15993</t>
  </si>
  <si>
    <t>15993</t>
  </si>
  <si>
    <t>OT-73824</t>
  </si>
  <si>
    <t>Maintenance Préventive micropipette 15996</t>
  </si>
  <si>
    <t>15996</t>
  </si>
  <si>
    <t>OT-73735</t>
  </si>
  <si>
    <t>Maintenance Préventive micropipette 15997</t>
  </si>
  <si>
    <t>15997</t>
  </si>
  <si>
    <t>OT-73731</t>
  </si>
  <si>
    <t>Maintenance Préventive micropipette 15998</t>
  </si>
  <si>
    <t>15998</t>
  </si>
  <si>
    <t>FRA</t>
  </si>
  <si>
    <t>OT-73711</t>
  </si>
  <si>
    <t>Maintenance Préventive micropipette 15527</t>
  </si>
  <si>
    <t>15527</t>
  </si>
  <si>
    <t>OT-73842</t>
  </si>
  <si>
    <t>la valeur du CO2 est de 6,2% au lieu de 5%.</t>
  </si>
  <si>
    <t>OT-73715</t>
  </si>
  <si>
    <t>Maintenance Préventive pipette 16492</t>
  </si>
  <si>
    <t>16492</t>
  </si>
  <si>
    <t>PIPETTE P2 (MS)</t>
  </si>
  <si>
    <t>OT-73717</t>
  </si>
  <si>
    <t>Maintenance Préventive pipette 16493</t>
  </si>
  <si>
    <t>16493</t>
  </si>
  <si>
    <t>PIPETTE P10 (MS)</t>
  </si>
  <si>
    <t>OT-73826</t>
  </si>
  <si>
    <t>Maintenance Préventive micropipette 15999</t>
  </si>
  <si>
    <t>15999</t>
  </si>
  <si>
    <t>OT-73747</t>
  </si>
  <si>
    <t>Maintenance Préventive micropipette 16000</t>
  </si>
  <si>
    <t>16000</t>
  </si>
  <si>
    <t>OT-73626</t>
  </si>
  <si>
    <t>Maintenance Préventive Sonde temperature GTC 16582</t>
  </si>
  <si>
    <t>M3-223-TIT001</t>
  </si>
  <si>
    <t>16582</t>
  </si>
  <si>
    <t>CHAINE DE TEMPERATURE GTC AMBIANCE SALLE M3-223</t>
  </si>
  <si>
    <t>OT-73719</t>
  </si>
  <si>
    <t>Maintenance Préventive pipette 16494</t>
  </si>
  <si>
    <t>16494</t>
  </si>
  <si>
    <t>PIPETTE P100 (MS)</t>
  </si>
  <si>
    <t>OT-73763</t>
  </si>
  <si>
    <t>Maintenance Préventive pipette 16495</t>
  </si>
  <si>
    <t>16495</t>
  </si>
  <si>
    <t>PIPETTE P20 (MS)</t>
  </si>
  <si>
    <t>OT-73725</t>
  </si>
  <si>
    <t>Maintenance Préventive pipette 16496</t>
  </si>
  <si>
    <t>16496</t>
  </si>
  <si>
    <t>PIPETTE P200 (MS)</t>
  </si>
  <si>
    <t>OT-73765</t>
  </si>
  <si>
    <t>Maintenance Préventive pipette 16497</t>
  </si>
  <si>
    <t>16497</t>
  </si>
  <si>
    <t>PIPETTE P1000 (MS)</t>
  </si>
  <si>
    <t>OT-73753</t>
  </si>
  <si>
    <t>Maintenance Préventive pipette 16498</t>
  </si>
  <si>
    <t>16498</t>
  </si>
  <si>
    <t>OT-73727</t>
  </si>
  <si>
    <t>Maintenance Préventive pipette 16499</t>
  </si>
  <si>
    <t>16499</t>
  </si>
  <si>
    <t>OT-73721</t>
  </si>
  <si>
    <t>Maintenance Préventive pipette 16501</t>
  </si>
  <si>
    <t>16501</t>
  </si>
  <si>
    <t>OT-73630</t>
  </si>
  <si>
    <t>Maintenance Préventive pipette 16502</t>
  </si>
  <si>
    <t>16502</t>
  </si>
  <si>
    <t>OT-73723</t>
  </si>
  <si>
    <t>Maintenance Préventive pipette 16503</t>
  </si>
  <si>
    <t>16503</t>
  </si>
  <si>
    <t>OT-73632</t>
  </si>
  <si>
    <t>Maintenance Préventive pipette 16506</t>
  </si>
  <si>
    <t>16506</t>
  </si>
  <si>
    <t>OT-73741</t>
  </si>
  <si>
    <t>Maintenance Préventive pipette 16507</t>
  </si>
  <si>
    <t>16507</t>
  </si>
  <si>
    <t>OT-73634</t>
  </si>
  <si>
    <t>Maintenance Préventive pipette 16508</t>
  </si>
  <si>
    <t>16508</t>
  </si>
  <si>
    <t>OT-73776</t>
  </si>
  <si>
    <t>OT-73695</t>
  </si>
  <si>
    <t>Maintenance Préventive micropipette 15529</t>
  </si>
  <si>
    <t>15529</t>
  </si>
  <si>
    <t>OT-73697</t>
  </si>
  <si>
    <t>Maintenance Préventive micropipette 15530</t>
  </si>
  <si>
    <t>OT-73733</t>
  </si>
  <si>
    <t>Maintenance Préventive micropipette 16001</t>
  </si>
  <si>
    <t>16001</t>
  </si>
  <si>
    <t>OT-73749</t>
  </si>
  <si>
    <t>Maintenance Préventive micropipette 16002</t>
  </si>
  <si>
    <t>16002</t>
  </si>
  <si>
    <t>OT-73828</t>
  </si>
  <si>
    <t>Préventif Maintenance Contrôle hebdomadaire de conduite des chaudières MB</t>
  </si>
  <si>
    <t>OT-73622</t>
  </si>
  <si>
    <t>Maintenance Préventive sonde GTC 16417 sur étuve 13766</t>
  </si>
  <si>
    <t>M3-222-ANA102</t>
  </si>
  <si>
    <t>16417</t>
  </si>
  <si>
    <t>CHAINE DE TEMPERATURE GTC SUR ETUVE  13766</t>
  </si>
  <si>
    <t>OT-73707</t>
  </si>
  <si>
    <t>Maintenance Préventive micropipette 15543</t>
  </si>
  <si>
    <t>OT-73818</t>
  </si>
  <si>
    <t>Maintenance Préventive micropipette 15544</t>
  </si>
  <si>
    <t>15544</t>
  </si>
  <si>
    <t>OT-73767</t>
  </si>
  <si>
    <t>Maintenance Préventive micropipette 15524</t>
  </si>
  <si>
    <t>OT-73691</t>
  </si>
  <si>
    <t>Maintenance Préventive micropipette 15531</t>
  </si>
  <si>
    <t>OT-73759</t>
  </si>
  <si>
    <t>Maintenance Préventive micropipette 15538</t>
  </si>
  <si>
    <t>15538</t>
  </si>
  <si>
    <t>OT-73761</t>
  </si>
  <si>
    <t>Maintenance Préventive micropipette 15539</t>
  </si>
  <si>
    <t>OT-73737</t>
  </si>
  <si>
    <t>Maintenance Préventive pipette 16500</t>
  </si>
  <si>
    <t>16500</t>
  </si>
  <si>
    <t>OT-73739</t>
  </si>
  <si>
    <t>Maintenance Préventive pipette 16505</t>
  </si>
  <si>
    <t>16505</t>
  </si>
  <si>
    <t>OT-73713</t>
  </si>
  <si>
    <t>Maintenance Préventive micropipette 15545</t>
  </si>
  <si>
    <t>OT-73757</t>
  </si>
  <si>
    <t>Maintenance Préventive micropipette 15532</t>
  </si>
  <si>
    <t>OT-73810</t>
  </si>
  <si>
    <t>Maintenance Préventive micropipette 15533</t>
  </si>
  <si>
    <t>15533</t>
  </si>
  <si>
    <t>OT-73699</t>
  </si>
  <si>
    <t>Maintenance Préventive micropipette 15534</t>
  </si>
  <si>
    <t>OT-73812</t>
  </si>
  <si>
    <t>Maintenance Préventive micropipette 15535</t>
  </si>
  <si>
    <t>15535</t>
  </si>
  <si>
    <t>OT-73814</t>
  </si>
  <si>
    <t>Maintenance Préventive micropipette 15536</t>
  </si>
  <si>
    <t>OT-73701</t>
  </si>
  <si>
    <t>Maintenance Préventive micropipette 15537</t>
  </si>
  <si>
    <t>OT-73703</t>
  </si>
  <si>
    <t>Maintenance Préventive micropipette 15540</t>
  </si>
  <si>
    <t>15540</t>
  </si>
  <si>
    <t>OT-73816</t>
  </si>
  <si>
    <t>Maintenance Préventive micropipette 15541</t>
  </si>
  <si>
    <t>15541</t>
  </si>
  <si>
    <t>OT-73705</t>
  </si>
  <si>
    <t>Maintenance Préventive micropipette 15542</t>
  </si>
  <si>
    <t>15542</t>
  </si>
  <si>
    <t>OT-73822</t>
  </si>
  <si>
    <t>Maintenance Préventive micropipette 16003</t>
  </si>
  <si>
    <t>16003</t>
  </si>
  <si>
    <t>OT-73743</t>
  </si>
  <si>
    <t>Maintenance Préventive micropipette 16004</t>
  </si>
  <si>
    <t>16004</t>
  </si>
  <si>
    <t>OT-73751</t>
  </si>
  <si>
    <t>Maintenance Préventive micropipette 16006</t>
  </si>
  <si>
    <t>16006</t>
  </si>
  <si>
    <t>OT-73830</t>
  </si>
  <si>
    <t>Maintenance Préventive micropipette 16007</t>
  </si>
  <si>
    <t>16007</t>
  </si>
  <si>
    <t>OT-73693</t>
  </si>
  <si>
    <t>Maintenance Préventive micropipette 15523</t>
  </si>
  <si>
    <t>15523</t>
  </si>
  <si>
    <t>OT-73808</t>
  </si>
  <si>
    <t>Maintenance Préventive micropipette 15528</t>
  </si>
  <si>
    <t>15528</t>
  </si>
  <si>
    <t>OT-73628</t>
  </si>
  <si>
    <t>Maintenance Préventive Sonde Humidité GTC 16583</t>
  </si>
  <si>
    <t>M3-223-AIT001-H</t>
  </si>
  <si>
    <t>16583</t>
  </si>
  <si>
    <t>CHAINE D'HYGROMETRIE GTC AMBIANCE SALLE M3-223</t>
  </si>
  <si>
    <t>OT-73771</t>
  </si>
  <si>
    <t>Maintenance Préventive semestrielle système xpertlog 17276</t>
  </si>
  <si>
    <t>17276</t>
  </si>
  <si>
    <t>OT-73773</t>
  </si>
  <si>
    <t>Maintenance Préventive semestrielle système xpertlog 17277</t>
  </si>
  <si>
    <t>17277</t>
  </si>
  <si>
    <t>OT-73646</t>
  </si>
  <si>
    <t>Maintenance Préventive pipette 17323</t>
  </si>
  <si>
    <t>OT-73648</t>
  </si>
  <si>
    <t>Maintenance Préventive pipette 17324</t>
  </si>
  <si>
    <t>OT-73650</t>
  </si>
  <si>
    <t>Maintenance Préventive pipette 17325</t>
  </si>
  <si>
    <t>OT-73652</t>
  </si>
  <si>
    <t>Maintenance Préventive pipette 17326</t>
  </si>
  <si>
    <t>OT-73654</t>
  </si>
  <si>
    <t>Maintenance Préventive pipette 17327</t>
  </si>
  <si>
    <t>OT-73642</t>
  </si>
  <si>
    <t>Maintenance Préventive pipette 17328</t>
  </si>
  <si>
    <t>17328</t>
  </si>
  <si>
    <t>OT-73658</t>
  </si>
  <si>
    <t>Maintenance Préventive pipette 17329</t>
  </si>
  <si>
    <t>OT-73660</t>
  </si>
  <si>
    <t>Maintenance Préventive pipette 17330</t>
  </si>
  <si>
    <t>OT-73662</t>
  </si>
  <si>
    <t>Maintenance Préventive pipette 17331</t>
  </si>
  <si>
    <t>OT-73644</t>
  </si>
  <si>
    <t>Maintenance Préventive pipette 17332</t>
  </si>
  <si>
    <t>OT-73640</t>
  </si>
  <si>
    <t>Maintenance Préventive pipette 17367</t>
  </si>
  <si>
    <t>OT-73656</t>
  </si>
  <si>
    <t>Maintenance Préventive pipette 17368</t>
  </si>
  <si>
    <t>OT-73624</t>
  </si>
  <si>
    <t>Maintenance Préventive chaine de mesure GTC 17438 de l'enceinte 15371</t>
  </si>
  <si>
    <t>M3-223-ANA401</t>
  </si>
  <si>
    <t>17438</t>
  </si>
  <si>
    <t>CHAINE DE TEMPERATURE GTC SUR  ENCEINTE 15371</t>
  </si>
  <si>
    <t>OT-73636</t>
  </si>
  <si>
    <t>Maintenance Préventive pipette 16504</t>
  </si>
  <si>
    <t>16504</t>
  </si>
  <si>
    <t>OT-73611</t>
  </si>
  <si>
    <t>Appel Urgence Ascensceur MB HS</t>
  </si>
  <si>
    <t>OT-73858</t>
  </si>
  <si>
    <t>Pas MA no n fonctionnel depuis bureau à distance</t>
  </si>
  <si>
    <t>OT-73856</t>
  </si>
  <si>
    <t>Problème évacuation Toilettes D1</t>
  </si>
  <si>
    <t>MD1-008</t>
  </si>
  <si>
    <t>MD1-008 à MD1-011</t>
  </si>
  <si>
    <t>OT-73850</t>
  </si>
  <si>
    <t>Suppression de prise électrique URGENT</t>
  </si>
  <si>
    <t>OT-73846</t>
  </si>
  <si>
    <t>Installation poste téléphonique RDC cube 03</t>
  </si>
  <si>
    <t>M3-0101</t>
  </si>
  <si>
    <t>M3-0101 CUBE03 - BUREAU QC MANAGER</t>
  </si>
  <si>
    <t>OT-73838</t>
  </si>
  <si>
    <t>Lumière dans toilettes Bat B R + 1</t>
  </si>
  <si>
    <t>M3-104</t>
  </si>
  <si>
    <t>M3-104 TOILETTES FEMMES</t>
  </si>
  <si>
    <t>OT-73837</t>
  </si>
  <si>
    <t>Installation d'une borne DECT en USP3</t>
  </si>
  <si>
    <t>M4-138</t>
  </si>
  <si>
    <t>M4-138 ZONE TECHNIQUE USP3</t>
  </si>
  <si>
    <t>OT-73836</t>
  </si>
  <si>
    <t>Installation d'une Borne DECT dans le B3</t>
  </si>
  <si>
    <t>M3-219</t>
  </si>
  <si>
    <t>M3-219 ZONE TECHNIQUE MB 3</t>
  </si>
  <si>
    <t>OT-73833</t>
  </si>
  <si>
    <t>Préventif Maintenance TOURS DE GALERIE MA et MB</t>
  </si>
  <si>
    <t>OT-73832</t>
  </si>
  <si>
    <t>Préventif Maintenance SUIVI ENERGIE HEBDOMADAIRE MA et MB</t>
  </si>
  <si>
    <t>OT-73829</t>
  </si>
  <si>
    <t>Préventif Maintenance Vérification Hebdomadaire local Gaz MA</t>
  </si>
  <si>
    <t>OT-73620</t>
  </si>
  <si>
    <t>Pose de prises électrique sur chariot en USP3</t>
  </si>
  <si>
    <t>OT-73920</t>
  </si>
  <si>
    <t>Flux 13313 non fonctionnel en salle M4-040</t>
  </si>
  <si>
    <t>PSM6708</t>
  </si>
  <si>
    <t>13313</t>
  </si>
  <si>
    <t>OT-73961</t>
  </si>
  <si>
    <t>Maintenance Préventive de maintenance VP5503</t>
  </si>
  <si>
    <t>OT-73894</t>
  </si>
  <si>
    <t>Préventif Maintenance Vérification journalière GTC</t>
  </si>
  <si>
    <t>OT-73939</t>
  </si>
  <si>
    <t>Maintenance Préventive Annuelle sonde GTC 12565</t>
  </si>
  <si>
    <t>M4-074-FRE008</t>
  </si>
  <si>
    <t>12565</t>
  </si>
  <si>
    <t>SONDE TEMPERATURE GTC SUR CONGELATEUR 17215</t>
  </si>
  <si>
    <t>OT-73943</t>
  </si>
  <si>
    <t>Maintenance Préventive Pipette 12406</t>
  </si>
  <si>
    <t>12406</t>
  </si>
  <si>
    <t>OT-73910</t>
  </si>
  <si>
    <t>Préventif Maintenance mensuel Thermocycleur 10855</t>
  </si>
  <si>
    <t>SALLE PCR3 CONT MA M4-070</t>
  </si>
  <si>
    <t>10855</t>
  </si>
  <si>
    <t>THERMOCYCLEUR</t>
  </si>
  <si>
    <t>OT-73927</t>
  </si>
  <si>
    <t>OT-73933</t>
  </si>
  <si>
    <t>OT-73899</t>
  </si>
  <si>
    <t>Maintenance préventive micropipette 14723</t>
  </si>
  <si>
    <t>14723</t>
  </si>
  <si>
    <t>OT-73897</t>
  </si>
  <si>
    <t>Maintenance préventive micropipette 14734</t>
  </si>
  <si>
    <t>14734</t>
  </si>
  <si>
    <t>OT-73941</t>
  </si>
  <si>
    <t>Maintenance Preventive simulateur conductivité 14744</t>
  </si>
  <si>
    <t>14744</t>
  </si>
  <si>
    <t>SIMULATEUR DE CONDUCTIVITE</t>
  </si>
  <si>
    <t>OT-73874</t>
  </si>
  <si>
    <t>Maintenance Préventive pipette 15138</t>
  </si>
  <si>
    <t>15138</t>
  </si>
  <si>
    <t>OT-73876</t>
  </si>
  <si>
    <t>Maintenance Préventive pipette 15139</t>
  </si>
  <si>
    <t>15139</t>
  </si>
  <si>
    <t>OT-73878</t>
  </si>
  <si>
    <t>Maintenance Préventive pipette 15140</t>
  </si>
  <si>
    <t>15140</t>
  </si>
  <si>
    <t>OT-73880</t>
  </si>
  <si>
    <t>Maintenance Préventive pipette 15142</t>
  </si>
  <si>
    <t>15142</t>
  </si>
  <si>
    <t>OT-73882</t>
  </si>
  <si>
    <t>Maintenance Préventive pipette 15146</t>
  </si>
  <si>
    <t>15146</t>
  </si>
  <si>
    <t>OT-73901</t>
  </si>
  <si>
    <t>Maintenance préventive micropipette 14728</t>
  </si>
  <si>
    <t>14728</t>
  </si>
  <si>
    <t>OT-73903</t>
  </si>
  <si>
    <t>Maintenance Préventive annuelle Congélateur 12283</t>
  </si>
  <si>
    <t>12283</t>
  </si>
  <si>
    <t>OT-73895</t>
  </si>
  <si>
    <t>Maintenance Préventive Pipette 12404</t>
  </si>
  <si>
    <t>12404</t>
  </si>
  <si>
    <t>OT-73945</t>
  </si>
  <si>
    <t>Préventif Maintenance EPU5505</t>
  </si>
  <si>
    <t>OT-73931</t>
  </si>
  <si>
    <t>Préventif Maintenance EPU 5501 MB</t>
  </si>
  <si>
    <t>OT-73905</t>
  </si>
  <si>
    <t>Maintenance Préventive Laveur production LV2822</t>
  </si>
  <si>
    <t>LV2822</t>
  </si>
  <si>
    <t>13727</t>
  </si>
  <si>
    <t>LAVEUR PRODUCTION MB</t>
  </si>
  <si>
    <t>OT-73959</t>
  </si>
  <si>
    <t>Maintenance Préventive de maintenance EPPI5502</t>
  </si>
  <si>
    <t>OT-73947</t>
  </si>
  <si>
    <t>Maintenance Préventive Pipette 13513</t>
  </si>
  <si>
    <t>13513</t>
  </si>
  <si>
    <t>OT-73949</t>
  </si>
  <si>
    <t>Maintenance Préventive Pipette 13514</t>
  </si>
  <si>
    <t>SALLE IPC M3-037</t>
  </si>
  <si>
    <t>13514</t>
  </si>
  <si>
    <t>OT-73951</t>
  </si>
  <si>
    <t>Maintenance Préventive Pipette 13516</t>
  </si>
  <si>
    <t>SALLE AMPLIFICATION USP M3-035</t>
  </si>
  <si>
    <t>13516</t>
  </si>
  <si>
    <t>OT-73953</t>
  </si>
  <si>
    <t>Maintenance Préventive Pipette 13517</t>
  </si>
  <si>
    <t>13517</t>
  </si>
  <si>
    <t>OT-73955</t>
  </si>
  <si>
    <t>Maintenance Préventive Pipette 13521</t>
  </si>
  <si>
    <t>13521</t>
  </si>
  <si>
    <t>OT-73957</t>
  </si>
  <si>
    <t>Maintenance Préventive Pipette 13523</t>
  </si>
  <si>
    <t>13523</t>
  </si>
  <si>
    <t>OT-73981</t>
  </si>
  <si>
    <t>Maintenance Preventive micropipette 15992</t>
  </si>
  <si>
    <t>OT-73997</t>
  </si>
  <si>
    <t>Maintenance Preventive micropipette 15527</t>
  </si>
  <si>
    <t>OT-73888</t>
  </si>
  <si>
    <t>Maintenance Préventive Pipette 15610</t>
  </si>
  <si>
    <t>15610</t>
  </si>
  <si>
    <t>PIPETTE 1000</t>
  </si>
  <si>
    <t>OT-73886</t>
  </si>
  <si>
    <t>Maintenance Préventive pipette 15149</t>
  </si>
  <si>
    <t>SALLE AMPLIFICATION CELLULAIRE USP 1 M4-033</t>
  </si>
  <si>
    <t>15149</t>
  </si>
  <si>
    <t>OT-73995</t>
  </si>
  <si>
    <t>Maintenance Preventive pipette 16492</t>
  </si>
  <si>
    <t>OT-73989</t>
  </si>
  <si>
    <t>Maintenance Preventive pipette 16493</t>
  </si>
  <si>
    <t>OT-73979</t>
  </si>
  <si>
    <t>Maintenance Préventive Balance 16631</t>
  </si>
  <si>
    <t>16631</t>
  </si>
  <si>
    <t>BALANCE 20Kg</t>
  </si>
  <si>
    <t>OT-73963</t>
  </si>
  <si>
    <t>Maintenance Preventive pipette 16494</t>
  </si>
  <si>
    <t>OT-73975</t>
  </si>
  <si>
    <t>Maintenance Preventive pipette 16495</t>
  </si>
  <si>
    <t>OT-73967</t>
  </si>
  <si>
    <t>Maintenance Preventive pipette 16496</t>
  </si>
  <si>
    <t>OT-73969</t>
  </si>
  <si>
    <t>Maintenance Preventive pipette 16497</t>
  </si>
  <si>
    <t>OT-73985</t>
  </si>
  <si>
    <t>Maintenance Preventive pipette 16498</t>
  </si>
  <si>
    <t>OT-73993</t>
  </si>
  <si>
    <t>Maintenance Preventive pipette 16502</t>
  </si>
  <si>
    <t>OT-73971</t>
  </si>
  <si>
    <t>Maintenance Preventive pipette 16506</t>
  </si>
  <si>
    <t>OT-73965</t>
  </si>
  <si>
    <t>Maintenance Preventive pipette 16508</t>
  </si>
  <si>
    <t>Faire un passage propre pour le câble du ventilateur de la pompe QF4400 du TFF3</t>
  </si>
  <si>
    <t>OT-73999</t>
  </si>
  <si>
    <t>Maintenance Preventive micropipette 15529</t>
  </si>
  <si>
    <t>OT-73890</t>
  </si>
  <si>
    <t>Maintenance Préventive Pipette 15611</t>
  </si>
  <si>
    <t>15611</t>
  </si>
  <si>
    <t>PIPETTE 200</t>
  </si>
  <si>
    <t>OT-73892</t>
  </si>
  <si>
    <t>Maintenance Préventive Pipette 15612</t>
  </si>
  <si>
    <t>15612</t>
  </si>
  <si>
    <t>PIPETTE 20</t>
  </si>
  <si>
    <t>OT-73987</t>
  </si>
  <si>
    <t>Maintenance Preventive pipette 16001</t>
  </si>
  <si>
    <t>OT-73872</t>
  </si>
  <si>
    <t>Maintenance préventive pipette multicanaux 15885</t>
  </si>
  <si>
    <t>15885</t>
  </si>
  <si>
    <t>OT-73935</t>
  </si>
  <si>
    <t>Maintenance Préventive Pipette 15504</t>
  </si>
  <si>
    <t>15504</t>
  </si>
  <si>
    <t>PIPETTE ELECTRONIQUE</t>
  </si>
  <si>
    <t>OT-74003</t>
  </si>
  <si>
    <t>Maintenance Preventive micropipette 15538</t>
  </si>
  <si>
    <t>OT-73884</t>
  </si>
  <si>
    <t>Maintenance préventive pipette multicanaux 15884</t>
  </si>
  <si>
    <t>15884</t>
  </si>
  <si>
    <t>OT-73991</t>
  </si>
  <si>
    <t>Maintenance Preventive pipette 16500</t>
  </si>
  <si>
    <t>OT-73937</t>
  </si>
  <si>
    <t>Maintenance Préventive Pipette 15505</t>
  </si>
  <si>
    <t>15505</t>
  </si>
  <si>
    <t>OT-74005</t>
  </si>
  <si>
    <t>Maintenance Preventive micropipette 15540</t>
  </si>
  <si>
    <t>OT-74007</t>
  </si>
  <si>
    <t>Maintenance Preventive micropipette 15542</t>
  </si>
  <si>
    <t>OT-73983</t>
  </si>
  <si>
    <t>Maintenance Preventive pipette 16005</t>
  </si>
  <si>
    <t>OT-73929</t>
  </si>
  <si>
    <t>Préventif Maintenance EPU5507</t>
  </si>
  <si>
    <t>OT-73908</t>
  </si>
  <si>
    <t>Maintenance Preventive Soudeuse pour tubes 15489</t>
  </si>
  <si>
    <t>15489</t>
  </si>
  <si>
    <t>OT-74001</t>
  </si>
  <si>
    <t>OT-74011</t>
  </si>
  <si>
    <t>Maintenance preventive annuelle soudeuse pour tube 17522</t>
  </si>
  <si>
    <t>17522</t>
  </si>
  <si>
    <t>SOUDEUSE POUR TUBES HOT LIPS (SEALEUSE)</t>
  </si>
  <si>
    <t>OT-74013</t>
  </si>
  <si>
    <t>Maintenance preventive annuelle soudeuse pour tube 17523</t>
  </si>
  <si>
    <t>17523</t>
  </si>
  <si>
    <t>OT-74015</t>
  </si>
  <si>
    <t>Maintenance preventive annuelle soudeuse pour tube 17524</t>
  </si>
  <si>
    <t>17524</t>
  </si>
  <si>
    <t>OT-73973</t>
  </si>
  <si>
    <t>Maintenance Préventive Pipette 17666</t>
  </si>
  <si>
    <t>17666</t>
  </si>
  <si>
    <t>OT-73977</t>
  </si>
  <si>
    <t>Maintenance Preventive pipette 16504</t>
  </si>
  <si>
    <t>OT-73924</t>
  </si>
  <si>
    <t>Panne Téléphone fixe</t>
  </si>
  <si>
    <t>OT-73922</t>
  </si>
  <si>
    <t>Infiltration de l'Encadrement de porte (sortie de secours)</t>
  </si>
  <si>
    <t>OT-73918</t>
  </si>
  <si>
    <t>Raccordement ventillation sur la nouvelle armoire pour produits inflammables</t>
  </si>
  <si>
    <t>OT-73907</t>
  </si>
  <si>
    <t>Préventif Maintenance Hebdomadaire contrôle des rejets effluents MA et MB</t>
  </si>
  <si>
    <t>OT-73916</t>
  </si>
  <si>
    <t>Premier plafonnier en entrant dans la zone de stockage est HS</t>
  </si>
  <si>
    <t>OT-73914</t>
  </si>
  <si>
    <t>Mise à jour Alerte vs ABO</t>
  </si>
  <si>
    <t>OT-73868</t>
  </si>
  <si>
    <t>presence d'eau au niveau de la porte automatique</t>
  </si>
  <si>
    <t>OT-73866</t>
  </si>
  <si>
    <t>Sécurité Signalisation issue de secours pas allumée au cube à l'étage</t>
  </si>
  <si>
    <t>OT-73864</t>
  </si>
  <si>
    <t>Divers petits travaux au D1 (cf description)</t>
  </si>
  <si>
    <t>10885</t>
  </si>
  <si>
    <t>POMPE UPLC</t>
  </si>
  <si>
    <t>OT-74033</t>
  </si>
  <si>
    <t>Préventif Qualification système UPLC 10885</t>
  </si>
  <si>
    <t>OT-74041</t>
  </si>
  <si>
    <t>Maintenance Preventive pipette 10698</t>
  </si>
  <si>
    <t>10698</t>
  </si>
  <si>
    <t>OT-74043</t>
  </si>
  <si>
    <t>Maintenance Preventive Pipette 12406</t>
  </si>
  <si>
    <t>OT-74023</t>
  </si>
  <si>
    <t>OT-74021</t>
  </si>
  <si>
    <t>Préventif Qualification Semestriel PSM6710</t>
  </si>
  <si>
    <t>OT-74035</t>
  </si>
  <si>
    <t>Maintenance Preventive Pipette 12404</t>
  </si>
  <si>
    <t>OT-74027</t>
  </si>
  <si>
    <t>Maintenance Preventive Pipette 13523</t>
  </si>
  <si>
    <t>OT-74029</t>
  </si>
  <si>
    <t>Maintenance Preventive Pipette 15610</t>
  </si>
  <si>
    <t>OT-74047</t>
  </si>
  <si>
    <t>Maintenance Preventive pipette 15149</t>
  </si>
  <si>
    <t>OT-74045</t>
  </si>
  <si>
    <t>Maintenance Preventive pipette 16501</t>
  </si>
  <si>
    <t>OT-74025</t>
  </si>
  <si>
    <t>Maintenance Preventive pipette 16503</t>
  </si>
  <si>
    <t>OT-74039</t>
  </si>
  <si>
    <t>Maintenance Preventive pipette 16507</t>
  </si>
  <si>
    <t>OT-74017</t>
  </si>
  <si>
    <t>Changement de propriétaire du MC-108 dans l'EMS</t>
  </si>
  <si>
    <t>OT-74051</t>
  </si>
  <si>
    <t>Maintenance Preventive Pipette 15504</t>
  </si>
  <si>
    <t>OT-74031</t>
  </si>
  <si>
    <t>Maintenance Preventive pipette 16505</t>
  </si>
  <si>
    <t>OT-74053</t>
  </si>
  <si>
    <t>Maintenance Preventive Pipette 15505</t>
  </si>
  <si>
    <t>OT-74049</t>
  </si>
  <si>
    <t>Maintenance Preventive micropipette 15523</t>
  </si>
  <si>
    <t>OT-74019</t>
  </si>
  <si>
    <t>SECURITE: Sécurisation quai de réception MC</t>
  </si>
  <si>
    <t>MC-011</t>
  </si>
  <si>
    <t>MC-011 BUREAU SUPPLY C3</t>
  </si>
  <si>
    <t>OT-74061</t>
  </si>
  <si>
    <t>Création d un stock de piéces détachées pour les PSM</t>
  </si>
  <si>
    <t>OT-74081</t>
  </si>
  <si>
    <t>SECURITE: IDT Dépotage fioul groupe électrogène</t>
  </si>
  <si>
    <t>OT-74146</t>
  </si>
  <si>
    <t>Remplacement carter sonde sur kuhner AMPLIFUSP1</t>
  </si>
  <si>
    <t>ASE</t>
  </si>
  <si>
    <t>OT-74145</t>
  </si>
  <si>
    <t>OT-74103</t>
  </si>
  <si>
    <t>Maintenance Preventive pipette 15138</t>
  </si>
  <si>
    <t>OT-74125</t>
  </si>
  <si>
    <t>Maintenance Preventive pipette 15139</t>
  </si>
  <si>
    <t>OT-74105</t>
  </si>
  <si>
    <t>Maintenance Preventive pipette 15140</t>
  </si>
  <si>
    <t>OT-74127</t>
  </si>
  <si>
    <t>Maintenance Preventive pipette 15142</t>
  </si>
  <si>
    <t>OT-74135</t>
  </si>
  <si>
    <t>Maintenance Preventive pipette 15146</t>
  </si>
  <si>
    <t>OT-74062</t>
  </si>
  <si>
    <t>OT-74155</t>
  </si>
  <si>
    <t>remplacement du raccord rapide</t>
  </si>
  <si>
    <t>OT-74133</t>
  </si>
  <si>
    <t>Maintenance Preventive Pipette 13513</t>
  </si>
  <si>
    <t>OT-74123</t>
  </si>
  <si>
    <t>Maintenance Preventive Pipette 13514</t>
  </si>
  <si>
    <t>OT-74091</t>
  </si>
  <si>
    <t>Maintenance Preventive Pipette 13516</t>
  </si>
  <si>
    <t>OT-74093</t>
  </si>
  <si>
    <t>Maintenance Preventive Pipette 13517</t>
  </si>
  <si>
    <t>OT-74131</t>
  </si>
  <si>
    <t>Maintenance Preventive Pipette 13521</t>
  </si>
  <si>
    <t>OT-74089</t>
  </si>
  <si>
    <t>CTA 5702 - Défaut réarmement CTA DSP2</t>
  </si>
  <si>
    <t>OT-74121</t>
  </si>
  <si>
    <t>Preventif Maintenance Mensuelle chambre froide CR5917</t>
  </si>
  <si>
    <t>OT-74107</t>
  </si>
  <si>
    <t>Maintenance Preventive micropipette 15993</t>
  </si>
  <si>
    <t>OT-74095</t>
  </si>
  <si>
    <t>Maintenance Preventive micropipette 15996</t>
  </si>
  <si>
    <t>OT-74129</t>
  </si>
  <si>
    <t>Maintenance Preventive pipette 15998</t>
  </si>
  <si>
    <t>OT-74117</t>
  </si>
  <si>
    <t>Maintenance Preventive pipette 15999</t>
  </si>
  <si>
    <t>OT-74109</t>
  </si>
  <si>
    <t>Maintenance Preventive pipette 16000</t>
  </si>
  <si>
    <t>OT-74101</t>
  </si>
  <si>
    <t>Maintenance Preventive pipette 16499</t>
  </si>
  <si>
    <t>OT-74111</t>
  </si>
  <si>
    <t>Maintenance Preventive Pipette 15611</t>
  </si>
  <si>
    <t>OT-74115</t>
  </si>
  <si>
    <t>Maintenance Preventive Pipette 15612</t>
  </si>
  <si>
    <t>OT-74078</t>
  </si>
  <si>
    <t>Maintenance Préventive Qualification congélateur 14868</t>
  </si>
  <si>
    <t>OT-74097</t>
  </si>
  <si>
    <t>Maintenance Preventive pipette 16003</t>
  </si>
  <si>
    <t>OT-74113</t>
  </si>
  <si>
    <t>Maintenance Preventive pipette 16004</t>
  </si>
  <si>
    <t>OT-74099</t>
  </si>
  <si>
    <t>Maintenance Preventive pipette 16006</t>
  </si>
  <si>
    <t>OT-74119</t>
  </si>
  <si>
    <t>Maintenance Preventive pipette 16007</t>
  </si>
  <si>
    <t>OT-74057</t>
  </si>
  <si>
    <t>Bruit anormal de l'agitateur</t>
  </si>
  <si>
    <t>16992</t>
  </si>
  <si>
    <t>OT-74064</t>
  </si>
  <si>
    <t>Installation d'une sonde GTC (EMS) dans CYTOMAT N° 17813</t>
  </si>
  <si>
    <t>OT-74074</t>
  </si>
  <si>
    <t>SECURITE: Identification ARU-Sectionneurs USP/PMT MB</t>
  </si>
  <si>
    <t>M3-034 et M3-046</t>
  </si>
  <si>
    <t>OT-74055</t>
  </si>
  <si>
    <t>Plafonniers HS dans le SAS de la quarantaine</t>
  </si>
  <si>
    <t>M4-067</t>
  </si>
  <si>
    <t>OT-74070</t>
  </si>
  <si>
    <t>SECURISATION: Plancher zone technique USP3</t>
  </si>
  <si>
    <t>OT-74085</t>
  </si>
  <si>
    <t>SECURITE: Clés ouverture boitiers portails automatiques</t>
  </si>
  <si>
    <t>MC-102</t>
  </si>
  <si>
    <t>MC-102 OPEN SPACE PROJETS C2</t>
  </si>
  <si>
    <t>OT-74080</t>
  </si>
  <si>
    <t>Remplacement de toutes les consignes et affichage extérieur cuve MC</t>
  </si>
  <si>
    <t>CUVE AZOTE MC</t>
  </si>
  <si>
    <t>OT-74143</t>
  </si>
  <si>
    <t>L'accés par badge à la salle M4-155 (SAS matériel labo devt analytique) est HS depuis le</t>
  </si>
  <si>
    <t>M4-155</t>
  </si>
  <si>
    <t>M4-155 SAS MATERIEL IN</t>
  </si>
  <si>
    <t>OT-74141</t>
  </si>
  <si>
    <t>Installation de distributeurs muraux en M3-034</t>
  </si>
  <si>
    <t>OT-74139</t>
  </si>
  <si>
    <t>Changement/Réparation porte entrée prod MB</t>
  </si>
  <si>
    <t>OT-74137</t>
  </si>
  <si>
    <t>Accrocher une chainette sur les bouchons des arrivées gaz + EPU  en DSP</t>
  </si>
  <si>
    <t>M4-026, M4-005</t>
  </si>
  <si>
    <t>OT-74072</t>
  </si>
  <si>
    <t>SECURITE: Installation ARU Sorbonnes PMT MA et MB:</t>
  </si>
  <si>
    <t>M3-046 MC-029 M4-030</t>
  </si>
  <si>
    <t>OT-74217</t>
  </si>
  <si>
    <t>REMPLACEMENT CARTE COMMANDE DC</t>
  </si>
  <si>
    <t>12948</t>
  </si>
  <si>
    <t>ETUVE CO2</t>
  </si>
  <si>
    <t>OT-74232</t>
  </si>
  <si>
    <t>OT-74235</t>
  </si>
  <si>
    <t>Préventif Etalonnage pipette 10698</t>
  </si>
  <si>
    <t>OT-71850</t>
  </si>
  <si>
    <t>Maintenance Préventive Qualification ACP MA AC5410</t>
  </si>
  <si>
    <t>OT-74230</t>
  </si>
  <si>
    <t>Maintenance préventive groupe froid 5210-GF001</t>
  </si>
  <si>
    <t>OT-74238</t>
  </si>
  <si>
    <t>presence rouille caisson batterie chaude cta support prod</t>
  </si>
  <si>
    <t>OT-74161</t>
  </si>
  <si>
    <t>Maintenance Préventive lecteur DO 10839</t>
  </si>
  <si>
    <t>10839</t>
  </si>
  <si>
    <t>LECTEUR DE DENSITE OPTIQUE</t>
  </si>
  <si>
    <t>Maintenance préventive PSM6736 / métrologie</t>
  </si>
  <si>
    <t>OT-74263</t>
  </si>
  <si>
    <t>Remplacement joint porte de cuve EPU 5521</t>
  </si>
  <si>
    <t>5521-V5521</t>
  </si>
  <si>
    <t>13868</t>
  </si>
  <si>
    <t>CUVE STOCKAGE EPU 5000L</t>
  </si>
  <si>
    <t>OT-74209</t>
  </si>
  <si>
    <t>Préventif Etalonnage Moteur Agitation 14562</t>
  </si>
  <si>
    <t>14562</t>
  </si>
  <si>
    <t>MOTEUR AGITATION GPC F7</t>
  </si>
  <si>
    <t>OT-74255</t>
  </si>
  <si>
    <t>Préventif Qualification Semestriel PSM6716</t>
  </si>
  <si>
    <t>OT-74257</t>
  </si>
  <si>
    <t>Maintenance préventive Balance 13794</t>
  </si>
  <si>
    <t>13794</t>
  </si>
  <si>
    <t>Maintenance préventive semestrielle HFL6704 / métrologie</t>
  </si>
  <si>
    <t>OT-74226</t>
  </si>
  <si>
    <t>Préventif Maintenance annuel  PSM6724</t>
  </si>
  <si>
    <t>OT-74177</t>
  </si>
  <si>
    <t>Maintenance Preventive micropipette 15526</t>
  </si>
  <si>
    <t>OT-74175</t>
  </si>
  <si>
    <t>OT-74167</t>
  </si>
  <si>
    <t>Maintenance Preventive micropipette 15987</t>
  </si>
  <si>
    <t>OT-74249</t>
  </si>
  <si>
    <t>Préventif Qualification Semestriel PSM6723</t>
  </si>
  <si>
    <t>OT-74247</t>
  </si>
  <si>
    <t>Réglage des paramètres du groupe froid de la chambre froide M3-077</t>
  </si>
  <si>
    <t>OT-74253</t>
  </si>
  <si>
    <t>Préventif Maintenance trimestrielle Chambre Froide CR5915</t>
  </si>
  <si>
    <t>OT-74215</t>
  </si>
  <si>
    <t>maintenance préventive Debimetre 16552</t>
  </si>
  <si>
    <t>16552</t>
  </si>
  <si>
    <t>DEBITMETRE  CO2 GPC7F1</t>
  </si>
  <si>
    <t>OT-74156</t>
  </si>
  <si>
    <t>OT-74169</t>
  </si>
  <si>
    <t>Maintenance Preventive micropipette 15544</t>
  </si>
  <si>
    <t>Maintenance Préventive PSM PSM6722 / Métrologie</t>
  </si>
  <si>
    <t>OT-74233</t>
  </si>
  <si>
    <t>Maintenance préventive groupe froid 5210-GF002</t>
  </si>
  <si>
    <t>OT-74187</t>
  </si>
  <si>
    <t>Maintenance Preventive micropipette 15533</t>
  </si>
  <si>
    <t>OT-74189</t>
  </si>
  <si>
    <t>Maintenance Preventive micropipette 15535</t>
  </si>
  <si>
    <t>OT-74191</t>
  </si>
  <si>
    <t>Maintenance Preventive micropipette 15541</t>
  </si>
  <si>
    <t>OT-74251</t>
  </si>
  <si>
    <t>Maintenance Préventive Balance 16109</t>
  </si>
  <si>
    <t>16109</t>
  </si>
  <si>
    <t>OT-74259</t>
  </si>
  <si>
    <t>Préventif Etalonnage SMARTBLOCK 16265</t>
  </si>
  <si>
    <t>16265</t>
  </si>
  <si>
    <t>OT-74228</t>
  </si>
  <si>
    <t>Maintenance preventive annuelle HFL6733</t>
  </si>
  <si>
    <t>OT-74211</t>
  </si>
  <si>
    <t>maintenance préventive Débimetre 16730</t>
  </si>
  <si>
    <t>16730</t>
  </si>
  <si>
    <t>DEBITMETRE  O2 GPC8F2</t>
  </si>
  <si>
    <t>OT-74213</t>
  </si>
  <si>
    <t>maintenance préventive Débimetre 16731</t>
  </si>
  <si>
    <t>16731</t>
  </si>
  <si>
    <t>DEBITMETRE  CO2 GPC8F2</t>
  </si>
  <si>
    <t>OT-74179</t>
  </si>
  <si>
    <t>Maintenance Preventive micropipette 15528</t>
  </si>
  <si>
    <t>OT-74163</t>
  </si>
  <si>
    <t>Préventif Etalonnage Pipette 16991</t>
  </si>
  <si>
    <t>16991</t>
  </si>
  <si>
    <t>OT-74199</t>
  </si>
  <si>
    <t>Projet EMS - Etalonnage Sonde Humidité EMS 17229 après mise à niveau</t>
  </si>
  <si>
    <t>OT-74197</t>
  </si>
  <si>
    <t>Projet EMS - Etalonnage Sonde Humidité EMS 17230 après mise à niveau</t>
  </si>
  <si>
    <t>OT-74201</t>
  </si>
  <si>
    <t>Projet EMS - Etalonnage Sonde Humidité EMS 17233 après mise à niveau</t>
  </si>
  <si>
    <t>M4-046-AIT001-T</t>
  </si>
  <si>
    <t>OT-74193</t>
  </si>
  <si>
    <t>Projet EMS - Etalonnage Sonde Humidité EMS 17234 après mise à niveau</t>
  </si>
  <si>
    <t>M4-046-AIT001-H</t>
  </si>
  <si>
    <t>OT-74203</t>
  </si>
  <si>
    <t>Projet EMS - Etalonnage Sonde Humidité EMS 17237 après mise à niveau</t>
  </si>
  <si>
    <t>M4-048-AIT001-T</t>
  </si>
  <si>
    <t>OT-74195</t>
  </si>
  <si>
    <t>Projet EMS - Etalonnage Sonde Humidité EMS 17238 après mise à niveau</t>
  </si>
  <si>
    <t>M4-048-AIT001-H</t>
  </si>
  <si>
    <t>OT-74171</t>
  </si>
  <si>
    <t>Préventif Etalonnage Pipette multicanaux  17992</t>
  </si>
  <si>
    <t>17992</t>
  </si>
  <si>
    <t>PIPETTE MULTICANAUX P8X300L</t>
  </si>
  <si>
    <t>OT-74185</t>
  </si>
  <si>
    <t>Maintenance Préventive Chronomètre 17511</t>
  </si>
  <si>
    <t>17511</t>
  </si>
  <si>
    <t>LMA</t>
  </si>
  <si>
    <t>OT-74165</t>
  </si>
  <si>
    <t>Maintenance Préventive Chronomètre 17512</t>
  </si>
  <si>
    <t>17512</t>
  </si>
  <si>
    <t>OT-74173</t>
  </si>
  <si>
    <t>Maintenance Préventive Chronomètre 17513</t>
  </si>
  <si>
    <t>17513</t>
  </si>
  <si>
    <t>OT-74261</t>
  </si>
  <si>
    <t>Preventif Reglementaire semestriel Chariot electrique frontal N°2 17995</t>
  </si>
  <si>
    <t>200</t>
  </si>
  <si>
    <t>200 Local de stockage Technopole Martillac</t>
  </si>
  <si>
    <t>17995</t>
  </si>
  <si>
    <t>CHARIOT ELECTRIQUE FRONTAL N°2</t>
  </si>
  <si>
    <t>STOCK</t>
  </si>
  <si>
    <t>OT-74181</t>
  </si>
  <si>
    <t>Maintenance Préventive Chronomètre 17509</t>
  </si>
  <si>
    <t>17509</t>
  </si>
  <si>
    <t>OT-74183</t>
  </si>
  <si>
    <t>Maintenance Préventive Chronomètre 17510</t>
  </si>
  <si>
    <t>17510</t>
  </si>
  <si>
    <t>OT-74205</t>
  </si>
  <si>
    <t>M3-071</t>
  </si>
  <si>
    <t>M3-071 ENTREE MATERIEL ECHANTILLON MB B3</t>
  </si>
  <si>
    <t>OT-74159</t>
  </si>
  <si>
    <t>OT-74158</t>
  </si>
  <si>
    <t>OT-74157</t>
  </si>
  <si>
    <t>OT-74237</t>
  </si>
  <si>
    <t>OT-74245</t>
  </si>
  <si>
    <t>DECT ligne 213</t>
  </si>
  <si>
    <t>OT-74243</t>
  </si>
  <si>
    <t>destruction du congélateur 15116</t>
  </si>
  <si>
    <t>M3-024 SALLE DSP MB</t>
  </si>
  <si>
    <t>UNITE MC</t>
  </si>
  <si>
    <t>AM</t>
  </si>
  <si>
    <t>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</si>
</sst>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"/>
    <numFmt numFmtId="165" formatCode="[$-40C]d\-mmm;@"/>
    <numFmt numFmtId="166" formatCode="mmmm"/>
    <numFmt numFmtId="167" formatCode="d/m/yy\ h:mm;@"/>
  </numFmts>
  <fonts count="26" x14ac:knownFonts="1">
    <font>
      <sz val="11"/>
      <name val="Arial Narrow"/>
    </font>
    <font>
      <sz val="10"/>
      <name val="Arial Narrow"/>
      <family val="2"/>
    </font>
    <font>
      <sz val="12"/>
      <name val="Arial Narrow"/>
      <family val="2"/>
    </font>
    <font>
      <sz val="8"/>
      <name val="Arial Narrow"/>
      <family val="2"/>
    </font>
    <font>
      <b/>
      <sz val="11"/>
      <name val="Arial Narrow"/>
      <family val="2"/>
    </font>
    <font>
      <b/>
      <sz val="10"/>
      <name val="Arial Narrow"/>
      <family val="2"/>
    </font>
    <font>
      <i/>
      <sz val="9"/>
      <name val="Arial Narrow"/>
      <family val="2"/>
    </font>
    <font>
      <b/>
      <sz val="9"/>
      <name val="Arial Narrow"/>
      <family val="2"/>
    </font>
    <font>
      <sz val="10"/>
      <color indexed="10"/>
      <name val="Arial Narrow"/>
      <family val="2"/>
    </font>
    <font>
      <sz val="36"/>
      <name val="Arial Narrow"/>
      <family val="2"/>
    </font>
    <font>
      <sz val="11"/>
      <name val="Arial Narrow"/>
      <family val="2"/>
    </font>
    <font>
      <sz val="35"/>
      <name val="Arial"/>
      <family val="2"/>
    </font>
    <font>
      <sz val="10"/>
      <color rgb="FFFF5357"/>
      <name val="Arial Narrow"/>
      <family val="2"/>
    </font>
    <font>
      <b/>
      <i/>
      <sz val="12"/>
      <name val="Arial Narrow"/>
      <family val="2"/>
    </font>
    <font>
      <b/>
      <sz val="9"/>
      <color theme="9" tint="0.59996337778862885"/>
      <name val="Arial Narrow"/>
      <family val="2"/>
    </font>
    <font>
      <b/>
      <sz val="9"/>
      <color theme="7" tint="0.79998168889431442"/>
      <name val="Arial Narrow"/>
      <family val="2"/>
    </font>
    <font>
      <sz val="11"/>
      <color rgb="FFFF0000"/>
      <name val="Arial Narrow"/>
      <family val="2"/>
    </font>
    <font>
      <sz val="14"/>
      <name val="Arial Narrow"/>
      <family val="2"/>
    </font>
    <font>
      <b/>
      <sz val="10"/>
      <name val="Calibri"/>
      <family val="2"/>
    </font>
    <font>
      <sz val="9"/>
      <name val="Arial Narrow"/>
      <family val="2"/>
    </font>
    <font>
      <b/>
      <sz val="11"/>
      <color rgb="FF3366FF"/>
      <name val="Arial Narrow"/>
      <family val="2"/>
    </font>
    <font>
      <b/>
      <sz val="11"/>
      <color rgb="FF008000"/>
      <name val="Arial Narrow"/>
      <family val="2"/>
    </font>
    <font>
      <b/>
      <sz val="11"/>
      <color rgb="FF660066"/>
      <name val="Arial Narrow"/>
      <family val="2"/>
    </font>
    <font>
      <b/>
      <sz val="11"/>
      <color rgb="FFFF0000"/>
      <name val="Arial Narrow"/>
      <family val="2"/>
    </font>
    <font>
      <b/>
      <sz val="11"/>
      <color rgb="FF000000"/>
      <name val="Arial Narrow"/>
      <family val="2"/>
    </font>
    <font>
      <u/>
      <sz val="11"/>
      <color theme="10"/>
      <name val="Arial Narrow"/>
      <family val="2"/>
    </font>
  </fonts>
  <fills count="1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DB3B1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5" fillId="0" borderId="0" applyNumberFormat="0" applyFill="0" applyBorder="0" applyAlignment="0" applyProtection="0"/>
  </cellStyleXfs>
  <cellXfs count="154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165" fontId="1" fillId="0" borderId="0" xfId="0" applyNumberFormat="1" applyFont="1"/>
    <xf numFmtId="165" fontId="1" fillId="0" borderId="0" xfId="0" applyNumberFormat="1" applyFont="1" applyAlignment="1">
      <alignment horizontal="center"/>
    </xf>
    <xf numFmtId="164" fontId="4" fillId="0" borderId="0" xfId="0" applyNumberFormat="1" applyFont="1"/>
    <xf numFmtId="0" fontId="8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8" fillId="0" borderId="0" xfId="0" applyFont="1"/>
    <xf numFmtId="14" fontId="0" fillId="0" borderId="0" xfId="0" applyNumberFormat="1"/>
    <xf numFmtId="0" fontId="0" fillId="2" borderId="0" xfId="0" applyFill="1"/>
    <xf numFmtId="16" fontId="0" fillId="0" borderId="0" xfId="0" quotePrefix="1" applyNumberFormat="1"/>
    <xf numFmtId="14" fontId="0" fillId="0" borderId="0" xfId="0" applyNumberFormat="1" applyAlignment="1">
      <alignment wrapText="1"/>
    </xf>
    <xf numFmtId="0" fontId="2" fillId="0" borderId="0" xfId="0" applyFont="1" applyAlignment="1">
      <alignment horizontal="right"/>
    </xf>
    <xf numFmtId="0" fontId="9" fillId="3" borderId="7" xfId="0" applyFont="1" applyFill="1" applyBorder="1" applyAlignment="1">
      <alignment vertical="center"/>
    </xf>
    <xf numFmtId="0" fontId="9" fillId="3" borderId="8" xfId="0" applyFont="1" applyFill="1" applyBorder="1" applyAlignment="1">
      <alignment vertical="center"/>
    </xf>
    <xf numFmtId="165" fontId="7" fillId="3" borderId="2" xfId="0" applyNumberFormat="1" applyFont="1" applyFill="1" applyBorder="1" applyAlignment="1">
      <alignment horizontal="center"/>
    </xf>
    <xf numFmtId="164" fontId="5" fillId="4" borderId="3" xfId="0" applyNumberFormat="1" applyFont="1" applyFill="1" applyBorder="1" applyAlignment="1">
      <alignment horizontal="center" vertical="center"/>
    </xf>
    <xf numFmtId="165" fontId="5" fillId="4" borderId="3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right"/>
    </xf>
    <xf numFmtId="0" fontId="0" fillId="0" borderId="1" xfId="0" applyBorder="1"/>
    <xf numFmtId="0" fontId="10" fillId="3" borderId="0" xfId="0" applyFont="1" applyFill="1"/>
    <xf numFmtId="0" fontId="0" fillId="3" borderId="0" xfId="0" applyFill="1"/>
    <xf numFmtId="0" fontId="10" fillId="0" borderId="1" xfId="0" applyFont="1" applyBorder="1"/>
    <xf numFmtId="0" fontId="0" fillId="6" borderId="1" xfId="0" applyFill="1" applyBorder="1"/>
    <xf numFmtId="0" fontId="10" fillId="6" borderId="1" xfId="0" applyFont="1" applyFill="1" applyBorder="1"/>
    <xf numFmtId="0" fontId="0" fillId="3" borderId="1" xfId="0" applyFill="1" applyBorder="1"/>
    <xf numFmtId="0" fontId="10" fillId="3" borderId="1" xfId="0" applyFont="1" applyFill="1" applyBorder="1"/>
    <xf numFmtId="164" fontId="7" fillId="3" borderId="5" xfId="0" applyNumberFormat="1" applyFont="1" applyFill="1" applyBorder="1" applyAlignment="1">
      <alignment horizontal="center" vertical="top"/>
    </xf>
    <xf numFmtId="1" fontId="6" fillId="3" borderId="1" xfId="0" applyNumberFormat="1" applyFont="1" applyFill="1" applyBorder="1" applyAlignment="1">
      <alignment horizontal="center"/>
    </xf>
    <xf numFmtId="1" fontId="12" fillId="0" borderId="0" xfId="0" applyNumberFormat="1" applyFont="1" applyAlignment="1">
      <alignment horizontal="center"/>
    </xf>
    <xf numFmtId="165" fontId="5" fillId="4" borderId="4" xfId="0" applyNumberFormat="1" applyFont="1" applyFill="1" applyBorder="1" applyAlignment="1">
      <alignment horizontal="center" vertical="distributed"/>
    </xf>
    <xf numFmtId="164" fontId="5" fillId="4" borderId="3" xfId="0" applyNumberFormat="1" applyFont="1" applyFill="1" applyBorder="1" applyAlignment="1">
      <alignment horizontal="center" vertical="center" wrapText="1"/>
    </xf>
    <xf numFmtId="165" fontId="5" fillId="4" borderId="9" xfId="0" applyNumberFormat="1" applyFont="1" applyFill="1" applyBorder="1" applyAlignment="1">
      <alignment horizontal="center" vertical="center"/>
    </xf>
    <xf numFmtId="165" fontId="5" fillId="4" borderId="7" xfId="0" applyNumberFormat="1" applyFont="1" applyFill="1" applyBorder="1" applyAlignment="1">
      <alignment horizontal="centerContinuous" vertical="center"/>
    </xf>
    <xf numFmtId="165" fontId="5" fillId="4" borderId="6" xfId="0" applyNumberFormat="1" applyFont="1" applyFill="1" applyBorder="1" applyAlignment="1">
      <alignment horizontal="centerContinuous" vertical="center"/>
    </xf>
    <xf numFmtId="165" fontId="5" fillId="4" borderId="1" xfId="0" applyNumberFormat="1" applyFont="1" applyFill="1" applyBorder="1" applyAlignment="1">
      <alignment horizontal="centerContinuous" vertical="center"/>
    </xf>
    <xf numFmtId="165" fontId="5" fillId="4" borderId="6" xfId="0" applyNumberFormat="1" applyFont="1" applyFill="1" applyBorder="1" applyAlignment="1">
      <alignment horizontal="centerContinuous" vertical="center" wrapText="1"/>
    </xf>
    <xf numFmtId="165" fontId="5" fillId="4" borderId="1" xfId="0" applyNumberFormat="1" applyFont="1" applyFill="1" applyBorder="1" applyAlignment="1">
      <alignment horizontal="centerContinuous" vertical="center" wrapText="1"/>
    </xf>
    <xf numFmtId="165" fontId="13" fillId="4" borderId="1" xfId="0" applyNumberFormat="1" applyFont="1" applyFill="1" applyBorder="1" applyAlignment="1">
      <alignment horizontal="centerContinuous" vertical="distributed"/>
    </xf>
    <xf numFmtId="14" fontId="9" fillId="3" borderId="7" xfId="0" applyNumberFormat="1" applyFont="1" applyFill="1" applyBorder="1" applyAlignment="1">
      <alignment vertical="center"/>
    </xf>
    <xf numFmtId="14" fontId="1" fillId="0" borderId="0" xfId="0" applyNumberFormat="1" applyFont="1"/>
    <xf numFmtId="14" fontId="7" fillId="7" borderId="1" xfId="0" applyNumberFormat="1" applyFont="1" applyFill="1" applyBorder="1" applyAlignment="1">
      <alignment horizontal="centerContinuous" wrapText="1"/>
    </xf>
    <xf numFmtId="14" fontId="7" fillId="8" borderId="1" xfId="0" applyNumberFormat="1" applyFont="1" applyFill="1" applyBorder="1" applyAlignment="1">
      <alignment horizontal="centerContinuous" vertical="distributed" wrapText="1"/>
    </xf>
    <xf numFmtId="14" fontId="7" fillId="7" borderId="4" xfId="0" applyNumberFormat="1" applyFont="1" applyFill="1" applyBorder="1" applyAlignment="1">
      <alignment horizontal="center" vertical="center"/>
    </xf>
    <xf numFmtId="14" fontId="7" fillId="8" borderId="1" xfId="0" applyNumberFormat="1" applyFont="1" applyFill="1" applyBorder="1" applyAlignment="1">
      <alignment horizontal="center" vertical="center"/>
    </xf>
    <xf numFmtId="14" fontId="0" fillId="0" borderId="0" xfId="0" applyNumberFormat="1" applyFill="1"/>
    <xf numFmtId="166" fontId="0" fillId="0" borderId="0" xfId="0" applyNumberFormat="1" applyFill="1"/>
    <xf numFmtId="0" fontId="5" fillId="0" borderId="0" xfId="0" applyFont="1" applyBorder="1" applyAlignment="1">
      <alignment horizontal="centerContinuous"/>
    </xf>
    <xf numFmtId="166" fontId="1" fillId="0" borderId="0" xfId="0" applyNumberFormat="1" applyFont="1" applyBorder="1" applyAlignment="1"/>
    <xf numFmtId="0" fontId="5" fillId="0" borderId="1" xfId="0" applyFont="1" applyBorder="1" applyAlignment="1">
      <alignment horizontal="center" vertical="center"/>
    </xf>
    <xf numFmtId="0" fontId="10" fillId="0" borderId="0" xfId="0" applyFont="1"/>
    <xf numFmtId="0" fontId="16" fillId="0" borderId="0" xfId="0" applyFont="1"/>
    <xf numFmtId="0" fontId="11" fillId="3" borderId="6" xfId="0" applyFont="1" applyFill="1" applyBorder="1" applyAlignment="1">
      <alignment horizontal="centerContinuous" vertical="center"/>
    </xf>
    <xf numFmtId="0" fontId="11" fillId="3" borderId="7" xfId="0" applyFont="1" applyFill="1" applyBorder="1" applyAlignment="1">
      <alignment horizontal="left" vertical="center"/>
    </xf>
    <xf numFmtId="0" fontId="11" fillId="3" borderId="7" xfId="0" applyFont="1" applyFill="1" applyBorder="1" applyAlignment="1">
      <alignment horizontal="centerContinuous" vertical="center"/>
    </xf>
    <xf numFmtId="166" fontId="1" fillId="0" borderId="1" xfId="0" applyNumberFormat="1" applyFont="1" applyBorder="1" applyAlignment="1">
      <alignment horizontal="centerContinuous"/>
    </xf>
    <xf numFmtId="0" fontId="17" fillId="0" borderId="0" xfId="0" applyFont="1"/>
    <xf numFmtId="0" fontId="1" fillId="0" borderId="1" xfId="0" applyFont="1" applyBorder="1" applyAlignment="1">
      <alignment horizontal="center" vertical="center"/>
    </xf>
    <xf numFmtId="0" fontId="1" fillId="5" borderId="1" xfId="0" applyFont="1" applyFill="1" applyBorder="1" applyAlignment="1" applyProtection="1">
      <alignment horizontal="left"/>
      <protection locked="0"/>
    </xf>
    <xf numFmtId="0" fontId="0" fillId="11" borderId="1" xfId="0" applyFill="1" applyBorder="1"/>
    <xf numFmtId="0" fontId="0" fillId="12" borderId="1" xfId="0" applyFill="1" applyBorder="1"/>
    <xf numFmtId="0" fontId="10" fillId="12" borderId="1" xfId="0" applyFont="1" applyFill="1" applyBorder="1"/>
    <xf numFmtId="0" fontId="10" fillId="11" borderId="1" xfId="0" applyFont="1" applyFill="1" applyBorder="1"/>
    <xf numFmtId="0" fontId="0" fillId="13" borderId="1" xfId="0" applyFill="1" applyBorder="1"/>
    <xf numFmtId="0" fontId="10" fillId="13" borderId="1" xfId="0" applyFont="1" applyFill="1" applyBorder="1"/>
    <xf numFmtId="0" fontId="0" fillId="10" borderId="1" xfId="0" applyFill="1" applyBorder="1"/>
    <xf numFmtId="0" fontId="10" fillId="10" borderId="1" xfId="0" applyFont="1" applyFill="1" applyBorder="1"/>
    <xf numFmtId="0" fontId="0" fillId="14" borderId="1" xfId="0" applyFill="1" applyBorder="1"/>
    <xf numFmtId="0" fontId="10" fillId="14" borderId="1" xfId="0" applyFont="1" applyFill="1" applyBorder="1"/>
    <xf numFmtId="165" fontId="5" fillId="4" borderId="4" xfId="0" applyNumberFormat="1" applyFont="1" applyFill="1" applyBorder="1" applyAlignment="1">
      <alignment horizontal="center" vertical="center"/>
    </xf>
    <xf numFmtId="0" fontId="1" fillId="5" borderId="10" xfId="0" applyFont="1" applyFill="1" applyBorder="1" applyAlignment="1" applyProtection="1">
      <alignment horizontal="left"/>
      <protection locked="0"/>
    </xf>
    <xf numFmtId="0" fontId="0" fillId="0" borderId="0" xfId="0" quotePrefix="1"/>
    <xf numFmtId="0" fontId="4" fillId="0" borderId="1" xfId="0" applyFont="1" applyBorder="1"/>
    <xf numFmtId="0" fontId="0" fillId="6" borderId="1" xfId="0" applyFill="1" applyBorder="1" applyAlignment="1">
      <alignment horizontal="center"/>
    </xf>
    <xf numFmtId="0" fontId="5" fillId="3" borderId="1" xfId="0" applyFont="1" applyFill="1" applyBorder="1"/>
    <xf numFmtId="0" fontId="1" fillId="3" borderId="1" xfId="0" applyFont="1" applyFill="1" applyBorder="1"/>
    <xf numFmtId="0" fontId="10" fillId="3" borderId="1" xfId="0" applyFont="1" applyFill="1" applyBorder="1" applyAlignment="1">
      <alignment horizontal="center"/>
    </xf>
    <xf numFmtId="14" fontId="7" fillId="15" borderId="1" xfId="0" applyNumberFormat="1" applyFont="1" applyFill="1" applyBorder="1" applyAlignment="1">
      <alignment horizontal="centerContinuous" vertical="distributed" wrapText="1"/>
    </xf>
    <xf numFmtId="14" fontId="7" fillId="15" borderId="1" xfId="0" applyNumberFormat="1" applyFont="1" applyFill="1" applyBorder="1" applyAlignment="1">
      <alignment horizontal="center" vertical="center"/>
    </xf>
    <xf numFmtId="14" fontId="10" fillId="3" borderId="1" xfId="0" applyNumberFormat="1" applyFont="1" applyFill="1" applyBorder="1" applyAlignment="1">
      <alignment horizontal="left"/>
    </xf>
    <xf numFmtId="14" fontId="1" fillId="0" borderId="0" xfId="0" applyNumberFormat="1" applyFont="1" applyFill="1"/>
    <xf numFmtId="14" fontId="19" fillId="7" borderId="1" xfId="0" applyNumberFormat="1" applyFont="1" applyFill="1" applyBorder="1" applyAlignment="1" applyProtection="1">
      <alignment horizontal="left"/>
      <protection locked="0"/>
    </xf>
    <xf numFmtId="14" fontId="19" fillId="8" borderId="1" xfId="0" applyNumberFormat="1" applyFont="1" applyFill="1" applyBorder="1" applyAlignment="1" applyProtection="1">
      <alignment horizontal="left"/>
      <protection locked="0"/>
    </xf>
    <xf numFmtId="14" fontId="19" fillId="9" borderId="1" xfId="0" applyNumberFormat="1" applyFont="1" applyFill="1" applyBorder="1" applyAlignment="1" applyProtection="1">
      <alignment horizontal="left"/>
      <protection locked="0"/>
    </xf>
    <xf numFmtId="14" fontId="1" fillId="15" borderId="1" xfId="0" applyNumberFormat="1" applyFont="1" applyFill="1" applyBorder="1" applyAlignment="1" applyProtection="1">
      <alignment horizontal="left"/>
      <protection locked="0"/>
    </xf>
    <xf numFmtId="0" fontId="10" fillId="3" borderId="1" xfId="0" applyNumberFormat="1" applyFont="1" applyFill="1" applyBorder="1" applyAlignment="1">
      <alignment horizontal="left"/>
    </xf>
    <xf numFmtId="14" fontId="10" fillId="0" borderId="0" xfId="0" applyNumberFormat="1" applyFont="1" applyFill="1"/>
    <xf numFmtId="14" fontId="10" fillId="0" borderId="0" xfId="0" applyNumberFormat="1" applyFont="1"/>
    <xf numFmtId="0" fontId="10" fillId="0" borderId="0" xfId="0" applyNumberFormat="1" applyFont="1"/>
    <xf numFmtId="14" fontId="19" fillId="15" borderId="1" xfId="0" applyNumberFormat="1" applyFont="1" applyFill="1" applyBorder="1" applyAlignment="1" applyProtection="1">
      <alignment horizontal="left"/>
      <protection locked="0"/>
    </xf>
    <xf numFmtId="14" fontId="1" fillId="5" borderId="1" xfId="0" applyNumberFormat="1" applyFont="1" applyFill="1" applyBorder="1" applyAlignment="1" applyProtection="1">
      <alignment horizontal="left"/>
      <protection locked="0"/>
    </xf>
    <xf numFmtId="14" fontId="1" fillId="5" borderId="10" xfId="0" applyNumberFormat="1" applyFont="1" applyFill="1" applyBorder="1" applyAlignment="1" applyProtection="1">
      <alignment horizontal="left"/>
      <protection locked="0"/>
    </xf>
    <xf numFmtId="14" fontId="19" fillId="7" borderId="10" xfId="0" applyNumberFormat="1" applyFont="1" applyFill="1" applyBorder="1" applyAlignment="1" applyProtection="1">
      <alignment horizontal="left"/>
      <protection locked="0"/>
    </xf>
    <xf numFmtId="14" fontId="19" fillId="8" borderId="10" xfId="0" applyNumberFormat="1" applyFont="1" applyFill="1" applyBorder="1" applyAlignment="1" applyProtection="1">
      <alignment horizontal="left"/>
      <protection locked="0"/>
    </xf>
    <xf numFmtId="14" fontId="19" fillId="9" borderId="10" xfId="0" applyNumberFormat="1" applyFont="1" applyFill="1" applyBorder="1" applyAlignment="1" applyProtection="1">
      <alignment horizontal="left"/>
      <protection locked="0"/>
    </xf>
    <xf numFmtId="14" fontId="19" fillId="15" borderId="10" xfId="0" applyNumberFormat="1" applyFont="1" applyFill="1" applyBorder="1" applyAlignment="1" applyProtection="1">
      <alignment horizontal="left"/>
      <protection locked="0"/>
    </xf>
    <xf numFmtId="14" fontId="10" fillId="3" borderId="1" xfId="0" applyNumberFormat="1" applyFont="1" applyFill="1" applyBorder="1" applyAlignment="1" applyProtection="1">
      <alignment horizontal="left"/>
      <protection locked="0"/>
    </xf>
    <xf numFmtId="0" fontId="1" fillId="5" borderId="1" xfId="0" applyFont="1" applyFill="1" applyBorder="1" applyAlignment="1">
      <alignment horizontal="left"/>
    </xf>
    <xf numFmtId="14" fontId="6" fillId="7" borderId="1" xfId="0" applyNumberFormat="1" applyFont="1" applyFill="1" applyBorder="1" applyAlignment="1">
      <alignment horizontal="left"/>
    </xf>
    <xf numFmtId="14" fontId="6" fillId="8" borderId="1" xfId="0" applyNumberFormat="1" applyFont="1" applyFill="1" applyBorder="1" applyAlignment="1">
      <alignment horizontal="left"/>
    </xf>
    <xf numFmtId="14" fontId="6" fillId="15" borderId="1" xfId="0" applyNumberFormat="1" applyFont="1" applyFill="1" applyBorder="1" applyAlignment="1">
      <alignment horizontal="left"/>
    </xf>
    <xf numFmtId="14" fontId="19" fillId="7" borderId="1" xfId="0" applyNumberFormat="1" applyFont="1" applyFill="1" applyBorder="1" applyAlignment="1">
      <alignment horizontal="left"/>
    </xf>
    <xf numFmtId="14" fontId="19" fillId="8" borderId="1" xfId="0" applyNumberFormat="1" applyFont="1" applyFill="1" applyBorder="1" applyAlignment="1">
      <alignment horizontal="left"/>
    </xf>
    <xf numFmtId="14" fontId="1" fillId="15" borderId="1" xfId="0" applyNumberFormat="1" applyFont="1" applyFill="1" applyBorder="1" applyAlignment="1">
      <alignment horizontal="left"/>
    </xf>
    <xf numFmtId="14" fontId="6" fillId="7" borderId="4" xfId="0" applyNumberFormat="1" applyFont="1" applyFill="1" applyBorder="1" applyAlignment="1">
      <alignment horizontal="left"/>
    </xf>
    <xf numFmtId="14" fontId="6" fillId="15" borderId="5" xfId="0" applyNumberFormat="1" applyFont="1" applyFill="1" applyBorder="1" applyAlignment="1">
      <alignment horizontal="left"/>
    </xf>
    <xf numFmtId="14" fontId="19" fillId="15" borderId="1" xfId="0" applyNumberFormat="1" applyFont="1" applyFill="1" applyBorder="1" applyAlignment="1">
      <alignment horizontal="left"/>
    </xf>
    <xf numFmtId="0" fontId="1" fillId="3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16" borderId="1" xfId="0" applyFont="1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10" fillId="0" borderId="0" xfId="0" quotePrefix="1" applyFont="1"/>
    <xf numFmtId="0" fontId="1" fillId="0" borderId="1" xfId="0" quotePrefix="1" applyFont="1" applyBorder="1"/>
    <xf numFmtId="0" fontId="25" fillId="0" borderId="0" xfId="1"/>
    <xf numFmtId="14" fontId="10" fillId="0" borderId="1" xfId="0" applyNumberFormat="1" applyFont="1" applyBorder="1"/>
    <xf numFmtId="14" fontId="1" fillId="0" borderId="1" xfId="0" applyNumberFormat="1" applyFont="1" applyFill="1" applyBorder="1"/>
    <xf numFmtId="0" fontId="10" fillId="0" borderId="1" xfId="0" applyNumberFormat="1" applyFont="1" applyBorder="1"/>
    <xf numFmtId="0" fontId="1" fillId="5" borderId="8" xfId="0" applyFont="1" applyFill="1" applyBorder="1" applyAlignment="1" applyProtection="1">
      <alignment horizontal="left"/>
      <protection locked="0"/>
    </xf>
    <xf numFmtId="0" fontId="1" fillId="5" borderId="2" xfId="0" applyFont="1" applyFill="1" applyBorder="1" applyAlignment="1" applyProtection="1">
      <alignment horizontal="left"/>
      <protection locked="0"/>
    </xf>
    <xf numFmtId="0" fontId="1" fillId="5" borderId="8" xfId="0" applyFont="1" applyFill="1" applyBorder="1" applyAlignment="1">
      <alignment horizontal="left"/>
    </xf>
    <xf numFmtId="0" fontId="10" fillId="0" borderId="4" xfId="0" applyFont="1" applyBorder="1"/>
    <xf numFmtId="14" fontId="10" fillId="0" borderId="4" xfId="0" applyNumberFormat="1" applyFont="1" applyBorder="1"/>
    <xf numFmtId="14" fontId="1" fillId="0" borderId="4" xfId="0" applyNumberFormat="1" applyFont="1" applyFill="1" applyBorder="1"/>
    <xf numFmtId="0" fontId="10" fillId="0" borderId="4" xfId="0" applyNumberFormat="1" applyFont="1" applyBorder="1"/>
    <xf numFmtId="14" fontId="10" fillId="3" borderId="10" xfId="0" applyNumberFormat="1" applyFont="1" applyFill="1" applyBorder="1" applyAlignment="1" applyProtection="1">
      <alignment horizontal="left"/>
      <protection locked="0"/>
    </xf>
    <xf numFmtId="0" fontId="10" fillId="3" borderId="10" xfId="0" applyNumberFormat="1" applyFont="1" applyFill="1" applyBorder="1" applyAlignment="1">
      <alignment horizontal="left"/>
    </xf>
    <xf numFmtId="165" fontId="1" fillId="4" borderId="5" xfId="0" applyNumberFormat="1" applyFont="1" applyFill="1" applyBorder="1" applyAlignment="1">
      <alignment horizontal="center" vertical="distributed"/>
    </xf>
    <xf numFmtId="165" fontId="1" fillId="4" borderId="4" xfId="0" applyNumberFormat="1" applyFont="1" applyFill="1" applyBorder="1" applyAlignment="1">
      <alignment horizontal="center" vertical="center"/>
    </xf>
    <xf numFmtId="164" fontId="1" fillId="4" borderId="4" xfId="0" applyNumberFormat="1" applyFont="1" applyFill="1" applyBorder="1" applyAlignment="1">
      <alignment horizontal="center" vertical="center"/>
    </xf>
    <xf numFmtId="164" fontId="1" fillId="4" borderId="4" xfId="0" applyNumberFormat="1" applyFont="1" applyFill="1" applyBorder="1" applyAlignment="1">
      <alignment horizontal="center" vertical="center" wrapText="1"/>
    </xf>
    <xf numFmtId="14" fontId="1" fillId="7" borderId="4" xfId="0" applyNumberFormat="1" applyFont="1" applyFill="1" applyBorder="1" applyAlignment="1">
      <alignment horizontal="center" vertical="center"/>
    </xf>
    <xf numFmtId="14" fontId="1" fillId="8" borderId="4" xfId="0" applyNumberFormat="1" applyFont="1" applyFill="1" applyBorder="1" applyAlignment="1">
      <alignment horizontal="center" vertical="center"/>
    </xf>
    <xf numFmtId="14" fontId="1" fillId="9" borderId="4" xfId="0" applyNumberFormat="1" applyFont="1" applyFill="1" applyBorder="1" applyAlignment="1">
      <alignment horizontal="center" vertical="center"/>
    </xf>
    <xf numFmtId="14" fontId="1" fillId="15" borderId="4" xfId="0" applyNumberFormat="1" applyFont="1" applyFill="1" applyBorder="1" applyAlignment="1">
      <alignment horizontal="center" vertical="center"/>
    </xf>
    <xf numFmtId="0" fontId="10" fillId="3" borderId="4" xfId="0" applyNumberFormat="1" applyFont="1" applyFill="1" applyBorder="1" applyAlignment="1">
      <alignment horizontal="center"/>
    </xf>
    <xf numFmtId="0" fontId="1" fillId="3" borderId="4" xfId="0" applyNumberFormat="1" applyFont="1" applyFill="1" applyBorder="1" applyAlignment="1">
      <alignment horizontal="center"/>
    </xf>
    <xf numFmtId="166" fontId="1" fillId="3" borderId="3" xfId="0" applyNumberFormat="1" applyFont="1" applyFill="1" applyBorder="1" applyAlignment="1">
      <alignment horizontal="center"/>
    </xf>
    <xf numFmtId="166" fontId="10" fillId="3" borderId="6" xfId="0" applyNumberFormat="1" applyFont="1" applyFill="1" applyBorder="1" applyAlignment="1">
      <alignment horizontal="left"/>
    </xf>
    <xf numFmtId="166" fontId="10" fillId="3" borderId="11" xfId="0" applyNumberFormat="1" applyFont="1" applyFill="1" applyBorder="1" applyAlignment="1">
      <alignment horizontal="left"/>
    </xf>
    <xf numFmtId="167" fontId="1" fillId="0" borderId="0" xfId="0" applyNumberFormat="1" applyFont="1" applyAlignment="1">
      <alignment horizontal="center"/>
    </xf>
    <xf numFmtId="167" fontId="2" fillId="0" borderId="0" xfId="0" applyNumberFormat="1" applyFont="1"/>
    <xf numFmtId="22" fontId="8" fillId="0" borderId="0" xfId="0" applyNumberFormat="1" applyFont="1" applyAlignment="1">
      <alignment horizontal="center"/>
    </xf>
    <xf numFmtId="165" fontId="1" fillId="0" borderId="6" xfId="0" applyNumberFormat="1" applyFont="1" applyBorder="1" applyAlignment="1">
      <alignment horizontal="centerContinuous"/>
    </xf>
    <xf numFmtId="165" fontId="1" fillId="0" borderId="8" xfId="0" applyNumberFormat="1" applyFont="1" applyBorder="1" applyAlignment="1">
      <alignment horizontal="centerContinuous"/>
    </xf>
    <xf numFmtId="164" fontId="5" fillId="0" borderId="1" xfId="0" applyNumberFormat="1" applyFont="1" applyBorder="1" applyAlignment="1">
      <alignment horizontal="center"/>
    </xf>
    <xf numFmtId="1" fontId="12" fillId="0" borderId="8" xfId="0" applyNumberFormat="1" applyFont="1" applyBorder="1" applyAlignment="1">
      <alignment horizontal="center"/>
    </xf>
    <xf numFmtId="164" fontId="5" fillId="0" borderId="10" xfId="0" applyNumberFormat="1" applyFont="1" applyBorder="1" applyAlignment="1">
      <alignment horizontal="center"/>
    </xf>
    <xf numFmtId="1" fontId="12" fillId="0" borderId="6" xfId="0" applyNumberFormat="1" applyFont="1" applyBorder="1" applyAlignment="1">
      <alignment horizontal="center"/>
    </xf>
    <xf numFmtId="0" fontId="11" fillId="3" borderId="7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37">
    <dxf>
      <font>
        <color auto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font>
        <color auto="1"/>
      </font>
      <fill>
        <patternFill>
          <bgColor rgb="FFFF535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FF0000"/>
      </font>
    </dxf>
    <dxf>
      <fill>
        <patternFill>
          <bgColor indexed="47"/>
        </patternFill>
      </fill>
    </dxf>
    <dxf>
      <font>
        <i val="0"/>
        <family val="2"/>
      </font>
      <numFmt numFmtId="166" formatCode="mmmm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i val="0"/>
        <family val="2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i val="0"/>
        <family val="2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numFmt numFmtId="19" formatCode="dd/mm/yyyy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family val="2"/>
        <scheme val="none"/>
      </font>
      <numFmt numFmtId="19" formatCode="dd/mm/yyyy"/>
      <fill>
        <patternFill patternType="solid">
          <fgColor indexed="64"/>
          <bgColor rgb="FFFDB3B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family val="2"/>
        <scheme val="none"/>
      </font>
      <numFmt numFmtId="19" formatCode="dd/mm/yyyy"/>
      <fill>
        <patternFill patternType="solid">
          <fgColor indexed="64"/>
          <bgColor rgb="FFFDB3B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i val="0"/>
        <sz val="9"/>
        <family val="2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i val="0"/>
        <sz val="9"/>
        <family val="2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i val="0"/>
        <sz val="9"/>
        <family val="2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i val="0"/>
        <sz val="9"/>
        <family val="2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i val="0"/>
        <sz val="9"/>
        <family val="2"/>
      </font>
      <numFmt numFmtId="19" formatCode="dd/mm/yyyy"/>
      <fill>
        <patternFill patternType="solid">
          <fgColor indexed="64"/>
          <bgColor theme="9" tint="0.5999938962981048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i val="0"/>
        <sz val="9"/>
        <family val="2"/>
      </font>
      <numFmt numFmtId="19" formatCode="dd/mm/yyyy"/>
      <fill>
        <patternFill patternType="solid">
          <fgColor indexed="64"/>
          <bgColor theme="9" tint="0.5999938962981048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i val="0"/>
        <family val="2"/>
      </font>
      <alignment horizontal="left" textRotation="0" wrapText="0" indent="0" justifyLastLine="0" shrinkToFit="0" readingOrder="0"/>
    </dxf>
    <dxf>
      <border>
        <bottom style="thin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FF5757"/>
      <color rgb="FFFF5357"/>
      <color rgb="FFFDB3B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2" fmlaLink="LD!$C$2" fmlaRange="mois" noThreeD="1" sel="8" val="4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BAT_MA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</xdr:colOff>
      <xdr:row>3</xdr:row>
      <xdr:rowOff>114300</xdr:rowOff>
    </xdr:from>
    <xdr:to>
      <xdr:col>4</xdr:col>
      <xdr:colOff>657225</xdr:colOff>
      <xdr:row>3</xdr:row>
      <xdr:rowOff>114300</xdr:rowOff>
    </xdr:to>
    <xdr:sp macro="" textlink="">
      <xdr:nvSpPr>
        <xdr:cNvPr id="2049" name="Trait 1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SpPr>
          <a:spLocks noChangeShapeType="1"/>
        </xdr:cNvSpPr>
      </xdr:nvSpPr>
      <xdr:spPr bwMode="auto">
        <a:xfrm flipH="1">
          <a:off x="3448050" y="742950"/>
          <a:ext cx="600075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152400</xdr:colOff>
          <xdr:row>2</xdr:row>
          <xdr:rowOff>9525</xdr:rowOff>
        </xdr:from>
        <xdr:to>
          <xdr:col>1</xdr:col>
          <xdr:colOff>1514475</xdr:colOff>
          <xdr:row>3</xdr:row>
          <xdr:rowOff>19050</xdr:rowOff>
        </xdr:to>
        <xdr:sp macro="" textlink="">
          <xdr:nvSpPr>
            <xdr:cNvPr id="70657" name="Drop Down 1" hidden="1">
              <a:extLst>
                <a:ext uri="{63B3BB69-23CF-44E3-9099-C40C66FF867C}">
                  <a14:compatExt spid="_x0000_s70657"/>
                </a:ext>
                <a:ext uri="{FF2B5EF4-FFF2-40B4-BE49-F238E27FC236}">
                  <a16:creationId xmlns:a16="http://schemas.microsoft.com/office/drawing/2014/main" id="{00000000-0008-0000-0400-000001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1</xdr:col>
      <xdr:colOff>76200</xdr:colOff>
      <xdr:row>0</xdr:row>
      <xdr:rowOff>609600</xdr:rowOff>
    </xdr:to>
    <xdr:pic>
      <xdr:nvPicPr>
        <xdr:cNvPr id="4" name="Graphique 3" descr="Maison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0" y="0"/>
          <a:ext cx="609600" cy="6096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3</xdr:row>
          <xdr:rowOff>161925</xdr:rowOff>
        </xdr:from>
        <xdr:to>
          <xdr:col>1</xdr:col>
          <xdr:colOff>342900</xdr:colOff>
          <xdr:row>5</xdr:row>
          <xdr:rowOff>76200</xdr:rowOff>
        </xdr:to>
        <xdr:sp macro="" textlink="">
          <xdr:nvSpPr>
            <xdr:cNvPr id="70658" name="Button 2" hidden="1">
              <a:extLst>
                <a:ext uri="{63B3BB69-23CF-44E3-9099-C40C66FF867C}">
                  <a14:compatExt spid="_x0000_s70658"/>
                </a:ext>
                <a:ext uri="{FF2B5EF4-FFF2-40B4-BE49-F238E27FC236}">
                  <a16:creationId xmlns:a16="http://schemas.microsoft.com/office/drawing/2014/main" id="{00000000-0008-0000-0400-000002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Arial Narrow"/>
                </a:rPr>
                <a:t>Calibration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476250</xdr:colOff>
          <xdr:row>3</xdr:row>
          <xdr:rowOff>161925</xdr:rowOff>
        </xdr:from>
        <xdr:to>
          <xdr:col>1</xdr:col>
          <xdr:colOff>1285875</xdr:colOff>
          <xdr:row>5</xdr:row>
          <xdr:rowOff>76200</xdr:rowOff>
        </xdr:to>
        <xdr:sp macro="" textlink="">
          <xdr:nvSpPr>
            <xdr:cNvPr id="70659" name="Button 3" hidden="1">
              <a:extLst>
                <a:ext uri="{63B3BB69-23CF-44E3-9099-C40C66FF867C}">
                  <a14:compatExt spid="_x0000_s70659"/>
                </a:ext>
                <a:ext uri="{FF2B5EF4-FFF2-40B4-BE49-F238E27FC236}">
                  <a16:creationId xmlns:a16="http://schemas.microsoft.com/office/drawing/2014/main" id="{00000000-0008-0000-0400-000003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Arial Narrow"/>
                </a:rPr>
                <a:t>Maintenance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1428750</xdr:colOff>
          <xdr:row>3</xdr:row>
          <xdr:rowOff>161925</xdr:rowOff>
        </xdr:from>
        <xdr:to>
          <xdr:col>1</xdr:col>
          <xdr:colOff>2238375</xdr:colOff>
          <xdr:row>5</xdr:row>
          <xdr:rowOff>76200</xdr:rowOff>
        </xdr:to>
        <xdr:sp macro="" textlink="">
          <xdr:nvSpPr>
            <xdr:cNvPr id="70660" name="Button 4" hidden="1">
              <a:extLst>
                <a:ext uri="{63B3BB69-23CF-44E3-9099-C40C66FF867C}">
                  <a14:compatExt spid="_x0000_s70660"/>
                </a:ext>
                <a:ext uri="{FF2B5EF4-FFF2-40B4-BE49-F238E27FC236}">
                  <a16:creationId xmlns:a16="http://schemas.microsoft.com/office/drawing/2014/main" id="{00000000-0008-0000-0400-000004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660066"/>
                  </a:solidFill>
                  <a:latin typeface="Arial Narrow"/>
                </a:rPr>
                <a:t>Qualif. / Valid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2371725</xdr:colOff>
          <xdr:row>3</xdr:row>
          <xdr:rowOff>161925</xdr:rowOff>
        </xdr:from>
        <xdr:to>
          <xdr:col>1</xdr:col>
          <xdr:colOff>3248025</xdr:colOff>
          <xdr:row>5</xdr:row>
          <xdr:rowOff>76200</xdr:rowOff>
        </xdr:to>
        <xdr:sp macro="" textlink="">
          <xdr:nvSpPr>
            <xdr:cNvPr id="70661" name="Button 5" hidden="1">
              <a:extLst>
                <a:ext uri="{63B3BB69-23CF-44E3-9099-C40C66FF867C}">
                  <a14:compatExt spid="_x0000_s70661"/>
                </a:ext>
                <a:ext uri="{FF2B5EF4-FFF2-40B4-BE49-F238E27FC236}">
                  <a16:creationId xmlns:a16="http://schemas.microsoft.com/office/drawing/2014/main" id="{00000000-0008-0000-0400-000005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Arial Narrow"/>
                </a:rPr>
                <a:t>Réglementaire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3381375</xdr:colOff>
          <xdr:row>1</xdr:row>
          <xdr:rowOff>95250</xdr:rowOff>
        </xdr:from>
        <xdr:to>
          <xdr:col>2</xdr:col>
          <xdr:colOff>204295</xdr:colOff>
          <xdr:row>3</xdr:row>
          <xdr:rowOff>0</xdr:rowOff>
        </xdr:to>
        <xdr:sp macro="" textlink="">
          <xdr:nvSpPr>
            <xdr:cNvPr id="70662" name="Button 6" hidden="1">
              <a:extLst>
                <a:ext uri="{63B3BB69-23CF-44E3-9099-C40C66FF867C}">
                  <a14:compatExt spid="_x0000_s70662"/>
                </a:ext>
                <a:ext uri="{FF2B5EF4-FFF2-40B4-BE49-F238E27FC236}">
                  <a16:creationId xmlns:a16="http://schemas.microsoft.com/office/drawing/2014/main" id="{00000000-0008-0000-0400-000006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 Narrow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104044</xdr:colOff>
      <xdr:row>3</xdr:row>
      <xdr:rowOff>126023</xdr:rowOff>
    </xdr:from>
    <xdr:to>
      <xdr:col>2</xdr:col>
      <xdr:colOff>265537</xdr:colOff>
      <xdr:row>5</xdr:row>
      <xdr:rowOff>135548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104044" y="1068998"/>
          <a:ext cx="4306032" cy="409575"/>
        </a:xfrm>
        <a:prstGeom prst="rect">
          <a:avLst/>
        </a:prstGeom>
        <a:noFill/>
        <a:ln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3243537</xdr:colOff>
      <xdr:row>3</xdr:row>
      <xdr:rowOff>126022</xdr:rowOff>
    </xdr:from>
    <xdr:to>
      <xdr:col>2</xdr:col>
      <xdr:colOff>322686</xdr:colOff>
      <xdr:row>5</xdr:row>
      <xdr:rowOff>142112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 txBox="1"/>
      </xdr:nvSpPr>
      <xdr:spPr>
        <a:xfrm>
          <a:off x="3774830" y="1068997"/>
          <a:ext cx="692395" cy="4161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="1">
              <a:solidFill>
                <a:schemeClr val="accent1"/>
              </a:solidFill>
              <a:latin typeface="Arial Narrow" panose="020B0606020202030204" pitchFamily="34" charset="0"/>
            </a:rPr>
            <a:t>Filtres</a:t>
          </a:r>
        </a:p>
        <a:p>
          <a:r>
            <a:rPr lang="fr-FR" sz="1100" b="1">
              <a:solidFill>
                <a:schemeClr val="accent1"/>
              </a:solidFill>
              <a:latin typeface="Arial Narrow" panose="020B0606020202030204" pitchFamily="34" charset="0"/>
            </a:rPr>
            <a:t>Métiers</a:t>
          </a:r>
        </a:p>
      </xdr:txBody>
    </xdr:sp>
    <xdr:clientData/>
  </xdr:twoCellAnchor>
  <xdr:twoCellAnchor editAs="absolute">
    <xdr:from>
      <xdr:col>1</xdr:col>
      <xdr:colOff>2125540</xdr:colOff>
      <xdr:row>1</xdr:row>
      <xdr:rowOff>63011</xdr:rowOff>
    </xdr:from>
    <xdr:to>
      <xdr:col>2</xdr:col>
      <xdr:colOff>265537</xdr:colOff>
      <xdr:row>3</xdr:row>
      <xdr:rowOff>43961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2658940" y="691661"/>
          <a:ext cx="1751136" cy="295275"/>
        </a:xfrm>
        <a:prstGeom prst="rect">
          <a:avLst/>
        </a:prstGeom>
        <a:noFill/>
        <a:ln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2190750</xdr:colOff>
          <xdr:row>1</xdr:row>
          <xdr:rowOff>104775</xdr:rowOff>
        </xdr:from>
        <xdr:to>
          <xdr:col>1</xdr:col>
          <xdr:colOff>2914650</xdr:colOff>
          <xdr:row>3</xdr:row>
          <xdr:rowOff>0</xdr:rowOff>
        </xdr:to>
        <xdr:sp macro="" textlink="">
          <xdr:nvSpPr>
            <xdr:cNvPr id="70663" name="Button 7" hidden="1">
              <a:extLst>
                <a:ext uri="{63B3BB69-23CF-44E3-9099-C40C66FF867C}">
                  <a14:compatExt spid="_x0000_s70663"/>
                </a:ext>
                <a:ext uri="{FF2B5EF4-FFF2-40B4-BE49-F238E27FC236}">
                  <a16:creationId xmlns:a16="http://schemas.microsoft.com/office/drawing/2014/main" id="{00000000-0008-0000-0400-000007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 Narrow"/>
                </a:rPr>
                <a:t>Curatif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Lancer la requête à partir de MaximoTest" backgroundRefresh="0" connectionId="1" autoFormatId="16" applyNumberFormats="0" applyBorderFormats="0" applyFontFormats="0" applyPatternFormats="0" applyAlignmentFormats="0" applyWidthHeightFormats="0">
  <queryTableRefresh nextId="34" unboundColumnsRight="4">
    <queryTableFields count="27">
      <queryTableField id="1" name="N° OT" tableColumnId="1"/>
      <queryTableField id="2" name="Description" tableColumnId="2"/>
      <queryTableField id="3" name="Emplacement" tableColumnId="3"/>
      <queryTableField id="27" name="Emplacement physique" tableColumnId="23"/>
      <queryTableField id="4" name="Actif" tableColumnId="4"/>
      <queryTableField id="5" name="Description Actif" tableColumnId="5"/>
      <queryTableField id="25" name="Responsable Actif" tableColumnId="6"/>
      <queryTableField id="7" name="Statut OT" tableColumnId="7"/>
      <queryTableField id="8" name="Type de travail" tableColumnId="8"/>
      <queryTableField id="9" name="Equipe" tableColumnId="9"/>
      <queryTableField id="10" name="Impact Intervention" tableColumnId="10"/>
      <queryTableField id="11" name="Priorité OT" tableColumnId="11"/>
      <queryTableField id="12" name="Priorité DS" tableColumnId="12"/>
      <queryTableField id="13" name="Superviseur OT" tableColumnId="13"/>
      <queryTableField id="14" name="Heures prévues" tableColumnId="14"/>
      <queryTableField id="15" name="1Début" tableColumnId="15"/>
      <queryTableField id="16" name="1Fin" tableColumnId="16"/>
      <queryTableField id="17" name="2Début" tableColumnId="17"/>
      <queryTableField id="18" name="2Fin" tableColumnId="18"/>
      <queryTableField id="19" name="3Début" tableColumnId="19"/>
      <queryTableField id="20" name="3Fin" tableColumnId="20"/>
      <queryTableField id="32" name="Planifié?" tableColumnId="26"/>
      <queryTableField id="33" name="DueDateS" tableColumnId="27"/>
      <queryTableField id="29" dataBound="0" tableColumnId="24"/>
      <queryTableField id="21" dataBound="0" tableColumnId="21"/>
      <queryTableField id="31" dataBound="0" tableColumnId="25"/>
      <queryTableField id="23" dataBound="0" tableColumnId="2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Lancer_la_requête_à_partir_de_MaximoTest" displayName="Tableau_Lancer_la_requête_à_partir_de_MaximoTest" ref="A1:AA1800" tableType="queryTable" totalsRowShown="0" headerRowDxfId="36" dataDxfId="34" headerRowBorderDxfId="35" tableBorderDxfId="33" totalsRowBorderDxfId="32">
  <sortState ref="A2:AA1800">
    <sortCondition ref="R1:R1800"/>
  </sortState>
  <tableColumns count="27">
    <tableColumn id="1" uniqueName="1" name="N° OT" queryTableFieldId="1" dataDxfId="31"/>
    <tableColumn id="2" uniqueName="2" name="Description" queryTableFieldId="2" dataDxfId="30"/>
    <tableColumn id="3" uniqueName="3" name="Emplacement" queryTableFieldId="3" dataDxfId="29"/>
    <tableColumn id="23" uniqueName="23" name="Emplacement physique" queryTableFieldId="27" dataDxfId="28"/>
    <tableColumn id="4" uniqueName="4" name="Actif" queryTableFieldId="4" dataDxfId="27"/>
    <tableColumn id="5" uniqueName="5" name="Description Actif" queryTableFieldId="5" dataDxfId="26"/>
    <tableColumn id="6" uniqueName="6" name="Responsable Actif" queryTableFieldId="25" dataDxfId="25"/>
    <tableColumn id="7" uniqueName="7" name="Statut OT" queryTableFieldId="7" dataDxfId="24"/>
    <tableColumn id="8" uniqueName="8" name="Type de travail" queryTableFieldId="8" dataDxfId="23"/>
    <tableColumn id="9" uniqueName="9" name="Equipe" queryTableFieldId="9" dataDxfId="22"/>
    <tableColumn id="10" uniqueName="10" name="Impact Intervention" queryTableFieldId="10" dataDxfId="21"/>
    <tableColumn id="11" uniqueName="11" name="Priorité OT" queryTableFieldId="11" dataDxfId="20"/>
    <tableColumn id="12" uniqueName="12" name="Priorité DS" queryTableFieldId="12" dataDxfId="19"/>
    <tableColumn id="13" uniqueName="13" name="Superviseur OT" queryTableFieldId="13" dataDxfId="18"/>
    <tableColumn id="14" uniqueName="14" name="Heures prévues" queryTableFieldId="14" dataDxfId="17"/>
    <tableColumn id="15" uniqueName="15" name="1Début" queryTableFieldId="15" dataDxfId="16"/>
    <tableColumn id="16" uniqueName="16" name="1Fin" queryTableFieldId="16" dataDxfId="15"/>
    <tableColumn id="17" uniqueName="17" name="2Début" queryTableFieldId="17" dataDxfId="14"/>
    <tableColumn id="18" uniqueName="18" name="2Fin" queryTableFieldId="18" dataDxfId="13"/>
    <tableColumn id="19" uniqueName="19" name="3Début" queryTableFieldId="19" dataDxfId="12"/>
    <tableColumn id="20" uniqueName="20" name="3Fin" queryTableFieldId="20" dataDxfId="11"/>
    <tableColumn id="26" uniqueName="26" name="Planifié?" queryTableFieldId="32" dataDxfId="10"/>
    <tableColumn id="27" uniqueName="27" name="DueDateS" queryTableFieldId="33" dataDxfId="9"/>
    <tableColumn id="24" uniqueName="24" name="Batiment" queryTableFieldId="29" dataDxfId="8">
      <calculatedColumnFormula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calculatedColumnFormula>
    </tableColumn>
    <tableColumn id="21" uniqueName="21" name="Secteur" queryTableFieldId="21" dataDxfId="7">
      <calculatedColumnFormula>IF(ISBLANK(G2),"N/A",IF(OR(G2="EXPE-SERV",G2="FINA",G2="INFO",G2="LOGISTIC",G2="MAGASIN",G2="PROD_MA",G2="PROD_MB",G2="PROD_MB-B3",G2="PROJ-TECH",G2="SECU",G2="STECH",G2="UNITE-MA",G2="UNITE-MB",G2="UNIT-MC",G2="UNIT-MD1",G2="UNIT-MD2"),"N/A",IF(ISNUMBER(SEARCH("QUAL",G2)),"N/A",IF(AND(G2="MNTE",X2="MA"),"UTILITES_MA",IF(AND(G2="MNTE",X2="MB"),"UTILITES_MB",IF(AND(G2="MNTE",X2="MC"),"UTILITES_MC",G2))))))</calculatedColumnFormula>
    </tableColumn>
    <tableColumn id="25" uniqueName="25" name="Type_Travaux" queryTableFieldId="31" dataDxfId="6">
      <calculatedColumnFormula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calculatedColumnFormula>
    </tableColumn>
    <tableColumn id="22" uniqueName="22" name="Période" queryTableFieldId="23" dataDxfId="5">
      <calculatedColumnFormula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2:F16"/>
  <sheetViews>
    <sheetView workbookViewId="0">
      <selection activeCell="F17" sqref="F17"/>
    </sheetView>
  </sheetViews>
  <sheetFormatPr baseColWidth="10" defaultRowHeight="16.5" x14ac:dyDescent="0.3"/>
  <cols>
    <col min="3" max="3" width="14.28515625" bestFit="1" customWidth="1"/>
    <col min="4" max="4" width="20.7109375" customWidth="1"/>
    <col min="6" max="6" width="16.42578125" bestFit="1" customWidth="1"/>
  </cols>
  <sheetData>
    <row r="2" spans="1:6" x14ac:dyDescent="0.3">
      <c r="A2" s="53" t="s">
        <v>355</v>
      </c>
      <c r="C2" s="8">
        <v>8</v>
      </c>
      <c r="D2" s="146" t="str">
        <f ca="1">"1/" &amp; C2 &amp; "/" &amp; YEAR(TODAY())</f>
        <v>1/8/2018</v>
      </c>
      <c r="F2" s="54" t="str">
        <f ca="1">CHOOSE(MONTH(dateDebut),"Janvier","Février","Mars","Avril","Mai","Juin","Juillet","Aout","Septembre","Octobre","Novembre","Décembre")</f>
        <v>Aout</v>
      </c>
    </row>
    <row r="3" spans="1:6" x14ac:dyDescent="0.3">
      <c r="A3" t="s">
        <v>0</v>
      </c>
    </row>
    <row r="4" spans="1:6" x14ac:dyDescent="0.3">
      <c r="A4" t="s">
        <v>1</v>
      </c>
      <c r="C4" t="s">
        <v>13</v>
      </c>
      <c r="D4" s="12">
        <f ca="1">YEAR(TODAY())</f>
        <v>2018</v>
      </c>
      <c r="F4" s="12" t="s">
        <v>24</v>
      </c>
    </row>
    <row r="5" spans="1:6" x14ac:dyDescent="0.3">
      <c r="A5" t="s">
        <v>2</v>
      </c>
      <c r="C5" t="s">
        <v>26</v>
      </c>
      <c r="D5" s="11">
        <f ca="1">DATE(D4,1,1)</f>
        <v>43101</v>
      </c>
    </row>
    <row r="6" spans="1:6" x14ac:dyDescent="0.3">
      <c r="A6" t="s">
        <v>3</v>
      </c>
      <c r="C6" t="s">
        <v>14</v>
      </c>
      <c r="D6" s="14">
        <f ca="1">DATE(an,IF((25-MOD((11*MOD(an-1900,19)+4
-INT((7*MOD(an-1900,19)+1)/19)),29)-MOD(an-1900
+INT((an-1900)/4)+31-MOD((11*MOD(an-1900,19)+4
-INT((7*MOD(an-1900,19)+1)/19)),29),7))&gt;0,4,3),
IF((25-MOD((11*MOD(an-1900,19)+4
-INT((7*MOD(an-1900,19)+1)/19)),29)
-MOD(an-1900+INT((an-1900)/4)+31
-MOD((11*MOD(an-1900,19)+4-INT((7*MOD(an-1900,19)
+1)/19)),29),7))&gt;0,(25-MOD((11*MOD(an-1900,19)+4
-INT((7*MOD(an-1900,19)+1)/19)),29)-MOD(an-1900
+INT((an-1900)/4)+31-MOD((11*MOD(an-1900,19)+4
-INT((7*MOD(an-1900,19)+1)/19)),29),7)),31
+(25-MOD((11*MOD(an-1900,19)+4
-INT((7*MOD(an-1900,19)+1)/19)),29)
-MOD(an-1900+INT((an-1900)/4)+31
-MOD((11*MOD(an-1900,19)+4
-INT((7*MOD(an-1900,19)+1)/19)),29),7))))</f>
        <v>43191</v>
      </c>
      <c r="E6" s="11"/>
    </row>
    <row r="7" spans="1:6" x14ac:dyDescent="0.3">
      <c r="A7" t="s">
        <v>4</v>
      </c>
      <c r="C7" t="s">
        <v>15</v>
      </c>
      <c r="D7" s="14">
        <f ca="1">D6+1</f>
        <v>43192</v>
      </c>
    </row>
    <row r="8" spans="1:6" x14ac:dyDescent="0.3">
      <c r="A8" t="s">
        <v>5</v>
      </c>
      <c r="C8" t="s">
        <v>16</v>
      </c>
      <c r="D8" s="11">
        <f ca="1">DATE(an,5,1)</f>
        <v>43221</v>
      </c>
    </row>
    <row r="9" spans="1:6" x14ac:dyDescent="0.3">
      <c r="A9" t="s">
        <v>6</v>
      </c>
      <c r="C9" s="13" t="s">
        <v>25</v>
      </c>
      <c r="D9" s="11">
        <f ca="1">DATE(an,5,8)</f>
        <v>43228</v>
      </c>
    </row>
    <row r="10" spans="1:6" x14ac:dyDescent="0.3">
      <c r="A10" t="s">
        <v>7</v>
      </c>
      <c r="C10" t="s">
        <v>17</v>
      </c>
      <c r="D10" s="11">
        <f ca="1">D7+38</f>
        <v>43230</v>
      </c>
    </row>
    <row r="11" spans="1:6" x14ac:dyDescent="0.3">
      <c r="A11" t="s">
        <v>8</v>
      </c>
      <c r="C11" t="s">
        <v>18</v>
      </c>
      <c r="D11" s="11">
        <f ca="1">D7+49</f>
        <v>43241</v>
      </c>
    </row>
    <row r="12" spans="1:6" x14ac:dyDescent="0.3">
      <c r="A12" t="s">
        <v>9</v>
      </c>
      <c r="C12" t="s">
        <v>19</v>
      </c>
      <c r="D12" s="11">
        <f ca="1">DATE(an,7,14)</f>
        <v>43295</v>
      </c>
    </row>
    <row r="13" spans="1:6" x14ac:dyDescent="0.3">
      <c r="A13" t="s">
        <v>10</v>
      </c>
      <c r="C13" t="s">
        <v>20</v>
      </c>
      <c r="D13" s="11">
        <f ca="1">DATE(an,8,15)</f>
        <v>43327</v>
      </c>
    </row>
    <row r="14" spans="1:6" x14ac:dyDescent="0.3">
      <c r="C14" t="s">
        <v>21</v>
      </c>
      <c r="D14" s="11">
        <f ca="1">DATE(an,11,1)</f>
        <v>43405</v>
      </c>
    </row>
    <row r="15" spans="1:6" x14ac:dyDescent="0.3">
      <c r="C15" t="s">
        <v>22</v>
      </c>
      <c r="D15" s="11">
        <f ca="1">DATE(an,11,11)</f>
        <v>43415</v>
      </c>
    </row>
    <row r="16" spans="1:6" x14ac:dyDescent="0.3">
      <c r="C16" t="s">
        <v>23</v>
      </c>
      <c r="D16" s="11">
        <f ca="1">DATE(an,12,25)</f>
        <v>43459</v>
      </c>
    </row>
  </sheetData>
  <phoneticPr fontId="3" type="noConversion"/>
  <conditionalFormatting sqref="F16:K18">
    <cfRule type="expression" dxfId="4" priority="1" stopIfTrue="1">
      <formula>"mode(ligne(2;0)=0"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34998626667073579"/>
  </sheetPr>
  <dimension ref="A1:C37"/>
  <sheetViews>
    <sheetView workbookViewId="0"/>
  </sheetViews>
  <sheetFormatPr baseColWidth="10" defaultRowHeight="16.5" x14ac:dyDescent="0.3"/>
  <cols>
    <col min="1" max="1" width="18.28515625" bestFit="1" customWidth="1"/>
    <col min="2" max="2" width="34.85546875" bestFit="1" customWidth="1"/>
    <col min="3" max="3" width="34.85546875" customWidth="1"/>
  </cols>
  <sheetData>
    <row r="1" spans="1:3" x14ac:dyDescent="0.3">
      <c r="A1" s="23" t="s">
        <v>132</v>
      </c>
      <c r="B1" s="24"/>
      <c r="C1" s="24"/>
    </row>
    <row r="2" spans="1:3" x14ac:dyDescent="0.3">
      <c r="A2" s="22" t="s">
        <v>179</v>
      </c>
      <c r="B2" s="22" t="s">
        <v>28</v>
      </c>
      <c r="C2" s="25" t="s">
        <v>133</v>
      </c>
    </row>
    <row r="3" spans="1:3" x14ac:dyDescent="0.3">
      <c r="A3" s="26" t="s">
        <v>46</v>
      </c>
      <c r="B3" s="26" t="s">
        <v>70</v>
      </c>
      <c r="C3" s="27" t="s">
        <v>136</v>
      </c>
    </row>
    <row r="4" spans="1:3" x14ac:dyDescent="0.3">
      <c r="A4" s="22" t="s">
        <v>97</v>
      </c>
      <c r="B4" s="22" t="s">
        <v>98</v>
      </c>
      <c r="C4" s="25" t="s">
        <v>141</v>
      </c>
    </row>
    <row r="5" spans="1:3" x14ac:dyDescent="0.3">
      <c r="A5" s="22" t="s">
        <v>103</v>
      </c>
      <c r="B5" s="22" t="s">
        <v>104</v>
      </c>
      <c r="C5" s="25" t="s">
        <v>142</v>
      </c>
    </row>
    <row r="6" spans="1:3" x14ac:dyDescent="0.3">
      <c r="A6" s="28" t="s">
        <v>93</v>
      </c>
      <c r="B6" s="28" t="s">
        <v>94</v>
      </c>
      <c r="C6" s="29" t="s">
        <v>140</v>
      </c>
    </row>
    <row r="7" spans="1:3" x14ac:dyDescent="0.3">
      <c r="A7" s="28" t="s">
        <v>95</v>
      </c>
      <c r="B7" s="28" t="s">
        <v>96</v>
      </c>
      <c r="C7" s="29" t="s">
        <v>140</v>
      </c>
    </row>
    <row r="8" spans="1:3" x14ac:dyDescent="0.3">
      <c r="A8" s="28" t="s">
        <v>99</v>
      </c>
      <c r="B8" s="28" t="s">
        <v>100</v>
      </c>
      <c r="C8" s="29" t="s">
        <v>140</v>
      </c>
    </row>
    <row r="9" spans="1:3" x14ac:dyDescent="0.3">
      <c r="A9" s="28" t="s">
        <v>101</v>
      </c>
      <c r="B9" s="28" t="s">
        <v>102</v>
      </c>
      <c r="C9" s="29" t="s">
        <v>140</v>
      </c>
    </row>
    <row r="10" spans="1:3" x14ac:dyDescent="0.3">
      <c r="A10" s="28" t="s">
        <v>105</v>
      </c>
      <c r="B10" s="28" t="s">
        <v>106</v>
      </c>
      <c r="C10" s="29" t="s">
        <v>140</v>
      </c>
    </row>
    <row r="11" spans="1:3" x14ac:dyDescent="0.3">
      <c r="A11" s="28" t="s">
        <v>107</v>
      </c>
      <c r="B11" s="28" t="s">
        <v>108</v>
      </c>
      <c r="C11" s="29" t="s">
        <v>140</v>
      </c>
    </row>
    <row r="12" spans="1:3" x14ac:dyDescent="0.3">
      <c r="A12" s="28" t="s">
        <v>113</v>
      </c>
      <c r="B12" s="28" t="s">
        <v>114</v>
      </c>
      <c r="C12" s="29" t="s">
        <v>140</v>
      </c>
    </row>
    <row r="13" spans="1:3" x14ac:dyDescent="0.3">
      <c r="A13" s="28" t="s">
        <v>117</v>
      </c>
      <c r="B13" s="28" t="s">
        <v>118</v>
      </c>
      <c r="C13" s="29" t="s">
        <v>140</v>
      </c>
    </row>
    <row r="14" spans="1:3" x14ac:dyDescent="0.3">
      <c r="A14" s="28" t="s">
        <v>124</v>
      </c>
      <c r="B14" s="28" t="s">
        <v>125</v>
      </c>
      <c r="C14" s="29" t="s">
        <v>140</v>
      </c>
    </row>
    <row r="15" spans="1:3" x14ac:dyDescent="0.3">
      <c r="A15" s="68" t="s">
        <v>126</v>
      </c>
      <c r="B15" s="68" t="s">
        <v>127</v>
      </c>
      <c r="C15" s="69" t="s">
        <v>403</v>
      </c>
    </row>
    <row r="16" spans="1:3" x14ac:dyDescent="0.3">
      <c r="A16" s="68" t="s">
        <v>128</v>
      </c>
      <c r="B16" s="68" t="s">
        <v>129</v>
      </c>
      <c r="C16" s="69" t="s">
        <v>403</v>
      </c>
    </row>
    <row r="17" spans="1:3" x14ac:dyDescent="0.3">
      <c r="A17" s="22" t="s">
        <v>77</v>
      </c>
      <c r="B17" s="22" t="s">
        <v>78</v>
      </c>
      <c r="C17" s="25" t="s">
        <v>138</v>
      </c>
    </row>
    <row r="18" spans="1:3" x14ac:dyDescent="0.3">
      <c r="A18" s="22" t="s">
        <v>85</v>
      </c>
      <c r="B18" s="22" t="s">
        <v>86</v>
      </c>
      <c r="C18" s="25" t="s">
        <v>139</v>
      </c>
    </row>
    <row r="19" spans="1:3" x14ac:dyDescent="0.3">
      <c r="A19" s="22" t="s">
        <v>75</v>
      </c>
      <c r="B19" s="22" t="s">
        <v>76</v>
      </c>
      <c r="C19" s="25" t="s">
        <v>75</v>
      </c>
    </row>
    <row r="20" spans="1:3" x14ac:dyDescent="0.3">
      <c r="A20" s="70" t="s">
        <v>119</v>
      </c>
      <c r="B20" s="70" t="s">
        <v>119</v>
      </c>
      <c r="C20" s="71" t="s">
        <v>119</v>
      </c>
    </row>
    <row r="21" spans="1:3" x14ac:dyDescent="0.3">
      <c r="A21" s="70" t="s">
        <v>120</v>
      </c>
      <c r="B21" s="70" t="s">
        <v>121</v>
      </c>
      <c r="C21" s="71" t="s">
        <v>119</v>
      </c>
    </row>
    <row r="22" spans="1:3" x14ac:dyDescent="0.3">
      <c r="A22" s="70" t="s">
        <v>122</v>
      </c>
      <c r="B22" s="70" t="s">
        <v>123</v>
      </c>
      <c r="C22" s="71" t="s">
        <v>119</v>
      </c>
    </row>
    <row r="23" spans="1:3" x14ac:dyDescent="0.3">
      <c r="A23" s="63" t="s">
        <v>130</v>
      </c>
      <c r="B23" s="63" t="s">
        <v>131</v>
      </c>
      <c r="C23" s="64" t="s">
        <v>140</v>
      </c>
    </row>
    <row r="24" spans="1:3" x14ac:dyDescent="0.3">
      <c r="A24" s="26" t="s">
        <v>111</v>
      </c>
      <c r="B24" s="26" t="s">
        <v>112</v>
      </c>
      <c r="C24" s="27" t="s">
        <v>143</v>
      </c>
    </row>
    <row r="25" spans="1:3" x14ac:dyDescent="0.3">
      <c r="A25" s="62" t="s">
        <v>79</v>
      </c>
      <c r="B25" s="62" t="s">
        <v>80</v>
      </c>
      <c r="C25" s="65" t="s">
        <v>135</v>
      </c>
    </row>
    <row r="26" spans="1:3" x14ac:dyDescent="0.3">
      <c r="A26" s="62" t="s">
        <v>81</v>
      </c>
      <c r="B26" s="62" t="s">
        <v>82</v>
      </c>
      <c r="C26" s="65" t="s">
        <v>135</v>
      </c>
    </row>
    <row r="27" spans="1:3" x14ac:dyDescent="0.3">
      <c r="A27" s="62" t="s">
        <v>83</v>
      </c>
      <c r="B27" s="62" t="s">
        <v>84</v>
      </c>
      <c r="C27" s="65" t="s">
        <v>135</v>
      </c>
    </row>
    <row r="28" spans="1:3" x14ac:dyDescent="0.3">
      <c r="A28" s="66" t="s">
        <v>64</v>
      </c>
      <c r="B28" s="66" t="s">
        <v>65</v>
      </c>
      <c r="C28" s="67" t="s">
        <v>134</v>
      </c>
    </row>
    <row r="29" spans="1:3" x14ac:dyDescent="0.3">
      <c r="A29" s="66" t="s">
        <v>87</v>
      </c>
      <c r="B29" s="66" t="s">
        <v>88</v>
      </c>
      <c r="C29" s="67" t="s">
        <v>134</v>
      </c>
    </row>
    <row r="30" spans="1:3" x14ac:dyDescent="0.3">
      <c r="A30" s="66" t="s">
        <v>89</v>
      </c>
      <c r="B30" s="66" t="s">
        <v>90</v>
      </c>
      <c r="C30" s="67" t="s">
        <v>134</v>
      </c>
    </row>
    <row r="31" spans="1:3" x14ac:dyDescent="0.3">
      <c r="A31" s="66" t="s">
        <v>91</v>
      </c>
      <c r="B31" s="66" t="s">
        <v>92</v>
      </c>
      <c r="C31" s="67" t="s">
        <v>134</v>
      </c>
    </row>
    <row r="32" spans="1:3" x14ac:dyDescent="0.3">
      <c r="A32" s="66" t="s">
        <v>109</v>
      </c>
      <c r="B32" s="66" t="s">
        <v>110</v>
      </c>
      <c r="C32" s="67" t="s">
        <v>134</v>
      </c>
    </row>
    <row r="33" spans="1:3" x14ac:dyDescent="0.3">
      <c r="A33" s="66" t="s">
        <v>115</v>
      </c>
      <c r="B33" s="66" t="s">
        <v>116</v>
      </c>
      <c r="C33" s="67" t="s">
        <v>134</v>
      </c>
    </row>
    <row r="34" spans="1:3" x14ac:dyDescent="0.3">
      <c r="A34" s="22" t="s">
        <v>73</v>
      </c>
      <c r="B34" s="22" t="s">
        <v>74</v>
      </c>
      <c r="C34" s="25" t="s">
        <v>137</v>
      </c>
    </row>
    <row r="35" spans="1:3" x14ac:dyDescent="0.3">
      <c r="A35" s="63" t="s">
        <v>66</v>
      </c>
      <c r="B35" s="63" t="s">
        <v>67</v>
      </c>
      <c r="C35" s="64" t="s">
        <v>140</v>
      </c>
    </row>
    <row r="36" spans="1:3" x14ac:dyDescent="0.3">
      <c r="A36" s="63" t="s">
        <v>68</v>
      </c>
      <c r="B36" s="63" t="s">
        <v>69</v>
      </c>
      <c r="C36" s="64" t="s">
        <v>140</v>
      </c>
    </row>
    <row r="37" spans="1:3" x14ac:dyDescent="0.3">
      <c r="A37" s="63" t="s">
        <v>71</v>
      </c>
      <c r="B37" s="63" t="s">
        <v>72</v>
      </c>
      <c r="C37" s="64" t="s">
        <v>402</v>
      </c>
    </row>
  </sheetData>
  <autoFilter ref="A2:C37">
    <sortState ref="A3:C37">
      <sortCondition ref="C2:C37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  <pageSetUpPr fitToPage="1"/>
  </sheetPr>
  <dimension ref="A1:AG2490"/>
  <sheetViews>
    <sheetView topLeftCell="N1" zoomScale="130" zoomScaleNormal="130" workbookViewId="0">
      <selection activeCell="S2" sqref="S2"/>
    </sheetView>
  </sheetViews>
  <sheetFormatPr baseColWidth="10" defaultRowHeight="16.5" x14ac:dyDescent="0.3"/>
  <cols>
    <col min="1" max="1" width="9.42578125" style="25" bestFit="1" customWidth="1"/>
    <col min="2" max="2" width="75.28515625" style="53" bestFit="1" customWidth="1"/>
    <col min="3" max="3" width="13.5703125" style="53" bestFit="1" customWidth="1"/>
    <col min="4" max="4" width="52.42578125" style="53" bestFit="1" customWidth="1"/>
    <col min="5" max="5" width="5.28515625" style="53" bestFit="1" customWidth="1"/>
    <col min="6" max="6" width="65.5703125" style="53" bestFit="1" customWidth="1"/>
    <col min="7" max="7" width="15.28515625" style="53" bestFit="1" customWidth="1"/>
    <col min="8" max="8" width="9.28515625" style="53" bestFit="1" customWidth="1"/>
    <col min="9" max="9" width="12.28515625" style="53" bestFit="1" customWidth="1"/>
    <col min="10" max="10" width="12.7109375" style="53" bestFit="1" customWidth="1"/>
    <col min="11" max="11" width="24.7109375" style="53" bestFit="1" customWidth="1"/>
    <col min="12" max="12" width="9.42578125" style="53" bestFit="1" customWidth="1"/>
    <col min="13" max="13" width="9.5703125" style="53" bestFit="1" customWidth="1"/>
    <col min="14" max="14" width="12.85546875" style="53" bestFit="1" customWidth="1"/>
    <col min="15" max="15" width="13.140625" style="53" bestFit="1" customWidth="1"/>
    <col min="16" max="21" width="9.85546875" style="90" bestFit="1" customWidth="1"/>
    <col min="22" max="22" width="7.85546875" style="83" bestFit="1" customWidth="1"/>
    <col min="23" max="23" width="9.85546875" style="83" bestFit="1" customWidth="1"/>
    <col min="24" max="24" width="8.7109375" style="53" bestFit="1" customWidth="1"/>
    <col min="25" max="25" width="12.85546875" style="91" bestFit="1" customWidth="1"/>
    <col min="26" max="26" width="15.7109375" style="91" bestFit="1" customWidth="1"/>
    <col min="27" max="27" width="9.7109375" style="53" bestFit="1" customWidth="1"/>
    <col min="28" max="28" width="19.85546875" style="91" bestFit="1" customWidth="1"/>
    <col min="29" max="29" width="12.85546875" style="11" customWidth="1"/>
    <col min="30" max="30" width="20" style="48" customWidth="1"/>
    <col min="31" max="31" width="2.7109375" style="53" customWidth="1"/>
    <col min="32" max="16384" width="11.42578125" style="53"/>
  </cols>
  <sheetData>
    <row r="1" spans="1:33" s="1" customFormat="1" x14ac:dyDescent="0.3">
      <c r="A1" s="131" t="s">
        <v>27</v>
      </c>
      <c r="B1" s="132" t="s">
        <v>28</v>
      </c>
      <c r="C1" s="132" t="s">
        <v>35</v>
      </c>
      <c r="D1" s="132" t="s">
        <v>404</v>
      </c>
      <c r="E1" s="132" t="s">
        <v>36</v>
      </c>
      <c r="F1" s="132" t="s">
        <v>37</v>
      </c>
      <c r="G1" s="132" t="s">
        <v>39</v>
      </c>
      <c r="H1" s="133" t="s">
        <v>30</v>
      </c>
      <c r="I1" s="134" t="s">
        <v>40</v>
      </c>
      <c r="J1" s="133" t="s">
        <v>29</v>
      </c>
      <c r="K1" s="133" t="s">
        <v>31</v>
      </c>
      <c r="L1" s="133" t="s">
        <v>32</v>
      </c>
      <c r="M1" s="133" t="s">
        <v>144</v>
      </c>
      <c r="N1" s="134" t="s">
        <v>185</v>
      </c>
      <c r="O1" s="134" t="s">
        <v>38</v>
      </c>
      <c r="P1" s="135" t="s">
        <v>186</v>
      </c>
      <c r="Q1" s="135" t="s">
        <v>187</v>
      </c>
      <c r="R1" s="136" t="s">
        <v>188</v>
      </c>
      <c r="S1" s="136" t="s">
        <v>189</v>
      </c>
      <c r="T1" s="137" t="s">
        <v>190</v>
      </c>
      <c r="U1" s="137" t="s">
        <v>191</v>
      </c>
      <c r="V1" s="138" t="s">
        <v>616</v>
      </c>
      <c r="W1" s="138" t="s">
        <v>4100</v>
      </c>
      <c r="X1" s="139" t="s">
        <v>465</v>
      </c>
      <c r="Y1" s="140" t="s">
        <v>63</v>
      </c>
      <c r="Z1" s="140" t="s">
        <v>596</v>
      </c>
      <c r="AA1" s="141" t="s">
        <v>145</v>
      </c>
      <c r="AC1" s="118" t="s">
        <v>774</v>
      </c>
      <c r="AF1" t="s">
        <v>209</v>
      </c>
      <c r="AG1" s="53" t="s">
        <v>849</v>
      </c>
    </row>
    <row r="2" spans="1:33" x14ac:dyDescent="0.3">
      <c r="A2" s="122" t="s">
        <v>391</v>
      </c>
      <c r="B2" s="61" t="s">
        <v>392</v>
      </c>
      <c r="C2" s="61" t="s">
        <v>252</v>
      </c>
      <c r="D2" s="61" t="s">
        <v>409</v>
      </c>
      <c r="E2" s="61" t="s">
        <v>387</v>
      </c>
      <c r="F2" s="61" t="s">
        <v>388</v>
      </c>
      <c r="G2" s="61" t="s">
        <v>103</v>
      </c>
      <c r="H2" s="61" t="s">
        <v>195</v>
      </c>
      <c r="I2" s="61" t="s">
        <v>53</v>
      </c>
      <c r="J2" s="61" t="s">
        <v>61</v>
      </c>
      <c r="K2" s="61"/>
      <c r="L2" s="61"/>
      <c r="M2" s="61"/>
      <c r="N2" s="61" t="s">
        <v>837</v>
      </c>
      <c r="O2" s="61">
        <v>1</v>
      </c>
      <c r="P2" s="84">
        <v>42808</v>
      </c>
      <c r="Q2" s="84">
        <v>42808.041666666664</v>
      </c>
      <c r="R2" s="85">
        <v>42808</v>
      </c>
      <c r="S2" s="85">
        <v>42808.041666666664</v>
      </c>
      <c r="T2" s="86"/>
      <c r="U2" s="86"/>
      <c r="V2" s="87" t="s">
        <v>617</v>
      </c>
      <c r="W2" s="87"/>
      <c r="X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2" s="88" t="str">
        <f t="shared" ref="Y2:Y65" si="0">IF(ISBLANK(G2),"N/A",IF(OR(G2="EXPE-SERV",G2="FINA",G2="INFO",G2="LOGISTIC",G2="MAGASIN",G2="PROD_MA",G2="PROD_MB",G2="PROD_MB-B3",G2="PROJ-TECH",G2="SECU",G2="STECH",G2="UNITE-MA",G2="UNITE-MB",G2="UNIT-MC",G2="UNIT-MD1",G2="UNIT-MD2"),"N/A",IF(ISNUMBER(SEARCH("QUAL",G2)),"N/A",IF(AND(G2="MNTE",X2="MA"),"UTILITES_MA",IF(AND(G2="MNTE",X2="MB"),"UTILITES_MB",IF(AND(G2="MNTE",X2="MC"),"UTILITES_MC",G2))))))</f>
        <v>ANA_MB</v>
      </c>
      <c r="Z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  <c r="AB2" s="53"/>
      <c r="AC2" s="116"/>
      <c r="AD2" s="74"/>
      <c r="AF2" s="53" t="s">
        <v>48</v>
      </c>
      <c r="AG2" s="53" t="s">
        <v>466</v>
      </c>
    </row>
    <row r="3" spans="1:33" x14ac:dyDescent="0.3">
      <c r="A3" s="122" t="s">
        <v>2587</v>
      </c>
      <c r="B3" s="61" t="s">
        <v>2588</v>
      </c>
      <c r="C3" s="61" t="s">
        <v>227</v>
      </c>
      <c r="D3" s="93" t="s">
        <v>415</v>
      </c>
      <c r="E3" s="61" t="s">
        <v>2589</v>
      </c>
      <c r="F3" s="61" t="s">
        <v>2590</v>
      </c>
      <c r="G3" s="93" t="s">
        <v>228</v>
      </c>
      <c r="H3" s="61" t="s">
        <v>2572</v>
      </c>
      <c r="I3" s="61" t="s">
        <v>53</v>
      </c>
      <c r="J3" s="61"/>
      <c r="K3" s="61"/>
      <c r="L3" s="61"/>
      <c r="M3" s="61"/>
      <c r="N3" s="61" t="s">
        <v>1382</v>
      </c>
      <c r="O3" s="61">
        <v>1</v>
      </c>
      <c r="P3" s="84">
        <v>42831</v>
      </c>
      <c r="Q3" s="84">
        <v>42831.041666666664</v>
      </c>
      <c r="R3" s="85">
        <v>42831</v>
      </c>
      <c r="S3" s="85">
        <v>42831.041666666664</v>
      </c>
      <c r="T3" s="86">
        <v>42774</v>
      </c>
      <c r="U3" s="86">
        <v>42774</v>
      </c>
      <c r="V3" s="92" t="s">
        <v>617</v>
      </c>
      <c r="W3" s="92"/>
      <c r="X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" s="88" t="str">
        <f t="shared" si="0"/>
        <v>DEVT MB</v>
      </c>
      <c r="Z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  <c r="AB3" s="53"/>
      <c r="AC3"/>
      <c r="AD3"/>
      <c r="AF3" t="s">
        <v>167</v>
      </c>
      <c r="AG3" s="53" t="s">
        <v>610</v>
      </c>
    </row>
    <row r="4" spans="1:33" x14ac:dyDescent="0.3">
      <c r="A4" s="122" t="s">
        <v>2591</v>
      </c>
      <c r="B4" s="61" t="s">
        <v>2592</v>
      </c>
      <c r="C4" s="61" t="s">
        <v>227</v>
      </c>
      <c r="D4" s="61" t="s">
        <v>415</v>
      </c>
      <c r="E4" s="61" t="s">
        <v>2593</v>
      </c>
      <c r="F4" s="61" t="s">
        <v>2594</v>
      </c>
      <c r="G4" s="61" t="s">
        <v>228</v>
      </c>
      <c r="H4" s="61" t="s">
        <v>2572</v>
      </c>
      <c r="I4" s="61" t="s">
        <v>53</v>
      </c>
      <c r="J4" s="61"/>
      <c r="K4" s="61"/>
      <c r="L4" s="61"/>
      <c r="M4" s="61"/>
      <c r="N4" s="61" t="s">
        <v>1382</v>
      </c>
      <c r="O4" s="61">
        <v>1</v>
      </c>
      <c r="P4" s="84">
        <v>42832</v>
      </c>
      <c r="Q4" s="84">
        <v>42832.041666666664</v>
      </c>
      <c r="R4" s="85">
        <v>42832</v>
      </c>
      <c r="S4" s="85">
        <v>42832.041666666664</v>
      </c>
      <c r="T4" s="86">
        <v>42775</v>
      </c>
      <c r="U4" s="86">
        <v>42775</v>
      </c>
      <c r="V4" s="92" t="s">
        <v>617</v>
      </c>
      <c r="W4" s="92"/>
      <c r="X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" s="88" t="str">
        <f t="shared" si="0"/>
        <v>DEVT MB</v>
      </c>
      <c r="Z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  <c r="AB4" s="53"/>
      <c r="AC4"/>
      <c r="AD4"/>
      <c r="AF4" t="s">
        <v>49</v>
      </c>
      <c r="AG4" s="53" t="s">
        <v>494</v>
      </c>
    </row>
    <row r="5" spans="1:33" x14ac:dyDescent="0.3">
      <c r="A5" s="122" t="s">
        <v>321</v>
      </c>
      <c r="B5" s="61" t="s">
        <v>322</v>
      </c>
      <c r="C5" s="61" t="s">
        <v>323</v>
      </c>
      <c r="D5" s="61" t="s">
        <v>439</v>
      </c>
      <c r="E5" s="61" t="s">
        <v>324</v>
      </c>
      <c r="F5" s="61" t="s">
        <v>325</v>
      </c>
      <c r="G5" s="61" t="s">
        <v>46</v>
      </c>
      <c r="H5" s="61" t="s">
        <v>42</v>
      </c>
      <c r="I5" s="61" t="s">
        <v>166</v>
      </c>
      <c r="J5" s="61" t="s">
        <v>209</v>
      </c>
      <c r="K5" s="61" t="s">
        <v>204</v>
      </c>
      <c r="L5" s="61"/>
      <c r="M5" s="61">
        <v>1</v>
      </c>
      <c r="N5" s="61" t="s">
        <v>1225</v>
      </c>
      <c r="O5" s="61">
        <v>2</v>
      </c>
      <c r="P5" s="84">
        <v>42858</v>
      </c>
      <c r="Q5" s="84">
        <v>42873</v>
      </c>
      <c r="R5" s="85">
        <v>42858</v>
      </c>
      <c r="S5" s="85">
        <v>42873</v>
      </c>
      <c r="T5" s="86">
        <v>42906.455057870371</v>
      </c>
      <c r="U5" s="86"/>
      <c r="V5" s="92" t="s">
        <v>617</v>
      </c>
      <c r="W5" s="92">
        <v>42873</v>
      </c>
      <c r="X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5" s="88" t="str">
        <f t="shared" si="0"/>
        <v>UTILITES_MC</v>
      </c>
      <c r="Z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  <c r="AB5" s="53"/>
      <c r="AC5"/>
      <c r="AD5"/>
      <c r="AF5" t="s">
        <v>563</v>
      </c>
      <c r="AG5" s="53" t="s">
        <v>611</v>
      </c>
    </row>
    <row r="6" spans="1:33" customFormat="1" x14ac:dyDescent="0.3">
      <c r="A6" s="122" t="s">
        <v>587</v>
      </c>
      <c r="B6" s="61" t="s">
        <v>588</v>
      </c>
      <c r="C6" s="61" t="s">
        <v>252</v>
      </c>
      <c r="D6" s="61" t="s">
        <v>409</v>
      </c>
      <c r="E6" s="61"/>
      <c r="F6" s="61"/>
      <c r="G6" s="61" t="s">
        <v>71</v>
      </c>
      <c r="H6" s="61" t="s">
        <v>195</v>
      </c>
      <c r="I6" s="61" t="s">
        <v>43</v>
      </c>
      <c r="J6" s="61" t="s">
        <v>209</v>
      </c>
      <c r="K6" s="61"/>
      <c r="L6" s="61"/>
      <c r="M6" s="61">
        <v>1</v>
      </c>
      <c r="N6" s="61" t="s">
        <v>210</v>
      </c>
      <c r="O6" s="61">
        <v>2</v>
      </c>
      <c r="P6" s="84">
        <v>42898</v>
      </c>
      <c r="Q6" s="84">
        <v>42905</v>
      </c>
      <c r="R6" s="85">
        <v>42898</v>
      </c>
      <c r="S6" s="85">
        <v>42905</v>
      </c>
      <c r="T6" s="86"/>
      <c r="U6" s="86"/>
      <c r="V6" s="87" t="s">
        <v>617</v>
      </c>
      <c r="W6" s="87">
        <v>42905</v>
      </c>
      <c r="X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" s="88" t="str">
        <f t="shared" si="0"/>
        <v>N/A</v>
      </c>
      <c r="Z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F6" t="s">
        <v>61</v>
      </c>
      <c r="AG6" s="53" t="s">
        <v>612</v>
      </c>
    </row>
    <row r="7" spans="1:33" customFormat="1" x14ac:dyDescent="0.3">
      <c r="A7" s="122" t="s">
        <v>364</v>
      </c>
      <c r="B7" s="61" t="s">
        <v>365</v>
      </c>
      <c r="C7" s="61" t="s">
        <v>252</v>
      </c>
      <c r="D7" s="61" t="s">
        <v>409</v>
      </c>
      <c r="E7" s="61" t="s">
        <v>361</v>
      </c>
      <c r="F7" s="61" t="s">
        <v>344</v>
      </c>
      <c r="G7" s="61" t="s">
        <v>103</v>
      </c>
      <c r="H7" s="61" t="s">
        <v>195</v>
      </c>
      <c r="I7" s="61" t="s">
        <v>58</v>
      </c>
      <c r="J7" s="61" t="s">
        <v>61</v>
      </c>
      <c r="K7" s="61"/>
      <c r="L7" s="61"/>
      <c r="M7" s="61"/>
      <c r="N7" s="61" t="s">
        <v>837</v>
      </c>
      <c r="O7" s="61">
        <v>0.5</v>
      </c>
      <c r="P7" s="84">
        <v>42917</v>
      </c>
      <c r="Q7" s="84">
        <v>42947</v>
      </c>
      <c r="R7" s="85">
        <v>42917</v>
      </c>
      <c r="S7" s="85">
        <v>42947</v>
      </c>
      <c r="T7" s="86"/>
      <c r="U7" s="86"/>
      <c r="V7" s="92" t="s">
        <v>617</v>
      </c>
      <c r="W7" s="92">
        <v>42947.020833333336</v>
      </c>
      <c r="X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" s="88" t="str">
        <f t="shared" si="0"/>
        <v>ANA_MB</v>
      </c>
      <c r="Z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F7" t="s">
        <v>47</v>
      </c>
    </row>
    <row r="8" spans="1:33" x14ac:dyDescent="0.3">
      <c r="A8" s="122" t="s">
        <v>2598</v>
      </c>
      <c r="B8" s="61" t="s">
        <v>2599</v>
      </c>
      <c r="C8" s="61" t="s">
        <v>227</v>
      </c>
      <c r="D8" s="61" t="s">
        <v>415</v>
      </c>
      <c r="E8" s="61" t="s">
        <v>2600</v>
      </c>
      <c r="F8" s="61" t="s">
        <v>2601</v>
      </c>
      <c r="G8" s="61" t="s">
        <v>228</v>
      </c>
      <c r="H8" s="61" t="s">
        <v>2572</v>
      </c>
      <c r="I8" s="61" t="s">
        <v>58</v>
      </c>
      <c r="J8" s="61" t="s">
        <v>61</v>
      </c>
      <c r="K8" s="61"/>
      <c r="L8" s="61"/>
      <c r="M8" s="61"/>
      <c r="N8" s="61" t="s">
        <v>837</v>
      </c>
      <c r="O8" s="61">
        <v>0.5</v>
      </c>
      <c r="P8" s="84">
        <v>42917</v>
      </c>
      <c r="Q8" s="84">
        <v>42947</v>
      </c>
      <c r="R8" s="85">
        <v>42917</v>
      </c>
      <c r="S8" s="85">
        <v>42947</v>
      </c>
      <c r="T8" s="86">
        <v>43054</v>
      </c>
      <c r="U8" s="86">
        <v>43054</v>
      </c>
      <c r="V8" s="87" t="s">
        <v>617</v>
      </c>
      <c r="W8" s="87">
        <v>42947.020833333336</v>
      </c>
      <c r="X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" s="88" t="str">
        <f t="shared" si="0"/>
        <v>DEVT MB</v>
      </c>
      <c r="Z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" s="53"/>
      <c r="AC8"/>
      <c r="AD8"/>
      <c r="AF8" t="s">
        <v>202</v>
      </c>
      <c r="AG8"/>
    </row>
    <row r="9" spans="1:33" x14ac:dyDescent="0.3">
      <c r="A9" s="122" t="s">
        <v>389</v>
      </c>
      <c r="B9" s="61" t="s">
        <v>390</v>
      </c>
      <c r="C9" s="61" t="s">
        <v>252</v>
      </c>
      <c r="D9" s="61" t="s">
        <v>409</v>
      </c>
      <c r="E9" s="61" t="s">
        <v>387</v>
      </c>
      <c r="F9" s="61" t="s">
        <v>388</v>
      </c>
      <c r="G9" s="61" t="s">
        <v>103</v>
      </c>
      <c r="H9" s="61" t="s">
        <v>195</v>
      </c>
      <c r="I9" s="61" t="s">
        <v>58</v>
      </c>
      <c r="J9" s="61" t="s">
        <v>61</v>
      </c>
      <c r="K9" s="61"/>
      <c r="L9" s="61"/>
      <c r="M9" s="61"/>
      <c r="N9" s="61" t="s">
        <v>837</v>
      </c>
      <c r="O9" s="61">
        <v>0.5</v>
      </c>
      <c r="P9" s="84">
        <v>42917</v>
      </c>
      <c r="Q9" s="84">
        <v>42947</v>
      </c>
      <c r="R9" s="85">
        <v>42917</v>
      </c>
      <c r="S9" s="85">
        <v>42947</v>
      </c>
      <c r="T9" s="86"/>
      <c r="U9" s="86"/>
      <c r="V9" s="92" t="s">
        <v>617</v>
      </c>
      <c r="W9" s="92">
        <v>42947.020833333336</v>
      </c>
      <c r="X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" s="88" t="str">
        <f t="shared" si="0"/>
        <v>ANA_MB</v>
      </c>
      <c r="Z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9" s="53"/>
      <c r="AC9"/>
      <c r="AD9"/>
      <c r="AF9" s="53" t="s">
        <v>251</v>
      </c>
      <c r="AG9"/>
    </row>
    <row r="10" spans="1:33" x14ac:dyDescent="0.3">
      <c r="A10" s="122" t="s">
        <v>326</v>
      </c>
      <c r="B10" s="61" t="s">
        <v>327</v>
      </c>
      <c r="C10" s="61" t="s">
        <v>252</v>
      </c>
      <c r="D10" s="61" t="s">
        <v>252</v>
      </c>
      <c r="E10" s="61" t="s">
        <v>328</v>
      </c>
      <c r="F10" s="61" t="s">
        <v>329</v>
      </c>
      <c r="G10" s="61" t="s">
        <v>103</v>
      </c>
      <c r="H10" s="61" t="s">
        <v>42</v>
      </c>
      <c r="I10" s="61" t="s">
        <v>58</v>
      </c>
      <c r="J10" s="61" t="s">
        <v>61</v>
      </c>
      <c r="K10" s="61"/>
      <c r="L10" s="61"/>
      <c r="M10" s="61"/>
      <c r="N10" s="61" t="s">
        <v>837</v>
      </c>
      <c r="O10" s="61">
        <v>0.5</v>
      </c>
      <c r="P10" s="84">
        <v>42917</v>
      </c>
      <c r="Q10" s="84">
        <v>42947</v>
      </c>
      <c r="R10" s="85">
        <v>42917</v>
      </c>
      <c r="S10" s="85">
        <v>42947</v>
      </c>
      <c r="T10" s="86">
        <v>42920.634293981479</v>
      </c>
      <c r="U10" s="86"/>
      <c r="V10" s="87" t="s">
        <v>617</v>
      </c>
      <c r="W10" s="87">
        <v>42947.020833333336</v>
      </c>
      <c r="X1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" s="88" t="str">
        <f t="shared" si="0"/>
        <v>ANA_MB</v>
      </c>
      <c r="Z1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10" s="53"/>
      <c r="AC10"/>
      <c r="AD10"/>
      <c r="AF10"/>
    </row>
    <row r="11" spans="1:33" x14ac:dyDescent="0.3">
      <c r="A11" s="122" t="s">
        <v>335</v>
      </c>
      <c r="B11" s="61" t="s">
        <v>336</v>
      </c>
      <c r="C11" s="61" t="s">
        <v>310</v>
      </c>
      <c r="D11" s="61" t="s">
        <v>458</v>
      </c>
      <c r="E11" s="61" t="s">
        <v>337</v>
      </c>
      <c r="F11" s="61" t="s">
        <v>338</v>
      </c>
      <c r="G11" s="61" t="s">
        <v>228</v>
      </c>
      <c r="H11" s="61" t="s">
        <v>42</v>
      </c>
      <c r="I11" s="61" t="s">
        <v>58</v>
      </c>
      <c r="J11" s="61" t="s">
        <v>61</v>
      </c>
      <c r="K11" s="61"/>
      <c r="L11" s="61"/>
      <c r="M11" s="61"/>
      <c r="N11" s="61" t="s">
        <v>837</v>
      </c>
      <c r="O11" s="61">
        <v>0.5</v>
      </c>
      <c r="P11" s="84">
        <v>42917</v>
      </c>
      <c r="Q11" s="84">
        <v>42947</v>
      </c>
      <c r="R11" s="85">
        <v>42917</v>
      </c>
      <c r="S11" s="85">
        <v>42947</v>
      </c>
      <c r="T11" s="86">
        <v>42923.574224537035</v>
      </c>
      <c r="U11" s="86"/>
      <c r="V11" s="92" t="s">
        <v>617</v>
      </c>
      <c r="W11" s="92">
        <v>42947.020833333336</v>
      </c>
      <c r="X1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" s="88" t="str">
        <f t="shared" si="0"/>
        <v>DEVT MB</v>
      </c>
      <c r="Z1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11" s="53"/>
      <c r="AC11"/>
      <c r="AD11"/>
      <c r="AF11"/>
      <c r="AG11"/>
    </row>
    <row r="12" spans="1:33" customFormat="1" x14ac:dyDescent="0.3">
      <c r="A12" s="122" t="s">
        <v>341</v>
      </c>
      <c r="B12" s="61" t="s">
        <v>342</v>
      </c>
      <c r="C12" s="61" t="s">
        <v>252</v>
      </c>
      <c r="D12" s="61" t="s">
        <v>409</v>
      </c>
      <c r="E12" s="61" t="s">
        <v>343</v>
      </c>
      <c r="F12" s="61" t="s">
        <v>338</v>
      </c>
      <c r="G12" s="61" t="s">
        <v>103</v>
      </c>
      <c r="H12" s="61" t="s">
        <v>42</v>
      </c>
      <c r="I12" s="61" t="s">
        <v>58</v>
      </c>
      <c r="J12" s="61" t="s">
        <v>61</v>
      </c>
      <c r="K12" s="61"/>
      <c r="L12" s="61"/>
      <c r="M12" s="61"/>
      <c r="N12" s="61" t="s">
        <v>837</v>
      </c>
      <c r="O12" s="61">
        <v>0.5</v>
      </c>
      <c r="P12" s="84">
        <v>42917</v>
      </c>
      <c r="Q12" s="84">
        <v>42947</v>
      </c>
      <c r="R12" s="85">
        <v>42917</v>
      </c>
      <c r="S12" s="85">
        <v>42947</v>
      </c>
      <c r="T12" s="86">
        <v>42920.648854166669</v>
      </c>
      <c r="U12" s="86"/>
      <c r="V12" s="92" t="s">
        <v>617</v>
      </c>
      <c r="W12" s="92">
        <v>42947.020833333336</v>
      </c>
      <c r="X1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" s="88" t="str">
        <f t="shared" si="0"/>
        <v>ANA_MB</v>
      </c>
      <c r="Z1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" spans="1:33" customFormat="1" x14ac:dyDescent="0.3">
      <c r="A13" s="122" t="s">
        <v>396</v>
      </c>
      <c r="B13" s="61" t="s">
        <v>397</v>
      </c>
      <c r="C13" s="61" t="s">
        <v>252</v>
      </c>
      <c r="D13" s="61" t="s">
        <v>409</v>
      </c>
      <c r="E13" s="61" t="s">
        <v>394</v>
      </c>
      <c r="F13" s="61" t="s">
        <v>395</v>
      </c>
      <c r="G13" s="61" t="s">
        <v>103</v>
      </c>
      <c r="H13" s="61" t="s">
        <v>195</v>
      </c>
      <c r="I13" s="61" t="s">
        <v>58</v>
      </c>
      <c r="J13" s="61" t="s">
        <v>61</v>
      </c>
      <c r="K13" s="61"/>
      <c r="L13" s="61"/>
      <c r="M13" s="61"/>
      <c r="N13" s="61" t="s">
        <v>837</v>
      </c>
      <c r="O13" s="61">
        <v>0.5</v>
      </c>
      <c r="P13" s="84">
        <v>42917</v>
      </c>
      <c r="Q13" s="84">
        <v>42947</v>
      </c>
      <c r="R13" s="85">
        <v>42917</v>
      </c>
      <c r="S13" s="85">
        <v>42947</v>
      </c>
      <c r="T13" s="86"/>
      <c r="U13" s="86"/>
      <c r="V13" s="87" t="s">
        <v>617</v>
      </c>
      <c r="W13" s="87">
        <v>42947.020833333336</v>
      </c>
      <c r="X1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" s="88" t="str">
        <f t="shared" si="0"/>
        <v>ANA_MB</v>
      </c>
      <c r="Z1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" spans="1:33" customFormat="1" x14ac:dyDescent="0.3">
      <c r="A14" s="122" t="s">
        <v>2615</v>
      </c>
      <c r="B14" s="61" t="s">
        <v>2616</v>
      </c>
      <c r="C14" s="61" t="s">
        <v>227</v>
      </c>
      <c r="D14" s="61" t="s">
        <v>415</v>
      </c>
      <c r="E14" s="61" t="s">
        <v>2617</v>
      </c>
      <c r="F14" s="61" t="s">
        <v>1216</v>
      </c>
      <c r="G14" s="61" t="s">
        <v>228</v>
      </c>
      <c r="H14" s="61" t="s">
        <v>2572</v>
      </c>
      <c r="I14" s="61" t="s">
        <v>58</v>
      </c>
      <c r="J14" s="61" t="s">
        <v>61</v>
      </c>
      <c r="K14" s="61"/>
      <c r="L14" s="61"/>
      <c r="M14" s="61"/>
      <c r="N14" s="61" t="s">
        <v>837</v>
      </c>
      <c r="O14" s="61">
        <v>0.5</v>
      </c>
      <c r="P14" s="84">
        <v>42917</v>
      </c>
      <c r="Q14" s="84">
        <v>42947</v>
      </c>
      <c r="R14" s="85">
        <v>42917</v>
      </c>
      <c r="S14" s="85">
        <v>42947</v>
      </c>
      <c r="T14" s="86">
        <v>43053</v>
      </c>
      <c r="U14" s="86">
        <v>43053</v>
      </c>
      <c r="V14" s="92" t="s">
        <v>617</v>
      </c>
      <c r="W14" s="92">
        <v>42947.020833333336</v>
      </c>
      <c r="X1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" s="88" t="str">
        <f t="shared" si="0"/>
        <v>DEVT MB</v>
      </c>
      <c r="Z1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" spans="1:33" customFormat="1" x14ac:dyDescent="0.3">
      <c r="A15" s="122" t="s">
        <v>345</v>
      </c>
      <c r="B15" s="61" t="s">
        <v>346</v>
      </c>
      <c r="C15" s="61" t="s">
        <v>252</v>
      </c>
      <c r="D15" s="93" t="s">
        <v>409</v>
      </c>
      <c r="E15" s="61" t="s">
        <v>347</v>
      </c>
      <c r="F15" s="61" t="s">
        <v>329</v>
      </c>
      <c r="G15" s="93" t="s">
        <v>103</v>
      </c>
      <c r="H15" s="61" t="s">
        <v>42</v>
      </c>
      <c r="I15" s="61" t="s">
        <v>58</v>
      </c>
      <c r="J15" s="61" t="s">
        <v>61</v>
      </c>
      <c r="K15" s="61"/>
      <c r="L15" s="61"/>
      <c r="M15" s="61"/>
      <c r="N15" s="61" t="s">
        <v>837</v>
      </c>
      <c r="O15" s="61">
        <v>0.5</v>
      </c>
      <c r="P15" s="84">
        <v>42917</v>
      </c>
      <c r="Q15" s="84">
        <v>42947</v>
      </c>
      <c r="R15" s="85">
        <v>42917</v>
      </c>
      <c r="S15" s="85">
        <v>42947</v>
      </c>
      <c r="T15" s="86">
        <v>42920.631377314814</v>
      </c>
      <c r="U15" s="86"/>
      <c r="V15" s="92" t="s">
        <v>617</v>
      </c>
      <c r="W15" s="92">
        <v>42947.020833333336</v>
      </c>
      <c r="X1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" s="88" t="str">
        <f t="shared" si="0"/>
        <v>ANA_MB</v>
      </c>
      <c r="Z1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" spans="1:33" customFormat="1" x14ac:dyDescent="0.3">
      <c r="A16" s="122" t="s">
        <v>383</v>
      </c>
      <c r="B16" s="61" t="s">
        <v>257</v>
      </c>
      <c r="C16" s="61" t="s">
        <v>41</v>
      </c>
      <c r="D16" s="61" t="s">
        <v>432</v>
      </c>
      <c r="E16" s="61" t="s">
        <v>258</v>
      </c>
      <c r="F16" s="61" t="s">
        <v>489</v>
      </c>
      <c r="G16" s="61" t="s">
        <v>45</v>
      </c>
      <c r="H16" s="61" t="s">
        <v>42</v>
      </c>
      <c r="I16" s="61" t="s">
        <v>53</v>
      </c>
      <c r="J16" s="61"/>
      <c r="K16" s="61"/>
      <c r="L16" s="61"/>
      <c r="M16" s="61"/>
      <c r="N16" s="61" t="s">
        <v>203</v>
      </c>
      <c r="O16" s="61">
        <v>1</v>
      </c>
      <c r="P16" s="84">
        <v>42948</v>
      </c>
      <c r="Q16" s="84">
        <v>42979</v>
      </c>
      <c r="R16" s="85">
        <v>42948</v>
      </c>
      <c r="S16" s="85">
        <v>42979</v>
      </c>
      <c r="T16" s="86">
        <v>42999</v>
      </c>
      <c r="U16" s="86">
        <v>42999</v>
      </c>
      <c r="V16" s="92" t="s">
        <v>617</v>
      </c>
      <c r="W16" s="92">
        <v>42979</v>
      </c>
      <c r="X1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" s="88" t="str">
        <f t="shared" si="0"/>
        <v>DEVT MA</v>
      </c>
      <c r="Z1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7" spans="1:29" customFormat="1" x14ac:dyDescent="0.3">
      <c r="A17" s="122" t="s">
        <v>374</v>
      </c>
      <c r="B17" s="61" t="s">
        <v>375</v>
      </c>
      <c r="C17" s="61" t="s">
        <v>356</v>
      </c>
      <c r="D17" s="61" t="s">
        <v>428</v>
      </c>
      <c r="E17" s="61" t="s">
        <v>357</v>
      </c>
      <c r="F17" s="61" t="s">
        <v>358</v>
      </c>
      <c r="G17" s="61" t="s">
        <v>220</v>
      </c>
      <c r="H17" s="61" t="s">
        <v>42</v>
      </c>
      <c r="I17" s="61" t="s">
        <v>53</v>
      </c>
      <c r="J17" s="61"/>
      <c r="K17" s="61"/>
      <c r="L17" s="61"/>
      <c r="M17" s="61"/>
      <c r="N17" s="61" t="s">
        <v>203</v>
      </c>
      <c r="O17" s="61">
        <v>1</v>
      </c>
      <c r="P17" s="84">
        <v>42952</v>
      </c>
      <c r="Q17" s="84">
        <v>43013</v>
      </c>
      <c r="R17" s="85">
        <v>42952</v>
      </c>
      <c r="S17" s="85">
        <v>43013</v>
      </c>
      <c r="T17" s="86"/>
      <c r="U17" s="86"/>
      <c r="V17" s="92" t="s">
        <v>617</v>
      </c>
      <c r="W17" s="92">
        <v>43013</v>
      </c>
      <c r="X1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" s="88" t="str">
        <f t="shared" si="0"/>
        <v>SUP MB</v>
      </c>
      <c r="Z1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8" spans="1:29" customFormat="1" x14ac:dyDescent="0.3">
      <c r="A18" s="122" t="s">
        <v>362</v>
      </c>
      <c r="B18" s="61" t="s">
        <v>363</v>
      </c>
      <c r="C18" s="61" t="s">
        <v>252</v>
      </c>
      <c r="D18" s="93" t="s">
        <v>409</v>
      </c>
      <c r="E18" s="61" t="s">
        <v>361</v>
      </c>
      <c r="F18" s="61" t="s">
        <v>344</v>
      </c>
      <c r="G18" s="93" t="s">
        <v>103</v>
      </c>
      <c r="H18" s="61" t="s">
        <v>195</v>
      </c>
      <c r="I18" s="61" t="s">
        <v>53</v>
      </c>
      <c r="J18" s="61" t="s">
        <v>61</v>
      </c>
      <c r="K18" s="61"/>
      <c r="L18" s="61"/>
      <c r="M18" s="61"/>
      <c r="N18" s="61" t="s">
        <v>837</v>
      </c>
      <c r="O18" s="61">
        <v>1</v>
      </c>
      <c r="P18" s="84">
        <v>42992</v>
      </c>
      <c r="Q18" s="84">
        <v>43007</v>
      </c>
      <c r="R18" s="85">
        <v>42992</v>
      </c>
      <c r="S18" s="85">
        <v>43007</v>
      </c>
      <c r="T18" s="86"/>
      <c r="U18" s="86"/>
      <c r="V18" s="92" t="s">
        <v>617</v>
      </c>
      <c r="W18" s="92">
        <v>43007.041666666664</v>
      </c>
      <c r="X1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8" s="88" t="str">
        <f t="shared" si="0"/>
        <v>ANA_MB</v>
      </c>
      <c r="Z1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</row>
    <row r="19" spans="1:29" customFormat="1" x14ac:dyDescent="0.3">
      <c r="A19" s="122" t="s">
        <v>233</v>
      </c>
      <c r="B19" s="61" t="s">
        <v>234</v>
      </c>
      <c r="C19" s="61" t="s">
        <v>225</v>
      </c>
      <c r="D19" s="61" t="s">
        <v>410</v>
      </c>
      <c r="E19" s="61" t="s">
        <v>235</v>
      </c>
      <c r="F19" s="61" t="s">
        <v>236</v>
      </c>
      <c r="G19" s="61" t="s">
        <v>73</v>
      </c>
      <c r="H19" s="61" t="s">
        <v>195</v>
      </c>
      <c r="I19" s="61" t="s">
        <v>53</v>
      </c>
      <c r="J19" s="61" t="s">
        <v>61</v>
      </c>
      <c r="K19" s="61"/>
      <c r="L19" s="61"/>
      <c r="M19" s="61"/>
      <c r="N19" s="61" t="s">
        <v>837</v>
      </c>
      <c r="O19" s="61">
        <v>1</v>
      </c>
      <c r="P19" s="84">
        <v>43007</v>
      </c>
      <c r="Q19" s="84">
        <v>43037</v>
      </c>
      <c r="R19" s="85">
        <v>43007</v>
      </c>
      <c r="S19" s="85">
        <v>43037</v>
      </c>
      <c r="T19" s="86">
        <v>42923</v>
      </c>
      <c r="U19" s="86">
        <v>42923</v>
      </c>
      <c r="V19" s="92" t="s">
        <v>617</v>
      </c>
      <c r="W19" s="92">
        <v>43037</v>
      </c>
      <c r="X1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9" s="88" t="str">
        <f t="shared" si="0"/>
        <v>CONT</v>
      </c>
      <c r="Z1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</row>
    <row r="20" spans="1:29" customFormat="1" x14ac:dyDescent="0.3">
      <c r="A20" s="122" t="s">
        <v>2583</v>
      </c>
      <c r="B20" s="61" t="s">
        <v>2584</v>
      </c>
      <c r="C20" s="61" t="s">
        <v>41</v>
      </c>
      <c r="D20" s="61" t="s">
        <v>432</v>
      </c>
      <c r="E20" s="61" t="s">
        <v>2585</v>
      </c>
      <c r="F20" s="61" t="s">
        <v>2586</v>
      </c>
      <c r="G20" s="61" t="s">
        <v>45</v>
      </c>
      <c r="H20" s="61" t="s">
        <v>2572</v>
      </c>
      <c r="I20" s="61" t="s">
        <v>53</v>
      </c>
      <c r="J20" s="61"/>
      <c r="K20" s="61"/>
      <c r="L20" s="61"/>
      <c r="M20" s="61"/>
      <c r="N20" s="61" t="s">
        <v>62</v>
      </c>
      <c r="O20" s="61">
        <v>0.5</v>
      </c>
      <c r="P20" s="84">
        <v>43007</v>
      </c>
      <c r="Q20" s="84">
        <v>43021</v>
      </c>
      <c r="R20" s="85">
        <v>43007</v>
      </c>
      <c r="S20" s="85">
        <v>43007</v>
      </c>
      <c r="T20" s="86">
        <v>42986.460092592592</v>
      </c>
      <c r="U20" s="86"/>
      <c r="V20" s="92" t="s">
        <v>618</v>
      </c>
      <c r="W20" s="92">
        <v>43021</v>
      </c>
      <c r="X2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0" s="88" t="str">
        <f t="shared" si="0"/>
        <v>DEVT MA</v>
      </c>
      <c r="Z2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</row>
    <row r="21" spans="1:29" customFormat="1" x14ac:dyDescent="0.3">
      <c r="A21" s="122" t="s">
        <v>2595</v>
      </c>
      <c r="B21" s="61" t="s">
        <v>2596</v>
      </c>
      <c r="C21" s="61" t="s">
        <v>225</v>
      </c>
      <c r="D21" s="61" t="s">
        <v>410</v>
      </c>
      <c r="E21" s="61" t="s">
        <v>2597</v>
      </c>
      <c r="F21" s="61" t="s">
        <v>1437</v>
      </c>
      <c r="G21" s="61" t="s">
        <v>73</v>
      </c>
      <c r="H21" s="61" t="s">
        <v>2572</v>
      </c>
      <c r="I21" s="61" t="s">
        <v>53</v>
      </c>
      <c r="J21" s="61" t="s">
        <v>61</v>
      </c>
      <c r="K21" s="61"/>
      <c r="L21" s="61"/>
      <c r="M21" s="61"/>
      <c r="N21" s="61" t="s">
        <v>837</v>
      </c>
      <c r="O21" s="61">
        <v>1</v>
      </c>
      <c r="P21" s="84">
        <v>43007</v>
      </c>
      <c r="Q21" s="84">
        <v>43037</v>
      </c>
      <c r="R21" s="85">
        <v>43007</v>
      </c>
      <c r="S21" s="85">
        <v>43037</v>
      </c>
      <c r="T21" s="86">
        <v>42923</v>
      </c>
      <c r="U21" s="86">
        <v>42923</v>
      </c>
      <c r="V21" s="92" t="s">
        <v>617</v>
      </c>
      <c r="W21" s="92">
        <v>43037</v>
      </c>
      <c r="X2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1" s="88" t="str">
        <f t="shared" si="0"/>
        <v>CONT</v>
      </c>
      <c r="Z2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</row>
    <row r="22" spans="1:29" customFormat="1" x14ac:dyDescent="0.3">
      <c r="A22" s="122" t="s">
        <v>487</v>
      </c>
      <c r="B22" s="61" t="s">
        <v>378</v>
      </c>
      <c r="C22" s="61" t="s">
        <v>222</v>
      </c>
      <c r="D22" s="61" t="s">
        <v>423</v>
      </c>
      <c r="E22" s="61" t="s">
        <v>376</v>
      </c>
      <c r="F22" s="61" t="s">
        <v>377</v>
      </c>
      <c r="G22" s="61" t="s">
        <v>223</v>
      </c>
      <c r="H22" s="61" t="s">
        <v>195</v>
      </c>
      <c r="I22" s="61" t="s">
        <v>53</v>
      </c>
      <c r="J22" s="61"/>
      <c r="K22" s="61"/>
      <c r="L22" s="61"/>
      <c r="M22" s="61"/>
      <c r="N22" s="61" t="s">
        <v>366</v>
      </c>
      <c r="O22" s="61">
        <v>1</v>
      </c>
      <c r="P22" s="84">
        <v>43010</v>
      </c>
      <c r="Q22" s="84">
        <v>43017</v>
      </c>
      <c r="R22" s="85">
        <v>43010</v>
      </c>
      <c r="S22" s="85">
        <v>43017</v>
      </c>
      <c r="T22" s="86"/>
      <c r="U22" s="86"/>
      <c r="V22" s="92" t="s">
        <v>617</v>
      </c>
      <c r="W22" s="92">
        <v>43017</v>
      </c>
      <c r="X2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22" s="88" t="str">
        <f t="shared" si="0"/>
        <v>DSP MB</v>
      </c>
      <c r="Z2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23" spans="1:29" customFormat="1" x14ac:dyDescent="0.3">
      <c r="A23" s="122" t="s">
        <v>472</v>
      </c>
      <c r="B23" s="61" t="s">
        <v>473</v>
      </c>
      <c r="C23" s="61" t="s">
        <v>206</v>
      </c>
      <c r="D23" s="61" t="s">
        <v>414</v>
      </c>
      <c r="E23" s="61" t="s">
        <v>207</v>
      </c>
      <c r="F23" s="61" t="s">
        <v>208</v>
      </c>
      <c r="G23" s="61" t="s">
        <v>46</v>
      </c>
      <c r="H23" s="61" t="s">
        <v>42</v>
      </c>
      <c r="I23" s="61" t="s">
        <v>474</v>
      </c>
      <c r="J23" s="61" t="s">
        <v>209</v>
      </c>
      <c r="K23" s="61"/>
      <c r="L23" s="61"/>
      <c r="M23" s="61">
        <v>4</v>
      </c>
      <c r="N23" s="61" t="s">
        <v>210</v>
      </c>
      <c r="O23" s="61">
        <v>4</v>
      </c>
      <c r="P23" s="84">
        <v>43020</v>
      </c>
      <c r="Q23" s="84">
        <v>43081</v>
      </c>
      <c r="R23" s="85">
        <v>43020</v>
      </c>
      <c r="S23" s="85">
        <v>43081</v>
      </c>
      <c r="T23" s="86">
        <v>43077.616539351853</v>
      </c>
      <c r="U23" s="86"/>
      <c r="V23" s="92" t="s">
        <v>617</v>
      </c>
      <c r="W23" s="92">
        <v>43081</v>
      </c>
      <c r="X2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3" s="88" t="str">
        <f t="shared" si="0"/>
        <v>UTILITES_MA</v>
      </c>
      <c r="Z2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24" spans="1:29" customFormat="1" x14ac:dyDescent="0.3">
      <c r="A24" s="122" t="s">
        <v>485</v>
      </c>
      <c r="B24" s="61" t="s">
        <v>486</v>
      </c>
      <c r="C24" s="61" t="s">
        <v>194</v>
      </c>
      <c r="D24" s="61" t="s">
        <v>406</v>
      </c>
      <c r="E24" s="61" t="s">
        <v>483</v>
      </c>
      <c r="F24" s="61" t="s">
        <v>484</v>
      </c>
      <c r="G24" s="61" t="s">
        <v>126</v>
      </c>
      <c r="H24" s="61" t="s">
        <v>42</v>
      </c>
      <c r="I24" s="61" t="s">
        <v>43</v>
      </c>
      <c r="J24" s="61" t="s">
        <v>209</v>
      </c>
      <c r="K24" s="61"/>
      <c r="L24" s="61"/>
      <c r="M24" s="61">
        <v>2</v>
      </c>
      <c r="N24" s="61" t="s">
        <v>210</v>
      </c>
      <c r="O24" s="61">
        <v>4</v>
      </c>
      <c r="P24" s="84">
        <v>43026</v>
      </c>
      <c r="Q24" s="84">
        <v>43040</v>
      </c>
      <c r="R24" s="85">
        <v>43026</v>
      </c>
      <c r="S24" s="85">
        <v>43040</v>
      </c>
      <c r="T24" s="86">
        <v>43059.417384259257</v>
      </c>
      <c r="U24" s="86"/>
      <c r="V24" s="92" t="s">
        <v>617</v>
      </c>
      <c r="W24" s="92">
        <v>43040</v>
      </c>
      <c r="X2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24" s="88" t="str">
        <f t="shared" si="0"/>
        <v>N/A</v>
      </c>
      <c r="Z2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25" spans="1:29" customFormat="1" x14ac:dyDescent="0.3">
      <c r="A25" s="122" t="s">
        <v>538</v>
      </c>
      <c r="B25" s="61" t="s">
        <v>539</v>
      </c>
      <c r="C25" s="61" t="s">
        <v>253</v>
      </c>
      <c r="D25" s="61" t="s">
        <v>427</v>
      </c>
      <c r="E25" s="61" t="s">
        <v>540</v>
      </c>
      <c r="F25" s="61" t="s">
        <v>312</v>
      </c>
      <c r="G25" s="61" t="s">
        <v>97</v>
      </c>
      <c r="H25" s="61" t="s">
        <v>42</v>
      </c>
      <c r="I25" s="61" t="s">
        <v>53</v>
      </c>
      <c r="J25" s="61"/>
      <c r="K25" s="61"/>
      <c r="L25" s="61"/>
      <c r="M25" s="61"/>
      <c r="N25" s="61" t="s">
        <v>249</v>
      </c>
      <c r="O25" s="61">
        <v>0.25</v>
      </c>
      <c r="P25" s="84">
        <v>43040</v>
      </c>
      <c r="Q25" s="84">
        <v>43047</v>
      </c>
      <c r="R25" s="85">
        <v>43040</v>
      </c>
      <c r="S25" s="85">
        <v>43047</v>
      </c>
      <c r="T25" s="86">
        <v>43052.712766203702</v>
      </c>
      <c r="U25" s="86"/>
      <c r="V25" s="92" t="s">
        <v>617</v>
      </c>
      <c r="W25" s="92">
        <v>43047.010416666664</v>
      </c>
      <c r="X2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5" s="88" t="str">
        <f t="shared" si="0"/>
        <v>ANA_MA</v>
      </c>
      <c r="Z2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  <c r="AC25" s="49"/>
    </row>
    <row r="26" spans="1:29" customFormat="1" x14ac:dyDescent="0.3">
      <c r="A26" s="122" t="s">
        <v>541</v>
      </c>
      <c r="B26" s="61" t="s">
        <v>542</v>
      </c>
      <c r="C26" s="61" t="s">
        <v>253</v>
      </c>
      <c r="D26" s="61" t="s">
        <v>427</v>
      </c>
      <c r="E26" s="61" t="s">
        <v>543</v>
      </c>
      <c r="F26" s="61" t="s">
        <v>313</v>
      </c>
      <c r="G26" s="61" t="s">
        <v>97</v>
      </c>
      <c r="H26" s="61" t="s">
        <v>42</v>
      </c>
      <c r="I26" s="61" t="s">
        <v>53</v>
      </c>
      <c r="J26" s="61"/>
      <c r="K26" s="61"/>
      <c r="L26" s="61"/>
      <c r="M26" s="61"/>
      <c r="N26" s="61" t="s">
        <v>249</v>
      </c>
      <c r="O26" s="61">
        <v>0.25</v>
      </c>
      <c r="P26" s="84">
        <v>43040</v>
      </c>
      <c r="Q26" s="84">
        <v>43047</v>
      </c>
      <c r="R26" s="85">
        <v>43040</v>
      </c>
      <c r="S26" s="85">
        <v>43047</v>
      </c>
      <c r="T26" s="86">
        <v>43052.711701388886</v>
      </c>
      <c r="U26" s="86"/>
      <c r="V26" s="92" t="s">
        <v>617</v>
      </c>
      <c r="W26" s="92">
        <v>43047.010416666664</v>
      </c>
      <c r="X2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6" s="88" t="str">
        <f t="shared" si="0"/>
        <v>ANA_MA</v>
      </c>
      <c r="Z2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</row>
    <row r="27" spans="1:29" customFormat="1" x14ac:dyDescent="0.3">
      <c r="A27" s="122" t="s">
        <v>2621</v>
      </c>
      <c r="B27" s="61" t="s">
        <v>2622</v>
      </c>
      <c r="C27" s="61" t="s">
        <v>253</v>
      </c>
      <c r="D27" s="61" t="s">
        <v>253</v>
      </c>
      <c r="E27" s="61" t="s">
        <v>2623</v>
      </c>
      <c r="F27" s="61" t="s">
        <v>393</v>
      </c>
      <c r="G27" s="61" t="s">
        <v>97</v>
      </c>
      <c r="H27" s="61" t="s">
        <v>2572</v>
      </c>
      <c r="I27" s="61" t="s">
        <v>53</v>
      </c>
      <c r="J27" s="61"/>
      <c r="K27" s="61"/>
      <c r="L27" s="61"/>
      <c r="M27" s="61"/>
      <c r="N27" s="61" t="s">
        <v>249</v>
      </c>
      <c r="O27" s="61">
        <v>1</v>
      </c>
      <c r="P27" s="84">
        <v>43040</v>
      </c>
      <c r="Q27" s="84">
        <v>43047</v>
      </c>
      <c r="R27" s="85">
        <v>43040</v>
      </c>
      <c r="S27" s="85">
        <v>43047</v>
      </c>
      <c r="T27" s="86"/>
      <c r="U27" s="86"/>
      <c r="V27" s="87" t="s">
        <v>617</v>
      </c>
      <c r="W27" s="87">
        <v>43047</v>
      </c>
      <c r="X2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7" s="88" t="str">
        <f t="shared" si="0"/>
        <v>ANA_MA</v>
      </c>
      <c r="Z2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</row>
    <row r="28" spans="1:29" customFormat="1" x14ac:dyDescent="0.3">
      <c r="A28" s="122" t="s">
        <v>552</v>
      </c>
      <c r="B28" s="61" t="s">
        <v>553</v>
      </c>
      <c r="C28" s="61" t="s">
        <v>253</v>
      </c>
      <c r="D28" s="61" t="s">
        <v>427</v>
      </c>
      <c r="E28" s="61" t="s">
        <v>554</v>
      </c>
      <c r="F28" s="61" t="s">
        <v>311</v>
      </c>
      <c r="G28" s="61" t="s">
        <v>97</v>
      </c>
      <c r="H28" s="61" t="s">
        <v>42</v>
      </c>
      <c r="I28" s="61" t="s">
        <v>53</v>
      </c>
      <c r="J28" s="61"/>
      <c r="K28" s="61"/>
      <c r="L28" s="61"/>
      <c r="M28" s="61"/>
      <c r="N28" s="61" t="s">
        <v>249</v>
      </c>
      <c r="O28" s="61">
        <v>0.25</v>
      </c>
      <c r="P28" s="84">
        <v>43040</v>
      </c>
      <c r="Q28" s="84">
        <v>43047</v>
      </c>
      <c r="R28" s="85">
        <v>43040</v>
      </c>
      <c r="S28" s="85">
        <v>43047</v>
      </c>
      <c r="T28" s="86">
        <v>43052.712418981479</v>
      </c>
      <c r="U28" s="86"/>
      <c r="V28" s="92" t="s">
        <v>617</v>
      </c>
      <c r="W28" s="92">
        <v>43047.010416666664</v>
      </c>
      <c r="X2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8" s="88" t="str">
        <f t="shared" si="0"/>
        <v>ANA_MA</v>
      </c>
      <c r="Z2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</row>
    <row r="29" spans="1:29" customFormat="1" x14ac:dyDescent="0.3">
      <c r="A29" s="122" t="s">
        <v>492</v>
      </c>
      <c r="B29" s="61" t="s">
        <v>493</v>
      </c>
      <c r="C29" s="61" t="s">
        <v>384</v>
      </c>
      <c r="D29" s="61" t="s">
        <v>445</v>
      </c>
      <c r="E29" s="61" t="s">
        <v>385</v>
      </c>
      <c r="F29" s="61" t="s">
        <v>386</v>
      </c>
      <c r="G29" s="61" t="s">
        <v>46</v>
      </c>
      <c r="H29" s="61" t="s">
        <v>42</v>
      </c>
      <c r="I29" s="61" t="s">
        <v>43</v>
      </c>
      <c r="J29" s="61" t="s">
        <v>209</v>
      </c>
      <c r="K29" s="61"/>
      <c r="L29" s="61"/>
      <c r="M29" s="61">
        <v>3</v>
      </c>
      <c r="N29" s="61" t="s">
        <v>210</v>
      </c>
      <c r="O29" s="61">
        <v>2</v>
      </c>
      <c r="P29" s="84">
        <v>43045</v>
      </c>
      <c r="Q29" s="84">
        <v>43075</v>
      </c>
      <c r="R29" s="85">
        <v>43045</v>
      </c>
      <c r="S29" s="85">
        <v>43159</v>
      </c>
      <c r="T29" s="86">
        <v>43059.416400462964</v>
      </c>
      <c r="U29" s="86"/>
      <c r="V29" s="92" t="s">
        <v>617</v>
      </c>
      <c r="W29" s="92">
        <v>43159</v>
      </c>
      <c r="X2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9" s="88" t="str">
        <f t="shared" si="0"/>
        <v>UTILITES_MA</v>
      </c>
      <c r="Z2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</row>
    <row r="30" spans="1:29" customFormat="1" x14ac:dyDescent="0.3">
      <c r="A30" s="122" t="s">
        <v>477</v>
      </c>
      <c r="B30" s="61" t="s">
        <v>478</v>
      </c>
      <c r="C30" s="61" t="s">
        <v>217</v>
      </c>
      <c r="D30" s="61" t="s">
        <v>420</v>
      </c>
      <c r="E30" s="61" t="s">
        <v>218</v>
      </c>
      <c r="F30" s="61" t="s">
        <v>219</v>
      </c>
      <c r="G30" s="61" t="s">
        <v>46</v>
      </c>
      <c r="H30" s="61" t="s">
        <v>195</v>
      </c>
      <c r="I30" s="61" t="s">
        <v>53</v>
      </c>
      <c r="J30" s="61" t="s">
        <v>61</v>
      </c>
      <c r="K30" s="61"/>
      <c r="L30" s="61"/>
      <c r="M30" s="61"/>
      <c r="N30" s="61" t="s">
        <v>832</v>
      </c>
      <c r="O30" s="61">
        <v>1</v>
      </c>
      <c r="P30" s="84">
        <v>43049</v>
      </c>
      <c r="Q30" s="84">
        <v>43079</v>
      </c>
      <c r="R30" s="85">
        <v>43049</v>
      </c>
      <c r="S30" s="85">
        <v>43079</v>
      </c>
      <c r="T30" s="86"/>
      <c r="U30" s="86"/>
      <c r="V30" s="92" t="s">
        <v>617</v>
      </c>
      <c r="W30" s="92">
        <v>43079.041666666664</v>
      </c>
      <c r="X3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0" s="88" t="str">
        <f t="shared" si="0"/>
        <v>UTILITES_MA</v>
      </c>
      <c r="Z3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</row>
    <row r="31" spans="1:29" customFormat="1" x14ac:dyDescent="0.3">
      <c r="A31" s="122" t="s">
        <v>528</v>
      </c>
      <c r="B31" s="61" t="s">
        <v>400</v>
      </c>
      <c r="C31" s="61"/>
      <c r="D31" s="61" t="s">
        <v>461</v>
      </c>
      <c r="E31" s="61" t="s">
        <v>398</v>
      </c>
      <c r="F31" s="61" t="s">
        <v>399</v>
      </c>
      <c r="G31" s="61" t="s">
        <v>46</v>
      </c>
      <c r="H31" s="61" t="s">
        <v>195</v>
      </c>
      <c r="I31" s="61" t="s">
        <v>53</v>
      </c>
      <c r="J31" s="61" t="s">
        <v>61</v>
      </c>
      <c r="K31" s="61"/>
      <c r="L31" s="61"/>
      <c r="M31" s="61"/>
      <c r="N31" s="61" t="s">
        <v>203</v>
      </c>
      <c r="O31" s="61">
        <v>4</v>
      </c>
      <c r="P31" s="84">
        <v>43062</v>
      </c>
      <c r="Q31" s="84">
        <v>43092</v>
      </c>
      <c r="R31" s="85">
        <v>43062</v>
      </c>
      <c r="S31" s="85">
        <v>43092</v>
      </c>
      <c r="T31" s="86"/>
      <c r="U31" s="86"/>
      <c r="V31" s="92" t="s">
        <v>617</v>
      </c>
      <c r="W31" s="92">
        <v>43092.166666666664</v>
      </c>
      <c r="X3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1" s="88" t="str">
        <f t="shared" si="0"/>
        <v>UTILITES_MB</v>
      </c>
      <c r="Z3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</row>
    <row r="32" spans="1:29" customFormat="1" x14ac:dyDescent="0.3">
      <c r="A32" s="122" t="s">
        <v>2624</v>
      </c>
      <c r="B32" s="61" t="s">
        <v>2625</v>
      </c>
      <c r="C32" s="61" t="s">
        <v>250</v>
      </c>
      <c r="D32" s="61" t="s">
        <v>1433</v>
      </c>
      <c r="E32" s="61" t="s">
        <v>2626</v>
      </c>
      <c r="F32" s="61" t="s">
        <v>2627</v>
      </c>
      <c r="G32" s="61" t="s">
        <v>75</v>
      </c>
      <c r="H32" s="61" t="s">
        <v>2572</v>
      </c>
      <c r="I32" s="61" t="s">
        <v>53</v>
      </c>
      <c r="J32" s="61"/>
      <c r="K32" s="61"/>
      <c r="L32" s="61"/>
      <c r="M32" s="61"/>
      <c r="N32" s="61" t="s">
        <v>1115</v>
      </c>
      <c r="O32" s="61">
        <v>1</v>
      </c>
      <c r="P32" s="84">
        <v>43063</v>
      </c>
      <c r="Q32" s="84">
        <v>43093</v>
      </c>
      <c r="R32" s="85">
        <v>43063</v>
      </c>
      <c r="S32" s="85">
        <v>43093</v>
      </c>
      <c r="T32" s="86">
        <v>43011.354166666664</v>
      </c>
      <c r="U32" s="86">
        <v>43011.431944444441</v>
      </c>
      <c r="V32" s="92" t="s">
        <v>617</v>
      </c>
      <c r="W32" s="92">
        <v>43093.041666666664</v>
      </c>
      <c r="X3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32" s="88" t="str">
        <f t="shared" si="0"/>
        <v>ENVT</v>
      </c>
      <c r="Z3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</row>
    <row r="33" spans="1:30" customFormat="1" x14ac:dyDescent="0.3">
      <c r="A33" s="122" t="s">
        <v>2628</v>
      </c>
      <c r="B33" s="61" t="s">
        <v>2629</v>
      </c>
      <c r="C33" s="61" t="s">
        <v>250</v>
      </c>
      <c r="D33" s="61" t="s">
        <v>441</v>
      </c>
      <c r="E33" s="61" t="s">
        <v>2630</v>
      </c>
      <c r="F33" s="61" t="s">
        <v>2627</v>
      </c>
      <c r="G33" s="61" t="s">
        <v>75</v>
      </c>
      <c r="H33" s="61" t="s">
        <v>2572</v>
      </c>
      <c r="I33" s="61" t="s">
        <v>53</v>
      </c>
      <c r="J33" s="61"/>
      <c r="K33" s="61"/>
      <c r="L33" s="61"/>
      <c r="M33" s="61"/>
      <c r="N33" s="61" t="s">
        <v>1115</v>
      </c>
      <c r="O33" s="61">
        <v>1</v>
      </c>
      <c r="P33" s="84">
        <v>43063</v>
      </c>
      <c r="Q33" s="84">
        <v>43093</v>
      </c>
      <c r="R33" s="85">
        <v>43063</v>
      </c>
      <c r="S33" s="85">
        <v>43093</v>
      </c>
      <c r="T33" s="86">
        <v>43012.375</v>
      </c>
      <c r="U33" s="86">
        <v>43012.433333333334</v>
      </c>
      <c r="V33" s="87" t="s">
        <v>617</v>
      </c>
      <c r="W33" s="87">
        <v>43093.041666666664</v>
      </c>
      <c r="X3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3" s="88" t="str">
        <f t="shared" si="0"/>
        <v>ENVT</v>
      </c>
      <c r="Z3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</row>
    <row r="34" spans="1:30" customFormat="1" x14ac:dyDescent="0.3">
      <c r="A34" s="122" t="s">
        <v>521</v>
      </c>
      <c r="B34" s="61" t="s">
        <v>522</v>
      </c>
      <c r="C34" s="61" t="s">
        <v>252</v>
      </c>
      <c r="D34" s="61" t="s">
        <v>409</v>
      </c>
      <c r="E34" s="61" t="s">
        <v>343</v>
      </c>
      <c r="F34" s="61" t="s">
        <v>338</v>
      </c>
      <c r="G34" s="61" t="s">
        <v>103</v>
      </c>
      <c r="H34" s="61" t="s">
        <v>195</v>
      </c>
      <c r="I34" s="61" t="s">
        <v>53</v>
      </c>
      <c r="J34" s="61" t="s">
        <v>61</v>
      </c>
      <c r="K34" s="61"/>
      <c r="L34" s="61"/>
      <c r="M34" s="61"/>
      <c r="N34" s="61" t="s">
        <v>837</v>
      </c>
      <c r="O34" s="61">
        <v>1</v>
      </c>
      <c r="P34" s="84">
        <v>43067</v>
      </c>
      <c r="Q34" s="84">
        <v>43081</v>
      </c>
      <c r="R34" s="85">
        <v>43067</v>
      </c>
      <c r="S34" s="85">
        <v>43081</v>
      </c>
      <c r="T34" s="86"/>
      <c r="U34" s="86"/>
      <c r="V34" s="92" t="s">
        <v>617</v>
      </c>
      <c r="W34" s="92">
        <v>43081</v>
      </c>
      <c r="X3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4" s="88" t="str">
        <f t="shared" si="0"/>
        <v>ANA_MB</v>
      </c>
      <c r="Z3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</row>
    <row r="35" spans="1:30" customFormat="1" x14ac:dyDescent="0.3">
      <c r="A35" s="122" t="s">
        <v>523</v>
      </c>
      <c r="B35" s="61" t="s">
        <v>524</v>
      </c>
      <c r="C35" s="61" t="s">
        <v>309</v>
      </c>
      <c r="D35" s="61" t="s">
        <v>457</v>
      </c>
      <c r="E35" s="61" t="s">
        <v>525</v>
      </c>
      <c r="F35" s="61" t="s">
        <v>338</v>
      </c>
      <c r="G35" s="61" t="s">
        <v>103</v>
      </c>
      <c r="H35" s="61" t="s">
        <v>195</v>
      </c>
      <c r="I35" s="61" t="s">
        <v>53</v>
      </c>
      <c r="J35" s="61" t="s">
        <v>61</v>
      </c>
      <c r="K35" s="61"/>
      <c r="L35" s="61"/>
      <c r="M35" s="61"/>
      <c r="N35" s="61" t="s">
        <v>837</v>
      </c>
      <c r="O35" s="61">
        <v>1</v>
      </c>
      <c r="P35" s="84">
        <v>43067</v>
      </c>
      <c r="Q35" s="84">
        <v>43081</v>
      </c>
      <c r="R35" s="85">
        <v>43067</v>
      </c>
      <c r="S35" s="85">
        <v>43081</v>
      </c>
      <c r="T35" s="86"/>
      <c r="U35" s="86"/>
      <c r="V35" s="92" t="s">
        <v>617</v>
      </c>
      <c r="W35" s="92">
        <v>43081</v>
      </c>
      <c r="X3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5" s="88" t="str">
        <f t="shared" si="0"/>
        <v>ANA_MB</v>
      </c>
      <c r="Z3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  <c r="AD35" s="48"/>
    </row>
    <row r="36" spans="1:30" customFormat="1" x14ac:dyDescent="0.3">
      <c r="A36" s="122" t="s">
        <v>526</v>
      </c>
      <c r="B36" s="61" t="s">
        <v>527</v>
      </c>
      <c r="C36" s="61" t="s">
        <v>252</v>
      </c>
      <c r="D36" s="61" t="s">
        <v>409</v>
      </c>
      <c r="E36" s="61" t="s">
        <v>394</v>
      </c>
      <c r="F36" s="61" t="s">
        <v>395</v>
      </c>
      <c r="G36" s="61" t="s">
        <v>103</v>
      </c>
      <c r="H36" s="61" t="s">
        <v>195</v>
      </c>
      <c r="I36" s="61" t="s">
        <v>53</v>
      </c>
      <c r="J36" s="61" t="s">
        <v>61</v>
      </c>
      <c r="K36" s="61"/>
      <c r="L36" s="61"/>
      <c r="M36" s="61"/>
      <c r="N36" s="61" t="s">
        <v>837</v>
      </c>
      <c r="O36" s="61">
        <v>1</v>
      </c>
      <c r="P36" s="84">
        <v>43067</v>
      </c>
      <c r="Q36" s="84">
        <v>43081</v>
      </c>
      <c r="R36" s="85">
        <v>43067</v>
      </c>
      <c r="S36" s="85">
        <v>43081</v>
      </c>
      <c r="T36" s="86"/>
      <c r="U36" s="86"/>
      <c r="V36" s="87" t="s">
        <v>617</v>
      </c>
      <c r="W36" s="87">
        <v>43081</v>
      </c>
      <c r="X3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6" s="88" t="str">
        <f t="shared" si="0"/>
        <v>ANA_MB</v>
      </c>
      <c r="Z3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</row>
    <row r="37" spans="1:30" customFormat="1" x14ac:dyDescent="0.3">
      <c r="A37" s="122" t="s">
        <v>533</v>
      </c>
      <c r="B37" s="61" t="s">
        <v>534</v>
      </c>
      <c r="C37" s="61" t="s">
        <v>196</v>
      </c>
      <c r="D37" s="61" t="s">
        <v>459</v>
      </c>
      <c r="E37" s="61" t="s">
        <v>535</v>
      </c>
      <c r="F37" s="61" t="s">
        <v>401</v>
      </c>
      <c r="G37" s="61" t="s">
        <v>73</v>
      </c>
      <c r="H37" s="61" t="s">
        <v>42</v>
      </c>
      <c r="I37" s="61" t="s">
        <v>53</v>
      </c>
      <c r="J37" s="61"/>
      <c r="K37" s="61"/>
      <c r="L37" s="61"/>
      <c r="M37" s="61"/>
      <c r="N37" s="61" t="s">
        <v>197</v>
      </c>
      <c r="O37" s="61">
        <v>1</v>
      </c>
      <c r="P37" s="84">
        <v>43075</v>
      </c>
      <c r="Q37" s="84">
        <v>43089</v>
      </c>
      <c r="R37" s="85">
        <v>43075</v>
      </c>
      <c r="S37" s="85">
        <v>43089</v>
      </c>
      <c r="T37" s="86">
        <v>43082.610347222224</v>
      </c>
      <c r="U37" s="86"/>
      <c r="V37" s="92" t="s">
        <v>617</v>
      </c>
      <c r="W37" s="92">
        <v>43089.75</v>
      </c>
      <c r="X3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7" s="88" t="str">
        <f t="shared" si="0"/>
        <v>CONT</v>
      </c>
      <c r="Z3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Décembre</v>
      </c>
    </row>
    <row r="38" spans="1:30" customFormat="1" x14ac:dyDescent="0.3">
      <c r="A38" s="122" t="s">
        <v>514</v>
      </c>
      <c r="B38" s="61" t="s">
        <v>515</v>
      </c>
      <c r="C38" s="61" t="s">
        <v>252</v>
      </c>
      <c r="D38" s="61" t="s">
        <v>252</v>
      </c>
      <c r="E38" s="61" t="s">
        <v>516</v>
      </c>
      <c r="F38" s="61" t="s">
        <v>338</v>
      </c>
      <c r="G38" s="61" t="s">
        <v>103</v>
      </c>
      <c r="H38" s="61" t="s">
        <v>195</v>
      </c>
      <c r="I38" s="61" t="s">
        <v>53</v>
      </c>
      <c r="J38" s="61" t="s">
        <v>61</v>
      </c>
      <c r="K38" s="61"/>
      <c r="L38" s="61"/>
      <c r="M38" s="61"/>
      <c r="N38" s="61" t="s">
        <v>837</v>
      </c>
      <c r="O38" s="61">
        <v>1</v>
      </c>
      <c r="P38" s="84">
        <v>43081</v>
      </c>
      <c r="Q38" s="84">
        <v>43095</v>
      </c>
      <c r="R38" s="85">
        <v>43081</v>
      </c>
      <c r="S38" s="85">
        <v>43095</v>
      </c>
      <c r="T38" s="86"/>
      <c r="U38" s="86"/>
      <c r="V38" s="87" t="s">
        <v>617</v>
      </c>
      <c r="W38" s="87">
        <v>43095.75</v>
      </c>
      <c r="X3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8" s="88" t="str">
        <f t="shared" si="0"/>
        <v>ANA_MB</v>
      </c>
      <c r="Z3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Décembre</v>
      </c>
    </row>
    <row r="39" spans="1:30" customFormat="1" x14ac:dyDescent="0.3">
      <c r="A39" s="122" t="s">
        <v>517</v>
      </c>
      <c r="B39" s="61" t="s">
        <v>518</v>
      </c>
      <c r="C39" s="61" t="s">
        <v>252</v>
      </c>
      <c r="D39" s="61" t="s">
        <v>252</v>
      </c>
      <c r="E39" s="61" t="s">
        <v>519</v>
      </c>
      <c r="F39" s="61" t="s">
        <v>520</v>
      </c>
      <c r="G39" s="61" t="s">
        <v>103</v>
      </c>
      <c r="H39" s="61" t="s">
        <v>195</v>
      </c>
      <c r="I39" s="61" t="s">
        <v>53</v>
      </c>
      <c r="J39" s="61" t="s">
        <v>61</v>
      </c>
      <c r="K39" s="61"/>
      <c r="L39" s="61"/>
      <c r="M39" s="61"/>
      <c r="N39" s="61" t="s">
        <v>837</v>
      </c>
      <c r="O39" s="61">
        <v>1</v>
      </c>
      <c r="P39" s="84">
        <v>43081</v>
      </c>
      <c r="Q39" s="84">
        <v>43095</v>
      </c>
      <c r="R39" s="85">
        <v>43081</v>
      </c>
      <c r="S39" s="85">
        <v>43095</v>
      </c>
      <c r="T39" s="86"/>
      <c r="U39" s="86"/>
      <c r="V39" s="92" t="s">
        <v>617</v>
      </c>
      <c r="W39" s="92">
        <v>43095.75</v>
      </c>
      <c r="X3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9" s="88" t="str">
        <f t="shared" si="0"/>
        <v>ANA_MB</v>
      </c>
      <c r="Z3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Décembre</v>
      </c>
    </row>
    <row r="40" spans="1:30" customFormat="1" x14ac:dyDescent="0.3">
      <c r="A40" s="122" t="s">
        <v>1030</v>
      </c>
      <c r="B40" s="61" t="s">
        <v>1031</v>
      </c>
      <c r="C40" s="61"/>
      <c r="D40" s="61" t="s">
        <v>360</v>
      </c>
      <c r="E40" s="61"/>
      <c r="F40" s="61"/>
      <c r="G40" s="61"/>
      <c r="H40" s="61" t="s">
        <v>42</v>
      </c>
      <c r="I40" s="61" t="s">
        <v>474</v>
      </c>
      <c r="J40" s="61" t="s">
        <v>209</v>
      </c>
      <c r="K40" s="61" t="s">
        <v>204</v>
      </c>
      <c r="L40" s="61"/>
      <c r="M40" s="61"/>
      <c r="N40" s="61" t="s">
        <v>242</v>
      </c>
      <c r="O40" s="61">
        <v>2500</v>
      </c>
      <c r="P40" s="84"/>
      <c r="Q40" s="84"/>
      <c r="R40" s="85">
        <v>43101</v>
      </c>
      <c r="S40" s="85">
        <v>43738</v>
      </c>
      <c r="T40" s="86">
        <v>42678.407361111109</v>
      </c>
      <c r="U40" s="86"/>
      <c r="V40" s="92" t="s">
        <v>617</v>
      </c>
      <c r="W40" s="92"/>
      <c r="X4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40" s="88" t="str">
        <f t="shared" si="0"/>
        <v>N/A</v>
      </c>
      <c r="Z4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</row>
    <row r="41" spans="1:30" customFormat="1" x14ac:dyDescent="0.3">
      <c r="A41" s="122" t="s">
        <v>495</v>
      </c>
      <c r="B41" s="61" t="s">
        <v>496</v>
      </c>
      <c r="C41" s="61" t="s">
        <v>192</v>
      </c>
      <c r="D41" s="61" t="s">
        <v>405</v>
      </c>
      <c r="E41" s="61" t="s">
        <v>497</v>
      </c>
      <c r="F41" s="61" t="s">
        <v>498</v>
      </c>
      <c r="G41" s="61" t="s">
        <v>126</v>
      </c>
      <c r="H41" s="61" t="s">
        <v>195</v>
      </c>
      <c r="I41" s="61" t="s">
        <v>53</v>
      </c>
      <c r="J41" s="61" t="s">
        <v>61</v>
      </c>
      <c r="K41" s="61" t="s">
        <v>300</v>
      </c>
      <c r="L41" s="61"/>
      <c r="M41" s="61"/>
      <c r="N41" s="61" t="s">
        <v>237</v>
      </c>
      <c r="O41" s="61">
        <v>1</v>
      </c>
      <c r="P41" s="84">
        <v>43108</v>
      </c>
      <c r="Q41" s="84">
        <v>43139</v>
      </c>
      <c r="R41" s="85">
        <v>43108</v>
      </c>
      <c r="S41" s="85">
        <v>43139</v>
      </c>
      <c r="T41" s="86">
        <v>43104</v>
      </c>
      <c r="U41" s="86">
        <v>43104</v>
      </c>
      <c r="V41" s="92" t="s">
        <v>617</v>
      </c>
      <c r="W41" s="92">
        <v>43139</v>
      </c>
      <c r="X4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41" s="88" t="str">
        <f t="shared" si="0"/>
        <v>N/A</v>
      </c>
      <c r="Z4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</row>
    <row r="42" spans="1:30" customFormat="1" x14ac:dyDescent="0.3">
      <c r="A42" s="122" t="s">
        <v>479</v>
      </c>
      <c r="B42" s="61" t="s">
        <v>480</v>
      </c>
      <c r="C42" s="61" t="s">
        <v>226</v>
      </c>
      <c r="D42" s="61" t="s">
        <v>407</v>
      </c>
      <c r="E42" s="61" t="s">
        <v>481</v>
      </c>
      <c r="F42" s="61" t="s">
        <v>482</v>
      </c>
      <c r="G42" s="61" t="s">
        <v>111</v>
      </c>
      <c r="H42" s="61" t="s">
        <v>195</v>
      </c>
      <c r="I42" s="61" t="s">
        <v>53</v>
      </c>
      <c r="J42" s="61" t="s">
        <v>61</v>
      </c>
      <c r="K42" s="61"/>
      <c r="L42" s="61"/>
      <c r="M42" s="61"/>
      <c r="N42" s="61" t="s">
        <v>237</v>
      </c>
      <c r="O42" s="61">
        <v>1</v>
      </c>
      <c r="P42" s="84">
        <v>43111</v>
      </c>
      <c r="Q42" s="84">
        <v>43141</v>
      </c>
      <c r="R42" s="85">
        <v>43111</v>
      </c>
      <c r="S42" s="85">
        <v>43141</v>
      </c>
      <c r="T42" s="86"/>
      <c r="U42" s="86"/>
      <c r="V42" s="87" t="s">
        <v>617</v>
      </c>
      <c r="W42" s="87">
        <v>43141.041666666664</v>
      </c>
      <c r="X4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42" s="88" t="str">
        <f t="shared" si="0"/>
        <v>QCAL</v>
      </c>
      <c r="Z4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</row>
    <row r="43" spans="1:30" customFormat="1" x14ac:dyDescent="0.3">
      <c r="A43" s="122" t="s">
        <v>764</v>
      </c>
      <c r="B43" s="61" t="s">
        <v>765</v>
      </c>
      <c r="C43" s="61" t="s">
        <v>722</v>
      </c>
      <c r="D43" s="61" t="s">
        <v>766</v>
      </c>
      <c r="E43" s="61"/>
      <c r="F43" s="61"/>
      <c r="G43" s="61" t="s">
        <v>223</v>
      </c>
      <c r="H43" s="61" t="s">
        <v>42</v>
      </c>
      <c r="I43" s="61" t="s">
        <v>474</v>
      </c>
      <c r="J43" s="61" t="s">
        <v>209</v>
      </c>
      <c r="K43" s="61"/>
      <c r="L43" s="61"/>
      <c r="M43" s="61"/>
      <c r="N43" s="61" t="s">
        <v>210</v>
      </c>
      <c r="O43" s="61">
        <v>0</v>
      </c>
      <c r="P43" s="84">
        <v>43116.731249999997</v>
      </c>
      <c r="Q43" s="84">
        <v>43159.729861111111</v>
      </c>
      <c r="R43" s="85">
        <v>43116</v>
      </c>
      <c r="S43" s="85">
        <v>43128</v>
      </c>
      <c r="T43" s="86">
        <v>43131.578738425924</v>
      </c>
      <c r="U43" s="86"/>
      <c r="V43" s="92" t="s">
        <v>617</v>
      </c>
      <c r="W43" s="92">
        <v>43159</v>
      </c>
      <c r="X4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3" s="88" t="str">
        <f t="shared" si="0"/>
        <v>DSP MB</v>
      </c>
      <c r="Z4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</row>
    <row r="44" spans="1:30" customFormat="1" x14ac:dyDescent="0.3">
      <c r="A44" s="122" t="s">
        <v>470</v>
      </c>
      <c r="B44" s="61" t="s">
        <v>471</v>
      </c>
      <c r="C44" s="61" t="s">
        <v>206</v>
      </c>
      <c r="D44" s="61" t="s">
        <v>414</v>
      </c>
      <c r="E44" s="61" t="s">
        <v>207</v>
      </c>
      <c r="F44" s="61" t="s">
        <v>208</v>
      </c>
      <c r="G44" s="61" t="s">
        <v>46</v>
      </c>
      <c r="H44" s="61" t="s">
        <v>42</v>
      </c>
      <c r="I44" s="61" t="s">
        <v>166</v>
      </c>
      <c r="J44" s="61" t="s">
        <v>209</v>
      </c>
      <c r="K44" s="61"/>
      <c r="L44" s="61"/>
      <c r="M44" s="61">
        <v>4</v>
      </c>
      <c r="N44" s="61"/>
      <c r="O44" s="61">
        <v>4</v>
      </c>
      <c r="P44" s="84">
        <v>43053</v>
      </c>
      <c r="Q44" s="84">
        <v>43114</v>
      </c>
      <c r="R44" s="85">
        <v>43139</v>
      </c>
      <c r="S44" s="85">
        <v>43167</v>
      </c>
      <c r="T44" s="86">
        <v>43059.462002314816</v>
      </c>
      <c r="U44" s="86"/>
      <c r="V44" s="92" t="s">
        <v>617</v>
      </c>
      <c r="W44" s="92">
        <v>43114</v>
      </c>
      <c r="X4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44" s="88" t="str">
        <f t="shared" si="0"/>
        <v>UTILITES_MA</v>
      </c>
      <c r="Z4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Février</v>
      </c>
    </row>
    <row r="45" spans="1:30" customFormat="1" x14ac:dyDescent="0.3">
      <c r="A45" s="122" t="s">
        <v>2573</v>
      </c>
      <c r="B45" s="61" t="s">
        <v>2574</v>
      </c>
      <c r="C45" s="61" t="s">
        <v>844</v>
      </c>
      <c r="D45" s="61" t="s">
        <v>416</v>
      </c>
      <c r="E45" s="61" t="s">
        <v>2575</v>
      </c>
      <c r="F45" s="61" t="s">
        <v>2576</v>
      </c>
      <c r="G45" s="61" t="s">
        <v>97</v>
      </c>
      <c r="H45" s="61" t="s">
        <v>2572</v>
      </c>
      <c r="I45" s="61" t="s">
        <v>53</v>
      </c>
      <c r="J45" s="61" t="s">
        <v>61</v>
      </c>
      <c r="K45" s="61" t="s">
        <v>300</v>
      </c>
      <c r="L45" s="61"/>
      <c r="M45" s="61"/>
      <c r="N45" s="61" t="s">
        <v>237</v>
      </c>
      <c r="O45" s="61">
        <v>1</v>
      </c>
      <c r="P45" s="84">
        <v>43013</v>
      </c>
      <c r="Q45" s="84">
        <v>43044</v>
      </c>
      <c r="R45" s="85">
        <v>43144</v>
      </c>
      <c r="S45" s="85">
        <v>43144</v>
      </c>
      <c r="T45" s="86">
        <v>43046</v>
      </c>
      <c r="U45" s="86">
        <v>43046</v>
      </c>
      <c r="V45" s="87" t="s">
        <v>617</v>
      </c>
      <c r="W45" s="87">
        <v>43044</v>
      </c>
      <c r="X4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45" s="88" t="str">
        <f t="shared" si="0"/>
        <v>ANA_MA</v>
      </c>
      <c r="Z4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Février</v>
      </c>
    </row>
    <row r="46" spans="1:30" customFormat="1" x14ac:dyDescent="0.3">
      <c r="A46" s="122" t="s">
        <v>825</v>
      </c>
      <c r="B46" s="61" t="s">
        <v>529</v>
      </c>
      <c r="C46" s="61" t="s">
        <v>227</v>
      </c>
      <c r="D46" s="61" t="s">
        <v>452</v>
      </c>
      <c r="E46" s="61" t="s">
        <v>530</v>
      </c>
      <c r="F46" s="61" t="s">
        <v>531</v>
      </c>
      <c r="G46" s="61" t="s">
        <v>228</v>
      </c>
      <c r="H46" s="61" t="s">
        <v>359</v>
      </c>
      <c r="I46" s="61" t="s">
        <v>53</v>
      </c>
      <c r="J46" s="61" t="s">
        <v>61</v>
      </c>
      <c r="K46" s="61" t="s">
        <v>204</v>
      </c>
      <c r="L46" s="61"/>
      <c r="M46" s="61"/>
      <c r="N46" s="61" t="s">
        <v>832</v>
      </c>
      <c r="O46" s="61">
        <v>1</v>
      </c>
      <c r="P46" s="84">
        <v>43135</v>
      </c>
      <c r="Q46" s="84">
        <v>43135.041666666664</v>
      </c>
      <c r="R46" s="85">
        <v>43144</v>
      </c>
      <c r="S46" s="85">
        <v>43144</v>
      </c>
      <c r="T46" s="86">
        <v>43109</v>
      </c>
      <c r="U46" s="86">
        <v>43109</v>
      </c>
      <c r="V46" s="92" t="s">
        <v>618</v>
      </c>
      <c r="W46" s="92">
        <v>43149.75</v>
      </c>
      <c r="X4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6" s="88" t="str">
        <f t="shared" si="0"/>
        <v>DEVT MB</v>
      </c>
      <c r="Z4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Février</v>
      </c>
    </row>
    <row r="47" spans="1:30" customFormat="1" x14ac:dyDescent="0.3">
      <c r="A47" s="122" t="s">
        <v>826</v>
      </c>
      <c r="B47" s="61" t="s">
        <v>536</v>
      </c>
      <c r="C47" s="61" t="s">
        <v>227</v>
      </c>
      <c r="D47" s="61" t="s">
        <v>452</v>
      </c>
      <c r="E47" s="61" t="s">
        <v>537</v>
      </c>
      <c r="F47" s="61" t="s">
        <v>531</v>
      </c>
      <c r="G47" s="61" t="s">
        <v>228</v>
      </c>
      <c r="H47" s="61" t="s">
        <v>359</v>
      </c>
      <c r="I47" s="61" t="s">
        <v>53</v>
      </c>
      <c r="J47" s="61" t="s">
        <v>61</v>
      </c>
      <c r="K47" s="61" t="s">
        <v>204</v>
      </c>
      <c r="L47" s="61"/>
      <c r="M47" s="61"/>
      <c r="N47" s="61" t="s">
        <v>832</v>
      </c>
      <c r="O47" s="61">
        <v>1</v>
      </c>
      <c r="P47" s="84">
        <v>43135</v>
      </c>
      <c r="Q47" s="84">
        <v>43135.041666666664</v>
      </c>
      <c r="R47" s="85">
        <v>43144</v>
      </c>
      <c r="S47" s="85">
        <v>43144</v>
      </c>
      <c r="T47" s="86"/>
      <c r="U47" s="86"/>
      <c r="V47" s="92" t="s">
        <v>618</v>
      </c>
      <c r="W47" s="92">
        <v>43149.75</v>
      </c>
      <c r="X4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7" s="88" t="str">
        <f t="shared" si="0"/>
        <v>DEVT MB</v>
      </c>
      <c r="Z4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Février</v>
      </c>
    </row>
    <row r="48" spans="1:30" customFormat="1" x14ac:dyDescent="0.3">
      <c r="A48" s="122" t="s">
        <v>2602</v>
      </c>
      <c r="B48" s="61" t="s">
        <v>2603</v>
      </c>
      <c r="C48" s="61" t="s">
        <v>293</v>
      </c>
      <c r="D48" s="61" t="s">
        <v>295</v>
      </c>
      <c r="E48" s="61" t="s">
        <v>294</v>
      </c>
      <c r="F48" s="61" t="s">
        <v>295</v>
      </c>
      <c r="G48" s="61" t="s">
        <v>128</v>
      </c>
      <c r="H48" s="61" t="s">
        <v>2572</v>
      </c>
      <c r="I48" s="61" t="s">
        <v>201</v>
      </c>
      <c r="J48" s="61" t="s">
        <v>202</v>
      </c>
      <c r="K48" s="61" t="s">
        <v>300</v>
      </c>
      <c r="L48" s="61"/>
      <c r="M48" s="61"/>
      <c r="N48" s="61" t="s">
        <v>832</v>
      </c>
      <c r="O48" s="61">
        <v>1</v>
      </c>
      <c r="P48" s="84">
        <v>42842</v>
      </c>
      <c r="Q48" s="84">
        <v>42964</v>
      </c>
      <c r="R48" s="85">
        <v>43154</v>
      </c>
      <c r="S48" s="85">
        <v>43154</v>
      </c>
      <c r="T48" s="86">
        <v>43091.438888888886</v>
      </c>
      <c r="U48" s="86">
        <v>43091.438888888886</v>
      </c>
      <c r="V48" s="87" t="s">
        <v>618</v>
      </c>
      <c r="W48" s="87">
        <v>42964</v>
      </c>
      <c r="X4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8" s="88" t="str">
        <f t="shared" si="0"/>
        <v>N/A</v>
      </c>
      <c r="Z4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Février</v>
      </c>
    </row>
    <row r="49" spans="1:27" customFormat="1" x14ac:dyDescent="0.3">
      <c r="A49" s="122" t="s">
        <v>841</v>
      </c>
      <c r="B49" s="61" t="s">
        <v>842</v>
      </c>
      <c r="C49" s="61" t="s">
        <v>226</v>
      </c>
      <c r="D49" s="61" t="s">
        <v>407</v>
      </c>
      <c r="E49" s="61" t="s">
        <v>843</v>
      </c>
      <c r="F49" s="61" t="s">
        <v>840</v>
      </c>
      <c r="G49" s="61" t="s">
        <v>111</v>
      </c>
      <c r="H49" s="61" t="s">
        <v>42</v>
      </c>
      <c r="I49" s="61" t="s">
        <v>53</v>
      </c>
      <c r="J49" s="61" t="s">
        <v>61</v>
      </c>
      <c r="K49" s="61" t="s">
        <v>204</v>
      </c>
      <c r="L49" s="61"/>
      <c r="M49" s="61"/>
      <c r="N49" s="61" t="s">
        <v>237</v>
      </c>
      <c r="O49" s="61">
        <v>1</v>
      </c>
      <c r="P49" s="84">
        <v>43173</v>
      </c>
      <c r="Q49" s="84">
        <v>43173.041666666664</v>
      </c>
      <c r="R49" s="85">
        <v>43160</v>
      </c>
      <c r="S49" s="85">
        <v>43160</v>
      </c>
      <c r="T49" s="86">
        <v>43187.478587962964</v>
      </c>
      <c r="U49" s="86"/>
      <c r="V49" s="92" t="s">
        <v>618</v>
      </c>
      <c r="W49" s="92">
        <v>43203.083333333336</v>
      </c>
      <c r="X4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49" s="88" t="str">
        <f t="shared" si="0"/>
        <v>QCAL</v>
      </c>
      <c r="Z4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50" spans="1:27" customFormat="1" x14ac:dyDescent="0.3">
      <c r="A50" s="122" t="s">
        <v>577</v>
      </c>
      <c r="B50" s="61" t="s">
        <v>578</v>
      </c>
      <c r="C50" s="61" t="s">
        <v>579</v>
      </c>
      <c r="D50" s="61" t="s">
        <v>744</v>
      </c>
      <c r="E50" s="61"/>
      <c r="F50" s="61"/>
      <c r="G50" s="61" t="s">
        <v>71</v>
      </c>
      <c r="H50" s="61" t="s">
        <v>42</v>
      </c>
      <c r="I50" s="61" t="s">
        <v>166</v>
      </c>
      <c r="J50" s="61" t="s">
        <v>209</v>
      </c>
      <c r="K50" s="61" t="s">
        <v>204</v>
      </c>
      <c r="L50" s="61"/>
      <c r="M50" s="61">
        <v>3</v>
      </c>
      <c r="N50" s="61"/>
      <c r="O50" s="61">
        <v>2</v>
      </c>
      <c r="P50" s="84">
        <v>42867</v>
      </c>
      <c r="Q50" s="84">
        <v>42898</v>
      </c>
      <c r="R50" s="85">
        <v>43161</v>
      </c>
      <c r="S50" s="85">
        <v>43161</v>
      </c>
      <c r="T50" s="86">
        <v>42870.49627314815</v>
      </c>
      <c r="U50" s="86"/>
      <c r="V50" s="92" t="s">
        <v>617</v>
      </c>
      <c r="W50" s="92">
        <v>42898</v>
      </c>
      <c r="X5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0" s="88" t="str">
        <f t="shared" si="0"/>
        <v>N/A</v>
      </c>
      <c r="Z5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51" spans="1:27" customFormat="1" x14ac:dyDescent="0.3">
      <c r="A51" s="122" t="s">
        <v>817</v>
      </c>
      <c r="B51" s="61" t="s">
        <v>818</v>
      </c>
      <c r="C51" s="61" t="s">
        <v>250</v>
      </c>
      <c r="D51" s="61" t="s">
        <v>441</v>
      </c>
      <c r="E51" s="61" t="s">
        <v>819</v>
      </c>
      <c r="F51" s="61" t="s">
        <v>820</v>
      </c>
      <c r="G51" s="61" t="s">
        <v>75</v>
      </c>
      <c r="H51" s="61" t="s">
        <v>42</v>
      </c>
      <c r="I51" s="61" t="s">
        <v>53</v>
      </c>
      <c r="J51" s="61" t="s">
        <v>61</v>
      </c>
      <c r="K51" s="61" t="s">
        <v>300</v>
      </c>
      <c r="L51" s="61"/>
      <c r="M51" s="61"/>
      <c r="N51" s="61" t="s">
        <v>237</v>
      </c>
      <c r="O51" s="61">
        <v>1</v>
      </c>
      <c r="P51" s="84">
        <v>43174</v>
      </c>
      <c r="Q51" s="84">
        <v>43204</v>
      </c>
      <c r="R51" s="85">
        <v>43168</v>
      </c>
      <c r="S51" s="85">
        <v>43168</v>
      </c>
      <c r="T51" s="86">
        <v>43136.537465277775</v>
      </c>
      <c r="U51" s="86"/>
      <c r="V51" s="92" t="s">
        <v>617</v>
      </c>
      <c r="W51" s="92">
        <v>43204.083333333336</v>
      </c>
      <c r="X5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1" s="88" t="str">
        <f t="shared" si="0"/>
        <v>ENVT</v>
      </c>
      <c r="Z5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52" spans="1:27" customFormat="1" x14ac:dyDescent="0.3">
      <c r="A52" s="122" t="s">
        <v>821</v>
      </c>
      <c r="B52" s="61" t="s">
        <v>822</v>
      </c>
      <c r="C52" s="61" t="s">
        <v>250</v>
      </c>
      <c r="D52" s="61" t="s">
        <v>441</v>
      </c>
      <c r="E52" s="61" t="s">
        <v>823</v>
      </c>
      <c r="F52" s="61" t="s">
        <v>824</v>
      </c>
      <c r="G52" s="61" t="s">
        <v>75</v>
      </c>
      <c r="H52" s="61" t="s">
        <v>42</v>
      </c>
      <c r="I52" s="61" t="s">
        <v>53</v>
      </c>
      <c r="J52" s="61" t="s">
        <v>61</v>
      </c>
      <c r="K52" s="61" t="s">
        <v>300</v>
      </c>
      <c r="L52" s="61"/>
      <c r="M52" s="61"/>
      <c r="N52" s="61" t="s">
        <v>237</v>
      </c>
      <c r="O52" s="61">
        <v>1</v>
      </c>
      <c r="P52" s="84">
        <v>43174</v>
      </c>
      <c r="Q52" s="84">
        <v>43204</v>
      </c>
      <c r="R52" s="85">
        <v>43168</v>
      </c>
      <c r="S52" s="85">
        <v>43168</v>
      </c>
      <c r="T52" s="86">
        <v>43136.628101851849</v>
      </c>
      <c r="U52" s="86"/>
      <c r="V52" s="92" t="s">
        <v>617</v>
      </c>
      <c r="W52" s="92">
        <v>43204.083333333336</v>
      </c>
      <c r="X5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2" s="88" t="str">
        <f t="shared" si="0"/>
        <v>ENVT</v>
      </c>
      <c r="Z5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53" spans="1:27" customFormat="1" x14ac:dyDescent="0.3">
      <c r="A53" s="122" t="s">
        <v>933</v>
      </c>
      <c r="B53" s="61" t="s">
        <v>934</v>
      </c>
      <c r="C53" s="61" t="s">
        <v>250</v>
      </c>
      <c r="D53" s="61" t="s">
        <v>441</v>
      </c>
      <c r="E53" s="61" t="s">
        <v>935</v>
      </c>
      <c r="F53" s="61" t="s">
        <v>936</v>
      </c>
      <c r="G53" s="61" t="s">
        <v>75</v>
      </c>
      <c r="H53" s="61" t="s">
        <v>195</v>
      </c>
      <c r="I53" s="61" t="s">
        <v>201</v>
      </c>
      <c r="J53" s="61" t="s">
        <v>202</v>
      </c>
      <c r="K53" s="61" t="s">
        <v>300</v>
      </c>
      <c r="L53" s="61"/>
      <c r="M53" s="61">
        <v>1</v>
      </c>
      <c r="N53" s="61" t="s">
        <v>837</v>
      </c>
      <c r="O53" s="61">
        <v>10</v>
      </c>
      <c r="P53" s="84">
        <v>42689</v>
      </c>
      <c r="Q53" s="84">
        <v>42696</v>
      </c>
      <c r="R53" s="85">
        <v>43171</v>
      </c>
      <c r="S53" s="85">
        <v>43206</v>
      </c>
      <c r="T53" s="86"/>
      <c r="U53" s="86"/>
      <c r="V53" s="92" t="s">
        <v>618</v>
      </c>
      <c r="W53" s="92"/>
      <c r="X5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3" s="88" t="str">
        <f t="shared" si="0"/>
        <v>ENVT</v>
      </c>
      <c r="Z5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54" spans="1:27" customFormat="1" x14ac:dyDescent="0.3">
      <c r="A54" s="122" t="s">
        <v>958</v>
      </c>
      <c r="B54" s="61" t="s">
        <v>959</v>
      </c>
      <c r="C54" s="61" t="s">
        <v>221</v>
      </c>
      <c r="D54" s="61" t="s">
        <v>422</v>
      </c>
      <c r="E54" s="61" t="s">
        <v>960</v>
      </c>
      <c r="F54" s="61" t="s">
        <v>597</v>
      </c>
      <c r="G54" s="61" t="s">
        <v>75</v>
      </c>
      <c r="H54" s="61" t="s">
        <v>42</v>
      </c>
      <c r="I54" s="61" t="s">
        <v>201</v>
      </c>
      <c r="J54" s="61" t="s">
        <v>202</v>
      </c>
      <c r="K54" s="61" t="s">
        <v>204</v>
      </c>
      <c r="L54" s="61"/>
      <c r="M54" s="61"/>
      <c r="N54" s="61" t="s">
        <v>837</v>
      </c>
      <c r="O54" s="61">
        <v>10</v>
      </c>
      <c r="P54" s="84">
        <v>43171</v>
      </c>
      <c r="Q54" s="84"/>
      <c r="R54" s="85">
        <v>43171</v>
      </c>
      <c r="S54" s="85">
        <v>43175</v>
      </c>
      <c r="T54" s="86">
        <v>43161.449513888889</v>
      </c>
      <c r="U54" s="86"/>
      <c r="V54" s="92" t="s">
        <v>618</v>
      </c>
      <c r="W54" s="92"/>
      <c r="X5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4" s="88" t="str">
        <f t="shared" si="0"/>
        <v>ENVT</v>
      </c>
      <c r="Z5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55" spans="1:27" customFormat="1" x14ac:dyDescent="0.3">
      <c r="A55" s="122" t="s">
        <v>641</v>
      </c>
      <c r="B55" s="61" t="s">
        <v>642</v>
      </c>
      <c r="C55" s="61" t="s">
        <v>225</v>
      </c>
      <c r="D55" s="61" t="s">
        <v>410</v>
      </c>
      <c r="E55" s="61" t="s">
        <v>643</v>
      </c>
      <c r="F55" s="61" t="s">
        <v>615</v>
      </c>
      <c r="G55" s="61" t="s">
        <v>73</v>
      </c>
      <c r="H55" s="61" t="s">
        <v>2572</v>
      </c>
      <c r="I55" s="61" t="s">
        <v>201</v>
      </c>
      <c r="J55" s="61" t="s">
        <v>202</v>
      </c>
      <c r="K55" s="61" t="s">
        <v>300</v>
      </c>
      <c r="L55" s="61"/>
      <c r="M55" s="61"/>
      <c r="N55" s="61" t="s">
        <v>837</v>
      </c>
      <c r="O55" s="61">
        <v>14</v>
      </c>
      <c r="P55" s="84">
        <v>43144</v>
      </c>
      <c r="Q55" s="84">
        <v>43203</v>
      </c>
      <c r="R55" s="85">
        <v>43172</v>
      </c>
      <c r="S55" s="85">
        <v>43179</v>
      </c>
      <c r="T55" s="86">
        <v>43275</v>
      </c>
      <c r="U55" s="86">
        <v>43275</v>
      </c>
      <c r="V55" s="87" t="s">
        <v>618</v>
      </c>
      <c r="W55" s="87">
        <v>43203</v>
      </c>
      <c r="X5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5" s="88" t="str">
        <f t="shared" si="0"/>
        <v>CONT</v>
      </c>
      <c r="Z5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56" spans="1:27" customFormat="1" x14ac:dyDescent="0.3">
      <c r="A56" s="122" t="s">
        <v>905</v>
      </c>
      <c r="B56" s="61" t="s">
        <v>906</v>
      </c>
      <c r="C56" s="61" t="s">
        <v>352</v>
      </c>
      <c r="D56" s="93" t="s">
        <v>424</v>
      </c>
      <c r="E56" s="61" t="s">
        <v>353</v>
      </c>
      <c r="F56" s="61" t="s">
        <v>354</v>
      </c>
      <c r="G56" s="93" t="s">
        <v>152</v>
      </c>
      <c r="H56" s="61" t="s">
        <v>42</v>
      </c>
      <c r="I56" s="61" t="s">
        <v>53</v>
      </c>
      <c r="J56" s="61" t="s">
        <v>61</v>
      </c>
      <c r="K56" s="61"/>
      <c r="L56" s="61"/>
      <c r="M56" s="61"/>
      <c r="N56" s="61" t="s">
        <v>237</v>
      </c>
      <c r="O56" s="61">
        <v>8</v>
      </c>
      <c r="P56" s="84">
        <v>43159</v>
      </c>
      <c r="Q56" s="84">
        <v>43159.333333333336</v>
      </c>
      <c r="R56" s="85">
        <v>43172</v>
      </c>
      <c r="S56" s="85">
        <v>43172</v>
      </c>
      <c r="T56" s="86">
        <v>43187.48605324074</v>
      </c>
      <c r="U56" s="86"/>
      <c r="V56" s="92" t="s">
        <v>617</v>
      </c>
      <c r="W56" s="92">
        <v>43189.375</v>
      </c>
      <c r="X5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6" s="88" t="str">
        <f t="shared" si="0"/>
        <v>USP MA</v>
      </c>
      <c r="Z5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57" spans="1:27" customFormat="1" x14ac:dyDescent="0.3">
      <c r="A57" s="122" t="s">
        <v>898</v>
      </c>
      <c r="B57" s="61" t="s">
        <v>899</v>
      </c>
      <c r="C57" s="61" t="s">
        <v>352</v>
      </c>
      <c r="D57" s="61" t="s">
        <v>424</v>
      </c>
      <c r="E57" s="61" t="s">
        <v>353</v>
      </c>
      <c r="F57" s="61" t="s">
        <v>354</v>
      </c>
      <c r="G57" s="61" t="s">
        <v>152</v>
      </c>
      <c r="H57" s="61" t="s">
        <v>42</v>
      </c>
      <c r="I57" s="61" t="s">
        <v>53</v>
      </c>
      <c r="J57" s="61" t="s">
        <v>61</v>
      </c>
      <c r="K57" s="61" t="s">
        <v>204</v>
      </c>
      <c r="L57" s="61"/>
      <c r="M57" s="61"/>
      <c r="N57" s="61" t="s">
        <v>237</v>
      </c>
      <c r="O57" s="61">
        <v>16</v>
      </c>
      <c r="P57" s="84">
        <v>43154</v>
      </c>
      <c r="Q57" s="84"/>
      <c r="R57" s="85">
        <v>43172</v>
      </c>
      <c r="S57" s="85">
        <v>43172</v>
      </c>
      <c r="T57" s="86"/>
      <c r="U57" s="86"/>
      <c r="V57" s="92" t="s">
        <v>618</v>
      </c>
      <c r="W57" s="92"/>
      <c r="X5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7" s="88" t="str">
        <f t="shared" si="0"/>
        <v>USP MA</v>
      </c>
      <c r="Z5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58" spans="1:27" customFormat="1" x14ac:dyDescent="0.3">
      <c r="A58" s="122" t="s">
        <v>2604</v>
      </c>
      <c r="B58" s="61" t="s">
        <v>2605</v>
      </c>
      <c r="C58" s="61" t="s">
        <v>297</v>
      </c>
      <c r="D58" s="61" t="s">
        <v>453</v>
      </c>
      <c r="E58" s="61" t="s">
        <v>298</v>
      </c>
      <c r="F58" s="61" t="s">
        <v>299</v>
      </c>
      <c r="G58" s="61" t="s">
        <v>128</v>
      </c>
      <c r="H58" s="61" t="s">
        <v>2572</v>
      </c>
      <c r="I58" s="61" t="s">
        <v>201</v>
      </c>
      <c r="J58" s="61" t="s">
        <v>202</v>
      </c>
      <c r="K58" s="61" t="s">
        <v>204</v>
      </c>
      <c r="L58" s="61"/>
      <c r="M58" s="61"/>
      <c r="N58" s="61" t="s">
        <v>837</v>
      </c>
      <c r="O58" s="61">
        <v>14</v>
      </c>
      <c r="P58" s="84">
        <v>43067</v>
      </c>
      <c r="Q58" s="84">
        <v>43128</v>
      </c>
      <c r="R58" s="85">
        <v>43175</v>
      </c>
      <c r="S58" s="85">
        <v>43178</v>
      </c>
      <c r="T58" s="86">
        <v>43198</v>
      </c>
      <c r="U58" s="86">
        <v>43198</v>
      </c>
      <c r="V58" s="87" t="s">
        <v>617</v>
      </c>
      <c r="W58" s="87">
        <v>43128</v>
      </c>
      <c r="X5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8" s="88" t="str">
        <f t="shared" si="0"/>
        <v>N/A</v>
      </c>
      <c r="Z5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59" spans="1:27" customFormat="1" x14ac:dyDescent="0.3">
      <c r="A59" s="122" t="s">
        <v>668</v>
      </c>
      <c r="B59" s="61" t="s">
        <v>1017</v>
      </c>
      <c r="C59" s="61" t="s">
        <v>669</v>
      </c>
      <c r="D59" s="61" t="s">
        <v>670</v>
      </c>
      <c r="E59" s="61" t="s">
        <v>671</v>
      </c>
      <c r="F59" s="61" t="s">
        <v>672</v>
      </c>
      <c r="G59" s="61" t="s">
        <v>46</v>
      </c>
      <c r="H59" s="61" t="s">
        <v>42</v>
      </c>
      <c r="I59" s="61" t="s">
        <v>166</v>
      </c>
      <c r="J59" s="61" t="s">
        <v>49</v>
      </c>
      <c r="K59" s="61" t="s">
        <v>300</v>
      </c>
      <c r="L59" s="61"/>
      <c r="M59" s="61"/>
      <c r="N59" s="61" t="s">
        <v>51</v>
      </c>
      <c r="O59" s="61">
        <v>4</v>
      </c>
      <c r="P59" s="84"/>
      <c r="Q59" s="84"/>
      <c r="R59" s="85">
        <v>43185</v>
      </c>
      <c r="S59" s="85">
        <v>43189</v>
      </c>
      <c r="T59" s="86">
        <v>42917.400694444441</v>
      </c>
      <c r="U59" s="86"/>
      <c r="V59" s="92" t="s">
        <v>617</v>
      </c>
      <c r="W59" s="92"/>
      <c r="X5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9" s="88" t="str">
        <f t="shared" si="0"/>
        <v>UTILITES_MA</v>
      </c>
      <c r="Z5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60" spans="1:27" customFormat="1" x14ac:dyDescent="0.3">
      <c r="A60" s="122" t="s">
        <v>767</v>
      </c>
      <c r="B60" s="61" t="s">
        <v>768</v>
      </c>
      <c r="C60" s="61" t="s">
        <v>360</v>
      </c>
      <c r="D60" s="61" t="s">
        <v>360</v>
      </c>
      <c r="E60" s="61"/>
      <c r="F60" s="61"/>
      <c r="G60" s="61"/>
      <c r="H60" s="61" t="s">
        <v>42</v>
      </c>
      <c r="I60" s="61" t="s">
        <v>513</v>
      </c>
      <c r="J60" s="61" t="s">
        <v>49</v>
      </c>
      <c r="K60" s="61" t="s">
        <v>204</v>
      </c>
      <c r="L60" s="61"/>
      <c r="M60" s="61"/>
      <c r="N60" s="61" t="s">
        <v>758</v>
      </c>
      <c r="O60" s="61">
        <v>8</v>
      </c>
      <c r="P60" s="84">
        <v>43117.5625</v>
      </c>
      <c r="Q60" s="84"/>
      <c r="R60" s="85">
        <v>43189</v>
      </c>
      <c r="S60" s="85">
        <v>43189</v>
      </c>
      <c r="T60" s="86">
        <v>43117.561273148145</v>
      </c>
      <c r="U60" s="86"/>
      <c r="V60" s="92" t="s">
        <v>618</v>
      </c>
      <c r="W60" s="92"/>
      <c r="X6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60" s="88" t="str">
        <f t="shared" si="0"/>
        <v>N/A</v>
      </c>
      <c r="Z6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Administratif</v>
      </c>
      <c r="AA6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61" spans="1:27" customFormat="1" x14ac:dyDescent="0.3">
      <c r="A61" s="122" t="s">
        <v>727</v>
      </c>
      <c r="B61" s="61" t="s">
        <v>728</v>
      </c>
      <c r="C61" s="61" t="s">
        <v>360</v>
      </c>
      <c r="D61" s="61"/>
      <c r="E61" s="61"/>
      <c r="F61" s="61"/>
      <c r="G61" s="61"/>
      <c r="H61" s="61" t="s">
        <v>42</v>
      </c>
      <c r="I61" s="61" t="s">
        <v>474</v>
      </c>
      <c r="J61" s="61" t="s">
        <v>49</v>
      </c>
      <c r="K61" s="61"/>
      <c r="L61" s="61"/>
      <c r="M61" s="61"/>
      <c r="N61" s="61" t="s">
        <v>758</v>
      </c>
      <c r="O61" s="61">
        <v>0</v>
      </c>
      <c r="P61" s="84"/>
      <c r="Q61" s="84"/>
      <c r="R61" s="85">
        <v>43192</v>
      </c>
      <c r="S61" s="85">
        <v>43251</v>
      </c>
      <c r="T61" s="86">
        <v>43027.498599537037</v>
      </c>
      <c r="U61" s="86"/>
      <c r="V61" s="92" t="s">
        <v>618</v>
      </c>
      <c r="W61" s="92"/>
      <c r="X6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61" s="88" t="str">
        <f t="shared" si="0"/>
        <v>N/A</v>
      </c>
      <c r="Z6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62" spans="1:27" customFormat="1" x14ac:dyDescent="0.3">
      <c r="A62" s="122" t="s">
        <v>800</v>
      </c>
      <c r="B62" s="61" t="s">
        <v>1018</v>
      </c>
      <c r="C62" s="61" t="s">
        <v>801</v>
      </c>
      <c r="D62" s="61" t="s">
        <v>854</v>
      </c>
      <c r="E62" s="61"/>
      <c r="F62" s="61"/>
      <c r="G62" s="61" t="s">
        <v>46</v>
      </c>
      <c r="H62" s="61" t="s">
        <v>42</v>
      </c>
      <c r="I62" s="61" t="s">
        <v>43</v>
      </c>
      <c r="J62" s="61" t="s">
        <v>49</v>
      </c>
      <c r="K62" s="61" t="s">
        <v>204</v>
      </c>
      <c r="L62" s="61"/>
      <c r="M62" s="61"/>
      <c r="N62" s="61" t="s">
        <v>795</v>
      </c>
      <c r="O62" s="61">
        <v>4</v>
      </c>
      <c r="P62" s="84">
        <v>43144</v>
      </c>
      <c r="Q62" s="84"/>
      <c r="R62" s="85">
        <v>43192</v>
      </c>
      <c r="S62" s="85">
        <v>43196</v>
      </c>
      <c r="T62" s="86">
        <v>43132.66369212963</v>
      </c>
      <c r="U62" s="86"/>
      <c r="V62" s="92" t="s">
        <v>617</v>
      </c>
      <c r="W62" s="92"/>
      <c r="X6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2" s="88" t="str">
        <f t="shared" si="0"/>
        <v>UTILITES_MB</v>
      </c>
      <c r="Z6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63" spans="1:27" customFormat="1" x14ac:dyDescent="0.3">
      <c r="A63" s="122" t="s">
        <v>784</v>
      </c>
      <c r="B63" s="61" t="s">
        <v>785</v>
      </c>
      <c r="C63" s="61" t="s">
        <v>781</v>
      </c>
      <c r="D63" s="61" t="s">
        <v>433</v>
      </c>
      <c r="E63" s="61" t="s">
        <v>782</v>
      </c>
      <c r="F63" s="61" t="s">
        <v>783</v>
      </c>
      <c r="G63" s="61" t="s">
        <v>46</v>
      </c>
      <c r="H63" s="61" t="s">
        <v>42</v>
      </c>
      <c r="I63" s="61" t="s">
        <v>43</v>
      </c>
      <c r="J63" s="61" t="s">
        <v>49</v>
      </c>
      <c r="K63" s="61"/>
      <c r="L63" s="61"/>
      <c r="M63" s="61"/>
      <c r="N63" s="61" t="s">
        <v>759</v>
      </c>
      <c r="O63" s="61">
        <v>0</v>
      </c>
      <c r="P63" s="84">
        <v>43109</v>
      </c>
      <c r="Q63" s="84"/>
      <c r="R63" s="85">
        <v>43192.493055555555</v>
      </c>
      <c r="S63" s="85">
        <v>43217.493055555555</v>
      </c>
      <c r="T63" s="86">
        <v>43124.350659722222</v>
      </c>
      <c r="U63" s="86"/>
      <c r="V63" s="92" t="s">
        <v>618</v>
      </c>
      <c r="W63" s="92"/>
      <c r="X6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3" s="88" t="str">
        <f t="shared" si="0"/>
        <v>UTILITES_MB</v>
      </c>
      <c r="Z6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64" spans="1:27" customFormat="1" x14ac:dyDescent="0.3">
      <c r="A64" s="122" t="s">
        <v>838</v>
      </c>
      <c r="B64" s="61" t="s">
        <v>839</v>
      </c>
      <c r="C64" s="61" t="s">
        <v>589</v>
      </c>
      <c r="D64" s="61" t="s">
        <v>794</v>
      </c>
      <c r="E64" s="61"/>
      <c r="F64" s="61"/>
      <c r="G64" s="61" t="s">
        <v>75</v>
      </c>
      <c r="H64" s="61" t="s">
        <v>42</v>
      </c>
      <c r="I64" s="61" t="s">
        <v>166</v>
      </c>
      <c r="J64" s="61" t="s">
        <v>49</v>
      </c>
      <c r="K64" s="61"/>
      <c r="L64" s="61"/>
      <c r="M64" s="61">
        <v>3</v>
      </c>
      <c r="N64" s="61" t="s">
        <v>758</v>
      </c>
      <c r="O64" s="61">
        <v>2</v>
      </c>
      <c r="P64" s="84">
        <v>43139</v>
      </c>
      <c r="Q64" s="84">
        <v>43220</v>
      </c>
      <c r="R64" s="85">
        <v>43193</v>
      </c>
      <c r="S64" s="85">
        <v>43193</v>
      </c>
      <c r="T64" s="86">
        <v>43147.644513888888</v>
      </c>
      <c r="U64" s="86"/>
      <c r="V64" s="92" t="s">
        <v>618</v>
      </c>
      <c r="W64" s="92">
        <v>43167</v>
      </c>
      <c r="X6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4" s="88" t="str">
        <f t="shared" si="0"/>
        <v>ENVT</v>
      </c>
      <c r="Z6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65" spans="1:27" customFormat="1" x14ac:dyDescent="0.3">
      <c r="A65" s="122" t="s">
        <v>1196</v>
      </c>
      <c r="B65" s="61" t="s">
        <v>1197</v>
      </c>
      <c r="C65" s="61" t="s">
        <v>781</v>
      </c>
      <c r="D65" s="61" t="s">
        <v>433</v>
      </c>
      <c r="E65" s="61" t="s">
        <v>782</v>
      </c>
      <c r="F65" s="61" t="s">
        <v>783</v>
      </c>
      <c r="G65" s="61" t="s">
        <v>46</v>
      </c>
      <c r="H65" s="61" t="s">
        <v>42</v>
      </c>
      <c r="I65" s="61" t="s">
        <v>43</v>
      </c>
      <c r="J65" s="61" t="s">
        <v>49</v>
      </c>
      <c r="K65" s="61"/>
      <c r="L65" s="61"/>
      <c r="M65" s="61"/>
      <c r="N65" s="61" t="s">
        <v>758</v>
      </c>
      <c r="O65" s="61">
        <v>0</v>
      </c>
      <c r="P65" s="84">
        <v>43196.238194444442</v>
      </c>
      <c r="Q65" s="84"/>
      <c r="R65" s="85">
        <v>43196.239583333336</v>
      </c>
      <c r="S65" s="85">
        <v>43196.239583333336</v>
      </c>
      <c r="T65" s="86">
        <v>43196.238159722219</v>
      </c>
      <c r="U65" s="86"/>
      <c r="V65" s="92" t="s">
        <v>617</v>
      </c>
      <c r="W65" s="92"/>
      <c r="X6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5" s="88" t="str">
        <f t="shared" si="0"/>
        <v>UTILITES_MB</v>
      </c>
      <c r="Z6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66" spans="1:27" customFormat="1" x14ac:dyDescent="0.3">
      <c r="A66" s="122" t="s">
        <v>475</v>
      </c>
      <c r="B66" s="61" t="s">
        <v>476</v>
      </c>
      <c r="C66" s="61" t="s">
        <v>206</v>
      </c>
      <c r="D66" s="61" t="s">
        <v>414</v>
      </c>
      <c r="E66" s="61" t="s">
        <v>207</v>
      </c>
      <c r="F66" s="61" t="s">
        <v>208</v>
      </c>
      <c r="G66" s="61" t="s">
        <v>46</v>
      </c>
      <c r="H66" s="61" t="s">
        <v>2572</v>
      </c>
      <c r="I66" s="61" t="s">
        <v>43</v>
      </c>
      <c r="J66" s="61" t="s">
        <v>209</v>
      </c>
      <c r="K66" s="61"/>
      <c r="L66" s="61"/>
      <c r="M66" s="61">
        <v>1</v>
      </c>
      <c r="N66" s="61" t="s">
        <v>288</v>
      </c>
      <c r="O66" s="61">
        <v>2</v>
      </c>
      <c r="P66" s="84">
        <v>42986</v>
      </c>
      <c r="Q66" s="84">
        <v>42993</v>
      </c>
      <c r="R66" s="85">
        <v>43199</v>
      </c>
      <c r="S66" s="85">
        <v>43210</v>
      </c>
      <c r="T66" s="86">
        <v>43077.620972222219</v>
      </c>
      <c r="U66" s="86"/>
      <c r="V66" s="87" t="s">
        <v>617</v>
      </c>
      <c r="W66" s="87">
        <v>42993</v>
      </c>
      <c r="X6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6" s="88" t="str">
        <f t="shared" ref="Y66:Y129" si="1">IF(ISBLANK(G66),"N/A",IF(OR(G66="EXPE-SERV",G66="FINA",G66="INFO",G66="LOGISTIC",G66="MAGASIN",G66="PROD_MA",G66="PROD_MB",G66="PROD_MB-B3",G66="PROJ-TECH",G66="SECU",G66="STECH",G66="UNITE-MA",G66="UNITE-MB",G66="UNIT-MC",G66="UNIT-MD1",G66="UNIT-MD2"),"N/A",IF(ISNUMBER(SEARCH("QUAL",G66)),"N/A",IF(AND(G66="MNTE",X66="MA"),"UTILITES_MA",IF(AND(G66="MNTE",X66="MB"),"UTILITES_MB",IF(AND(G66="MNTE",X66="MC"),"UTILITES_MC",G66))))))</f>
        <v>UTILITES_MA</v>
      </c>
      <c r="Z6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67" spans="1:27" customFormat="1" x14ac:dyDescent="0.3">
      <c r="A67" s="122" t="s">
        <v>1009</v>
      </c>
      <c r="B67" s="61" t="s">
        <v>1010</v>
      </c>
      <c r="C67" s="61" t="s">
        <v>232</v>
      </c>
      <c r="D67" s="61" t="s">
        <v>1011</v>
      </c>
      <c r="E67" s="61" t="s">
        <v>1012</v>
      </c>
      <c r="F67" s="61" t="s">
        <v>1013</v>
      </c>
      <c r="G67" s="61" t="s">
        <v>73</v>
      </c>
      <c r="H67" s="61" t="s">
        <v>42</v>
      </c>
      <c r="I67" s="61" t="s">
        <v>166</v>
      </c>
      <c r="J67" s="61" t="s">
        <v>167</v>
      </c>
      <c r="K67" s="61" t="s">
        <v>300</v>
      </c>
      <c r="L67" s="61"/>
      <c r="M67" s="61">
        <v>1</v>
      </c>
      <c r="N67" s="61" t="s">
        <v>168</v>
      </c>
      <c r="O67" s="61">
        <v>2</v>
      </c>
      <c r="P67" s="84">
        <v>43173</v>
      </c>
      <c r="Q67" s="84">
        <v>43180</v>
      </c>
      <c r="R67" s="85">
        <v>43200</v>
      </c>
      <c r="S67" s="85">
        <v>43220</v>
      </c>
      <c r="T67" s="86">
        <v>43173.690520833334</v>
      </c>
      <c r="U67" s="86"/>
      <c r="V67" s="92" t="s">
        <v>617</v>
      </c>
      <c r="W67" s="92">
        <v>43180</v>
      </c>
      <c r="X6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7" s="88" t="str">
        <f t="shared" si="1"/>
        <v>CONT</v>
      </c>
      <c r="Z6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68" spans="1:27" customFormat="1" x14ac:dyDescent="0.3">
      <c r="A68" s="122" t="s">
        <v>775</v>
      </c>
      <c r="B68" s="61" t="s">
        <v>776</v>
      </c>
      <c r="C68" s="61" t="s">
        <v>206</v>
      </c>
      <c r="D68" s="61" t="s">
        <v>414</v>
      </c>
      <c r="E68" s="61" t="s">
        <v>207</v>
      </c>
      <c r="F68" s="61" t="s">
        <v>208</v>
      </c>
      <c r="G68" s="61" t="s">
        <v>46</v>
      </c>
      <c r="H68" s="61" t="s">
        <v>42</v>
      </c>
      <c r="I68" s="61" t="s">
        <v>43</v>
      </c>
      <c r="J68" s="61" t="s">
        <v>167</v>
      </c>
      <c r="K68" s="61" t="s">
        <v>204</v>
      </c>
      <c r="L68" s="61"/>
      <c r="M68" s="61">
        <v>3</v>
      </c>
      <c r="N68" s="61" t="s">
        <v>828</v>
      </c>
      <c r="O68" s="61">
        <v>2</v>
      </c>
      <c r="P68" s="84">
        <v>43118</v>
      </c>
      <c r="Q68" s="84">
        <v>43149</v>
      </c>
      <c r="R68" s="85">
        <v>43201</v>
      </c>
      <c r="S68" s="85">
        <v>43201</v>
      </c>
      <c r="T68" s="86">
        <v>43195.568553240744</v>
      </c>
      <c r="U68" s="86"/>
      <c r="V68" s="92" t="s">
        <v>617</v>
      </c>
      <c r="W68" s="92">
        <v>43149</v>
      </c>
      <c r="X6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8" s="88" t="str">
        <f t="shared" si="1"/>
        <v>UTILITES_MA</v>
      </c>
      <c r="Z6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69" spans="1:27" customFormat="1" x14ac:dyDescent="0.3">
      <c r="A69" s="122" t="s">
        <v>777</v>
      </c>
      <c r="B69" s="61" t="s">
        <v>778</v>
      </c>
      <c r="C69" s="61" t="s">
        <v>769</v>
      </c>
      <c r="D69" s="61" t="s">
        <v>770</v>
      </c>
      <c r="E69" s="61" t="s">
        <v>779</v>
      </c>
      <c r="F69" s="61" t="s">
        <v>780</v>
      </c>
      <c r="G69" s="61" t="s">
        <v>73</v>
      </c>
      <c r="H69" s="61" t="s">
        <v>195</v>
      </c>
      <c r="I69" s="61" t="s">
        <v>53</v>
      </c>
      <c r="J69" s="61" t="s">
        <v>61</v>
      </c>
      <c r="K69" s="61" t="s">
        <v>300</v>
      </c>
      <c r="L69" s="61"/>
      <c r="M69" s="61"/>
      <c r="N69" s="61" t="s">
        <v>837</v>
      </c>
      <c r="O69" s="61">
        <v>2</v>
      </c>
      <c r="P69" s="84">
        <v>43194</v>
      </c>
      <c r="Q69" s="84">
        <v>43194.041666666664</v>
      </c>
      <c r="R69" s="85">
        <v>43201</v>
      </c>
      <c r="S69" s="85">
        <v>43201</v>
      </c>
      <c r="T69" s="86"/>
      <c r="U69" s="86"/>
      <c r="V69" s="87" t="s">
        <v>618</v>
      </c>
      <c r="W69" s="87">
        <v>43224.041666666664</v>
      </c>
      <c r="X6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9" s="88" t="str">
        <f t="shared" si="1"/>
        <v>CONT</v>
      </c>
      <c r="Z6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70" spans="1:27" customFormat="1" x14ac:dyDescent="0.3">
      <c r="A70" s="122" t="s">
        <v>908</v>
      </c>
      <c r="B70" s="61" t="s">
        <v>909</v>
      </c>
      <c r="C70" s="61" t="s">
        <v>225</v>
      </c>
      <c r="D70" s="61" t="s">
        <v>410</v>
      </c>
      <c r="E70" s="61" t="s">
        <v>910</v>
      </c>
      <c r="F70" s="61" t="s">
        <v>911</v>
      </c>
      <c r="G70" s="61" t="s">
        <v>73</v>
      </c>
      <c r="H70" s="61" t="s">
        <v>195</v>
      </c>
      <c r="I70" s="61" t="s">
        <v>53</v>
      </c>
      <c r="J70" s="61" t="s">
        <v>61</v>
      </c>
      <c r="K70" s="61" t="s">
        <v>300</v>
      </c>
      <c r="L70" s="61"/>
      <c r="M70" s="61"/>
      <c r="N70" s="61" t="s">
        <v>837</v>
      </c>
      <c r="O70" s="61">
        <v>1</v>
      </c>
      <c r="P70" s="84">
        <v>43200</v>
      </c>
      <c r="Q70" s="84">
        <v>43200.041666666664</v>
      </c>
      <c r="R70" s="85">
        <v>43201</v>
      </c>
      <c r="S70" s="85">
        <v>43201</v>
      </c>
      <c r="T70" s="86"/>
      <c r="U70" s="86"/>
      <c r="V70" s="87" t="s">
        <v>618</v>
      </c>
      <c r="W70" s="87">
        <v>43230.041666666664</v>
      </c>
      <c r="X7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0" s="88" t="str">
        <f t="shared" si="1"/>
        <v>CONT</v>
      </c>
      <c r="Z7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71" spans="1:27" customFormat="1" x14ac:dyDescent="0.3">
      <c r="A71" s="122" t="s">
        <v>989</v>
      </c>
      <c r="B71" s="61" t="s">
        <v>990</v>
      </c>
      <c r="C71" s="61" t="s">
        <v>317</v>
      </c>
      <c r="D71" s="61" t="s">
        <v>319</v>
      </c>
      <c r="E71" s="61" t="s">
        <v>318</v>
      </c>
      <c r="F71" s="61" t="s">
        <v>319</v>
      </c>
      <c r="G71" s="61" t="s">
        <v>73</v>
      </c>
      <c r="H71" s="61" t="s">
        <v>42</v>
      </c>
      <c r="I71" s="61" t="s">
        <v>201</v>
      </c>
      <c r="J71" s="61" t="s">
        <v>202</v>
      </c>
      <c r="K71" s="61" t="s">
        <v>204</v>
      </c>
      <c r="L71" s="61"/>
      <c r="M71" s="61"/>
      <c r="N71" s="61" t="s">
        <v>837</v>
      </c>
      <c r="O71" s="61">
        <v>0</v>
      </c>
      <c r="P71" s="84">
        <v>43189.644444444442</v>
      </c>
      <c r="Q71" s="84"/>
      <c r="R71" s="85">
        <v>43203</v>
      </c>
      <c r="S71" s="85">
        <v>43206</v>
      </c>
      <c r="T71" s="86"/>
      <c r="U71" s="86"/>
      <c r="V71" s="92" t="s">
        <v>618</v>
      </c>
      <c r="W71" s="92"/>
      <c r="X7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1" s="88" t="str">
        <f t="shared" si="1"/>
        <v>CONT</v>
      </c>
      <c r="Z7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72" spans="1:27" customFormat="1" x14ac:dyDescent="0.3">
      <c r="A72" s="122" t="s">
        <v>1226</v>
      </c>
      <c r="B72" s="61" t="s">
        <v>1227</v>
      </c>
      <c r="C72" s="61" t="s">
        <v>206</v>
      </c>
      <c r="D72" s="61" t="s">
        <v>414</v>
      </c>
      <c r="E72" s="61" t="s">
        <v>207</v>
      </c>
      <c r="F72" s="61" t="s">
        <v>208</v>
      </c>
      <c r="G72" s="61" t="s">
        <v>46</v>
      </c>
      <c r="H72" s="61" t="s">
        <v>42</v>
      </c>
      <c r="I72" s="61" t="s">
        <v>43</v>
      </c>
      <c r="J72" s="61" t="s">
        <v>209</v>
      </c>
      <c r="K72" s="61" t="s">
        <v>204</v>
      </c>
      <c r="L72" s="61"/>
      <c r="M72" s="61"/>
      <c r="N72" s="61" t="s">
        <v>1225</v>
      </c>
      <c r="O72" s="61">
        <v>0</v>
      </c>
      <c r="P72" s="84">
        <v>43199</v>
      </c>
      <c r="Q72" s="84"/>
      <c r="R72" s="85">
        <v>43206</v>
      </c>
      <c r="S72" s="85">
        <v>43236</v>
      </c>
      <c r="T72" s="86">
        <v>43199.445127314815</v>
      </c>
      <c r="U72" s="86"/>
      <c r="V72" s="92" t="s">
        <v>617</v>
      </c>
      <c r="W72" s="92"/>
      <c r="X7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2" s="88" t="str">
        <f t="shared" si="1"/>
        <v>UTILITES_MA</v>
      </c>
      <c r="Z7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7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73" spans="1:27" customFormat="1" x14ac:dyDescent="0.3">
      <c r="A73" s="122" t="s">
        <v>850</v>
      </c>
      <c r="B73" s="61" t="s">
        <v>851</v>
      </c>
      <c r="C73" s="61" t="s">
        <v>239</v>
      </c>
      <c r="D73" s="93" t="s">
        <v>433</v>
      </c>
      <c r="E73" s="61" t="s">
        <v>240</v>
      </c>
      <c r="F73" s="61" t="s">
        <v>241</v>
      </c>
      <c r="G73" s="93" t="s">
        <v>46</v>
      </c>
      <c r="H73" s="61" t="s">
        <v>42</v>
      </c>
      <c r="I73" s="61" t="s">
        <v>166</v>
      </c>
      <c r="J73" s="61" t="s">
        <v>209</v>
      </c>
      <c r="K73" s="61"/>
      <c r="L73" s="61"/>
      <c r="M73" s="61">
        <v>1</v>
      </c>
      <c r="N73" s="61" t="s">
        <v>288</v>
      </c>
      <c r="O73" s="61">
        <v>35</v>
      </c>
      <c r="P73" s="84"/>
      <c r="Q73" s="84"/>
      <c r="R73" s="85">
        <v>43206</v>
      </c>
      <c r="S73" s="85">
        <v>43236</v>
      </c>
      <c r="T73" s="86">
        <v>43199.423090277778</v>
      </c>
      <c r="U73" s="86"/>
      <c r="V73" s="92" t="s">
        <v>617</v>
      </c>
      <c r="W73" s="92"/>
      <c r="X7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3" s="88" t="str">
        <f t="shared" si="1"/>
        <v>UTILITES_MB</v>
      </c>
      <c r="Z7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7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74" spans="1:27" customFormat="1" x14ac:dyDescent="0.3">
      <c r="A74" s="122" t="s">
        <v>852</v>
      </c>
      <c r="B74" s="61" t="s">
        <v>853</v>
      </c>
      <c r="C74" s="61" t="s">
        <v>239</v>
      </c>
      <c r="D74" s="61" t="s">
        <v>433</v>
      </c>
      <c r="E74" s="61" t="s">
        <v>240</v>
      </c>
      <c r="F74" s="61" t="s">
        <v>241</v>
      </c>
      <c r="G74" s="61" t="s">
        <v>46</v>
      </c>
      <c r="H74" s="61" t="s">
        <v>42</v>
      </c>
      <c r="I74" s="61" t="s">
        <v>166</v>
      </c>
      <c r="J74" s="61" t="s">
        <v>49</v>
      </c>
      <c r="K74" s="61"/>
      <c r="L74" s="61"/>
      <c r="M74" s="61">
        <v>1</v>
      </c>
      <c r="N74" s="61" t="s">
        <v>758</v>
      </c>
      <c r="O74" s="61">
        <v>21</v>
      </c>
      <c r="P74" s="84">
        <v>43157.755555555559</v>
      </c>
      <c r="Q74" s="84"/>
      <c r="R74" s="85">
        <v>43206</v>
      </c>
      <c r="S74" s="85">
        <v>43210</v>
      </c>
      <c r="T74" s="86">
        <v>43146.654062499998</v>
      </c>
      <c r="U74" s="86"/>
      <c r="V74" s="92" t="s">
        <v>618</v>
      </c>
      <c r="W74" s="92"/>
      <c r="X7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4" s="88" t="str">
        <f t="shared" si="1"/>
        <v>UTILITES_MB</v>
      </c>
      <c r="Z7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7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75" spans="1:27" customFormat="1" x14ac:dyDescent="0.3">
      <c r="A75" s="122" t="s">
        <v>720</v>
      </c>
      <c r="B75" s="61" t="s">
        <v>721</v>
      </c>
      <c r="C75" s="61" t="s">
        <v>722</v>
      </c>
      <c r="D75" s="93" t="s">
        <v>6668</v>
      </c>
      <c r="E75" s="61"/>
      <c r="F75" s="61"/>
      <c r="G75" s="93" t="s">
        <v>223</v>
      </c>
      <c r="H75" s="61" t="s">
        <v>42</v>
      </c>
      <c r="I75" s="61" t="s">
        <v>474</v>
      </c>
      <c r="J75" s="61" t="s">
        <v>209</v>
      </c>
      <c r="K75" s="61" t="s">
        <v>204</v>
      </c>
      <c r="L75" s="61"/>
      <c r="M75" s="61"/>
      <c r="N75" s="61" t="s">
        <v>288</v>
      </c>
      <c r="O75" s="61">
        <v>32</v>
      </c>
      <c r="P75" s="84"/>
      <c r="Q75" s="84"/>
      <c r="R75" s="85">
        <v>43206</v>
      </c>
      <c r="S75" s="85">
        <v>43231</v>
      </c>
      <c r="T75" s="86">
        <v>43080.406215277777</v>
      </c>
      <c r="U75" s="86"/>
      <c r="V75" s="92" t="s">
        <v>617</v>
      </c>
      <c r="W75" s="92"/>
      <c r="X7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5" s="88" t="str">
        <f t="shared" si="1"/>
        <v>DSP MB</v>
      </c>
      <c r="Z7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7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76" spans="1:27" customFormat="1" x14ac:dyDescent="0.3">
      <c r="A76" s="122" t="s">
        <v>1247</v>
      </c>
      <c r="B76" s="61" t="s">
        <v>1248</v>
      </c>
      <c r="C76" s="61" t="s">
        <v>360</v>
      </c>
      <c r="D76" s="61"/>
      <c r="E76" s="61"/>
      <c r="F76" s="61"/>
      <c r="G76" s="61" t="s">
        <v>46</v>
      </c>
      <c r="H76" s="61" t="s">
        <v>42</v>
      </c>
      <c r="I76" s="61" t="s">
        <v>43</v>
      </c>
      <c r="J76" s="61" t="s">
        <v>209</v>
      </c>
      <c r="K76" s="61" t="s">
        <v>204</v>
      </c>
      <c r="L76" s="61"/>
      <c r="M76" s="61"/>
      <c r="N76" s="61" t="s">
        <v>1225</v>
      </c>
      <c r="O76" s="61">
        <v>0</v>
      </c>
      <c r="P76" s="84">
        <v>43199</v>
      </c>
      <c r="Q76" s="84"/>
      <c r="R76" s="85">
        <v>43206</v>
      </c>
      <c r="S76" s="85">
        <v>43220</v>
      </c>
      <c r="T76" s="86">
        <v>43199.430752314816</v>
      </c>
      <c r="U76" s="86"/>
      <c r="V76" s="92" t="s">
        <v>617</v>
      </c>
      <c r="W76" s="92"/>
      <c r="X7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76" s="88" t="str">
        <f t="shared" si="1"/>
        <v>MNTE</v>
      </c>
      <c r="Z7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7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77" spans="1:27" customFormat="1" x14ac:dyDescent="0.3">
      <c r="A77" s="122" t="s">
        <v>1184</v>
      </c>
      <c r="B77" s="61" t="s">
        <v>1185</v>
      </c>
      <c r="C77" s="61" t="s">
        <v>221</v>
      </c>
      <c r="D77" s="61" t="s">
        <v>422</v>
      </c>
      <c r="E77" s="61" t="s">
        <v>1186</v>
      </c>
      <c r="F77" s="61" t="s">
        <v>1187</v>
      </c>
      <c r="G77" s="61" t="s">
        <v>75</v>
      </c>
      <c r="H77" s="61" t="s">
        <v>359</v>
      </c>
      <c r="I77" s="61" t="s">
        <v>53</v>
      </c>
      <c r="J77" s="61" t="s">
        <v>61</v>
      </c>
      <c r="K77" s="61" t="s">
        <v>204</v>
      </c>
      <c r="L77" s="61"/>
      <c r="M77" s="61"/>
      <c r="N77" s="61" t="s">
        <v>837</v>
      </c>
      <c r="O77" s="61">
        <v>2</v>
      </c>
      <c r="P77" s="84">
        <v>43194</v>
      </c>
      <c r="Q77" s="84">
        <v>43194.041666666664</v>
      </c>
      <c r="R77" s="85">
        <v>43208</v>
      </c>
      <c r="S77" s="85">
        <v>43208</v>
      </c>
      <c r="T77" s="86"/>
      <c r="U77" s="86"/>
      <c r="V77" s="92" t="s">
        <v>617</v>
      </c>
      <c r="W77" s="92">
        <v>43224.041666666664</v>
      </c>
      <c r="X7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7" s="88" t="str">
        <f t="shared" si="1"/>
        <v>ENVT</v>
      </c>
      <c r="Z7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78" spans="1:27" customFormat="1" x14ac:dyDescent="0.3">
      <c r="A78" s="122" t="s">
        <v>575</v>
      </c>
      <c r="B78" s="61" t="s">
        <v>576</v>
      </c>
      <c r="C78" s="61" t="s">
        <v>41</v>
      </c>
      <c r="D78" s="61" t="s">
        <v>438</v>
      </c>
      <c r="E78" s="61"/>
      <c r="F78" s="61"/>
      <c r="G78" s="61" t="s">
        <v>45</v>
      </c>
      <c r="H78" s="61" t="s">
        <v>42</v>
      </c>
      <c r="I78" s="61" t="s">
        <v>166</v>
      </c>
      <c r="J78" s="61" t="s">
        <v>49</v>
      </c>
      <c r="K78" s="61" t="s">
        <v>204</v>
      </c>
      <c r="L78" s="61"/>
      <c r="M78" s="61">
        <v>3</v>
      </c>
      <c r="N78" s="61" t="s">
        <v>759</v>
      </c>
      <c r="O78" s="61">
        <v>7</v>
      </c>
      <c r="P78" s="84">
        <v>42983</v>
      </c>
      <c r="Q78" s="84">
        <v>43013</v>
      </c>
      <c r="R78" s="85">
        <v>43209</v>
      </c>
      <c r="S78" s="85">
        <v>43209</v>
      </c>
      <c r="T78" s="86">
        <v>42996.39435185185</v>
      </c>
      <c r="U78" s="86"/>
      <c r="V78" s="92" t="s">
        <v>618</v>
      </c>
      <c r="W78" s="92">
        <v>43013</v>
      </c>
      <c r="X7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8" s="88" t="str">
        <f t="shared" si="1"/>
        <v>DEVT MA</v>
      </c>
      <c r="Z7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7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79" spans="1:27" customFormat="1" x14ac:dyDescent="0.3">
      <c r="A79" s="122" t="s">
        <v>1113</v>
      </c>
      <c r="B79" s="61" t="s">
        <v>1114</v>
      </c>
      <c r="C79" s="61" t="s">
        <v>659</v>
      </c>
      <c r="D79" s="61" t="s">
        <v>660</v>
      </c>
      <c r="E79" s="61" t="s">
        <v>661</v>
      </c>
      <c r="F79" s="61" t="s">
        <v>662</v>
      </c>
      <c r="G79" s="61" t="s">
        <v>46</v>
      </c>
      <c r="H79" s="61" t="s">
        <v>663</v>
      </c>
      <c r="I79" s="61" t="s">
        <v>43</v>
      </c>
      <c r="J79" s="61" t="s">
        <v>49</v>
      </c>
      <c r="K79" s="61"/>
      <c r="L79" s="61"/>
      <c r="M79" s="61"/>
      <c r="N79" s="61" t="s">
        <v>795</v>
      </c>
      <c r="O79" s="61">
        <v>1</v>
      </c>
      <c r="P79" s="84">
        <v>43187</v>
      </c>
      <c r="Q79" s="84"/>
      <c r="R79" s="85">
        <v>43213</v>
      </c>
      <c r="S79" s="85">
        <v>43213</v>
      </c>
      <c r="T79" s="86">
        <v>43187.480543981481</v>
      </c>
      <c r="U79" s="86"/>
      <c r="V79" s="92" t="s">
        <v>617</v>
      </c>
      <c r="W79" s="92"/>
      <c r="X7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9" s="88" t="str">
        <f t="shared" si="1"/>
        <v>UTILITES_MB</v>
      </c>
      <c r="Z7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7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80" spans="1:27" customFormat="1" x14ac:dyDescent="0.3">
      <c r="A80" s="122" t="s">
        <v>802</v>
      </c>
      <c r="B80" s="61" t="s">
        <v>803</v>
      </c>
      <c r="C80" s="61" t="s">
        <v>804</v>
      </c>
      <c r="D80" s="61" t="s">
        <v>836</v>
      </c>
      <c r="E80" s="61"/>
      <c r="F80" s="61"/>
      <c r="G80" s="61" t="s">
        <v>46</v>
      </c>
      <c r="H80" s="61" t="s">
        <v>42</v>
      </c>
      <c r="I80" s="61" t="s">
        <v>43</v>
      </c>
      <c r="J80" s="61" t="s">
        <v>49</v>
      </c>
      <c r="K80" s="61" t="s">
        <v>204</v>
      </c>
      <c r="L80" s="61"/>
      <c r="M80" s="61"/>
      <c r="N80" s="61" t="s">
        <v>795</v>
      </c>
      <c r="O80" s="61">
        <v>4</v>
      </c>
      <c r="P80" s="84">
        <v>43138</v>
      </c>
      <c r="Q80" s="84"/>
      <c r="R80" s="85">
        <v>43213</v>
      </c>
      <c r="S80" s="85">
        <v>43217</v>
      </c>
      <c r="T80" s="86">
        <v>43132.665312500001</v>
      </c>
      <c r="U80" s="86"/>
      <c r="V80" s="87" t="s">
        <v>617</v>
      </c>
      <c r="W80" s="87"/>
      <c r="X8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0" s="88" t="str">
        <f t="shared" si="1"/>
        <v>UTILITES_MB</v>
      </c>
      <c r="Z8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8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81" spans="1:27" customFormat="1" x14ac:dyDescent="0.3">
      <c r="A81" s="122" t="s">
        <v>657</v>
      </c>
      <c r="B81" s="61" t="s">
        <v>658</v>
      </c>
      <c r="C81" s="61" t="s">
        <v>239</v>
      </c>
      <c r="D81" s="61" t="s">
        <v>433</v>
      </c>
      <c r="E81" s="61" t="s">
        <v>240</v>
      </c>
      <c r="F81" s="61" t="s">
        <v>241</v>
      </c>
      <c r="G81" s="61" t="s">
        <v>46</v>
      </c>
      <c r="H81" s="61" t="s">
        <v>42</v>
      </c>
      <c r="I81" s="61" t="s">
        <v>53</v>
      </c>
      <c r="J81" s="61" t="s">
        <v>49</v>
      </c>
      <c r="K81" s="61" t="s">
        <v>204</v>
      </c>
      <c r="L81" s="61"/>
      <c r="M81" s="61"/>
      <c r="N81" s="61" t="s">
        <v>758</v>
      </c>
      <c r="O81" s="61">
        <v>7</v>
      </c>
      <c r="P81" s="84"/>
      <c r="Q81" s="84"/>
      <c r="R81" s="85">
        <v>43221</v>
      </c>
      <c r="S81" s="85">
        <v>43224</v>
      </c>
      <c r="T81" s="86">
        <v>42797.592418981483</v>
      </c>
      <c r="U81" s="86"/>
      <c r="V81" s="87" t="s">
        <v>618</v>
      </c>
      <c r="W81" s="87"/>
      <c r="X8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1" s="88" t="str">
        <f t="shared" si="1"/>
        <v>UTILITES_MB</v>
      </c>
      <c r="Z8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82" spans="1:27" customFormat="1" x14ac:dyDescent="0.3">
      <c r="A82" s="122" t="s">
        <v>786</v>
      </c>
      <c r="B82" s="61" t="s">
        <v>787</v>
      </c>
      <c r="C82" s="61" t="s">
        <v>755</v>
      </c>
      <c r="D82" s="61" t="s">
        <v>431</v>
      </c>
      <c r="E82" s="61" t="s">
        <v>756</v>
      </c>
      <c r="F82" s="61" t="s">
        <v>757</v>
      </c>
      <c r="G82" s="61" t="s">
        <v>46</v>
      </c>
      <c r="H82" s="61" t="s">
        <v>42</v>
      </c>
      <c r="I82" s="61" t="s">
        <v>53</v>
      </c>
      <c r="J82" s="61" t="s">
        <v>61</v>
      </c>
      <c r="K82" s="61" t="s">
        <v>204</v>
      </c>
      <c r="L82" s="61"/>
      <c r="M82" s="61"/>
      <c r="N82" s="61" t="s">
        <v>832</v>
      </c>
      <c r="O82" s="61">
        <v>1</v>
      </c>
      <c r="P82" s="84">
        <v>43273</v>
      </c>
      <c r="Q82" s="84">
        <v>43273.041666666664</v>
      </c>
      <c r="R82" s="85">
        <v>43222</v>
      </c>
      <c r="S82" s="85">
        <v>43222</v>
      </c>
      <c r="T82" s="86"/>
      <c r="U82" s="86"/>
      <c r="V82" s="92" t="s">
        <v>618</v>
      </c>
      <c r="W82" s="92">
        <v>43303</v>
      </c>
      <c r="X8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2" s="88" t="str">
        <f t="shared" si="1"/>
        <v>UTILITES_MB</v>
      </c>
      <c r="Z8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83" spans="1:27" customFormat="1" x14ac:dyDescent="0.3">
      <c r="A83" s="122" t="s">
        <v>970</v>
      </c>
      <c r="B83" s="61" t="s">
        <v>971</v>
      </c>
      <c r="C83" s="61" t="s">
        <v>972</v>
      </c>
      <c r="D83" s="61" t="s">
        <v>973</v>
      </c>
      <c r="E83" s="61"/>
      <c r="F83" s="61"/>
      <c r="G83" s="61" t="s">
        <v>109</v>
      </c>
      <c r="H83" s="61" t="s">
        <v>42</v>
      </c>
      <c r="I83" s="61" t="s">
        <v>58</v>
      </c>
      <c r="J83" s="61" t="s">
        <v>49</v>
      </c>
      <c r="K83" s="61" t="s">
        <v>204</v>
      </c>
      <c r="L83" s="61"/>
      <c r="M83" s="61"/>
      <c r="N83" s="61" t="s">
        <v>758</v>
      </c>
      <c r="O83" s="61">
        <v>4</v>
      </c>
      <c r="P83" s="84">
        <v>43186</v>
      </c>
      <c r="Q83" s="84">
        <v>43251</v>
      </c>
      <c r="R83" s="85">
        <v>43222</v>
      </c>
      <c r="S83" s="85">
        <v>43222</v>
      </c>
      <c r="T83" s="86">
        <v>43168.614212962966</v>
      </c>
      <c r="U83" s="86"/>
      <c r="V83" s="92" t="s">
        <v>617</v>
      </c>
      <c r="W83" s="92">
        <v>43251</v>
      </c>
      <c r="X8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3" s="88" t="str">
        <f t="shared" si="1"/>
        <v>N/A</v>
      </c>
      <c r="Z8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84" spans="1:27" customFormat="1" x14ac:dyDescent="0.3">
      <c r="A84" s="122" t="s">
        <v>1133</v>
      </c>
      <c r="B84" s="61" t="s">
        <v>1134</v>
      </c>
      <c r="C84" s="61" t="s">
        <v>308</v>
      </c>
      <c r="D84" s="61" t="s">
        <v>652</v>
      </c>
      <c r="E84" s="61" t="s">
        <v>1135</v>
      </c>
      <c r="F84" s="61" t="s">
        <v>1136</v>
      </c>
      <c r="G84" s="61" t="s">
        <v>152</v>
      </c>
      <c r="H84" s="61" t="s">
        <v>359</v>
      </c>
      <c r="I84" s="61" t="s">
        <v>53</v>
      </c>
      <c r="J84" s="61" t="s">
        <v>61</v>
      </c>
      <c r="K84" s="61" t="s">
        <v>300</v>
      </c>
      <c r="L84" s="61"/>
      <c r="M84" s="61"/>
      <c r="N84" s="61" t="s">
        <v>237</v>
      </c>
      <c r="O84" s="61">
        <v>1</v>
      </c>
      <c r="P84" s="84">
        <v>43222</v>
      </c>
      <c r="Q84" s="84">
        <v>43222.041666666664</v>
      </c>
      <c r="R84" s="85">
        <v>43224</v>
      </c>
      <c r="S84" s="85">
        <v>43227</v>
      </c>
      <c r="T84" s="86"/>
      <c r="U84" s="86"/>
      <c r="V84" s="92" t="s">
        <v>618</v>
      </c>
      <c r="W84" s="92">
        <v>43236.75</v>
      </c>
      <c r="X8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4" s="88" t="str">
        <f t="shared" si="1"/>
        <v>USP MA</v>
      </c>
      <c r="Z8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85" spans="1:27" customFormat="1" x14ac:dyDescent="0.3">
      <c r="A85" s="122" t="s">
        <v>987</v>
      </c>
      <c r="B85" s="61" t="s">
        <v>988</v>
      </c>
      <c r="C85" s="61" t="s">
        <v>891</v>
      </c>
      <c r="D85" s="61" t="s">
        <v>599</v>
      </c>
      <c r="E85" s="61"/>
      <c r="F85" s="61"/>
      <c r="G85" s="61" t="s">
        <v>737</v>
      </c>
      <c r="H85" s="61" t="s">
        <v>42</v>
      </c>
      <c r="I85" s="61" t="s">
        <v>43</v>
      </c>
      <c r="J85" s="61" t="s">
        <v>209</v>
      </c>
      <c r="K85" s="61" t="s">
        <v>300</v>
      </c>
      <c r="L85" s="61"/>
      <c r="M85" s="61"/>
      <c r="N85" s="61" t="s">
        <v>1225</v>
      </c>
      <c r="O85" s="61">
        <v>0</v>
      </c>
      <c r="P85" s="84">
        <v>43179.556250000001</v>
      </c>
      <c r="Q85" s="84"/>
      <c r="R85" s="85">
        <v>43224</v>
      </c>
      <c r="S85" s="85">
        <v>43229</v>
      </c>
      <c r="T85" s="86">
        <v>43167.556273148148</v>
      </c>
      <c r="U85" s="86"/>
      <c r="V85" s="92" t="s">
        <v>617</v>
      </c>
      <c r="W85" s="92"/>
      <c r="X8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5" s="88" t="str">
        <f t="shared" si="1"/>
        <v>N/A</v>
      </c>
      <c r="Z8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8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86" spans="1:27" customFormat="1" x14ac:dyDescent="0.3">
      <c r="A86" s="122" t="s">
        <v>982</v>
      </c>
      <c r="B86" s="61" t="s">
        <v>983</v>
      </c>
      <c r="C86" s="61" t="s">
        <v>279</v>
      </c>
      <c r="D86" s="61" t="s">
        <v>446</v>
      </c>
      <c r="E86" s="61" t="s">
        <v>280</v>
      </c>
      <c r="F86" s="61" t="s">
        <v>281</v>
      </c>
      <c r="G86" s="61" t="s">
        <v>46</v>
      </c>
      <c r="H86" s="61" t="s">
        <v>195</v>
      </c>
      <c r="I86" s="61" t="s">
        <v>53</v>
      </c>
      <c r="J86" s="61" t="s">
        <v>61</v>
      </c>
      <c r="K86" s="61" t="s">
        <v>300</v>
      </c>
      <c r="L86" s="61"/>
      <c r="M86" s="61"/>
      <c r="N86" s="61" t="s">
        <v>832</v>
      </c>
      <c r="O86" s="61">
        <v>35</v>
      </c>
      <c r="P86" s="84">
        <v>43237</v>
      </c>
      <c r="Q86" s="84">
        <v>43238.458333333336</v>
      </c>
      <c r="R86" s="85">
        <v>43227</v>
      </c>
      <c r="S86" s="85">
        <v>43227</v>
      </c>
      <c r="T86" s="86"/>
      <c r="U86" s="86"/>
      <c r="V86" s="87" t="s">
        <v>618</v>
      </c>
      <c r="W86" s="87">
        <v>43253.166666666664</v>
      </c>
      <c r="X8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6" s="88" t="str">
        <f t="shared" si="1"/>
        <v>UTILITES_MB</v>
      </c>
      <c r="Z8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87" spans="1:27" customFormat="1" x14ac:dyDescent="0.3">
      <c r="A87" s="122" t="s">
        <v>1394</v>
      </c>
      <c r="B87" s="61" t="s">
        <v>1395</v>
      </c>
      <c r="C87" s="61" t="s">
        <v>937</v>
      </c>
      <c r="D87" s="61" t="s">
        <v>431</v>
      </c>
      <c r="E87" s="61" t="s">
        <v>938</v>
      </c>
      <c r="F87" s="61" t="s">
        <v>939</v>
      </c>
      <c r="G87" s="61" t="s">
        <v>46</v>
      </c>
      <c r="H87" s="61" t="s">
        <v>195</v>
      </c>
      <c r="I87" s="61" t="s">
        <v>53</v>
      </c>
      <c r="J87" s="61" t="s">
        <v>61</v>
      </c>
      <c r="K87" s="61" t="s">
        <v>300</v>
      </c>
      <c r="L87" s="61"/>
      <c r="M87" s="61"/>
      <c r="N87" s="61" t="s">
        <v>832</v>
      </c>
      <c r="O87" s="61">
        <v>35</v>
      </c>
      <c r="P87" s="84">
        <v>43237</v>
      </c>
      <c r="Q87" s="84">
        <v>43238.458333333336</v>
      </c>
      <c r="R87" s="85">
        <v>43227</v>
      </c>
      <c r="S87" s="85">
        <v>43227</v>
      </c>
      <c r="T87" s="86"/>
      <c r="U87" s="86"/>
      <c r="V87" s="92" t="s">
        <v>618</v>
      </c>
      <c r="W87" s="92">
        <v>43253.166666666664</v>
      </c>
      <c r="X8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7" s="88" t="str">
        <f t="shared" si="1"/>
        <v>UTILITES_MB</v>
      </c>
      <c r="Z8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88" spans="1:27" customFormat="1" x14ac:dyDescent="0.3">
      <c r="A88" s="122" t="s">
        <v>1556</v>
      </c>
      <c r="B88" s="61" t="s">
        <v>247</v>
      </c>
      <c r="C88" s="61" t="s">
        <v>244</v>
      </c>
      <c r="D88" s="61" t="s">
        <v>436</v>
      </c>
      <c r="E88" s="61" t="s">
        <v>245</v>
      </c>
      <c r="F88" s="61" t="s">
        <v>246</v>
      </c>
      <c r="G88" s="61" t="s">
        <v>46</v>
      </c>
      <c r="H88" s="61" t="s">
        <v>42</v>
      </c>
      <c r="I88" s="61" t="s">
        <v>58</v>
      </c>
      <c r="J88" s="61" t="s">
        <v>49</v>
      </c>
      <c r="K88" s="61" t="s">
        <v>204</v>
      </c>
      <c r="L88" s="61"/>
      <c r="M88" s="61"/>
      <c r="N88" s="61" t="s">
        <v>795</v>
      </c>
      <c r="O88" s="61">
        <v>2</v>
      </c>
      <c r="P88" s="84">
        <v>43231</v>
      </c>
      <c r="Q88" s="84">
        <v>43238</v>
      </c>
      <c r="R88" s="85">
        <v>43231</v>
      </c>
      <c r="S88" s="85">
        <v>43231</v>
      </c>
      <c r="T88" s="86">
        <v>43234.450115740743</v>
      </c>
      <c r="U88" s="86">
        <v>43245</v>
      </c>
      <c r="V88" s="92" t="s">
        <v>617</v>
      </c>
      <c r="W88" s="92">
        <v>43238.083333333336</v>
      </c>
      <c r="X8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8" s="88" t="str">
        <f t="shared" si="1"/>
        <v>UTILITES_MA</v>
      </c>
      <c r="Z8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89" spans="1:27" customFormat="1" x14ac:dyDescent="0.3">
      <c r="A89" s="122" t="s">
        <v>1098</v>
      </c>
      <c r="B89" s="61" t="s">
        <v>1099</v>
      </c>
      <c r="C89" s="61" t="s">
        <v>1044</v>
      </c>
      <c r="D89" s="61" t="s">
        <v>431</v>
      </c>
      <c r="E89" s="61" t="s">
        <v>1045</v>
      </c>
      <c r="F89" s="61" t="s">
        <v>1046</v>
      </c>
      <c r="G89" s="61" t="s">
        <v>46</v>
      </c>
      <c r="H89" s="61" t="s">
        <v>42</v>
      </c>
      <c r="I89" s="61" t="s">
        <v>474</v>
      </c>
      <c r="J89" s="61" t="s">
        <v>49</v>
      </c>
      <c r="K89" s="61"/>
      <c r="L89" s="61"/>
      <c r="M89" s="61"/>
      <c r="N89" s="61" t="s">
        <v>758</v>
      </c>
      <c r="O89" s="61">
        <v>4</v>
      </c>
      <c r="P89" s="84">
        <v>43187</v>
      </c>
      <c r="Q89" s="84"/>
      <c r="R89" s="85">
        <v>43234</v>
      </c>
      <c r="S89" s="85">
        <v>43234</v>
      </c>
      <c r="T89" s="86">
        <v>43187.393148148149</v>
      </c>
      <c r="U89" s="86"/>
      <c r="V89" s="92" t="s">
        <v>617</v>
      </c>
      <c r="W89" s="92"/>
      <c r="X8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9" s="88" t="str">
        <f t="shared" si="1"/>
        <v>UTILITES_MB</v>
      </c>
      <c r="Z8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8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90" spans="1:27" customFormat="1" x14ac:dyDescent="0.3">
      <c r="A90" s="122" t="s">
        <v>1100</v>
      </c>
      <c r="B90" s="61" t="s">
        <v>1101</v>
      </c>
      <c r="C90" s="61" t="s">
        <v>1044</v>
      </c>
      <c r="D90" s="61" t="s">
        <v>431</v>
      </c>
      <c r="E90" s="61" t="s">
        <v>1045</v>
      </c>
      <c r="F90" s="61" t="s">
        <v>1046</v>
      </c>
      <c r="G90" s="61" t="s">
        <v>46</v>
      </c>
      <c r="H90" s="61" t="s">
        <v>42</v>
      </c>
      <c r="I90" s="61" t="s">
        <v>58</v>
      </c>
      <c r="J90" s="61" t="s">
        <v>49</v>
      </c>
      <c r="K90" s="61"/>
      <c r="L90" s="61"/>
      <c r="M90" s="61"/>
      <c r="N90" s="61" t="s">
        <v>795</v>
      </c>
      <c r="O90" s="61">
        <v>0</v>
      </c>
      <c r="P90" s="84">
        <v>43189</v>
      </c>
      <c r="Q90" s="84"/>
      <c r="R90" s="85">
        <v>43234</v>
      </c>
      <c r="S90" s="85">
        <v>43234</v>
      </c>
      <c r="T90" s="86">
        <v>43187.357187499998</v>
      </c>
      <c r="U90" s="86"/>
      <c r="V90" s="87" t="s">
        <v>617</v>
      </c>
      <c r="W90" s="87"/>
      <c r="X9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0" s="88" t="str">
        <f t="shared" si="1"/>
        <v>UTILITES_MB</v>
      </c>
      <c r="Z9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91" spans="1:27" customFormat="1" x14ac:dyDescent="0.3">
      <c r="A91" s="122" t="s">
        <v>1106</v>
      </c>
      <c r="B91" s="61" t="s">
        <v>1107</v>
      </c>
      <c r="C91" s="61" t="s">
        <v>723</v>
      </c>
      <c r="D91" s="61"/>
      <c r="E91" s="61"/>
      <c r="F91" s="61"/>
      <c r="G91" s="61" t="s">
        <v>46</v>
      </c>
      <c r="H91" s="61" t="s">
        <v>663</v>
      </c>
      <c r="I91" s="61" t="s">
        <v>474</v>
      </c>
      <c r="J91" s="61" t="s">
        <v>49</v>
      </c>
      <c r="K91" s="61"/>
      <c r="L91" s="61"/>
      <c r="M91" s="61"/>
      <c r="N91" s="61" t="s">
        <v>795</v>
      </c>
      <c r="O91" s="61">
        <v>2</v>
      </c>
      <c r="P91" s="84">
        <v>43187</v>
      </c>
      <c r="Q91" s="84"/>
      <c r="R91" s="85">
        <v>43234</v>
      </c>
      <c r="S91" s="85">
        <v>43238</v>
      </c>
      <c r="T91" s="86">
        <v>43187.381215277775</v>
      </c>
      <c r="U91" s="86">
        <v>43237</v>
      </c>
      <c r="V91" s="92" t="s">
        <v>618</v>
      </c>
      <c r="W91" s="92"/>
      <c r="X9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1" s="88" t="str">
        <f t="shared" si="1"/>
        <v>UTILITES_MB</v>
      </c>
      <c r="Z9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9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92" spans="1:27" customFormat="1" x14ac:dyDescent="0.3">
      <c r="A92" s="122" t="s">
        <v>1103</v>
      </c>
      <c r="B92" s="61" t="s">
        <v>1104</v>
      </c>
      <c r="C92" s="61" t="s">
        <v>1105</v>
      </c>
      <c r="D92" s="61"/>
      <c r="E92" s="61"/>
      <c r="F92" s="61"/>
      <c r="G92" s="61" t="s">
        <v>46</v>
      </c>
      <c r="H92" s="61" t="s">
        <v>42</v>
      </c>
      <c r="I92" s="61" t="s">
        <v>474</v>
      </c>
      <c r="J92" s="61" t="s">
        <v>49</v>
      </c>
      <c r="K92" s="61"/>
      <c r="L92" s="61"/>
      <c r="M92" s="61"/>
      <c r="N92" s="61" t="s">
        <v>758</v>
      </c>
      <c r="O92" s="61">
        <v>0</v>
      </c>
      <c r="P92" s="84">
        <v>43187</v>
      </c>
      <c r="Q92" s="84"/>
      <c r="R92" s="85">
        <v>43234</v>
      </c>
      <c r="S92" s="85">
        <v>43234</v>
      </c>
      <c r="T92" s="86">
        <v>43187.397916666669</v>
      </c>
      <c r="U92" s="86"/>
      <c r="V92" s="92" t="s">
        <v>617</v>
      </c>
      <c r="W92" s="92"/>
      <c r="X9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2" s="88" t="str">
        <f t="shared" si="1"/>
        <v>UTILITES_MB</v>
      </c>
      <c r="Z9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9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93" spans="1:27" customFormat="1" x14ac:dyDescent="0.3">
      <c r="A93" s="122" t="s">
        <v>2157</v>
      </c>
      <c r="B93" s="61" t="s">
        <v>2158</v>
      </c>
      <c r="C93" s="61" t="s">
        <v>2159</v>
      </c>
      <c r="D93" s="61"/>
      <c r="E93" s="61"/>
      <c r="F93" s="61"/>
      <c r="G93" s="61" t="s">
        <v>46</v>
      </c>
      <c r="H93" s="61" t="s">
        <v>42</v>
      </c>
      <c r="I93" s="61" t="s">
        <v>166</v>
      </c>
      <c r="J93" s="61" t="s">
        <v>209</v>
      </c>
      <c r="K93" s="61" t="s">
        <v>300</v>
      </c>
      <c r="L93" s="61"/>
      <c r="M93" s="61"/>
      <c r="N93" s="61" t="s">
        <v>1225</v>
      </c>
      <c r="O93" s="61">
        <v>4</v>
      </c>
      <c r="P93" s="84">
        <v>43234</v>
      </c>
      <c r="Q93" s="84"/>
      <c r="R93" s="85">
        <v>43234</v>
      </c>
      <c r="S93" s="85">
        <v>43238</v>
      </c>
      <c r="T93" s="86">
        <v>43227.647245370368</v>
      </c>
      <c r="U93" s="86"/>
      <c r="V93" s="92" t="s">
        <v>617</v>
      </c>
      <c r="W93" s="92"/>
      <c r="X9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3" s="88" t="str">
        <f t="shared" si="1"/>
        <v>UTILITES_MB</v>
      </c>
      <c r="Z9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9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94" spans="1:27" customFormat="1" x14ac:dyDescent="0.3">
      <c r="A94" s="122" t="s">
        <v>738</v>
      </c>
      <c r="B94" s="61" t="s">
        <v>739</v>
      </c>
      <c r="C94" s="61"/>
      <c r="D94" s="61" t="s">
        <v>763</v>
      </c>
      <c r="E94" s="61"/>
      <c r="F94" s="61"/>
      <c r="G94" s="61"/>
      <c r="H94" s="61" t="s">
        <v>42</v>
      </c>
      <c r="I94" s="61" t="s">
        <v>43</v>
      </c>
      <c r="J94" s="61" t="s">
        <v>49</v>
      </c>
      <c r="K94" s="61"/>
      <c r="L94" s="61"/>
      <c r="M94" s="61"/>
      <c r="N94" s="61" t="s">
        <v>758</v>
      </c>
      <c r="O94" s="61">
        <v>0</v>
      </c>
      <c r="P94" s="84"/>
      <c r="Q94" s="84"/>
      <c r="R94" s="85">
        <v>43234</v>
      </c>
      <c r="S94" s="85">
        <v>43238</v>
      </c>
      <c r="T94" s="86">
        <v>42824.348124999997</v>
      </c>
      <c r="U94" s="86"/>
      <c r="V94" s="92" t="s">
        <v>617</v>
      </c>
      <c r="W94" s="92"/>
      <c r="X9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4" s="88" t="str">
        <f t="shared" si="1"/>
        <v>N/A</v>
      </c>
      <c r="Z9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9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95" spans="1:27" customFormat="1" x14ac:dyDescent="0.3">
      <c r="A95" s="122" t="s">
        <v>1638</v>
      </c>
      <c r="B95" s="61" t="s">
        <v>1639</v>
      </c>
      <c r="C95" s="61" t="s">
        <v>59</v>
      </c>
      <c r="D95" s="61" t="s">
        <v>620</v>
      </c>
      <c r="E95" s="61" t="s">
        <v>1640</v>
      </c>
      <c r="F95" s="61" t="s">
        <v>1641</v>
      </c>
      <c r="G95" s="61" t="s">
        <v>45</v>
      </c>
      <c r="H95" s="61" t="s">
        <v>2572</v>
      </c>
      <c r="I95" s="61" t="s">
        <v>53</v>
      </c>
      <c r="J95" s="61"/>
      <c r="K95" s="61" t="s">
        <v>300</v>
      </c>
      <c r="L95" s="61"/>
      <c r="M95" s="61"/>
      <c r="N95" s="61" t="s">
        <v>995</v>
      </c>
      <c r="O95" s="61">
        <v>1</v>
      </c>
      <c r="P95" s="84">
        <v>43259</v>
      </c>
      <c r="Q95" s="84">
        <v>43289</v>
      </c>
      <c r="R95" s="85">
        <v>43234.529861111114</v>
      </c>
      <c r="S95" s="85">
        <v>43266.529861111114</v>
      </c>
      <c r="T95" s="86">
        <v>43276.34375</v>
      </c>
      <c r="U95" s="86">
        <v>43276.433333333334</v>
      </c>
      <c r="V95" s="92" t="s">
        <v>618</v>
      </c>
      <c r="W95" s="92">
        <v>43289.041666666664</v>
      </c>
      <c r="X9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5" s="88" t="str">
        <f t="shared" si="1"/>
        <v>DEVT MA</v>
      </c>
      <c r="Z9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96" spans="1:27" customFormat="1" x14ac:dyDescent="0.3">
      <c r="A96" s="122" t="s">
        <v>1117</v>
      </c>
      <c r="B96" s="61" t="s">
        <v>1118</v>
      </c>
      <c r="C96" s="61" t="s">
        <v>1032</v>
      </c>
      <c r="D96" s="61" t="s">
        <v>451</v>
      </c>
      <c r="E96" s="61" t="s">
        <v>1033</v>
      </c>
      <c r="F96" s="61" t="s">
        <v>1034</v>
      </c>
      <c r="G96" s="61" t="s">
        <v>46</v>
      </c>
      <c r="H96" s="61" t="s">
        <v>195</v>
      </c>
      <c r="I96" s="61" t="s">
        <v>53</v>
      </c>
      <c r="J96" s="61" t="s">
        <v>61</v>
      </c>
      <c r="K96" s="61" t="s">
        <v>300</v>
      </c>
      <c r="L96" s="61"/>
      <c r="M96" s="61"/>
      <c r="N96" s="61" t="s">
        <v>832</v>
      </c>
      <c r="O96" s="61">
        <v>4</v>
      </c>
      <c r="P96" s="84">
        <v>43231</v>
      </c>
      <c r="Q96" s="84">
        <v>43231.291666666664</v>
      </c>
      <c r="R96" s="85">
        <v>43235</v>
      </c>
      <c r="S96" s="85">
        <v>43235</v>
      </c>
      <c r="T96" s="86"/>
      <c r="U96" s="86"/>
      <c r="V96" s="92" t="s">
        <v>617</v>
      </c>
      <c r="W96" s="92">
        <v>43261.291666666664</v>
      </c>
      <c r="X9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6" s="88" t="str">
        <f t="shared" si="1"/>
        <v>UTILITES_MB</v>
      </c>
      <c r="Z9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97" spans="1:27" customFormat="1" x14ac:dyDescent="0.3">
      <c r="A97" s="122" t="s">
        <v>1091</v>
      </c>
      <c r="B97" s="61" t="s">
        <v>1092</v>
      </c>
      <c r="C97" s="61" t="s">
        <v>781</v>
      </c>
      <c r="D97" s="61" t="s">
        <v>433</v>
      </c>
      <c r="E97" s="61" t="s">
        <v>782</v>
      </c>
      <c r="F97" s="61" t="s">
        <v>783</v>
      </c>
      <c r="G97" s="61" t="s">
        <v>46</v>
      </c>
      <c r="H97" s="61" t="s">
        <v>663</v>
      </c>
      <c r="I97" s="61" t="s">
        <v>43</v>
      </c>
      <c r="J97" s="61" t="s">
        <v>49</v>
      </c>
      <c r="K97" s="61" t="s">
        <v>204</v>
      </c>
      <c r="L97" s="61"/>
      <c r="M97" s="61"/>
      <c r="N97" s="61" t="s">
        <v>795</v>
      </c>
      <c r="O97" s="61">
        <v>4</v>
      </c>
      <c r="P97" s="84">
        <v>43200</v>
      </c>
      <c r="Q97" s="84"/>
      <c r="R97" s="85">
        <v>43236</v>
      </c>
      <c r="S97" s="85">
        <v>43236</v>
      </c>
      <c r="T97" s="86">
        <v>43185.623773148145</v>
      </c>
      <c r="U97" s="86"/>
      <c r="V97" s="92" t="s">
        <v>617</v>
      </c>
      <c r="W97" s="92"/>
      <c r="X9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7" s="88" t="str">
        <f t="shared" si="1"/>
        <v>UTILITES_MB</v>
      </c>
      <c r="Z9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9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98" spans="1:27" customFormat="1" x14ac:dyDescent="0.3">
      <c r="A98" s="122" t="s">
        <v>1211</v>
      </c>
      <c r="B98" s="61" t="s">
        <v>1212</v>
      </c>
      <c r="C98" s="61" t="s">
        <v>41</v>
      </c>
      <c r="D98" s="61" t="s">
        <v>432</v>
      </c>
      <c r="E98" s="61" t="s">
        <v>1213</v>
      </c>
      <c r="F98" s="61" t="s">
        <v>1214</v>
      </c>
      <c r="G98" s="61" t="s">
        <v>45</v>
      </c>
      <c r="H98" s="61" t="s">
        <v>195</v>
      </c>
      <c r="I98" s="61" t="s">
        <v>201</v>
      </c>
      <c r="J98" s="61" t="s">
        <v>202</v>
      </c>
      <c r="K98" s="61" t="s">
        <v>300</v>
      </c>
      <c r="L98" s="61"/>
      <c r="M98" s="61"/>
      <c r="N98" s="61" t="s">
        <v>832</v>
      </c>
      <c r="O98" s="61">
        <v>0</v>
      </c>
      <c r="P98" s="84">
        <v>43239</v>
      </c>
      <c r="Q98" s="84">
        <v>43239</v>
      </c>
      <c r="R98" s="85">
        <v>43237</v>
      </c>
      <c r="S98" s="85">
        <v>43237</v>
      </c>
      <c r="T98" s="86">
        <v>43237.405555555553</v>
      </c>
      <c r="U98" s="86">
        <v>43237.405555555553</v>
      </c>
      <c r="V98" s="92" t="s">
        <v>618</v>
      </c>
      <c r="W98" s="92"/>
      <c r="X9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8" s="88" t="str">
        <f t="shared" si="1"/>
        <v>DEVT MA</v>
      </c>
      <c r="Z9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99" spans="1:27" customFormat="1" x14ac:dyDescent="0.3">
      <c r="A99" s="122" t="s">
        <v>1081</v>
      </c>
      <c r="B99" s="61" t="s">
        <v>1082</v>
      </c>
      <c r="C99" s="61" t="s">
        <v>1083</v>
      </c>
      <c r="D99" s="61" t="s">
        <v>435</v>
      </c>
      <c r="E99" s="61" t="s">
        <v>1084</v>
      </c>
      <c r="F99" s="61" t="s">
        <v>1085</v>
      </c>
      <c r="G99" s="61" t="s">
        <v>71</v>
      </c>
      <c r="H99" s="61" t="s">
        <v>42</v>
      </c>
      <c r="I99" s="61" t="s">
        <v>43</v>
      </c>
      <c r="J99" s="61" t="s">
        <v>49</v>
      </c>
      <c r="K99" s="61" t="s">
        <v>204</v>
      </c>
      <c r="L99" s="61"/>
      <c r="M99" s="61"/>
      <c r="N99" s="61" t="s">
        <v>758</v>
      </c>
      <c r="O99" s="61">
        <v>4</v>
      </c>
      <c r="P99" s="84">
        <v>43201</v>
      </c>
      <c r="Q99" s="84"/>
      <c r="R99" s="85">
        <v>43238</v>
      </c>
      <c r="S99" s="85">
        <v>43238</v>
      </c>
      <c r="T99" s="86">
        <v>43185.627337962964</v>
      </c>
      <c r="U99" s="86"/>
      <c r="V99" s="92" t="s">
        <v>618</v>
      </c>
      <c r="W99" s="92"/>
      <c r="X9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9" s="88" t="str">
        <f t="shared" si="1"/>
        <v>N/A</v>
      </c>
      <c r="Z9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9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00" spans="1:27" customFormat="1" x14ac:dyDescent="0.3">
      <c r="A100" s="122" t="s">
        <v>1818</v>
      </c>
      <c r="B100" s="61" t="s">
        <v>247</v>
      </c>
      <c r="C100" s="61" t="s">
        <v>244</v>
      </c>
      <c r="D100" s="61" t="s">
        <v>436</v>
      </c>
      <c r="E100" s="61" t="s">
        <v>245</v>
      </c>
      <c r="F100" s="61" t="s">
        <v>246</v>
      </c>
      <c r="G100" s="61" t="s">
        <v>46</v>
      </c>
      <c r="H100" s="61" t="s">
        <v>42</v>
      </c>
      <c r="I100" s="61" t="s">
        <v>58</v>
      </c>
      <c r="J100" s="61" t="s">
        <v>49</v>
      </c>
      <c r="K100" s="61" t="s">
        <v>204</v>
      </c>
      <c r="L100" s="61"/>
      <c r="M100" s="61"/>
      <c r="N100" s="61"/>
      <c r="O100" s="61">
        <v>2</v>
      </c>
      <c r="P100" s="84">
        <v>43238</v>
      </c>
      <c r="Q100" s="84">
        <v>43245</v>
      </c>
      <c r="R100" s="85">
        <v>43238</v>
      </c>
      <c r="S100" s="85">
        <v>43238</v>
      </c>
      <c r="T100" s="86">
        <v>43238.38857638889</v>
      </c>
      <c r="U100" s="86"/>
      <c r="V100" s="92" t="s">
        <v>617</v>
      </c>
      <c r="W100" s="92">
        <v>43245.083333333336</v>
      </c>
      <c r="X10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0" s="88" t="str">
        <f t="shared" si="1"/>
        <v>UTILITES_MA</v>
      </c>
      <c r="Z10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01" spans="1:27" customFormat="1" x14ac:dyDescent="0.3">
      <c r="A101" s="122" t="s">
        <v>1389</v>
      </c>
      <c r="B101" s="61" t="s">
        <v>1390</v>
      </c>
      <c r="C101" s="61" t="s">
        <v>244</v>
      </c>
      <c r="D101" s="61" t="s">
        <v>436</v>
      </c>
      <c r="E101" s="61" t="s">
        <v>245</v>
      </c>
      <c r="F101" s="61" t="s">
        <v>246</v>
      </c>
      <c r="G101" s="61" t="s">
        <v>46</v>
      </c>
      <c r="H101" s="61" t="s">
        <v>663</v>
      </c>
      <c r="I101" s="61" t="s">
        <v>43</v>
      </c>
      <c r="J101" s="61" t="s">
        <v>49</v>
      </c>
      <c r="K101" s="61"/>
      <c r="L101" s="61"/>
      <c r="M101" s="61"/>
      <c r="N101" s="61" t="s">
        <v>795</v>
      </c>
      <c r="O101" s="61">
        <v>2</v>
      </c>
      <c r="P101" s="84">
        <v>43238</v>
      </c>
      <c r="Q101" s="84"/>
      <c r="R101" s="85">
        <v>43238</v>
      </c>
      <c r="S101" s="85">
        <v>43238</v>
      </c>
      <c r="T101" s="86">
        <v>43207.599699074075</v>
      </c>
      <c r="U101" s="86"/>
      <c r="V101" s="92" t="s">
        <v>618</v>
      </c>
      <c r="W101" s="92"/>
      <c r="X10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1" s="88" t="str">
        <f t="shared" si="1"/>
        <v>UTILITES_MA</v>
      </c>
      <c r="Z10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0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02" spans="1:27" customFormat="1" x14ac:dyDescent="0.3">
      <c r="A102" s="122" t="s">
        <v>490</v>
      </c>
      <c r="B102" s="61" t="s">
        <v>491</v>
      </c>
      <c r="C102" s="61" t="s">
        <v>259</v>
      </c>
      <c r="D102" s="61" t="s">
        <v>444</v>
      </c>
      <c r="E102" s="61" t="s">
        <v>260</v>
      </c>
      <c r="F102" s="61" t="s">
        <v>261</v>
      </c>
      <c r="G102" s="61" t="s">
        <v>165</v>
      </c>
      <c r="H102" s="61" t="s">
        <v>195</v>
      </c>
      <c r="I102" s="61" t="s">
        <v>53</v>
      </c>
      <c r="J102" s="61" t="s">
        <v>61</v>
      </c>
      <c r="K102" s="61" t="s">
        <v>300</v>
      </c>
      <c r="L102" s="61"/>
      <c r="M102" s="61"/>
      <c r="N102" s="61" t="s">
        <v>237</v>
      </c>
      <c r="O102" s="61">
        <v>8</v>
      </c>
      <c r="P102" s="84">
        <v>43081</v>
      </c>
      <c r="Q102" s="84">
        <v>43111</v>
      </c>
      <c r="R102" s="85">
        <v>43238</v>
      </c>
      <c r="S102" s="85">
        <v>43238</v>
      </c>
      <c r="T102" s="86"/>
      <c r="U102" s="86"/>
      <c r="V102" s="92" t="s">
        <v>618</v>
      </c>
      <c r="W102" s="92">
        <v>43111.333333333336</v>
      </c>
      <c r="X10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2" s="88" t="str">
        <f t="shared" si="1"/>
        <v>DSP MA</v>
      </c>
      <c r="Z10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03" spans="1:27" customFormat="1" x14ac:dyDescent="0.3">
      <c r="A103" s="122" t="s">
        <v>1392</v>
      </c>
      <c r="B103" s="61" t="s">
        <v>1393</v>
      </c>
      <c r="C103" s="61" t="s">
        <v>781</v>
      </c>
      <c r="D103" s="61" t="s">
        <v>433</v>
      </c>
      <c r="E103" s="61" t="s">
        <v>782</v>
      </c>
      <c r="F103" s="61" t="s">
        <v>783</v>
      </c>
      <c r="G103" s="61" t="s">
        <v>46</v>
      </c>
      <c r="H103" s="61" t="s">
        <v>663</v>
      </c>
      <c r="I103" s="61" t="s">
        <v>43</v>
      </c>
      <c r="J103" s="61" t="s">
        <v>49</v>
      </c>
      <c r="K103" s="61"/>
      <c r="L103" s="61"/>
      <c r="M103" s="61"/>
      <c r="N103" s="61" t="s">
        <v>795</v>
      </c>
      <c r="O103" s="61">
        <v>2</v>
      </c>
      <c r="P103" s="84">
        <v>43238</v>
      </c>
      <c r="Q103" s="84"/>
      <c r="R103" s="85">
        <v>43238</v>
      </c>
      <c r="S103" s="85">
        <v>43238</v>
      </c>
      <c r="T103" s="86">
        <v>43207.596192129633</v>
      </c>
      <c r="U103" s="86"/>
      <c r="V103" s="92" t="s">
        <v>617</v>
      </c>
      <c r="W103" s="92"/>
      <c r="X10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3" s="88" t="str">
        <f t="shared" si="1"/>
        <v>UTILITES_MB</v>
      </c>
      <c r="Z10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0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04" spans="1:27" customFormat="1" x14ac:dyDescent="0.3">
      <c r="A104" s="122" t="s">
        <v>1335</v>
      </c>
      <c r="B104" s="61" t="s">
        <v>1336</v>
      </c>
      <c r="C104" s="61" t="s">
        <v>314</v>
      </c>
      <c r="D104" s="61" t="s">
        <v>447</v>
      </c>
      <c r="E104" s="61" t="s">
        <v>315</v>
      </c>
      <c r="F104" s="61" t="s">
        <v>316</v>
      </c>
      <c r="G104" s="61" t="s">
        <v>165</v>
      </c>
      <c r="H104" s="61" t="s">
        <v>42</v>
      </c>
      <c r="I104" s="61" t="s">
        <v>53</v>
      </c>
      <c r="J104" s="61" t="s">
        <v>61</v>
      </c>
      <c r="K104" s="61" t="s">
        <v>300</v>
      </c>
      <c r="L104" s="61"/>
      <c r="M104" s="61"/>
      <c r="N104" s="61" t="s">
        <v>237</v>
      </c>
      <c r="O104" s="61">
        <v>2</v>
      </c>
      <c r="P104" s="84">
        <v>43202</v>
      </c>
      <c r="Q104" s="84">
        <v>43202.083333333336</v>
      </c>
      <c r="R104" s="85">
        <v>43238</v>
      </c>
      <c r="S104" s="85">
        <v>43242</v>
      </c>
      <c r="T104" s="86">
        <v>43236.374131944445</v>
      </c>
      <c r="U104" s="86"/>
      <c r="V104" s="92" t="s">
        <v>617</v>
      </c>
      <c r="W104" s="92">
        <v>43216.791666666664</v>
      </c>
      <c r="X10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4" s="88" t="str">
        <f t="shared" si="1"/>
        <v>DSP MA</v>
      </c>
      <c r="Z10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05" spans="1:27" customFormat="1" x14ac:dyDescent="0.3">
      <c r="A105" s="122" t="s">
        <v>740</v>
      </c>
      <c r="B105" s="61" t="s">
        <v>741</v>
      </c>
      <c r="C105" s="61" t="s">
        <v>360</v>
      </c>
      <c r="D105" s="93"/>
      <c r="E105" s="61"/>
      <c r="F105" s="61"/>
      <c r="G105" s="93"/>
      <c r="H105" s="61" t="s">
        <v>42</v>
      </c>
      <c r="I105" s="61" t="s">
        <v>474</v>
      </c>
      <c r="J105" s="61" t="s">
        <v>49</v>
      </c>
      <c r="K105" s="61"/>
      <c r="L105" s="61"/>
      <c r="M105" s="61"/>
      <c r="N105" s="61" t="s">
        <v>758</v>
      </c>
      <c r="O105" s="61">
        <v>1</v>
      </c>
      <c r="P105" s="84"/>
      <c r="Q105" s="84"/>
      <c r="R105" s="85">
        <v>43241</v>
      </c>
      <c r="S105" s="85">
        <v>43245</v>
      </c>
      <c r="T105" s="86">
        <v>42748.622777777775</v>
      </c>
      <c r="U105" s="86"/>
      <c r="V105" s="92" t="s">
        <v>617</v>
      </c>
      <c r="W105" s="92"/>
      <c r="X10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05" s="88" t="str">
        <f t="shared" si="1"/>
        <v>N/A</v>
      </c>
      <c r="Z10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0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06" spans="1:27" customFormat="1" x14ac:dyDescent="0.3">
      <c r="A106" s="122" t="s">
        <v>1337</v>
      </c>
      <c r="B106" s="61" t="s">
        <v>1338</v>
      </c>
      <c r="C106" s="61" t="s">
        <v>1339</v>
      </c>
      <c r="D106" s="61" t="s">
        <v>1340</v>
      </c>
      <c r="E106" s="61" t="s">
        <v>1341</v>
      </c>
      <c r="F106" s="61" t="s">
        <v>1342</v>
      </c>
      <c r="G106" s="61" t="s">
        <v>152</v>
      </c>
      <c r="H106" s="61" t="s">
        <v>2572</v>
      </c>
      <c r="I106" s="61" t="s">
        <v>53</v>
      </c>
      <c r="J106" s="61" t="s">
        <v>61</v>
      </c>
      <c r="K106" s="61" t="s">
        <v>300</v>
      </c>
      <c r="L106" s="61"/>
      <c r="M106" s="61"/>
      <c r="N106" s="61" t="s">
        <v>995</v>
      </c>
      <c r="O106" s="61">
        <v>3</v>
      </c>
      <c r="P106" s="84">
        <v>43242</v>
      </c>
      <c r="Q106" s="84">
        <v>43242.041666666664</v>
      </c>
      <c r="R106" s="85">
        <v>43242</v>
      </c>
      <c r="S106" s="85">
        <v>43242</v>
      </c>
      <c r="T106" s="86">
        <v>43250</v>
      </c>
      <c r="U106" s="86">
        <v>43250</v>
      </c>
      <c r="V106" s="87" t="s">
        <v>618</v>
      </c>
      <c r="W106" s="87">
        <v>43272.041666666664</v>
      </c>
      <c r="X10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6" s="88" t="str">
        <f t="shared" si="1"/>
        <v>USP MA</v>
      </c>
      <c r="Z10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07" spans="1:27" customFormat="1" x14ac:dyDescent="0.3">
      <c r="A107" s="122" t="s">
        <v>1539</v>
      </c>
      <c r="B107" s="61" t="s">
        <v>1540</v>
      </c>
      <c r="C107" s="61" t="s">
        <v>227</v>
      </c>
      <c r="D107" s="61" t="s">
        <v>415</v>
      </c>
      <c r="E107" s="61" t="s">
        <v>1541</v>
      </c>
      <c r="F107" s="61" t="s">
        <v>1542</v>
      </c>
      <c r="G107" s="61" t="s">
        <v>228</v>
      </c>
      <c r="H107" s="61" t="s">
        <v>195</v>
      </c>
      <c r="I107" s="61" t="s">
        <v>43</v>
      </c>
      <c r="J107" s="61" t="s">
        <v>61</v>
      </c>
      <c r="K107" s="61" t="s">
        <v>300</v>
      </c>
      <c r="L107" s="61"/>
      <c r="M107" s="61">
        <v>3</v>
      </c>
      <c r="N107" s="61" t="s">
        <v>837</v>
      </c>
      <c r="O107" s="61">
        <v>2</v>
      </c>
      <c r="P107" s="84">
        <v>43215</v>
      </c>
      <c r="Q107" s="84">
        <v>43245</v>
      </c>
      <c r="R107" s="85">
        <v>43242</v>
      </c>
      <c r="S107" s="85">
        <v>43242</v>
      </c>
      <c r="T107" s="86"/>
      <c r="U107" s="86"/>
      <c r="V107" s="92" t="s">
        <v>617</v>
      </c>
      <c r="W107" s="92">
        <v>43245</v>
      </c>
      <c r="X10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7" s="88" t="str">
        <f t="shared" si="1"/>
        <v>DEVT MB</v>
      </c>
      <c r="Z10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0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08" spans="1:27" customFormat="1" x14ac:dyDescent="0.3">
      <c r="A108" s="122" t="s">
        <v>1111</v>
      </c>
      <c r="B108" s="61" t="s">
        <v>1352</v>
      </c>
      <c r="C108" s="61" t="s">
        <v>1025</v>
      </c>
      <c r="D108" s="61" t="s">
        <v>1112</v>
      </c>
      <c r="E108" s="61"/>
      <c r="F108" s="61"/>
      <c r="G108" s="61" t="s">
        <v>46</v>
      </c>
      <c r="H108" s="61" t="s">
        <v>42</v>
      </c>
      <c r="I108" s="61" t="s">
        <v>513</v>
      </c>
      <c r="J108" s="61" t="s">
        <v>49</v>
      </c>
      <c r="K108" s="61" t="s">
        <v>204</v>
      </c>
      <c r="L108" s="61"/>
      <c r="M108" s="61"/>
      <c r="N108" s="61" t="s">
        <v>795</v>
      </c>
      <c r="O108" s="61">
        <v>4</v>
      </c>
      <c r="P108" s="84">
        <v>43202</v>
      </c>
      <c r="Q108" s="84"/>
      <c r="R108" s="85">
        <v>43242</v>
      </c>
      <c r="S108" s="85">
        <v>43242</v>
      </c>
      <c r="T108" s="86">
        <v>43185.632187499999</v>
      </c>
      <c r="U108" s="86"/>
      <c r="V108" s="92" t="s">
        <v>617</v>
      </c>
      <c r="W108" s="92"/>
      <c r="X10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8" s="88" t="str">
        <f t="shared" si="1"/>
        <v>UTILITES_MB</v>
      </c>
      <c r="Z10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Administratif</v>
      </c>
      <c r="AA10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09" spans="1:27" customFormat="1" x14ac:dyDescent="0.3">
      <c r="A109" s="122" t="s">
        <v>1438</v>
      </c>
      <c r="B109" s="61" t="s">
        <v>1439</v>
      </c>
      <c r="C109" s="61" t="s">
        <v>226</v>
      </c>
      <c r="D109" s="61" t="s">
        <v>407</v>
      </c>
      <c r="E109" s="61" t="s">
        <v>1440</v>
      </c>
      <c r="F109" s="61" t="s">
        <v>5923</v>
      </c>
      <c r="G109" s="61" t="s">
        <v>111</v>
      </c>
      <c r="H109" s="61" t="s">
        <v>2572</v>
      </c>
      <c r="I109" s="61" t="s">
        <v>53</v>
      </c>
      <c r="J109" s="61" t="s">
        <v>61</v>
      </c>
      <c r="K109" s="61" t="s">
        <v>204</v>
      </c>
      <c r="L109" s="61"/>
      <c r="M109" s="61"/>
      <c r="N109" s="61" t="s">
        <v>237</v>
      </c>
      <c r="O109" s="61">
        <v>1</v>
      </c>
      <c r="P109" s="84">
        <v>43251</v>
      </c>
      <c r="Q109" s="84">
        <v>43251.041666666664</v>
      </c>
      <c r="R109" s="85">
        <v>43243</v>
      </c>
      <c r="S109" s="85">
        <v>43274</v>
      </c>
      <c r="T109" s="86">
        <v>43255</v>
      </c>
      <c r="U109" s="86">
        <v>43255</v>
      </c>
      <c r="V109" s="92" t="s">
        <v>617</v>
      </c>
      <c r="W109" s="92">
        <v>43281.041666666664</v>
      </c>
      <c r="X10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09" s="88" t="str">
        <f t="shared" si="1"/>
        <v>QCAL</v>
      </c>
      <c r="Z10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10" spans="1:27" customFormat="1" x14ac:dyDescent="0.3">
      <c r="A110" s="122" t="s">
        <v>1125</v>
      </c>
      <c r="B110" s="61" t="s">
        <v>1126</v>
      </c>
      <c r="C110" s="61" t="s">
        <v>226</v>
      </c>
      <c r="D110" s="61" t="s">
        <v>407</v>
      </c>
      <c r="E110" s="61" t="s">
        <v>1127</v>
      </c>
      <c r="F110" s="61" t="s">
        <v>1128</v>
      </c>
      <c r="G110" s="61" t="s">
        <v>111</v>
      </c>
      <c r="H110" s="61" t="s">
        <v>42</v>
      </c>
      <c r="I110" s="61" t="s">
        <v>53</v>
      </c>
      <c r="J110" s="61" t="s">
        <v>61</v>
      </c>
      <c r="K110" s="61" t="s">
        <v>204</v>
      </c>
      <c r="L110" s="61"/>
      <c r="M110" s="61"/>
      <c r="N110" s="61" t="s">
        <v>237</v>
      </c>
      <c r="O110" s="61">
        <v>1</v>
      </c>
      <c r="P110" s="84">
        <v>43232</v>
      </c>
      <c r="Q110" s="84">
        <v>43232.041666666664</v>
      </c>
      <c r="R110" s="85">
        <v>43243</v>
      </c>
      <c r="S110" s="85">
        <v>43274</v>
      </c>
      <c r="T110" s="86">
        <v>43236.588946759257</v>
      </c>
      <c r="U110" s="86"/>
      <c r="V110" s="92" t="s">
        <v>617</v>
      </c>
      <c r="W110" s="92">
        <v>43262.041666666664</v>
      </c>
      <c r="X11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10" s="88" t="str">
        <f t="shared" si="1"/>
        <v>QCAL</v>
      </c>
      <c r="Z11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11" spans="1:27" customFormat="1" x14ac:dyDescent="0.3">
      <c r="A111" s="122" t="s">
        <v>2195</v>
      </c>
      <c r="B111" s="61" t="s">
        <v>247</v>
      </c>
      <c r="C111" s="61" t="s">
        <v>244</v>
      </c>
      <c r="D111" s="61" t="s">
        <v>436</v>
      </c>
      <c r="E111" s="61" t="s">
        <v>245</v>
      </c>
      <c r="F111" s="61" t="s">
        <v>246</v>
      </c>
      <c r="G111" s="61" t="s">
        <v>46</v>
      </c>
      <c r="H111" s="61" t="s">
        <v>42</v>
      </c>
      <c r="I111" s="61" t="s">
        <v>58</v>
      </c>
      <c r="J111" s="61" t="s">
        <v>49</v>
      </c>
      <c r="K111" s="61" t="s">
        <v>204</v>
      </c>
      <c r="L111" s="61"/>
      <c r="M111" s="61"/>
      <c r="N111" s="61"/>
      <c r="O111" s="61">
        <v>2</v>
      </c>
      <c r="P111" s="84">
        <v>43245</v>
      </c>
      <c r="Q111" s="84">
        <v>43252</v>
      </c>
      <c r="R111" s="85">
        <v>43245</v>
      </c>
      <c r="S111" s="85">
        <v>43245</v>
      </c>
      <c r="T111" s="86">
        <v>43244.555231481485</v>
      </c>
      <c r="U111" s="86"/>
      <c r="V111" s="92" t="s">
        <v>617</v>
      </c>
      <c r="W111" s="92">
        <v>43252.083333333336</v>
      </c>
      <c r="X11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1" s="88" t="str">
        <f t="shared" si="1"/>
        <v>UTILITES_MA</v>
      </c>
      <c r="Z11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12" spans="1:27" customFormat="1" x14ac:dyDescent="0.3">
      <c r="A112" s="122" t="s">
        <v>1051</v>
      </c>
      <c r="B112" s="61" t="s">
        <v>1052</v>
      </c>
      <c r="C112" s="61" t="s">
        <v>1053</v>
      </c>
      <c r="D112" s="61" t="s">
        <v>1054</v>
      </c>
      <c r="E112" s="61" t="s">
        <v>1055</v>
      </c>
      <c r="F112" s="61" t="s">
        <v>1056</v>
      </c>
      <c r="G112" s="61" t="s">
        <v>46</v>
      </c>
      <c r="H112" s="61" t="s">
        <v>2572</v>
      </c>
      <c r="I112" s="61" t="s">
        <v>53</v>
      </c>
      <c r="J112" s="61" t="s">
        <v>61</v>
      </c>
      <c r="K112" s="61" t="s">
        <v>204</v>
      </c>
      <c r="L112" s="61"/>
      <c r="M112" s="61"/>
      <c r="N112" s="61" t="s">
        <v>237</v>
      </c>
      <c r="O112" s="61">
        <v>1</v>
      </c>
      <c r="P112" s="84">
        <v>43222</v>
      </c>
      <c r="Q112" s="84">
        <v>43222.041666666664</v>
      </c>
      <c r="R112" s="85">
        <v>43248</v>
      </c>
      <c r="S112" s="85">
        <v>43252</v>
      </c>
      <c r="T112" s="86">
        <v>43249</v>
      </c>
      <c r="U112" s="86">
        <v>43249</v>
      </c>
      <c r="V112" s="92" t="s">
        <v>617</v>
      </c>
      <c r="W112" s="92">
        <v>43252.041666666664</v>
      </c>
      <c r="X11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2" s="88" t="str">
        <f t="shared" si="1"/>
        <v>UTILITES_MB</v>
      </c>
      <c r="Z11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13" spans="1:27" customFormat="1" x14ac:dyDescent="0.3">
      <c r="A113" s="122" t="s">
        <v>2739</v>
      </c>
      <c r="B113" s="61" t="s">
        <v>2740</v>
      </c>
      <c r="C113" s="61" t="s">
        <v>1695</v>
      </c>
      <c r="D113" s="61" t="s">
        <v>1696</v>
      </c>
      <c r="E113" s="61" t="s">
        <v>1697</v>
      </c>
      <c r="F113" s="61" t="s">
        <v>1698</v>
      </c>
      <c r="G113" s="61" t="s">
        <v>75</v>
      </c>
      <c r="H113" s="61" t="s">
        <v>42</v>
      </c>
      <c r="I113" s="61" t="s">
        <v>58</v>
      </c>
      <c r="J113" s="61" t="s">
        <v>49</v>
      </c>
      <c r="K113" s="61" t="s">
        <v>300</v>
      </c>
      <c r="L113" s="61"/>
      <c r="M113" s="61"/>
      <c r="N113" s="61" t="s">
        <v>795</v>
      </c>
      <c r="O113" s="61">
        <v>2</v>
      </c>
      <c r="P113" s="84">
        <v>43249</v>
      </c>
      <c r="Q113" s="84"/>
      <c r="R113" s="85">
        <v>43249</v>
      </c>
      <c r="S113" s="85">
        <v>43249</v>
      </c>
      <c r="T113" s="86">
        <v>43242.424178240741</v>
      </c>
      <c r="U113" s="86">
        <v>43251</v>
      </c>
      <c r="V113" s="92" t="s">
        <v>618</v>
      </c>
      <c r="W113" s="92"/>
      <c r="X11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3" s="88" t="str">
        <f t="shared" si="1"/>
        <v>ENVT</v>
      </c>
      <c r="Z11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14" spans="1:27" customFormat="1" x14ac:dyDescent="0.3">
      <c r="A114" s="122" t="s">
        <v>1426</v>
      </c>
      <c r="B114" s="61" t="s">
        <v>1427</v>
      </c>
      <c r="C114" s="61" t="s">
        <v>1428</v>
      </c>
      <c r="D114" s="61" t="s">
        <v>1429</v>
      </c>
      <c r="E114" s="61" t="s">
        <v>1430</v>
      </c>
      <c r="F114" s="61" t="s">
        <v>1367</v>
      </c>
      <c r="G114" s="61" t="s">
        <v>152</v>
      </c>
      <c r="H114" s="61" t="s">
        <v>359</v>
      </c>
      <c r="I114" s="61" t="s">
        <v>53</v>
      </c>
      <c r="J114" s="61" t="s">
        <v>61</v>
      </c>
      <c r="K114" s="61"/>
      <c r="L114" s="61"/>
      <c r="M114" s="61"/>
      <c r="N114" s="61" t="s">
        <v>237</v>
      </c>
      <c r="O114" s="61">
        <v>1</v>
      </c>
      <c r="P114" s="84">
        <v>43249</v>
      </c>
      <c r="Q114" s="84">
        <v>43249.041666666664</v>
      </c>
      <c r="R114" s="85">
        <v>43249</v>
      </c>
      <c r="S114" s="85">
        <v>43249</v>
      </c>
      <c r="T114" s="86"/>
      <c r="U114" s="86"/>
      <c r="V114" s="92" t="s">
        <v>618</v>
      </c>
      <c r="W114" s="92">
        <v>43279.041666666664</v>
      </c>
      <c r="X11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4" s="88" t="str">
        <f t="shared" si="1"/>
        <v>USP MA</v>
      </c>
      <c r="Z11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15" spans="1:27" customFormat="1" x14ac:dyDescent="0.3">
      <c r="A115" s="122" t="s">
        <v>1434</v>
      </c>
      <c r="B115" s="61" t="s">
        <v>1435</v>
      </c>
      <c r="C115" s="61" t="s">
        <v>196</v>
      </c>
      <c r="D115" s="61" t="s">
        <v>408</v>
      </c>
      <c r="E115" s="61" t="s">
        <v>1436</v>
      </c>
      <c r="F115" s="61" t="s">
        <v>1437</v>
      </c>
      <c r="G115" s="61" t="s">
        <v>73</v>
      </c>
      <c r="H115" s="61" t="s">
        <v>2572</v>
      </c>
      <c r="I115" s="61" t="s">
        <v>53</v>
      </c>
      <c r="J115" s="61" t="s">
        <v>61</v>
      </c>
      <c r="K115" s="61"/>
      <c r="L115" s="61"/>
      <c r="M115" s="61"/>
      <c r="N115" s="61" t="s">
        <v>837</v>
      </c>
      <c r="O115" s="61">
        <v>1</v>
      </c>
      <c r="P115" s="84">
        <v>43252</v>
      </c>
      <c r="Q115" s="84">
        <v>43252.041666666664</v>
      </c>
      <c r="R115" s="85">
        <v>43250</v>
      </c>
      <c r="S115" s="85">
        <v>43250</v>
      </c>
      <c r="T115" s="86">
        <v>43276.69390046296</v>
      </c>
      <c r="U115" s="86">
        <v>43276.716666666667</v>
      </c>
      <c r="V115" s="92" t="s">
        <v>618</v>
      </c>
      <c r="W115" s="92">
        <v>43282.041666666664</v>
      </c>
      <c r="X11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5" s="88" t="str">
        <f t="shared" si="1"/>
        <v>CONT</v>
      </c>
      <c r="Z11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16" spans="1:27" customFormat="1" x14ac:dyDescent="0.3">
      <c r="A116" s="122" t="s">
        <v>3241</v>
      </c>
      <c r="B116" s="61" t="s">
        <v>3242</v>
      </c>
      <c r="C116" s="61" t="s">
        <v>250</v>
      </c>
      <c r="D116" s="61" t="s">
        <v>441</v>
      </c>
      <c r="E116" s="61"/>
      <c r="F116" s="61"/>
      <c r="G116" s="61" t="s">
        <v>75</v>
      </c>
      <c r="H116" s="61" t="s">
        <v>42</v>
      </c>
      <c r="I116" s="61" t="s">
        <v>43</v>
      </c>
      <c r="J116" s="61" t="s">
        <v>48</v>
      </c>
      <c r="K116" s="61" t="s">
        <v>204</v>
      </c>
      <c r="L116" s="61"/>
      <c r="M116" s="61">
        <v>1</v>
      </c>
      <c r="N116" s="61"/>
      <c r="O116" s="61">
        <v>2</v>
      </c>
      <c r="P116" s="84">
        <v>43243</v>
      </c>
      <c r="Q116" s="84">
        <v>43250</v>
      </c>
      <c r="R116" s="85">
        <v>43250</v>
      </c>
      <c r="S116" s="85">
        <v>43250</v>
      </c>
      <c r="T116" s="86">
        <v>43250</v>
      </c>
      <c r="U116" s="86">
        <v>43250</v>
      </c>
      <c r="V116" s="92" t="s">
        <v>618</v>
      </c>
      <c r="W116" s="92">
        <v>43250</v>
      </c>
      <c r="X11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6" s="88" t="str">
        <f t="shared" si="1"/>
        <v>ENVT</v>
      </c>
      <c r="Z11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1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17" spans="1:27" customFormat="1" x14ac:dyDescent="0.3">
      <c r="A117" s="122" t="s">
        <v>1521</v>
      </c>
      <c r="B117" s="61" t="s">
        <v>1522</v>
      </c>
      <c r="C117" s="61" t="s">
        <v>1523</v>
      </c>
      <c r="D117" s="61" t="s">
        <v>1524</v>
      </c>
      <c r="E117" s="61" t="s">
        <v>1525</v>
      </c>
      <c r="F117" s="61" t="s">
        <v>44</v>
      </c>
      <c r="G117" s="61" t="s">
        <v>45</v>
      </c>
      <c r="H117" s="61" t="s">
        <v>2572</v>
      </c>
      <c r="I117" s="61" t="s">
        <v>201</v>
      </c>
      <c r="J117" s="61" t="s">
        <v>202</v>
      </c>
      <c r="K117" s="61" t="s">
        <v>300</v>
      </c>
      <c r="L117" s="61"/>
      <c r="M117" s="61"/>
      <c r="N117" s="61" t="s">
        <v>832</v>
      </c>
      <c r="O117" s="61">
        <v>3.5</v>
      </c>
      <c r="P117" s="84">
        <v>43265</v>
      </c>
      <c r="Q117" s="84">
        <v>43279</v>
      </c>
      <c r="R117" s="85">
        <v>43251</v>
      </c>
      <c r="S117" s="85">
        <v>43251</v>
      </c>
      <c r="T117" s="86">
        <v>43251.698611111111</v>
      </c>
      <c r="U117" s="86">
        <v>43251.698611111111</v>
      </c>
      <c r="V117" s="92" t="s">
        <v>618</v>
      </c>
      <c r="W117" s="92">
        <v>43279.854166666664</v>
      </c>
      <c r="X11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7" s="88" t="str">
        <f t="shared" si="1"/>
        <v>DEVT MA</v>
      </c>
      <c r="Z11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18" spans="1:27" customFormat="1" x14ac:dyDescent="0.3">
      <c r="A118" s="122" t="s">
        <v>1526</v>
      </c>
      <c r="B118" s="61" t="s">
        <v>1527</v>
      </c>
      <c r="C118" s="61" t="s">
        <v>1528</v>
      </c>
      <c r="D118" s="61" t="s">
        <v>1524</v>
      </c>
      <c r="E118" s="61" t="s">
        <v>1529</v>
      </c>
      <c r="F118" s="61" t="s">
        <v>44</v>
      </c>
      <c r="G118" s="61" t="s">
        <v>45</v>
      </c>
      <c r="H118" s="61" t="s">
        <v>2572</v>
      </c>
      <c r="I118" s="61" t="s">
        <v>201</v>
      </c>
      <c r="J118" s="61" t="s">
        <v>202</v>
      </c>
      <c r="K118" s="61" t="s">
        <v>300</v>
      </c>
      <c r="L118" s="61"/>
      <c r="M118" s="61"/>
      <c r="N118" s="61" t="s">
        <v>832</v>
      </c>
      <c r="O118" s="61">
        <v>3.5</v>
      </c>
      <c r="P118" s="84">
        <v>43265</v>
      </c>
      <c r="Q118" s="84">
        <v>43279</v>
      </c>
      <c r="R118" s="85">
        <v>43251</v>
      </c>
      <c r="S118" s="85">
        <v>43251</v>
      </c>
      <c r="T118" s="86">
        <v>43251.691666666666</v>
      </c>
      <c r="U118" s="86">
        <v>43251.691666666666</v>
      </c>
      <c r="V118" s="92" t="s">
        <v>618</v>
      </c>
      <c r="W118" s="92">
        <v>43279.854166666664</v>
      </c>
      <c r="X11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8" s="88" t="str">
        <f t="shared" si="1"/>
        <v>DEVT MA</v>
      </c>
      <c r="Z11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19" spans="1:27" customFormat="1" x14ac:dyDescent="0.3">
      <c r="A119" s="122" t="s">
        <v>1530</v>
      </c>
      <c r="B119" s="61" t="s">
        <v>1531</v>
      </c>
      <c r="C119" s="61" t="s">
        <v>1532</v>
      </c>
      <c r="D119" s="61" t="s">
        <v>432</v>
      </c>
      <c r="E119" s="61" t="s">
        <v>1533</v>
      </c>
      <c r="F119" s="61" t="s">
        <v>44</v>
      </c>
      <c r="G119" s="61" t="s">
        <v>45</v>
      </c>
      <c r="H119" s="61" t="s">
        <v>2572</v>
      </c>
      <c r="I119" s="61" t="s">
        <v>201</v>
      </c>
      <c r="J119" s="61" t="s">
        <v>202</v>
      </c>
      <c r="K119" s="61" t="s">
        <v>300</v>
      </c>
      <c r="L119" s="61"/>
      <c r="M119" s="61"/>
      <c r="N119" s="61" t="s">
        <v>832</v>
      </c>
      <c r="O119" s="61">
        <v>3.5</v>
      </c>
      <c r="P119" s="84">
        <v>43265</v>
      </c>
      <c r="Q119" s="84">
        <v>43279</v>
      </c>
      <c r="R119" s="85">
        <v>43251</v>
      </c>
      <c r="S119" s="85">
        <v>43251</v>
      </c>
      <c r="T119" s="86">
        <v>43251.679861111108</v>
      </c>
      <c r="U119" s="86">
        <v>43251.679861111108</v>
      </c>
      <c r="V119" s="92" t="s">
        <v>618</v>
      </c>
      <c r="W119" s="92">
        <v>43279.854166666664</v>
      </c>
      <c r="X11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9" s="88" t="str">
        <f t="shared" si="1"/>
        <v>DEVT MA</v>
      </c>
      <c r="Z11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20" spans="1:27" customFormat="1" x14ac:dyDescent="0.3">
      <c r="A120" s="122" t="s">
        <v>2711</v>
      </c>
      <c r="B120" s="61" t="s">
        <v>247</v>
      </c>
      <c r="C120" s="61" t="s">
        <v>244</v>
      </c>
      <c r="D120" s="61" t="s">
        <v>436</v>
      </c>
      <c r="E120" s="61" t="s">
        <v>245</v>
      </c>
      <c r="F120" s="61" t="s">
        <v>246</v>
      </c>
      <c r="G120" s="61" t="s">
        <v>46</v>
      </c>
      <c r="H120" s="61" t="s">
        <v>42</v>
      </c>
      <c r="I120" s="61" t="s">
        <v>58</v>
      </c>
      <c r="J120" s="61" t="s">
        <v>49</v>
      </c>
      <c r="K120" s="61" t="s">
        <v>204</v>
      </c>
      <c r="L120" s="61"/>
      <c r="M120" s="61"/>
      <c r="N120" s="61"/>
      <c r="O120" s="61">
        <v>2</v>
      </c>
      <c r="P120" s="84">
        <v>43252</v>
      </c>
      <c r="Q120" s="84">
        <v>43252.083333333336</v>
      </c>
      <c r="R120" s="85">
        <v>43252</v>
      </c>
      <c r="S120" s="85">
        <v>43252</v>
      </c>
      <c r="T120" s="86">
        <v>43255.44599537037</v>
      </c>
      <c r="U120" s="86"/>
      <c r="V120" s="87" t="s">
        <v>617</v>
      </c>
      <c r="W120" s="87">
        <v>43259.083333333336</v>
      </c>
      <c r="X12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0" s="88" t="str">
        <f t="shared" si="1"/>
        <v>UTILITES_MA</v>
      </c>
      <c r="Z12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1" spans="1:27" customFormat="1" x14ac:dyDescent="0.3">
      <c r="A121" s="122" t="s">
        <v>2868</v>
      </c>
      <c r="B121" s="61" t="s">
        <v>2869</v>
      </c>
      <c r="C121" s="61" t="s">
        <v>196</v>
      </c>
      <c r="D121" s="61" t="s">
        <v>1806</v>
      </c>
      <c r="E121" s="61" t="s">
        <v>2870</v>
      </c>
      <c r="F121" s="61" t="s">
        <v>401</v>
      </c>
      <c r="G121" s="61" t="s">
        <v>73</v>
      </c>
      <c r="H121" s="61" t="s">
        <v>2572</v>
      </c>
      <c r="I121" s="61" t="s">
        <v>53</v>
      </c>
      <c r="J121" s="61"/>
      <c r="K121" s="61" t="s">
        <v>300</v>
      </c>
      <c r="L121" s="61"/>
      <c r="M121" s="61"/>
      <c r="N121" s="61" t="s">
        <v>995</v>
      </c>
      <c r="O121" s="61">
        <v>2</v>
      </c>
      <c r="P121" s="84">
        <v>43269</v>
      </c>
      <c r="Q121" s="84">
        <v>43283</v>
      </c>
      <c r="R121" s="85">
        <v>43252</v>
      </c>
      <c r="S121" s="85">
        <v>43276</v>
      </c>
      <c r="T121" s="86">
        <v>43277.395833333336</v>
      </c>
      <c r="U121" s="86">
        <v>43277.481249999997</v>
      </c>
      <c r="V121" s="92" t="s">
        <v>618</v>
      </c>
      <c r="W121" s="92">
        <v>43283.75</v>
      </c>
      <c r="X12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1" s="88" t="str">
        <f t="shared" si="1"/>
        <v>CONT</v>
      </c>
      <c r="Z12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2" spans="1:27" customFormat="1" x14ac:dyDescent="0.3">
      <c r="A122" s="122" t="s">
        <v>1441</v>
      </c>
      <c r="B122" s="61" t="s">
        <v>1442</v>
      </c>
      <c r="C122" s="61" t="s">
        <v>1428</v>
      </c>
      <c r="D122" s="61" t="s">
        <v>1429</v>
      </c>
      <c r="E122" s="61" t="s">
        <v>1443</v>
      </c>
      <c r="F122" s="61" t="s">
        <v>1444</v>
      </c>
      <c r="G122" s="61" t="s">
        <v>152</v>
      </c>
      <c r="H122" s="61" t="s">
        <v>42</v>
      </c>
      <c r="I122" s="61" t="s">
        <v>201</v>
      </c>
      <c r="J122" s="61" t="s">
        <v>202</v>
      </c>
      <c r="K122" s="61" t="s">
        <v>300</v>
      </c>
      <c r="L122" s="61"/>
      <c r="M122" s="61"/>
      <c r="N122" s="61" t="s">
        <v>237</v>
      </c>
      <c r="O122" s="61">
        <v>1</v>
      </c>
      <c r="P122" s="84">
        <v>43243</v>
      </c>
      <c r="Q122" s="84">
        <v>43273</v>
      </c>
      <c r="R122" s="85">
        <v>43255</v>
      </c>
      <c r="S122" s="85">
        <v>43259</v>
      </c>
      <c r="T122" s="86">
        <v>43236.586793981478</v>
      </c>
      <c r="U122" s="86"/>
      <c r="V122" s="87" t="s">
        <v>618</v>
      </c>
      <c r="W122" s="87">
        <v>43273</v>
      </c>
      <c r="X12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2" s="88" t="str">
        <f t="shared" si="1"/>
        <v>USP MA</v>
      </c>
      <c r="Z12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3" spans="1:27" customFormat="1" x14ac:dyDescent="0.3">
      <c r="A123" s="122" t="s">
        <v>2428</v>
      </c>
      <c r="B123" s="61" t="s">
        <v>2429</v>
      </c>
      <c r="C123" s="61" t="s">
        <v>2430</v>
      </c>
      <c r="D123" s="61" t="s">
        <v>423</v>
      </c>
      <c r="E123" s="61" t="s">
        <v>2431</v>
      </c>
      <c r="F123" s="61" t="s">
        <v>287</v>
      </c>
      <c r="G123" s="61" t="s">
        <v>223</v>
      </c>
      <c r="H123" s="61" t="s">
        <v>359</v>
      </c>
      <c r="I123" s="61" t="s">
        <v>53</v>
      </c>
      <c r="J123" s="61" t="s">
        <v>61</v>
      </c>
      <c r="K123" s="61" t="s">
        <v>300</v>
      </c>
      <c r="L123" s="61"/>
      <c r="M123" s="61"/>
      <c r="N123" s="61" t="s">
        <v>237</v>
      </c>
      <c r="O123" s="61">
        <v>14</v>
      </c>
      <c r="P123" s="84">
        <v>43278</v>
      </c>
      <c r="Q123" s="84">
        <v>43278.583333333336</v>
      </c>
      <c r="R123" s="85">
        <v>43255</v>
      </c>
      <c r="S123" s="85">
        <v>43259</v>
      </c>
      <c r="T123" s="86"/>
      <c r="U123" s="86"/>
      <c r="V123" s="92" t="s">
        <v>618</v>
      </c>
      <c r="W123" s="92">
        <v>43293.291666666664</v>
      </c>
      <c r="X12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3" s="88" t="str">
        <f t="shared" si="1"/>
        <v>DSP MB</v>
      </c>
      <c r="Z12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4" spans="1:27" customFormat="1" x14ac:dyDescent="0.3">
      <c r="A124" s="122" t="s">
        <v>855</v>
      </c>
      <c r="B124" s="61" t="s">
        <v>856</v>
      </c>
      <c r="C124" s="61" t="s">
        <v>857</v>
      </c>
      <c r="D124" s="61" t="s">
        <v>858</v>
      </c>
      <c r="E124" s="61" t="s">
        <v>859</v>
      </c>
      <c r="F124" s="61" t="s">
        <v>60</v>
      </c>
      <c r="G124" s="61" t="s">
        <v>220</v>
      </c>
      <c r="H124" s="61" t="s">
        <v>42</v>
      </c>
      <c r="I124" s="61" t="s">
        <v>53</v>
      </c>
      <c r="J124" s="61" t="s">
        <v>61</v>
      </c>
      <c r="K124" s="61" t="s">
        <v>204</v>
      </c>
      <c r="L124" s="61"/>
      <c r="M124" s="61"/>
      <c r="N124" s="61" t="s">
        <v>237</v>
      </c>
      <c r="O124" s="61">
        <v>0.5</v>
      </c>
      <c r="P124" s="84">
        <v>43340</v>
      </c>
      <c r="Q124" s="84">
        <v>43340.020833333336</v>
      </c>
      <c r="R124" s="85">
        <v>43255</v>
      </c>
      <c r="S124" s="85">
        <v>43256</v>
      </c>
      <c r="T124" s="86">
        <v>43236.365682870368</v>
      </c>
      <c r="U124" s="86"/>
      <c r="V124" s="92" t="s">
        <v>618</v>
      </c>
      <c r="W124" s="92">
        <v>43370.020833333336</v>
      </c>
      <c r="X12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4" s="88" t="str">
        <f t="shared" si="1"/>
        <v>SUP MB</v>
      </c>
      <c r="Z12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5" spans="1:27" customFormat="1" x14ac:dyDescent="0.3">
      <c r="A125" s="122" t="s">
        <v>3516</v>
      </c>
      <c r="B125" s="61" t="s">
        <v>3517</v>
      </c>
      <c r="C125" s="61" t="s">
        <v>3518</v>
      </c>
      <c r="D125" s="61" t="s">
        <v>444</v>
      </c>
      <c r="E125" s="61" t="s">
        <v>3519</v>
      </c>
      <c r="F125" s="61" t="s">
        <v>3520</v>
      </c>
      <c r="G125" s="61" t="s">
        <v>165</v>
      </c>
      <c r="H125" s="61" t="s">
        <v>42</v>
      </c>
      <c r="I125" s="61" t="s">
        <v>43</v>
      </c>
      <c r="J125" s="61" t="s">
        <v>209</v>
      </c>
      <c r="K125" s="61" t="s">
        <v>300</v>
      </c>
      <c r="L125" s="61"/>
      <c r="M125" s="61">
        <v>3</v>
      </c>
      <c r="N125" s="61" t="s">
        <v>288</v>
      </c>
      <c r="O125" s="61">
        <v>2</v>
      </c>
      <c r="P125" s="84">
        <v>43245</v>
      </c>
      <c r="Q125" s="84">
        <v>43276</v>
      </c>
      <c r="R125" s="85">
        <v>43255</v>
      </c>
      <c r="S125" s="85">
        <v>43257</v>
      </c>
      <c r="T125" s="86">
        <v>43250.572141203702</v>
      </c>
      <c r="U125" s="86"/>
      <c r="V125" s="87" t="s">
        <v>618</v>
      </c>
      <c r="W125" s="87">
        <v>43276</v>
      </c>
      <c r="X12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5" s="88" t="str">
        <f t="shared" si="1"/>
        <v>DSP MA</v>
      </c>
      <c r="Z12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2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6" spans="1:27" customFormat="1" x14ac:dyDescent="0.3">
      <c r="A126" s="122" t="s">
        <v>809</v>
      </c>
      <c r="B126" s="61" t="s">
        <v>810</v>
      </c>
      <c r="C126" s="61" t="s">
        <v>811</v>
      </c>
      <c r="D126" s="61" t="s">
        <v>812</v>
      </c>
      <c r="E126" s="61" t="s">
        <v>813</v>
      </c>
      <c r="F126" s="61" t="s">
        <v>814</v>
      </c>
      <c r="G126" s="61" t="s">
        <v>46</v>
      </c>
      <c r="H126" s="61" t="s">
        <v>663</v>
      </c>
      <c r="I126" s="61" t="s">
        <v>166</v>
      </c>
      <c r="J126" s="61" t="s">
        <v>47</v>
      </c>
      <c r="K126" s="61" t="s">
        <v>204</v>
      </c>
      <c r="L126" s="61"/>
      <c r="M126" s="61"/>
      <c r="N126" s="61" t="s">
        <v>796</v>
      </c>
      <c r="O126" s="61">
        <v>0</v>
      </c>
      <c r="P126" s="84">
        <v>43136.333333333336</v>
      </c>
      <c r="Q126" s="84">
        <v>43363.378472222219</v>
      </c>
      <c r="R126" s="85">
        <v>43255</v>
      </c>
      <c r="S126" s="85">
        <v>43259</v>
      </c>
      <c r="T126" s="86">
        <v>43136.417500000003</v>
      </c>
      <c r="U126" s="86"/>
      <c r="V126" s="92" t="s">
        <v>617</v>
      </c>
      <c r="W126" s="92">
        <v>43379</v>
      </c>
      <c r="X12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6" s="88" t="str">
        <f t="shared" si="1"/>
        <v>UTILITES_MB</v>
      </c>
      <c r="Z12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2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7" spans="1:27" customFormat="1" x14ac:dyDescent="0.3">
      <c r="A127" s="122" t="s">
        <v>2480</v>
      </c>
      <c r="B127" s="61" t="s">
        <v>2481</v>
      </c>
      <c r="C127" s="61" t="s">
        <v>1280</v>
      </c>
      <c r="D127" s="61" t="s">
        <v>423</v>
      </c>
      <c r="E127" s="61" t="s">
        <v>1281</v>
      </c>
      <c r="F127" s="61" t="s">
        <v>287</v>
      </c>
      <c r="G127" s="61" t="s">
        <v>223</v>
      </c>
      <c r="H127" s="61" t="s">
        <v>359</v>
      </c>
      <c r="I127" s="61" t="s">
        <v>53</v>
      </c>
      <c r="J127" s="61" t="s">
        <v>61</v>
      </c>
      <c r="K127" s="61" t="s">
        <v>300</v>
      </c>
      <c r="L127" s="61"/>
      <c r="M127" s="61"/>
      <c r="N127" s="61" t="s">
        <v>237</v>
      </c>
      <c r="O127" s="61">
        <v>14</v>
      </c>
      <c r="P127" s="84">
        <v>43278</v>
      </c>
      <c r="Q127" s="84">
        <v>43278.583333333336</v>
      </c>
      <c r="R127" s="85">
        <v>43255</v>
      </c>
      <c r="S127" s="85">
        <v>43259</v>
      </c>
      <c r="T127" s="86"/>
      <c r="U127" s="86"/>
      <c r="V127" s="92" t="s">
        <v>618</v>
      </c>
      <c r="W127" s="92">
        <v>43293.291666666664</v>
      </c>
      <c r="X12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7" s="88" t="str">
        <f t="shared" si="1"/>
        <v>DSP MB</v>
      </c>
      <c r="Z12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8" spans="1:27" customFormat="1" x14ac:dyDescent="0.3">
      <c r="A128" s="122" t="s">
        <v>3098</v>
      </c>
      <c r="B128" s="61" t="s">
        <v>331</v>
      </c>
      <c r="C128" s="61" t="s">
        <v>332</v>
      </c>
      <c r="D128" s="61" t="s">
        <v>435</v>
      </c>
      <c r="E128" s="61" t="s">
        <v>333</v>
      </c>
      <c r="F128" s="61" t="s">
        <v>334</v>
      </c>
      <c r="G128" s="61" t="s">
        <v>46</v>
      </c>
      <c r="H128" s="61" t="s">
        <v>2572</v>
      </c>
      <c r="I128" s="61" t="s">
        <v>58</v>
      </c>
      <c r="J128" s="61" t="s">
        <v>48</v>
      </c>
      <c r="K128" s="61" t="s">
        <v>204</v>
      </c>
      <c r="L128" s="61"/>
      <c r="M128" s="61"/>
      <c r="N128" s="61" t="s">
        <v>805</v>
      </c>
      <c r="O128" s="61">
        <v>6</v>
      </c>
      <c r="P128" s="84">
        <v>43255</v>
      </c>
      <c r="Q128" s="84">
        <v>43259</v>
      </c>
      <c r="R128" s="85">
        <v>43255</v>
      </c>
      <c r="S128" s="85">
        <v>43259</v>
      </c>
      <c r="T128" s="86">
        <v>43255</v>
      </c>
      <c r="U128" s="86">
        <v>43259</v>
      </c>
      <c r="V128" s="87" t="s">
        <v>618</v>
      </c>
      <c r="W128" s="87">
        <v>43259.833333333336</v>
      </c>
      <c r="X12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8" s="88" t="str">
        <f t="shared" si="1"/>
        <v>UTILITES_MB</v>
      </c>
      <c r="Z12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9" spans="1:27" customFormat="1" x14ac:dyDescent="0.3">
      <c r="A129" s="122" t="s">
        <v>3407</v>
      </c>
      <c r="B129" s="61" t="s">
        <v>3408</v>
      </c>
      <c r="C129" s="61" t="s">
        <v>310</v>
      </c>
      <c r="D129" s="61"/>
      <c r="E129" s="61"/>
      <c r="F129" s="61"/>
      <c r="G129" s="61" t="s">
        <v>1007</v>
      </c>
      <c r="H129" s="61" t="s">
        <v>663</v>
      </c>
      <c r="I129" s="61" t="s">
        <v>166</v>
      </c>
      <c r="J129" s="61" t="s">
        <v>48</v>
      </c>
      <c r="K129" s="61" t="s">
        <v>300</v>
      </c>
      <c r="L129" s="61"/>
      <c r="M129" s="61"/>
      <c r="N129" s="61" t="s">
        <v>806</v>
      </c>
      <c r="O129" s="61">
        <v>0</v>
      </c>
      <c r="P129" s="84">
        <v>43255</v>
      </c>
      <c r="Q129" s="84"/>
      <c r="R129" s="85">
        <v>43255</v>
      </c>
      <c r="S129" s="85">
        <v>43258</v>
      </c>
      <c r="T129" s="86">
        <v>43245.679050925923</v>
      </c>
      <c r="U129" s="86"/>
      <c r="V129" s="87" t="s">
        <v>617</v>
      </c>
      <c r="W129" s="87"/>
      <c r="X12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9" s="88" t="str">
        <f t="shared" si="1"/>
        <v>MAINT</v>
      </c>
      <c r="Z12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2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0" spans="1:27" customFormat="1" x14ac:dyDescent="0.3">
      <c r="A130" s="122" t="s">
        <v>1964</v>
      </c>
      <c r="B130" s="61" t="s">
        <v>1965</v>
      </c>
      <c r="C130" s="61" t="s">
        <v>196</v>
      </c>
      <c r="D130" s="61" t="s">
        <v>459</v>
      </c>
      <c r="E130" s="61" t="s">
        <v>1966</v>
      </c>
      <c r="F130" s="61" t="s">
        <v>1967</v>
      </c>
      <c r="G130" s="61" t="s">
        <v>73</v>
      </c>
      <c r="H130" s="61" t="s">
        <v>2572</v>
      </c>
      <c r="I130" s="61" t="s">
        <v>53</v>
      </c>
      <c r="J130" s="61" t="s">
        <v>61</v>
      </c>
      <c r="K130" s="61" t="s">
        <v>300</v>
      </c>
      <c r="L130" s="61"/>
      <c r="M130" s="61"/>
      <c r="N130" s="61" t="s">
        <v>837</v>
      </c>
      <c r="O130" s="61">
        <v>1</v>
      </c>
      <c r="P130" s="84">
        <v>43266</v>
      </c>
      <c r="Q130" s="84">
        <v>43266.041666666664</v>
      </c>
      <c r="R130" s="85">
        <v>43256</v>
      </c>
      <c r="S130" s="85">
        <v>43256</v>
      </c>
      <c r="T130" s="86">
        <v>43256</v>
      </c>
      <c r="U130" s="86">
        <v>43256</v>
      </c>
      <c r="V130" s="92" t="s">
        <v>618</v>
      </c>
      <c r="W130" s="92">
        <v>43296.041666666664</v>
      </c>
      <c r="X13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0" s="88" t="str">
        <f t="shared" ref="Y130:Y193" si="2">IF(ISBLANK(G130),"N/A",IF(OR(G130="EXPE-SERV",G130="FINA",G130="INFO",G130="LOGISTIC",G130="MAGASIN",G130="PROD_MA",G130="PROD_MB",G130="PROD_MB-B3",G130="PROJ-TECH",G130="SECU",G130="STECH",G130="UNITE-MA",G130="UNITE-MB",G130="UNIT-MC",G130="UNIT-MD1",G130="UNIT-MD2"),"N/A",IF(ISNUMBER(SEARCH("QUAL",G130)),"N/A",IF(AND(G130="MNTE",X130="MA"),"UTILITES_MA",IF(AND(G130="MNTE",X130="MB"),"UTILITES_MB",IF(AND(G130="MNTE",X130="MC"),"UTILITES_MC",G130))))))</f>
        <v>CONT</v>
      </c>
      <c r="Z13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1" spans="1:27" customFormat="1" x14ac:dyDescent="0.3">
      <c r="A131" s="122" t="s">
        <v>1644</v>
      </c>
      <c r="B131" s="61" t="s">
        <v>1645</v>
      </c>
      <c r="C131" s="61" t="s">
        <v>225</v>
      </c>
      <c r="D131" s="93" t="s">
        <v>464</v>
      </c>
      <c r="E131" s="61" t="s">
        <v>1646</v>
      </c>
      <c r="F131" s="61" t="s">
        <v>1647</v>
      </c>
      <c r="G131" s="93" t="s">
        <v>73</v>
      </c>
      <c r="H131" s="61" t="s">
        <v>2572</v>
      </c>
      <c r="I131" s="61" t="s">
        <v>53</v>
      </c>
      <c r="J131" s="61" t="s">
        <v>61</v>
      </c>
      <c r="K131" s="61" t="s">
        <v>300</v>
      </c>
      <c r="L131" s="61"/>
      <c r="M131" s="61"/>
      <c r="N131" s="61" t="s">
        <v>837</v>
      </c>
      <c r="O131" s="61">
        <v>1</v>
      </c>
      <c r="P131" s="84">
        <v>43259</v>
      </c>
      <c r="Q131" s="84">
        <v>43259.041666666664</v>
      </c>
      <c r="R131" s="85">
        <v>43256</v>
      </c>
      <c r="S131" s="85">
        <v>43256</v>
      </c>
      <c r="T131" s="86">
        <v>43256</v>
      </c>
      <c r="U131" s="86">
        <v>43256</v>
      </c>
      <c r="V131" s="92" t="s">
        <v>618</v>
      </c>
      <c r="W131" s="92">
        <v>43289.041666666664</v>
      </c>
      <c r="X13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1" s="88" t="str">
        <f t="shared" si="2"/>
        <v>CONT</v>
      </c>
      <c r="Z13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2" spans="1:27" customFormat="1" x14ac:dyDescent="0.3">
      <c r="A132" s="122" t="s">
        <v>2411</v>
      </c>
      <c r="B132" s="61" t="s">
        <v>2412</v>
      </c>
      <c r="C132" s="61" t="s">
        <v>360</v>
      </c>
      <c r="D132" s="61" t="s">
        <v>360</v>
      </c>
      <c r="E132" s="61"/>
      <c r="F132" s="61"/>
      <c r="G132" s="61" t="s">
        <v>71</v>
      </c>
      <c r="H132" s="61" t="s">
        <v>42</v>
      </c>
      <c r="I132" s="61" t="s">
        <v>58</v>
      </c>
      <c r="J132" s="61" t="s">
        <v>49</v>
      </c>
      <c r="K132" s="61"/>
      <c r="L132" s="61"/>
      <c r="M132" s="61"/>
      <c r="N132" s="61"/>
      <c r="O132" s="61">
        <v>7</v>
      </c>
      <c r="P132" s="84">
        <v>43257</v>
      </c>
      <c r="Q132" s="84">
        <v>43271</v>
      </c>
      <c r="R132" s="85">
        <v>43256</v>
      </c>
      <c r="S132" s="85">
        <v>43256</v>
      </c>
      <c r="T132" s="86">
        <v>43238.38863425926</v>
      </c>
      <c r="U132" s="86"/>
      <c r="V132" s="92" t="s">
        <v>617</v>
      </c>
      <c r="W132" s="92">
        <v>43271.75</v>
      </c>
      <c r="X13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32" s="88" t="str">
        <f t="shared" si="2"/>
        <v>N/A</v>
      </c>
      <c r="Z13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3" spans="1:27" customFormat="1" x14ac:dyDescent="0.3">
      <c r="A133" s="122" t="s">
        <v>966</v>
      </c>
      <c r="B133" s="61" t="s">
        <v>967</v>
      </c>
      <c r="C133" s="61" t="s">
        <v>968</v>
      </c>
      <c r="D133" s="61" t="s">
        <v>969</v>
      </c>
      <c r="E133" s="61"/>
      <c r="F133" s="61"/>
      <c r="G133" s="61" t="s">
        <v>117</v>
      </c>
      <c r="H133" s="61" t="s">
        <v>42</v>
      </c>
      <c r="I133" s="61" t="s">
        <v>166</v>
      </c>
      <c r="J133" s="61" t="s">
        <v>167</v>
      </c>
      <c r="K133" s="61" t="s">
        <v>204</v>
      </c>
      <c r="L133" s="61"/>
      <c r="M133" s="61">
        <v>3</v>
      </c>
      <c r="N133" s="61" t="s">
        <v>168</v>
      </c>
      <c r="O133" s="61">
        <v>2</v>
      </c>
      <c r="P133" s="84">
        <v>43165</v>
      </c>
      <c r="Q133" s="84">
        <v>43196</v>
      </c>
      <c r="R133" s="85">
        <v>43256</v>
      </c>
      <c r="S133" s="85">
        <v>43256</v>
      </c>
      <c r="T133" s="86">
        <v>43255.420601851853</v>
      </c>
      <c r="U133" s="86"/>
      <c r="V133" s="92" t="s">
        <v>617</v>
      </c>
      <c r="W133" s="92">
        <v>43196</v>
      </c>
      <c r="X13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MD</v>
      </c>
      <c r="Y133" s="88" t="str">
        <f t="shared" si="2"/>
        <v>DIRE_LS</v>
      </c>
      <c r="Z13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3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4" spans="1:27" customFormat="1" x14ac:dyDescent="0.3">
      <c r="A134" s="122" t="s">
        <v>3655</v>
      </c>
      <c r="B134" s="61" t="s">
        <v>3656</v>
      </c>
      <c r="C134" s="61" t="s">
        <v>253</v>
      </c>
      <c r="D134" s="61" t="s">
        <v>3657</v>
      </c>
      <c r="E134" s="61" t="s">
        <v>3658</v>
      </c>
      <c r="F134" s="61" t="s">
        <v>3659</v>
      </c>
      <c r="G134" s="61" t="s">
        <v>97</v>
      </c>
      <c r="H134" s="61" t="s">
        <v>42</v>
      </c>
      <c r="I134" s="61" t="s">
        <v>201</v>
      </c>
      <c r="J134" s="61"/>
      <c r="K134" s="61" t="s">
        <v>204</v>
      </c>
      <c r="L134" s="61"/>
      <c r="M134" s="61"/>
      <c r="N134" s="61" t="s">
        <v>995</v>
      </c>
      <c r="O134" s="61">
        <v>7</v>
      </c>
      <c r="P134" s="84">
        <v>43293</v>
      </c>
      <c r="Q134" s="84">
        <v>43323</v>
      </c>
      <c r="R134" s="85">
        <v>43258</v>
      </c>
      <c r="S134" s="85">
        <v>43293.38958333333</v>
      </c>
      <c r="T134" s="86">
        <v>43258.383333333331</v>
      </c>
      <c r="U134" s="86"/>
      <c r="V134" s="92" t="s">
        <v>617</v>
      </c>
      <c r="W134" s="92">
        <v>43323.041666666664</v>
      </c>
      <c r="X13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4" s="88" t="str">
        <f t="shared" si="2"/>
        <v>ANA_MA</v>
      </c>
      <c r="Z13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5" spans="1:27" customFormat="1" x14ac:dyDescent="0.3">
      <c r="A135" s="122" t="s">
        <v>3418</v>
      </c>
      <c r="B135" s="61" t="s">
        <v>247</v>
      </c>
      <c r="C135" s="61" t="s">
        <v>244</v>
      </c>
      <c r="D135" s="61" t="s">
        <v>436</v>
      </c>
      <c r="E135" s="61" t="s">
        <v>245</v>
      </c>
      <c r="F135" s="61" t="s">
        <v>246</v>
      </c>
      <c r="G135" s="61" t="s">
        <v>46</v>
      </c>
      <c r="H135" s="61" t="s">
        <v>42</v>
      </c>
      <c r="I135" s="61" t="s">
        <v>58</v>
      </c>
      <c r="J135" s="61" t="s">
        <v>49</v>
      </c>
      <c r="K135" s="61" t="s">
        <v>204</v>
      </c>
      <c r="L135" s="61"/>
      <c r="M135" s="61"/>
      <c r="N135" s="61"/>
      <c r="O135" s="61">
        <v>2</v>
      </c>
      <c r="P135" s="84">
        <v>43259</v>
      </c>
      <c r="Q135" s="84">
        <v>43259.083333333336</v>
      </c>
      <c r="R135" s="85">
        <v>43259</v>
      </c>
      <c r="S135" s="85">
        <v>43259</v>
      </c>
      <c r="T135" s="86">
        <v>43259.453240740739</v>
      </c>
      <c r="U135" s="86"/>
      <c r="V135" s="92" t="s">
        <v>617</v>
      </c>
      <c r="W135" s="92">
        <v>43266.083333333336</v>
      </c>
      <c r="X13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5" s="88" t="str">
        <f t="shared" si="2"/>
        <v>UTILITES_MA</v>
      </c>
      <c r="Z13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6" spans="1:27" customFormat="1" x14ac:dyDescent="0.3">
      <c r="A136" s="122" t="s">
        <v>1776</v>
      </c>
      <c r="B136" s="61" t="s">
        <v>1777</v>
      </c>
      <c r="C136" s="61" t="s">
        <v>648</v>
      </c>
      <c r="D136" s="61" t="s">
        <v>649</v>
      </c>
      <c r="E136" s="61" t="s">
        <v>650</v>
      </c>
      <c r="F136" s="61" t="s">
        <v>651</v>
      </c>
      <c r="G136" s="61" t="s">
        <v>200</v>
      </c>
      <c r="H136" s="61" t="s">
        <v>2572</v>
      </c>
      <c r="I136" s="61" t="s">
        <v>53</v>
      </c>
      <c r="J136" s="61" t="s">
        <v>61</v>
      </c>
      <c r="K136" s="61" t="s">
        <v>300</v>
      </c>
      <c r="L136" s="61"/>
      <c r="M136" s="61"/>
      <c r="N136" s="61" t="s">
        <v>237</v>
      </c>
      <c r="O136" s="61">
        <v>7</v>
      </c>
      <c r="P136" s="84">
        <v>43271</v>
      </c>
      <c r="Q136" s="84">
        <v>43271.291666666664</v>
      </c>
      <c r="R136" s="85">
        <v>43262</v>
      </c>
      <c r="S136" s="85">
        <v>43262</v>
      </c>
      <c r="T136" s="86">
        <v>43272</v>
      </c>
      <c r="U136" s="86">
        <v>43272</v>
      </c>
      <c r="V136" s="92" t="s">
        <v>618</v>
      </c>
      <c r="W136" s="92">
        <v>43286</v>
      </c>
      <c r="X13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6" s="88" t="str">
        <f t="shared" si="2"/>
        <v>SUP MA</v>
      </c>
      <c r="Z13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7" spans="1:27" customFormat="1" x14ac:dyDescent="0.3">
      <c r="A137" s="122" t="s">
        <v>3602</v>
      </c>
      <c r="B137" s="61" t="s">
        <v>211</v>
      </c>
      <c r="C137" s="61" t="s">
        <v>206</v>
      </c>
      <c r="D137" s="61" t="s">
        <v>414</v>
      </c>
      <c r="E137" s="61" t="s">
        <v>207</v>
      </c>
      <c r="F137" s="61" t="s">
        <v>208</v>
      </c>
      <c r="G137" s="61" t="s">
        <v>46</v>
      </c>
      <c r="H137" s="61" t="s">
        <v>2572</v>
      </c>
      <c r="I137" s="61" t="s">
        <v>58</v>
      </c>
      <c r="J137" s="61" t="s">
        <v>48</v>
      </c>
      <c r="K137" s="61" t="s">
        <v>204</v>
      </c>
      <c r="L137" s="61"/>
      <c r="M137" s="61"/>
      <c r="N137" s="61" t="s">
        <v>805</v>
      </c>
      <c r="O137" s="61">
        <v>2</v>
      </c>
      <c r="P137" s="84">
        <v>43262</v>
      </c>
      <c r="Q137" s="84">
        <v>43266</v>
      </c>
      <c r="R137" s="85">
        <v>43262</v>
      </c>
      <c r="S137" s="85">
        <v>43266</v>
      </c>
      <c r="T137" s="86">
        <v>43262</v>
      </c>
      <c r="U137" s="86">
        <v>43266</v>
      </c>
      <c r="V137" s="92" t="s">
        <v>618</v>
      </c>
      <c r="W137" s="92">
        <v>43266.833333333336</v>
      </c>
      <c r="X13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7" s="88" t="str">
        <f t="shared" si="2"/>
        <v>UTILITES_MA</v>
      </c>
      <c r="Z13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8" spans="1:27" customFormat="1" x14ac:dyDescent="0.3">
      <c r="A138" s="122" t="s">
        <v>1790</v>
      </c>
      <c r="B138" s="61" t="s">
        <v>1791</v>
      </c>
      <c r="C138" s="61" t="s">
        <v>212</v>
      </c>
      <c r="D138" s="61" t="s">
        <v>418</v>
      </c>
      <c r="E138" s="61" t="s">
        <v>1792</v>
      </c>
      <c r="F138" s="61" t="s">
        <v>1793</v>
      </c>
      <c r="G138" s="61" t="s">
        <v>165</v>
      </c>
      <c r="H138" s="61" t="s">
        <v>42</v>
      </c>
      <c r="I138" s="61" t="s">
        <v>53</v>
      </c>
      <c r="J138" s="61" t="s">
        <v>61</v>
      </c>
      <c r="K138" s="61" t="s">
        <v>300</v>
      </c>
      <c r="L138" s="61"/>
      <c r="M138" s="61"/>
      <c r="N138" s="61" t="s">
        <v>237</v>
      </c>
      <c r="O138" s="61">
        <v>1</v>
      </c>
      <c r="P138" s="84">
        <v>43266</v>
      </c>
      <c r="Q138" s="84">
        <v>43266.041666666664</v>
      </c>
      <c r="R138" s="85">
        <v>43262</v>
      </c>
      <c r="S138" s="85">
        <v>43266</v>
      </c>
      <c r="T138" s="86">
        <v>43236.378078703703</v>
      </c>
      <c r="U138" s="86"/>
      <c r="V138" s="92" t="s">
        <v>617</v>
      </c>
      <c r="W138" s="92">
        <v>43296.041666666664</v>
      </c>
      <c r="X13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8" s="88" t="str">
        <f t="shared" si="2"/>
        <v>DSP MA</v>
      </c>
      <c r="Z13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9" spans="1:27" customFormat="1" x14ac:dyDescent="0.3">
      <c r="A139" s="122" t="s">
        <v>4870</v>
      </c>
      <c r="B139" s="61" t="s">
        <v>4871</v>
      </c>
      <c r="C139" s="61" t="s">
        <v>317</v>
      </c>
      <c r="D139" s="61" t="s">
        <v>319</v>
      </c>
      <c r="E139" s="61" t="s">
        <v>318</v>
      </c>
      <c r="F139" s="61" t="s">
        <v>319</v>
      </c>
      <c r="G139" s="61" t="s">
        <v>73</v>
      </c>
      <c r="H139" s="61" t="s">
        <v>42</v>
      </c>
      <c r="I139" s="61" t="s">
        <v>205</v>
      </c>
      <c r="J139" s="61" t="s">
        <v>48</v>
      </c>
      <c r="K139" s="61" t="s">
        <v>204</v>
      </c>
      <c r="L139" s="61"/>
      <c r="M139" s="61"/>
      <c r="N139" s="61" t="s">
        <v>1008</v>
      </c>
      <c r="O139" s="61">
        <v>1</v>
      </c>
      <c r="P139" s="84">
        <v>43298</v>
      </c>
      <c r="Q139" s="84">
        <v>43298.041666666664</v>
      </c>
      <c r="R139" s="85">
        <v>43262</v>
      </c>
      <c r="S139" s="85">
        <v>43262</v>
      </c>
      <c r="T139" s="86">
        <v>43262</v>
      </c>
      <c r="U139" s="86">
        <v>43262</v>
      </c>
      <c r="V139" s="87" t="s">
        <v>618</v>
      </c>
      <c r="W139" s="87">
        <v>43328.041666666664</v>
      </c>
      <c r="X13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9" s="88" t="str">
        <f t="shared" si="2"/>
        <v>CONT</v>
      </c>
      <c r="Z13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0" spans="1:27" customFormat="1" x14ac:dyDescent="0.3">
      <c r="A140" s="122" t="s">
        <v>3550</v>
      </c>
      <c r="B140" s="61" t="s">
        <v>331</v>
      </c>
      <c r="C140" s="61" t="s">
        <v>332</v>
      </c>
      <c r="D140" s="61" t="s">
        <v>435</v>
      </c>
      <c r="E140" s="61" t="s">
        <v>333</v>
      </c>
      <c r="F140" s="61" t="s">
        <v>334</v>
      </c>
      <c r="G140" s="61" t="s">
        <v>46</v>
      </c>
      <c r="H140" s="61" t="s">
        <v>2572</v>
      </c>
      <c r="I140" s="61" t="s">
        <v>58</v>
      </c>
      <c r="J140" s="61" t="s">
        <v>48</v>
      </c>
      <c r="K140" s="61" t="s">
        <v>204</v>
      </c>
      <c r="L140" s="61"/>
      <c r="M140" s="61"/>
      <c r="N140" s="61" t="s">
        <v>805</v>
      </c>
      <c r="O140" s="61">
        <v>6</v>
      </c>
      <c r="P140" s="84">
        <v>43262</v>
      </c>
      <c r="Q140" s="84">
        <v>43266</v>
      </c>
      <c r="R140" s="85">
        <v>43262</v>
      </c>
      <c r="S140" s="85">
        <v>43266</v>
      </c>
      <c r="T140" s="86">
        <v>43262</v>
      </c>
      <c r="U140" s="86">
        <v>43266</v>
      </c>
      <c r="V140" s="87" t="s">
        <v>618</v>
      </c>
      <c r="W140" s="87">
        <v>43266.833333333336</v>
      </c>
      <c r="X14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0" s="88" t="str">
        <f t="shared" si="2"/>
        <v>UTILITES_MB</v>
      </c>
      <c r="Z14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1" spans="1:27" customFormat="1" x14ac:dyDescent="0.3">
      <c r="A141" s="122" t="s">
        <v>1715</v>
      </c>
      <c r="B141" s="61" t="s">
        <v>1716</v>
      </c>
      <c r="C141" s="61" t="s">
        <v>1712</v>
      </c>
      <c r="D141" s="61" t="s">
        <v>438</v>
      </c>
      <c r="E141" s="61" t="s">
        <v>1713</v>
      </c>
      <c r="F141" s="61" t="s">
        <v>1714</v>
      </c>
      <c r="G141" s="61" t="s">
        <v>45</v>
      </c>
      <c r="H141" s="61" t="s">
        <v>2572</v>
      </c>
      <c r="I141" s="61" t="s">
        <v>53</v>
      </c>
      <c r="J141" s="61"/>
      <c r="K141" s="61" t="s">
        <v>204</v>
      </c>
      <c r="L141" s="61"/>
      <c r="M141" s="61"/>
      <c r="N141" s="61" t="s">
        <v>995</v>
      </c>
      <c r="O141" s="61">
        <v>7</v>
      </c>
      <c r="P141" s="84">
        <v>43223</v>
      </c>
      <c r="Q141" s="84">
        <v>43253</v>
      </c>
      <c r="R141" s="85">
        <v>43262</v>
      </c>
      <c r="S141" s="85">
        <v>43273.427083333336</v>
      </c>
      <c r="T141" s="86">
        <v>43265.322916666664</v>
      </c>
      <c r="U141" s="86">
        <v>43265.602083333331</v>
      </c>
      <c r="V141" s="87" t="s">
        <v>617</v>
      </c>
      <c r="W141" s="87">
        <v>43253.583333333336</v>
      </c>
      <c r="X14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1" s="88" t="str">
        <f t="shared" si="2"/>
        <v>DEVT MA</v>
      </c>
      <c r="Z14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2" spans="1:27" customFormat="1" x14ac:dyDescent="0.3">
      <c r="A142" s="122" t="s">
        <v>2064</v>
      </c>
      <c r="B142" s="61" t="s">
        <v>2065</v>
      </c>
      <c r="C142" s="61" t="s">
        <v>227</v>
      </c>
      <c r="D142" s="61" t="s">
        <v>415</v>
      </c>
      <c r="E142" s="61" t="s">
        <v>1022</v>
      </c>
      <c r="F142" s="61" t="s">
        <v>1687</v>
      </c>
      <c r="G142" s="61" t="s">
        <v>228</v>
      </c>
      <c r="H142" s="61" t="s">
        <v>42</v>
      </c>
      <c r="I142" s="61" t="s">
        <v>43</v>
      </c>
      <c r="J142" s="61" t="s">
        <v>61</v>
      </c>
      <c r="K142" s="61" t="s">
        <v>300</v>
      </c>
      <c r="L142" s="61"/>
      <c r="M142" s="61"/>
      <c r="N142" s="61" t="s">
        <v>837</v>
      </c>
      <c r="O142" s="61">
        <v>1</v>
      </c>
      <c r="P142" s="84">
        <v>43231</v>
      </c>
      <c r="Q142" s="84"/>
      <c r="R142" s="85">
        <v>43263</v>
      </c>
      <c r="S142" s="85">
        <v>43263</v>
      </c>
      <c r="T142" s="86">
        <v>43231.600451388891</v>
      </c>
      <c r="U142" s="86"/>
      <c r="V142" s="92" t="s">
        <v>617</v>
      </c>
      <c r="W142" s="92"/>
      <c r="X14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2" s="88" t="str">
        <f t="shared" si="2"/>
        <v>DEVT MB</v>
      </c>
      <c r="Z14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4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3" spans="1:27" customFormat="1" x14ac:dyDescent="0.3">
      <c r="A143" s="122" t="s">
        <v>4018</v>
      </c>
      <c r="B143" s="61" t="s">
        <v>4019</v>
      </c>
      <c r="C143" s="61" t="s">
        <v>310</v>
      </c>
      <c r="D143" s="61" t="s">
        <v>4020</v>
      </c>
      <c r="E143" s="61"/>
      <c r="F143" s="61"/>
      <c r="G143" s="61" t="s">
        <v>71</v>
      </c>
      <c r="H143" s="61" t="s">
        <v>42</v>
      </c>
      <c r="I143" s="61" t="s">
        <v>43</v>
      </c>
      <c r="J143" s="61" t="s">
        <v>167</v>
      </c>
      <c r="K143" s="61" t="s">
        <v>300</v>
      </c>
      <c r="L143" s="61"/>
      <c r="M143" s="61">
        <v>3</v>
      </c>
      <c r="N143" s="61"/>
      <c r="O143" s="61">
        <v>2</v>
      </c>
      <c r="P143" s="84">
        <v>43257</v>
      </c>
      <c r="Q143" s="84">
        <v>43287</v>
      </c>
      <c r="R143" s="85">
        <v>43263</v>
      </c>
      <c r="S143" s="85">
        <v>43263</v>
      </c>
      <c r="T143" s="86">
        <v>43263.416666666664</v>
      </c>
      <c r="U143" s="86"/>
      <c r="V143" s="92" t="s">
        <v>618</v>
      </c>
      <c r="W143" s="92">
        <v>43287</v>
      </c>
      <c r="X14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3" s="88" t="str">
        <f t="shared" si="2"/>
        <v>N/A</v>
      </c>
      <c r="Z14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4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4" spans="1:27" customFormat="1" x14ac:dyDescent="0.3">
      <c r="A144" s="122" t="s">
        <v>3660</v>
      </c>
      <c r="B144" s="61" t="s">
        <v>3661</v>
      </c>
      <c r="C144" s="61" t="s">
        <v>3662</v>
      </c>
      <c r="D144" s="61" t="s">
        <v>3663</v>
      </c>
      <c r="E144" s="61" t="s">
        <v>3664</v>
      </c>
      <c r="F144" s="61" t="s">
        <v>833</v>
      </c>
      <c r="G144" s="61" t="s">
        <v>115</v>
      </c>
      <c r="H144" s="61" t="s">
        <v>42</v>
      </c>
      <c r="I144" s="61" t="s">
        <v>205</v>
      </c>
      <c r="J144" s="61" t="s">
        <v>49</v>
      </c>
      <c r="K144" s="61" t="s">
        <v>300</v>
      </c>
      <c r="L144" s="61"/>
      <c r="M144" s="61"/>
      <c r="N144" s="61" t="s">
        <v>795</v>
      </c>
      <c r="O144" s="61">
        <v>2</v>
      </c>
      <c r="P144" s="84">
        <v>43252</v>
      </c>
      <c r="Q144" s="84">
        <v>43282</v>
      </c>
      <c r="R144" s="85">
        <v>43264</v>
      </c>
      <c r="S144" s="85">
        <v>43264</v>
      </c>
      <c r="T144" s="86">
        <v>43252.627500000002</v>
      </c>
      <c r="U144" s="86"/>
      <c r="V144" s="92" t="s">
        <v>618</v>
      </c>
      <c r="W144" s="92">
        <v>43282</v>
      </c>
      <c r="X14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4" s="88" t="str">
        <f t="shared" si="2"/>
        <v>N/A</v>
      </c>
      <c r="Z14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5" spans="1:27" customFormat="1" x14ac:dyDescent="0.3">
      <c r="A145" s="122" t="s">
        <v>3665</v>
      </c>
      <c r="B145" s="61" t="s">
        <v>3666</v>
      </c>
      <c r="C145" s="61" t="s">
        <v>3662</v>
      </c>
      <c r="D145" s="61" t="s">
        <v>3663</v>
      </c>
      <c r="E145" s="61" t="s">
        <v>3664</v>
      </c>
      <c r="F145" s="61" t="s">
        <v>833</v>
      </c>
      <c r="G145" s="61" t="s">
        <v>115</v>
      </c>
      <c r="H145" s="61" t="s">
        <v>42</v>
      </c>
      <c r="I145" s="61" t="s">
        <v>58</v>
      </c>
      <c r="J145" s="61" t="s">
        <v>49</v>
      </c>
      <c r="K145" s="61"/>
      <c r="L145" s="61"/>
      <c r="M145" s="61"/>
      <c r="N145" s="61" t="s">
        <v>795</v>
      </c>
      <c r="O145" s="61">
        <v>2</v>
      </c>
      <c r="P145" s="84">
        <v>43252</v>
      </c>
      <c r="Q145" s="84">
        <v>43282</v>
      </c>
      <c r="R145" s="85">
        <v>43264</v>
      </c>
      <c r="S145" s="85">
        <v>43264</v>
      </c>
      <c r="T145" s="86">
        <v>43255.44667824074</v>
      </c>
      <c r="U145" s="86"/>
      <c r="V145" s="87" t="s">
        <v>618</v>
      </c>
      <c r="W145" s="87">
        <v>43282</v>
      </c>
      <c r="X14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5" s="88" t="str">
        <f t="shared" si="2"/>
        <v>N/A</v>
      </c>
      <c r="Z14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6" spans="1:27" customFormat="1" x14ac:dyDescent="0.3">
      <c r="A146" s="122" t="s">
        <v>1415</v>
      </c>
      <c r="B146" s="61" t="s">
        <v>1416</v>
      </c>
      <c r="C146" s="61" t="s">
        <v>461</v>
      </c>
      <c r="D146" s="61" t="s">
        <v>762</v>
      </c>
      <c r="E146" s="61"/>
      <c r="F146" s="61"/>
      <c r="G146" s="61" t="s">
        <v>228</v>
      </c>
      <c r="H146" s="61" t="s">
        <v>42</v>
      </c>
      <c r="I146" s="61" t="s">
        <v>43</v>
      </c>
      <c r="J146" s="61" t="s">
        <v>48</v>
      </c>
      <c r="K146" s="61" t="s">
        <v>204</v>
      </c>
      <c r="L146" s="61"/>
      <c r="M146" s="61">
        <v>2</v>
      </c>
      <c r="N146" s="61" t="s">
        <v>805</v>
      </c>
      <c r="O146" s="61">
        <v>2</v>
      </c>
      <c r="P146" s="84">
        <v>43206</v>
      </c>
      <c r="Q146" s="84">
        <v>43220</v>
      </c>
      <c r="R146" s="85">
        <v>43264</v>
      </c>
      <c r="S146" s="85">
        <v>43264</v>
      </c>
      <c r="T146" s="86">
        <v>43227.467418981483</v>
      </c>
      <c r="U146" s="86"/>
      <c r="V146" s="92" t="s">
        <v>618</v>
      </c>
      <c r="W146" s="92">
        <v>43220</v>
      </c>
      <c r="X14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6" s="88" t="str">
        <f t="shared" si="2"/>
        <v>DEVT MB</v>
      </c>
      <c r="Z14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4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7" spans="1:27" customFormat="1" x14ac:dyDescent="0.3">
      <c r="A147" s="122" t="s">
        <v>3466</v>
      </c>
      <c r="B147" s="61" t="s">
        <v>3467</v>
      </c>
      <c r="C147" s="61" t="s">
        <v>3468</v>
      </c>
      <c r="D147" s="61" t="s">
        <v>3469</v>
      </c>
      <c r="E147" s="61" t="s">
        <v>3470</v>
      </c>
      <c r="F147" s="61" t="s">
        <v>3471</v>
      </c>
      <c r="G147" s="61" t="s">
        <v>200</v>
      </c>
      <c r="H147" s="61" t="s">
        <v>2572</v>
      </c>
      <c r="I147" s="61" t="s">
        <v>58</v>
      </c>
      <c r="J147" s="61" t="s">
        <v>47</v>
      </c>
      <c r="K147" s="61" t="s">
        <v>300</v>
      </c>
      <c r="L147" s="61"/>
      <c r="M147" s="61"/>
      <c r="N147" s="61" t="s">
        <v>50</v>
      </c>
      <c r="O147" s="61">
        <v>8</v>
      </c>
      <c r="P147" s="84">
        <v>43344</v>
      </c>
      <c r="Q147" s="84">
        <v>43344.291666666664</v>
      </c>
      <c r="R147" s="85">
        <v>43265</v>
      </c>
      <c r="S147" s="85">
        <v>43266</v>
      </c>
      <c r="T147" s="86">
        <v>43265.496527777781</v>
      </c>
      <c r="U147" s="86">
        <v>43265.497916666667</v>
      </c>
      <c r="V147" s="92" t="s">
        <v>618</v>
      </c>
      <c r="W147" s="92">
        <v>43359</v>
      </c>
      <c r="X14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7" s="88" t="str">
        <f t="shared" si="2"/>
        <v>SUP MA</v>
      </c>
      <c r="Z14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8" spans="1:27" customFormat="1" x14ac:dyDescent="0.3">
      <c r="A148" s="122" t="s">
        <v>2181</v>
      </c>
      <c r="B148" s="61" t="s">
        <v>2250</v>
      </c>
      <c r="C148" s="61" t="s">
        <v>2182</v>
      </c>
      <c r="D148" s="61" t="s">
        <v>2183</v>
      </c>
      <c r="E148" s="61" t="s">
        <v>2184</v>
      </c>
      <c r="F148" s="61" t="s">
        <v>2185</v>
      </c>
      <c r="G148" s="61" t="s">
        <v>46</v>
      </c>
      <c r="H148" s="61" t="s">
        <v>42</v>
      </c>
      <c r="I148" s="61" t="s">
        <v>58</v>
      </c>
      <c r="J148" s="61" t="s">
        <v>48</v>
      </c>
      <c r="K148" s="61" t="s">
        <v>204</v>
      </c>
      <c r="L148" s="61"/>
      <c r="M148" s="61"/>
      <c r="N148" s="61" t="s">
        <v>805</v>
      </c>
      <c r="O148" s="61">
        <v>4</v>
      </c>
      <c r="P148" s="84">
        <v>43265</v>
      </c>
      <c r="Q148" s="84">
        <v>43279</v>
      </c>
      <c r="R148" s="85">
        <v>43265</v>
      </c>
      <c r="S148" s="85">
        <v>43265</v>
      </c>
      <c r="T148" s="86">
        <v>43235.709178240744</v>
      </c>
      <c r="U148" s="86"/>
      <c r="V148" s="87" t="s">
        <v>618</v>
      </c>
      <c r="W148" s="87">
        <v>43279.875</v>
      </c>
      <c r="X14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8" s="88" t="str">
        <f t="shared" si="2"/>
        <v>UTILITES_MA</v>
      </c>
      <c r="Z14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9" spans="1:27" customFormat="1" x14ac:dyDescent="0.3">
      <c r="A149" s="122" t="s">
        <v>1699</v>
      </c>
      <c r="B149" s="61" t="s">
        <v>4045</v>
      </c>
      <c r="C149" s="61" t="s">
        <v>1700</v>
      </c>
      <c r="D149" s="61" t="s">
        <v>1701</v>
      </c>
      <c r="E149" s="61" t="s">
        <v>1702</v>
      </c>
      <c r="F149" s="61" t="s">
        <v>1703</v>
      </c>
      <c r="G149" s="61" t="s">
        <v>46</v>
      </c>
      <c r="H149" s="61" t="s">
        <v>2572</v>
      </c>
      <c r="I149" s="61" t="s">
        <v>58</v>
      </c>
      <c r="J149" s="61" t="s">
        <v>48</v>
      </c>
      <c r="K149" s="61" t="s">
        <v>204</v>
      </c>
      <c r="L149" s="61"/>
      <c r="M149" s="61"/>
      <c r="N149" s="61" t="s">
        <v>805</v>
      </c>
      <c r="O149" s="61">
        <v>1</v>
      </c>
      <c r="P149" s="84">
        <v>43263</v>
      </c>
      <c r="Q149" s="84">
        <v>43277</v>
      </c>
      <c r="R149" s="85">
        <v>43265</v>
      </c>
      <c r="S149" s="85">
        <v>43265</v>
      </c>
      <c r="T149" s="86">
        <v>43265</v>
      </c>
      <c r="U149" s="86">
        <v>43265</v>
      </c>
      <c r="V149" s="87" t="s">
        <v>618</v>
      </c>
      <c r="W149" s="87">
        <v>43277.875</v>
      </c>
      <c r="X14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9" s="88" t="str">
        <f t="shared" si="2"/>
        <v>UTILITES_MB</v>
      </c>
      <c r="Z14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0" spans="1:27" customFormat="1" x14ac:dyDescent="0.3">
      <c r="A150" s="122" t="s">
        <v>1996</v>
      </c>
      <c r="B150" s="61" t="s">
        <v>1174</v>
      </c>
      <c r="C150" s="61" t="s">
        <v>1175</v>
      </c>
      <c r="D150" s="61" t="s">
        <v>634</v>
      </c>
      <c r="E150" s="61" t="s">
        <v>1176</v>
      </c>
      <c r="F150" s="61" t="s">
        <v>1177</v>
      </c>
      <c r="G150" s="61" t="s">
        <v>46</v>
      </c>
      <c r="H150" s="61" t="s">
        <v>42</v>
      </c>
      <c r="I150" s="61" t="s">
        <v>58</v>
      </c>
      <c r="J150" s="61" t="s">
        <v>167</v>
      </c>
      <c r="K150" s="61"/>
      <c r="L150" s="61"/>
      <c r="M150" s="61"/>
      <c r="N150" s="61"/>
      <c r="O150" s="61">
        <v>7</v>
      </c>
      <c r="P150" s="84">
        <v>43274</v>
      </c>
      <c r="Q150" s="84">
        <v>43289</v>
      </c>
      <c r="R150" s="85">
        <v>43265</v>
      </c>
      <c r="S150" s="85">
        <v>43265</v>
      </c>
      <c r="T150" s="86">
        <v>43251.556863425925</v>
      </c>
      <c r="U150" s="86"/>
      <c r="V150" s="92" t="s">
        <v>617</v>
      </c>
      <c r="W150" s="92">
        <v>43289.291666666664</v>
      </c>
      <c r="X15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0" s="88" t="str">
        <f t="shared" si="2"/>
        <v>UTILITES_MB</v>
      </c>
      <c r="Z15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1" spans="1:27" customFormat="1" x14ac:dyDescent="0.3">
      <c r="A151" s="122" t="s">
        <v>4209</v>
      </c>
      <c r="B151" s="61" t="s">
        <v>4210</v>
      </c>
      <c r="C151" s="61" t="s">
        <v>1221</v>
      </c>
      <c r="D151" s="61" t="s">
        <v>965</v>
      </c>
      <c r="E151" s="61" t="s">
        <v>1222</v>
      </c>
      <c r="F151" s="61" t="s">
        <v>1223</v>
      </c>
      <c r="G151" s="61" t="s">
        <v>46</v>
      </c>
      <c r="H151" s="61" t="s">
        <v>42</v>
      </c>
      <c r="I151" s="61" t="s">
        <v>58</v>
      </c>
      <c r="J151" s="61" t="s">
        <v>49</v>
      </c>
      <c r="K151" s="61" t="s">
        <v>300</v>
      </c>
      <c r="L151" s="61"/>
      <c r="M151" s="61"/>
      <c r="N151" s="61" t="s">
        <v>758</v>
      </c>
      <c r="O151" s="61">
        <v>1</v>
      </c>
      <c r="P151" s="84">
        <v>43271</v>
      </c>
      <c r="Q151" s="84">
        <v>43285</v>
      </c>
      <c r="R151" s="85">
        <v>43265</v>
      </c>
      <c r="S151" s="85">
        <v>43266</v>
      </c>
      <c r="T151" s="86">
        <v>43259.452696759261</v>
      </c>
      <c r="U151" s="86"/>
      <c r="V151" s="92" t="s">
        <v>618</v>
      </c>
      <c r="W151" s="92">
        <v>43285.75</v>
      </c>
      <c r="X15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1" s="88" t="str">
        <f t="shared" si="2"/>
        <v>UTILITES_MA</v>
      </c>
      <c r="Z15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2" spans="1:27" customFormat="1" x14ac:dyDescent="0.3">
      <c r="A152" s="122" t="s">
        <v>4083</v>
      </c>
      <c r="B152" s="61" t="s">
        <v>4084</v>
      </c>
      <c r="C152" s="61" t="s">
        <v>360</v>
      </c>
      <c r="D152" s="61" t="s">
        <v>4085</v>
      </c>
      <c r="E152" s="61"/>
      <c r="F152" s="61"/>
      <c r="G152" s="61" t="s">
        <v>46</v>
      </c>
      <c r="H152" s="61" t="s">
        <v>42</v>
      </c>
      <c r="I152" s="61" t="s">
        <v>205</v>
      </c>
      <c r="J152" s="61" t="s">
        <v>167</v>
      </c>
      <c r="K152" s="61" t="s">
        <v>300</v>
      </c>
      <c r="L152" s="61"/>
      <c r="M152" s="61"/>
      <c r="N152" s="61" t="s">
        <v>168</v>
      </c>
      <c r="O152" s="61">
        <v>0</v>
      </c>
      <c r="P152" s="84">
        <v>43265</v>
      </c>
      <c r="Q152" s="84"/>
      <c r="R152" s="85">
        <v>43265</v>
      </c>
      <c r="S152" s="85">
        <v>43271</v>
      </c>
      <c r="T152" s="86">
        <v>43258.649467592593</v>
      </c>
      <c r="U152" s="86"/>
      <c r="V152" s="87" t="s">
        <v>617</v>
      </c>
      <c r="W152" s="87"/>
      <c r="X15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52" s="88" t="str">
        <f t="shared" si="2"/>
        <v>MNTE</v>
      </c>
      <c r="Z15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3" spans="1:27" customFormat="1" x14ac:dyDescent="0.3">
      <c r="A153" s="122" t="s">
        <v>2443</v>
      </c>
      <c r="B153" s="61" t="s">
        <v>2741</v>
      </c>
      <c r="C153" s="61" t="s">
        <v>2444</v>
      </c>
      <c r="D153" s="61" t="s">
        <v>1952</v>
      </c>
      <c r="E153" s="61" t="s">
        <v>2445</v>
      </c>
      <c r="F153" s="61" t="s">
        <v>2446</v>
      </c>
      <c r="G153" s="61" t="s">
        <v>46</v>
      </c>
      <c r="H153" s="61" t="s">
        <v>2572</v>
      </c>
      <c r="I153" s="61" t="s">
        <v>58</v>
      </c>
      <c r="J153" s="61" t="s">
        <v>48</v>
      </c>
      <c r="K153" s="61" t="s">
        <v>204</v>
      </c>
      <c r="L153" s="61"/>
      <c r="M153" s="61"/>
      <c r="N153" s="61" t="s">
        <v>806</v>
      </c>
      <c r="O153" s="61">
        <v>1</v>
      </c>
      <c r="P153" s="84">
        <v>43263</v>
      </c>
      <c r="Q153" s="84">
        <v>43277</v>
      </c>
      <c r="R153" s="85">
        <v>43266</v>
      </c>
      <c r="S153" s="85">
        <v>43266</v>
      </c>
      <c r="T153" s="86">
        <v>43265</v>
      </c>
      <c r="U153" s="86">
        <v>43265</v>
      </c>
      <c r="V153" s="87" t="s">
        <v>618</v>
      </c>
      <c r="W153" s="87">
        <v>43277.75</v>
      </c>
      <c r="X15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3" s="88" t="str">
        <f t="shared" si="2"/>
        <v>UTILITES_MB</v>
      </c>
      <c r="Z15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4" spans="1:27" customFormat="1" x14ac:dyDescent="0.3">
      <c r="A154" s="122" t="s">
        <v>2447</v>
      </c>
      <c r="B154" s="61" t="s">
        <v>2448</v>
      </c>
      <c r="C154" s="61" t="s">
        <v>2449</v>
      </c>
      <c r="D154" s="61" t="s">
        <v>860</v>
      </c>
      <c r="E154" s="61" t="s">
        <v>2450</v>
      </c>
      <c r="F154" s="61" t="s">
        <v>2451</v>
      </c>
      <c r="G154" s="61" t="s">
        <v>46</v>
      </c>
      <c r="H154" s="61" t="s">
        <v>2572</v>
      </c>
      <c r="I154" s="61" t="s">
        <v>58</v>
      </c>
      <c r="J154" s="61" t="s">
        <v>48</v>
      </c>
      <c r="K154" s="61" t="s">
        <v>204</v>
      </c>
      <c r="L154" s="61"/>
      <c r="M154" s="61"/>
      <c r="N154" s="61" t="s">
        <v>806</v>
      </c>
      <c r="O154" s="61">
        <v>2</v>
      </c>
      <c r="P154" s="84">
        <v>43263</v>
      </c>
      <c r="Q154" s="84">
        <v>43278</v>
      </c>
      <c r="R154" s="85">
        <v>43266</v>
      </c>
      <c r="S154" s="85">
        <v>43266</v>
      </c>
      <c r="T154" s="86">
        <v>43266</v>
      </c>
      <c r="U154" s="86">
        <v>43266</v>
      </c>
      <c r="V154" s="92" t="s">
        <v>618</v>
      </c>
      <c r="W154" s="92">
        <v>43278.083333333336</v>
      </c>
      <c r="X15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4" s="88" t="str">
        <f t="shared" si="2"/>
        <v>UTILITES_MB</v>
      </c>
      <c r="Z15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5" spans="1:27" customFormat="1" x14ac:dyDescent="0.3">
      <c r="A155" s="122" t="s">
        <v>1888</v>
      </c>
      <c r="B155" s="61" t="s">
        <v>1889</v>
      </c>
      <c r="C155" s="61" t="s">
        <v>1263</v>
      </c>
      <c r="D155" s="61" t="s">
        <v>431</v>
      </c>
      <c r="E155" s="61" t="s">
        <v>1264</v>
      </c>
      <c r="F155" s="61" t="s">
        <v>1265</v>
      </c>
      <c r="G155" s="61" t="s">
        <v>46</v>
      </c>
      <c r="H155" s="61" t="s">
        <v>2572</v>
      </c>
      <c r="I155" s="61" t="s">
        <v>58</v>
      </c>
      <c r="J155" s="61" t="s">
        <v>48</v>
      </c>
      <c r="K155" s="61" t="s">
        <v>204</v>
      </c>
      <c r="L155" s="61"/>
      <c r="M155" s="61"/>
      <c r="N155" s="61" t="s">
        <v>805</v>
      </c>
      <c r="O155" s="61">
        <v>1</v>
      </c>
      <c r="P155" s="84">
        <v>43263</v>
      </c>
      <c r="Q155" s="84">
        <v>43277</v>
      </c>
      <c r="R155" s="85">
        <v>43266</v>
      </c>
      <c r="S155" s="85">
        <v>43266</v>
      </c>
      <c r="T155" s="86">
        <v>43266</v>
      </c>
      <c r="U155" s="86">
        <v>43266</v>
      </c>
      <c r="V155" s="92" t="s">
        <v>618</v>
      </c>
      <c r="W155" s="92">
        <v>43277.75</v>
      </c>
      <c r="X15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5" s="88" t="str">
        <f t="shared" si="2"/>
        <v>UTILITES_MB</v>
      </c>
      <c r="Z15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6" spans="1:27" customFormat="1" x14ac:dyDescent="0.3">
      <c r="A156" s="122" t="s">
        <v>3544</v>
      </c>
      <c r="B156" s="61" t="s">
        <v>3545</v>
      </c>
      <c r="C156" s="61" t="s">
        <v>301</v>
      </c>
      <c r="D156" s="93" t="s">
        <v>455</v>
      </c>
      <c r="E156" s="61" t="s">
        <v>302</v>
      </c>
      <c r="F156" s="61" t="s">
        <v>303</v>
      </c>
      <c r="G156" s="93" t="s">
        <v>128</v>
      </c>
      <c r="H156" s="61" t="s">
        <v>42</v>
      </c>
      <c r="I156" s="61" t="s">
        <v>43</v>
      </c>
      <c r="J156" s="61" t="s">
        <v>48</v>
      </c>
      <c r="K156" s="61" t="s">
        <v>300</v>
      </c>
      <c r="L156" s="61"/>
      <c r="M156" s="61">
        <v>2</v>
      </c>
      <c r="N156" s="61" t="s">
        <v>758</v>
      </c>
      <c r="O156" s="61">
        <v>2</v>
      </c>
      <c r="P156" s="84">
        <v>43252</v>
      </c>
      <c r="Q156" s="84">
        <v>43263</v>
      </c>
      <c r="R156" s="85">
        <v>43266</v>
      </c>
      <c r="S156" s="85">
        <v>43266</v>
      </c>
      <c r="T156" s="86">
        <v>43250.738032407404</v>
      </c>
      <c r="U156" s="86"/>
      <c r="V156" s="92" t="s">
        <v>618</v>
      </c>
      <c r="W156" s="92">
        <v>43263</v>
      </c>
      <c r="X15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56" s="88" t="str">
        <f t="shared" si="2"/>
        <v>N/A</v>
      </c>
      <c r="Z15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5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7" spans="1:27" customFormat="1" x14ac:dyDescent="0.3">
      <c r="A157" s="122" t="s">
        <v>3689</v>
      </c>
      <c r="B157" s="61" t="s">
        <v>3690</v>
      </c>
      <c r="C157" s="61" t="s">
        <v>896</v>
      </c>
      <c r="D157" s="93" t="s">
        <v>409</v>
      </c>
      <c r="E157" s="61" t="s">
        <v>897</v>
      </c>
      <c r="F157" s="61" t="s">
        <v>833</v>
      </c>
      <c r="G157" s="93" t="s">
        <v>103</v>
      </c>
      <c r="H157" s="61" t="s">
        <v>42</v>
      </c>
      <c r="I157" s="61" t="s">
        <v>58</v>
      </c>
      <c r="J157" s="61" t="s">
        <v>49</v>
      </c>
      <c r="K157" s="61"/>
      <c r="L157" s="61"/>
      <c r="M157" s="61"/>
      <c r="N157" s="61" t="s">
        <v>795</v>
      </c>
      <c r="O157" s="61">
        <v>3</v>
      </c>
      <c r="P157" s="84">
        <v>43282</v>
      </c>
      <c r="Q157" s="84">
        <v>43312</v>
      </c>
      <c r="R157" s="85">
        <v>43266</v>
      </c>
      <c r="S157" s="85">
        <v>43266</v>
      </c>
      <c r="T157" s="86">
        <v>43255.445497685185</v>
      </c>
      <c r="U157" s="86"/>
      <c r="V157" s="92" t="s">
        <v>618</v>
      </c>
      <c r="W157" s="92">
        <v>43312.125</v>
      </c>
      <c r="X15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7" s="88" t="str">
        <f t="shared" si="2"/>
        <v>ANA_MB</v>
      </c>
      <c r="Z15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8" spans="1:27" customFormat="1" x14ac:dyDescent="0.3">
      <c r="A158" s="122" t="s">
        <v>4458</v>
      </c>
      <c r="B158" s="61" t="s">
        <v>4459</v>
      </c>
      <c r="C158" s="61" t="s">
        <v>4460</v>
      </c>
      <c r="D158" s="61" t="s">
        <v>4460</v>
      </c>
      <c r="E158" s="61"/>
      <c r="F158" s="61"/>
      <c r="G158" s="61" t="s">
        <v>46</v>
      </c>
      <c r="H158" s="61" t="s">
        <v>2572</v>
      </c>
      <c r="I158" s="61" t="s">
        <v>474</v>
      </c>
      <c r="J158" s="61" t="s">
        <v>167</v>
      </c>
      <c r="K158" s="61" t="s">
        <v>204</v>
      </c>
      <c r="L158" s="61"/>
      <c r="M158" s="61"/>
      <c r="N158" s="61" t="s">
        <v>168</v>
      </c>
      <c r="O158" s="61">
        <v>4</v>
      </c>
      <c r="P158" s="84">
        <v>43266</v>
      </c>
      <c r="Q158" s="84"/>
      <c r="R158" s="85">
        <v>43266</v>
      </c>
      <c r="S158" s="85">
        <v>43266</v>
      </c>
      <c r="T158" s="86">
        <v>43262.719513888886</v>
      </c>
      <c r="U158" s="86">
        <v>43291.458333333336</v>
      </c>
      <c r="V158" s="92" t="s">
        <v>618</v>
      </c>
      <c r="W158" s="92"/>
      <c r="X15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8" s="88" t="str">
        <f t="shared" si="2"/>
        <v>UTILITES_MB</v>
      </c>
      <c r="Z15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5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9" spans="1:27" customFormat="1" x14ac:dyDescent="0.3">
      <c r="A159" s="122" t="s">
        <v>4101</v>
      </c>
      <c r="B159" s="61" t="s">
        <v>211</v>
      </c>
      <c r="C159" s="61" t="s">
        <v>206</v>
      </c>
      <c r="D159" s="61" t="s">
        <v>414</v>
      </c>
      <c r="E159" s="61" t="s">
        <v>207</v>
      </c>
      <c r="F159" s="61" t="s">
        <v>208</v>
      </c>
      <c r="G159" s="61" t="s">
        <v>46</v>
      </c>
      <c r="H159" s="61" t="s">
        <v>2572</v>
      </c>
      <c r="I159" s="61" t="s">
        <v>58</v>
      </c>
      <c r="J159" s="61" t="s">
        <v>48</v>
      </c>
      <c r="K159" s="61" t="s">
        <v>204</v>
      </c>
      <c r="L159" s="61"/>
      <c r="M159" s="61"/>
      <c r="N159" s="61" t="s">
        <v>805</v>
      </c>
      <c r="O159" s="61">
        <v>2</v>
      </c>
      <c r="P159" s="84">
        <v>43269</v>
      </c>
      <c r="Q159" s="84">
        <v>43273</v>
      </c>
      <c r="R159" s="85">
        <v>43269</v>
      </c>
      <c r="S159" s="85">
        <v>43273</v>
      </c>
      <c r="T159" s="86">
        <v>43269</v>
      </c>
      <c r="U159" s="86">
        <v>43273</v>
      </c>
      <c r="V159" s="92" t="s">
        <v>618</v>
      </c>
      <c r="W159" s="92">
        <v>43273.833333333336</v>
      </c>
      <c r="X15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9" s="88" t="str">
        <f t="shared" si="2"/>
        <v>UTILITES_MA</v>
      </c>
      <c r="Z15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0" spans="1:27" customFormat="1" x14ac:dyDescent="0.3">
      <c r="A160" s="122" t="s">
        <v>2665</v>
      </c>
      <c r="B160" s="61" t="s">
        <v>2666</v>
      </c>
      <c r="C160" s="61" t="s">
        <v>196</v>
      </c>
      <c r="D160" s="93" t="s">
        <v>196</v>
      </c>
      <c r="E160" s="61" t="s">
        <v>2667</v>
      </c>
      <c r="F160" s="61" t="s">
        <v>2668</v>
      </c>
      <c r="G160" s="93" t="s">
        <v>73</v>
      </c>
      <c r="H160" s="61" t="s">
        <v>42</v>
      </c>
      <c r="I160" s="61" t="s">
        <v>201</v>
      </c>
      <c r="J160" s="61"/>
      <c r="K160" s="61" t="s">
        <v>300</v>
      </c>
      <c r="L160" s="61"/>
      <c r="M160" s="61"/>
      <c r="N160" s="61" t="s">
        <v>995</v>
      </c>
      <c r="O160" s="61">
        <v>7</v>
      </c>
      <c r="P160" s="84">
        <v>43281</v>
      </c>
      <c r="Q160" s="84">
        <v>43311</v>
      </c>
      <c r="R160" s="85">
        <v>43269</v>
      </c>
      <c r="S160" s="85">
        <v>43273</v>
      </c>
      <c r="T160" s="86">
        <v>43248.597557870373</v>
      </c>
      <c r="U160" s="86"/>
      <c r="V160" s="92" t="s">
        <v>618</v>
      </c>
      <c r="W160" s="92">
        <v>43311.041666666664</v>
      </c>
      <c r="X16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0" s="88" t="str">
        <f t="shared" si="2"/>
        <v>CONT</v>
      </c>
      <c r="Z16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1" spans="1:27" customFormat="1" x14ac:dyDescent="0.3">
      <c r="A161" s="122" t="s">
        <v>1028</v>
      </c>
      <c r="B161" s="61" t="s">
        <v>1029</v>
      </c>
      <c r="C161" s="61" t="s">
        <v>244</v>
      </c>
      <c r="D161" s="93" t="s">
        <v>436</v>
      </c>
      <c r="E161" s="61" t="s">
        <v>245</v>
      </c>
      <c r="F161" s="61" t="s">
        <v>246</v>
      </c>
      <c r="G161" s="93" t="s">
        <v>46</v>
      </c>
      <c r="H161" s="61" t="s">
        <v>42</v>
      </c>
      <c r="I161" s="61" t="s">
        <v>474</v>
      </c>
      <c r="J161" s="61" t="s">
        <v>49</v>
      </c>
      <c r="K161" s="61" t="s">
        <v>300</v>
      </c>
      <c r="L161" s="61"/>
      <c r="M161" s="61"/>
      <c r="N161" s="61" t="s">
        <v>758</v>
      </c>
      <c r="O161" s="61">
        <v>50</v>
      </c>
      <c r="P161" s="84">
        <v>43178</v>
      </c>
      <c r="Q161" s="84">
        <v>43280</v>
      </c>
      <c r="R161" s="85">
        <v>43269</v>
      </c>
      <c r="S161" s="85">
        <v>43271</v>
      </c>
      <c r="T161" s="86">
        <v>43188.491064814814</v>
      </c>
      <c r="U161" s="86"/>
      <c r="V161" s="92" t="s">
        <v>617</v>
      </c>
      <c r="W161" s="92"/>
      <c r="X16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1" s="88" t="str">
        <f t="shared" si="2"/>
        <v>UTILITES_MA</v>
      </c>
      <c r="Z16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2" spans="1:27" customFormat="1" x14ac:dyDescent="0.3">
      <c r="A162" s="122" t="s">
        <v>3639</v>
      </c>
      <c r="B162" s="61" t="s">
        <v>3640</v>
      </c>
      <c r="C162" s="61" t="s">
        <v>279</v>
      </c>
      <c r="D162" s="93" t="s">
        <v>446</v>
      </c>
      <c r="E162" s="61" t="s">
        <v>280</v>
      </c>
      <c r="F162" s="61" t="s">
        <v>281</v>
      </c>
      <c r="G162" s="93" t="s">
        <v>46</v>
      </c>
      <c r="H162" s="61" t="s">
        <v>42</v>
      </c>
      <c r="I162" s="61" t="s">
        <v>58</v>
      </c>
      <c r="J162" s="61" t="s">
        <v>49</v>
      </c>
      <c r="K162" s="61" t="s">
        <v>300</v>
      </c>
      <c r="L162" s="61"/>
      <c r="M162" s="61"/>
      <c r="N162" s="61" t="s">
        <v>758</v>
      </c>
      <c r="O162" s="61">
        <v>1</v>
      </c>
      <c r="P162" s="84">
        <v>43269</v>
      </c>
      <c r="Q162" s="84">
        <v>43283</v>
      </c>
      <c r="R162" s="85">
        <v>43269</v>
      </c>
      <c r="S162" s="85">
        <v>43270</v>
      </c>
      <c r="T162" s="86">
        <v>43255.446562500001</v>
      </c>
      <c r="U162" s="86"/>
      <c r="V162" s="92" t="s">
        <v>618</v>
      </c>
      <c r="W162" s="92">
        <v>43283.75</v>
      </c>
      <c r="X16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2" s="88" t="str">
        <f t="shared" si="2"/>
        <v>UTILITES_MB</v>
      </c>
      <c r="Z16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3" spans="1:27" customFormat="1" x14ac:dyDescent="0.3">
      <c r="A163" s="122" t="s">
        <v>2121</v>
      </c>
      <c r="B163" s="61" t="s">
        <v>2122</v>
      </c>
      <c r="C163" s="61" t="s">
        <v>1217</v>
      </c>
      <c r="D163" s="93" t="s">
        <v>1218</v>
      </c>
      <c r="E163" s="61" t="s">
        <v>1219</v>
      </c>
      <c r="F163" s="61" t="s">
        <v>1220</v>
      </c>
      <c r="G163" s="93" t="s">
        <v>46</v>
      </c>
      <c r="H163" s="61" t="s">
        <v>2572</v>
      </c>
      <c r="I163" s="61" t="s">
        <v>58</v>
      </c>
      <c r="J163" s="61" t="s">
        <v>48</v>
      </c>
      <c r="K163" s="61" t="s">
        <v>204</v>
      </c>
      <c r="L163" s="61"/>
      <c r="M163" s="61"/>
      <c r="N163" s="61" t="s">
        <v>1008</v>
      </c>
      <c r="O163" s="61">
        <v>2</v>
      </c>
      <c r="P163" s="84">
        <v>43258</v>
      </c>
      <c r="Q163" s="84">
        <v>43269</v>
      </c>
      <c r="R163" s="85">
        <v>43269</v>
      </c>
      <c r="S163" s="85">
        <v>43269</v>
      </c>
      <c r="T163" s="86">
        <v>43266</v>
      </c>
      <c r="U163" s="86">
        <v>43266</v>
      </c>
      <c r="V163" s="92" t="s">
        <v>618</v>
      </c>
      <c r="W163" s="92">
        <v>43272.791666666664</v>
      </c>
      <c r="X16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3" s="88" t="str">
        <f t="shared" si="2"/>
        <v>UTILITES_MB</v>
      </c>
      <c r="Z16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4" spans="1:27" customFormat="1" x14ac:dyDescent="0.3">
      <c r="A164" s="122" t="s">
        <v>4739</v>
      </c>
      <c r="B164" s="61" t="s">
        <v>4740</v>
      </c>
      <c r="C164" s="61" t="s">
        <v>360</v>
      </c>
      <c r="D164" s="93"/>
      <c r="E164" s="61"/>
      <c r="F164" s="61"/>
      <c r="G164" s="93" t="s">
        <v>1007</v>
      </c>
      <c r="H164" s="61" t="s">
        <v>42</v>
      </c>
      <c r="I164" s="61" t="s">
        <v>58</v>
      </c>
      <c r="J164" s="61" t="s">
        <v>48</v>
      </c>
      <c r="K164" s="61" t="s">
        <v>204</v>
      </c>
      <c r="L164" s="61"/>
      <c r="M164" s="61"/>
      <c r="N164" s="61" t="s">
        <v>805</v>
      </c>
      <c r="O164" s="61">
        <v>6</v>
      </c>
      <c r="P164" s="84">
        <v>43258.64166666667</v>
      </c>
      <c r="Q164" s="84"/>
      <c r="R164" s="85">
        <v>43269</v>
      </c>
      <c r="S164" s="85">
        <v>43281</v>
      </c>
      <c r="T164" s="86">
        <v>43265.641979166663</v>
      </c>
      <c r="U164" s="86"/>
      <c r="V164" s="92" t="s">
        <v>617</v>
      </c>
      <c r="W164" s="92"/>
      <c r="X16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4" s="88" t="str">
        <f t="shared" si="2"/>
        <v>MAINT</v>
      </c>
      <c r="Z16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5" spans="1:27" customFormat="1" x14ac:dyDescent="0.3">
      <c r="A165" s="122" t="s">
        <v>4741</v>
      </c>
      <c r="B165" s="61" t="s">
        <v>4742</v>
      </c>
      <c r="C165" s="61" t="s">
        <v>262</v>
      </c>
      <c r="D165" s="61"/>
      <c r="E165" s="61"/>
      <c r="F165" s="61"/>
      <c r="G165" s="61" t="s">
        <v>46</v>
      </c>
      <c r="H165" s="61" t="s">
        <v>42</v>
      </c>
      <c r="I165" s="61" t="s">
        <v>43</v>
      </c>
      <c r="J165" s="61" t="s">
        <v>251</v>
      </c>
      <c r="K165" s="61"/>
      <c r="L165" s="61"/>
      <c r="M165" s="61"/>
      <c r="N165" s="61" t="s">
        <v>828</v>
      </c>
      <c r="O165" s="61">
        <v>1</v>
      </c>
      <c r="P165" s="84">
        <v>43269.422222222223</v>
      </c>
      <c r="Q165" s="84"/>
      <c r="R165" s="85">
        <v>43269</v>
      </c>
      <c r="S165" s="85">
        <v>43299</v>
      </c>
      <c r="T165" s="86">
        <v>43264.42083333333</v>
      </c>
      <c r="U165" s="86"/>
      <c r="V165" s="92" t="s">
        <v>617</v>
      </c>
      <c r="W165" s="92"/>
      <c r="X16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5" s="88" t="str">
        <f t="shared" si="2"/>
        <v>UTILITES_MB</v>
      </c>
      <c r="Z16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6" spans="1:27" customFormat="1" x14ac:dyDescent="0.3">
      <c r="A166" s="122" t="s">
        <v>3786</v>
      </c>
      <c r="B166" s="61" t="s">
        <v>3787</v>
      </c>
      <c r="C166" s="61" t="s">
        <v>3788</v>
      </c>
      <c r="D166" s="61" t="s">
        <v>3789</v>
      </c>
      <c r="E166" s="61"/>
      <c r="F166" s="61"/>
      <c r="G166" s="61" t="s">
        <v>46</v>
      </c>
      <c r="H166" s="61" t="s">
        <v>42</v>
      </c>
      <c r="I166" s="61" t="s">
        <v>43</v>
      </c>
      <c r="J166" s="61" t="s">
        <v>49</v>
      </c>
      <c r="K166" s="61" t="s">
        <v>204</v>
      </c>
      <c r="L166" s="61"/>
      <c r="M166" s="61">
        <v>3</v>
      </c>
      <c r="N166" s="61" t="s">
        <v>758</v>
      </c>
      <c r="O166" s="61">
        <v>2</v>
      </c>
      <c r="P166" s="84">
        <v>43251</v>
      </c>
      <c r="Q166" s="84">
        <v>43281</v>
      </c>
      <c r="R166" s="85">
        <v>43269</v>
      </c>
      <c r="S166" s="85">
        <v>43270</v>
      </c>
      <c r="T166" s="86">
        <v>43252.626550925925</v>
      </c>
      <c r="U166" s="86"/>
      <c r="V166" s="87" t="s">
        <v>617</v>
      </c>
      <c r="W166" s="87">
        <v>43281</v>
      </c>
      <c r="X16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6" s="88" t="str">
        <f t="shared" si="2"/>
        <v>UTILITES_MB</v>
      </c>
      <c r="Z16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7" spans="1:27" customFormat="1" x14ac:dyDescent="0.3">
      <c r="A167" s="122" t="s">
        <v>733</v>
      </c>
      <c r="B167" s="61" t="s">
        <v>734</v>
      </c>
      <c r="C167" s="61" t="s">
        <v>735</v>
      </c>
      <c r="D167" s="61" t="s">
        <v>599</v>
      </c>
      <c r="E167" s="61"/>
      <c r="F167" s="61"/>
      <c r="G167" s="61" t="s">
        <v>46</v>
      </c>
      <c r="H167" s="61" t="s">
        <v>663</v>
      </c>
      <c r="I167" s="61" t="s">
        <v>43</v>
      </c>
      <c r="J167" s="61" t="s">
        <v>48</v>
      </c>
      <c r="K167" s="61" t="s">
        <v>204</v>
      </c>
      <c r="L167" s="61"/>
      <c r="M167" s="61"/>
      <c r="N167" s="61" t="s">
        <v>806</v>
      </c>
      <c r="O167" s="61">
        <v>2</v>
      </c>
      <c r="P167" s="84"/>
      <c r="Q167" s="84"/>
      <c r="R167" s="85">
        <v>43269</v>
      </c>
      <c r="S167" s="85">
        <v>43269</v>
      </c>
      <c r="T167" s="86">
        <v>43024.665729166663</v>
      </c>
      <c r="U167" s="86"/>
      <c r="V167" s="87" t="s">
        <v>618</v>
      </c>
      <c r="W167" s="87"/>
      <c r="X16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7" s="88" t="str">
        <f t="shared" si="2"/>
        <v>UTILITES_MB</v>
      </c>
      <c r="Z16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8" spans="1:27" customFormat="1" x14ac:dyDescent="0.3">
      <c r="A168" s="122" t="s">
        <v>2354</v>
      </c>
      <c r="B168" s="61" t="s">
        <v>2355</v>
      </c>
      <c r="C168" s="61" t="s">
        <v>226</v>
      </c>
      <c r="D168" s="61" t="s">
        <v>907</v>
      </c>
      <c r="E168" s="61" t="s">
        <v>2356</v>
      </c>
      <c r="F168" s="61" t="s">
        <v>2357</v>
      </c>
      <c r="G168" s="61" t="s">
        <v>111</v>
      </c>
      <c r="H168" s="61" t="s">
        <v>359</v>
      </c>
      <c r="I168" s="61" t="s">
        <v>53</v>
      </c>
      <c r="J168" s="61" t="s">
        <v>61</v>
      </c>
      <c r="K168" s="61" t="s">
        <v>204</v>
      </c>
      <c r="L168" s="61"/>
      <c r="M168" s="61"/>
      <c r="N168" s="61"/>
      <c r="O168" s="61">
        <v>1</v>
      </c>
      <c r="P168" s="84">
        <v>43277</v>
      </c>
      <c r="Q168" s="84">
        <v>43277.041666666664</v>
      </c>
      <c r="R168" s="85">
        <v>43269.484027777777</v>
      </c>
      <c r="S168" s="85">
        <v>43281.484027777777</v>
      </c>
      <c r="T168" s="86"/>
      <c r="U168" s="86"/>
      <c r="V168" s="92" t="s">
        <v>617</v>
      </c>
      <c r="W168" s="92">
        <v>43307.041666666664</v>
      </c>
      <c r="X16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68" s="88" t="str">
        <f t="shared" si="2"/>
        <v>QCAL</v>
      </c>
      <c r="Z16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9" spans="1:27" customFormat="1" x14ac:dyDescent="0.3">
      <c r="A169" s="122" t="s">
        <v>3486</v>
      </c>
      <c r="B169" s="61" t="s">
        <v>3487</v>
      </c>
      <c r="C169" s="61" t="s">
        <v>250</v>
      </c>
      <c r="D169" s="61" t="s">
        <v>441</v>
      </c>
      <c r="E169" s="61" t="s">
        <v>3488</v>
      </c>
      <c r="F169" s="61" t="s">
        <v>2668</v>
      </c>
      <c r="G169" s="61" t="s">
        <v>75</v>
      </c>
      <c r="H169" s="61" t="s">
        <v>42</v>
      </c>
      <c r="I169" s="61" t="s">
        <v>201</v>
      </c>
      <c r="J169" s="61"/>
      <c r="K169" s="61" t="s">
        <v>300</v>
      </c>
      <c r="L169" s="61"/>
      <c r="M169" s="61"/>
      <c r="N169" s="61" t="s">
        <v>995</v>
      </c>
      <c r="O169" s="61">
        <v>7</v>
      </c>
      <c r="P169" s="84">
        <v>43268</v>
      </c>
      <c r="Q169" s="84">
        <v>43310</v>
      </c>
      <c r="R169" s="85">
        <v>43269.539583333331</v>
      </c>
      <c r="S169" s="85">
        <v>43273.538888888892</v>
      </c>
      <c r="T169" s="86">
        <v>43251.540937500002</v>
      </c>
      <c r="U169" s="86"/>
      <c r="V169" s="87" t="s">
        <v>618</v>
      </c>
      <c r="W169" s="87">
        <v>43310.041666666664</v>
      </c>
      <c r="X16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9" s="88" t="str">
        <f t="shared" si="2"/>
        <v>ENVT</v>
      </c>
      <c r="Z16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0" spans="1:27" customFormat="1" x14ac:dyDescent="0.3">
      <c r="A170" s="122" t="s">
        <v>1026</v>
      </c>
      <c r="B170" s="61" t="s">
        <v>1027</v>
      </c>
      <c r="C170" s="61" t="s">
        <v>244</v>
      </c>
      <c r="D170" s="61" t="s">
        <v>436</v>
      </c>
      <c r="E170" s="61" t="s">
        <v>245</v>
      </c>
      <c r="F170" s="61" t="s">
        <v>246</v>
      </c>
      <c r="G170" s="61" t="s">
        <v>46</v>
      </c>
      <c r="H170" s="61" t="s">
        <v>42</v>
      </c>
      <c r="I170" s="61" t="s">
        <v>474</v>
      </c>
      <c r="J170" s="61" t="s">
        <v>209</v>
      </c>
      <c r="K170" s="61"/>
      <c r="L170" s="61"/>
      <c r="M170" s="61"/>
      <c r="N170" s="61" t="s">
        <v>1225</v>
      </c>
      <c r="O170" s="61">
        <v>8</v>
      </c>
      <c r="P170" s="84">
        <v>43178</v>
      </c>
      <c r="Q170" s="84">
        <v>43280</v>
      </c>
      <c r="R170" s="85">
        <v>43270</v>
      </c>
      <c r="S170" s="85">
        <v>43280</v>
      </c>
      <c r="T170" s="86">
        <v>43207.629942129628</v>
      </c>
      <c r="U170" s="86"/>
      <c r="V170" s="92" t="s">
        <v>618</v>
      </c>
      <c r="W170" s="92">
        <v>43280</v>
      </c>
      <c r="X17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0" s="88" t="str">
        <f t="shared" si="2"/>
        <v>UTILITES_MA</v>
      </c>
      <c r="Z17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1" spans="1:27" customFormat="1" x14ac:dyDescent="0.3">
      <c r="A171" s="122" t="s">
        <v>3359</v>
      </c>
      <c r="B171" s="61" t="s">
        <v>3360</v>
      </c>
      <c r="C171" s="61" t="s">
        <v>709</v>
      </c>
      <c r="D171" s="93" t="s">
        <v>710</v>
      </c>
      <c r="E171" s="61" t="s">
        <v>711</v>
      </c>
      <c r="F171" s="61" t="s">
        <v>712</v>
      </c>
      <c r="G171" s="93" t="s">
        <v>46</v>
      </c>
      <c r="H171" s="61" t="s">
        <v>42</v>
      </c>
      <c r="I171" s="61" t="s">
        <v>58</v>
      </c>
      <c r="J171" s="61" t="s">
        <v>48</v>
      </c>
      <c r="K171" s="61" t="s">
        <v>204</v>
      </c>
      <c r="L171" s="61"/>
      <c r="M171" s="61"/>
      <c r="N171" s="61" t="s">
        <v>1008</v>
      </c>
      <c r="O171" s="61">
        <v>2</v>
      </c>
      <c r="P171" s="84">
        <v>43267</v>
      </c>
      <c r="Q171" s="84">
        <v>43267.041666666664</v>
      </c>
      <c r="R171" s="85">
        <v>43270</v>
      </c>
      <c r="S171" s="85">
        <v>43270</v>
      </c>
      <c r="T171" s="86">
        <v>43248.396284722221</v>
      </c>
      <c r="U171" s="86"/>
      <c r="V171" s="92" t="s">
        <v>618</v>
      </c>
      <c r="W171" s="92">
        <v>43281.75</v>
      </c>
      <c r="X17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71" s="88" t="str">
        <f t="shared" si="2"/>
        <v>UTILITES_MC</v>
      </c>
      <c r="Z17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2" spans="1:27" customFormat="1" x14ac:dyDescent="0.3">
      <c r="A172" s="122" t="s">
        <v>1794</v>
      </c>
      <c r="B172" s="61" t="s">
        <v>2160</v>
      </c>
      <c r="C172" s="61" t="s">
        <v>1795</v>
      </c>
      <c r="D172" s="61" t="s">
        <v>1796</v>
      </c>
      <c r="E172" s="61" t="s">
        <v>1797</v>
      </c>
      <c r="F172" s="61" t="s">
        <v>1798</v>
      </c>
      <c r="G172" s="61" t="s">
        <v>46</v>
      </c>
      <c r="H172" s="61" t="s">
        <v>42</v>
      </c>
      <c r="I172" s="61" t="s">
        <v>58</v>
      </c>
      <c r="J172" s="61" t="s">
        <v>48</v>
      </c>
      <c r="K172" s="61" t="s">
        <v>204</v>
      </c>
      <c r="L172" s="61"/>
      <c r="M172" s="61"/>
      <c r="N172" s="61" t="s">
        <v>805</v>
      </c>
      <c r="O172" s="61">
        <v>1</v>
      </c>
      <c r="P172" s="84">
        <v>43271</v>
      </c>
      <c r="Q172" s="84">
        <v>43285</v>
      </c>
      <c r="R172" s="85">
        <v>43271</v>
      </c>
      <c r="S172" s="85">
        <v>43271</v>
      </c>
      <c r="T172" s="86">
        <v>43235.713379629633</v>
      </c>
      <c r="U172" s="86"/>
      <c r="V172" s="92" t="s">
        <v>618</v>
      </c>
      <c r="W172" s="92">
        <v>43285.75</v>
      </c>
      <c r="X17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2" s="88" t="str">
        <f t="shared" si="2"/>
        <v>UTILITES_MA</v>
      </c>
      <c r="Z17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3" spans="1:27" customFormat="1" x14ac:dyDescent="0.3">
      <c r="A173" s="122" t="s">
        <v>1799</v>
      </c>
      <c r="B173" s="61" t="s">
        <v>2161</v>
      </c>
      <c r="C173" s="61" t="s">
        <v>1800</v>
      </c>
      <c r="D173" s="93" t="s">
        <v>1801</v>
      </c>
      <c r="E173" s="61" t="s">
        <v>1802</v>
      </c>
      <c r="F173" s="61" t="s">
        <v>1803</v>
      </c>
      <c r="G173" s="93" t="s">
        <v>46</v>
      </c>
      <c r="H173" s="61" t="s">
        <v>2572</v>
      </c>
      <c r="I173" s="61" t="s">
        <v>58</v>
      </c>
      <c r="J173" s="61" t="s">
        <v>48</v>
      </c>
      <c r="K173" s="61" t="s">
        <v>204</v>
      </c>
      <c r="L173" s="61"/>
      <c r="M173" s="61"/>
      <c r="N173" s="61" t="s">
        <v>805</v>
      </c>
      <c r="O173" s="61">
        <v>2</v>
      </c>
      <c r="P173" s="84">
        <v>43261</v>
      </c>
      <c r="Q173" s="84">
        <v>43275</v>
      </c>
      <c r="R173" s="85">
        <v>43271</v>
      </c>
      <c r="S173" s="85">
        <v>43271</v>
      </c>
      <c r="T173" s="86">
        <v>43271</v>
      </c>
      <c r="U173" s="86">
        <v>43271</v>
      </c>
      <c r="V173" s="92" t="s">
        <v>618</v>
      </c>
      <c r="W173" s="92">
        <v>43275.75</v>
      </c>
      <c r="X17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3" s="88" t="str">
        <f t="shared" si="2"/>
        <v>UTILITES_MA</v>
      </c>
      <c r="Z17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4" spans="1:27" customFormat="1" x14ac:dyDescent="0.3">
      <c r="A174" s="122" t="s">
        <v>4981</v>
      </c>
      <c r="B174" s="61" t="s">
        <v>4982</v>
      </c>
      <c r="C174" s="61" t="s">
        <v>1182</v>
      </c>
      <c r="D174" s="93" t="s">
        <v>420</v>
      </c>
      <c r="E174" s="61" t="s">
        <v>1183</v>
      </c>
      <c r="F174" s="61" t="s">
        <v>1171</v>
      </c>
      <c r="G174" s="93" t="s">
        <v>46</v>
      </c>
      <c r="H174" s="61" t="s">
        <v>42</v>
      </c>
      <c r="I174" s="61" t="s">
        <v>43</v>
      </c>
      <c r="J174" s="61" t="s">
        <v>48</v>
      </c>
      <c r="K174" s="61" t="s">
        <v>300</v>
      </c>
      <c r="L174" s="61"/>
      <c r="M174" s="61"/>
      <c r="N174" s="61" t="s">
        <v>5724</v>
      </c>
      <c r="O174" s="61">
        <v>0</v>
      </c>
      <c r="P174" s="84"/>
      <c r="Q174" s="84"/>
      <c r="R174" s="85">
        <v>43271</v>
      </c>
      <c r="S174" s="85">
        <v>43276</v>
      </c>
      <c r="T174" s="86">
        <v>43276.596851851849</v>
      </c>
      <c r="U174" s="86"/>
      <c r="V174" s="92" t="s">
        <v>618</v>
      </c>
      <c r="W174" s="92"/>
      <c r="X17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4" s="88" t="str">
        <f t="shared" si="2"/>
        <v>UTILITES_MA</v>
      </c>
      <c r="Z17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5" spans="1:27" customFormat="1" x14ac:dyDescent="0.3">
      <c r="A175" s="122" t="s">
        <v>4025</v>
      </c>
      <c r="B175" s="61" t="s">
        <v>4026</v>
      </c>
      <c r="C175" s="61" t="s">
        <v>569</v>
      </c>
      <c r="D175" s="93" t="s">
        <v>749</v>
      </c>
      <c r="E175" s="61"/>
      <c r="F175" s="61"/>
      <c r="G175" s="93" t="s">
        <v>105</v>
      </c>
      <c r="H175" s="61" t="s">
        <v>195</v>
      </c>
      <c r="I175" s="61" t="s">
        <v>43</v>
      </c>
      <c r="J175" s="61" t="s">
        <v>251</v>
      </c>
      <c r="K175" s="61" t="s">
        <v>204</v>
      </c>
      <c r="L175" s="61"/>
      <c r="M175" s="61">
        <v>2</v>
      </c>
      <c r="N175" s="61"/>
      <c r="O175" s="61">
        <v>4</v>
      </c>
      <c r="P175" s="84">
        <v>43256</v>
      </c>
      <c r="Q175" s="84">
        <v>43270</v>
      </c>
      <c r="R175" s="85">
        <v>43271</v>
      </c>
      <c r="S175" s="85">
        <v>43271</v>
      </c>
      <c r="T175" s="86"/>
      <c r="U175" s="86"/>
      <c r="V175" s="92" t="s">
        <v>617</v>
      </c>
      <c r="W175" s="92">
        <v>43270</v>
      </c>
      <c r="X17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75" s="88" t="str">
        <f t="shared" si="2"/>
        <v>N/A</v>
      </c>
      <c r="Z17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6" spans="1:27" customFormat="1" x14ac:dyDescent="0.3">
      <c r="A176" s="122" t="s">
        <v>2570</v>
      </c>
      <c r="B176" s="61" t="s">
        <v>2571</v>
      </c>
      <c r="C176" s="61" t="s">
        <v>253</v>
      </c>
      <c r="D176" s="61" t="s">
        <v>427</v>
      </c>
      <c r="E176" s="61"/>
      <c r="F176" s="61"/>
      <c r="G176" s="61" t="s">
        <v>97</v>
      </c>
      <c r="H176" s="61" t="s">
        <v>42</v>
      </c>
      <c r="I176" s="61" t="s">
        <v>43</v>
      </c>
      <c r="J176" s="61" t="s">
        <v>48</v>
      </c>
      <c r="K176" s="61" t="s">
        <v>204</v>
      </c>
      <c r="L176" s="61"/>
      <c r="M176" s="61">
        <v>3</v>
      </c>
      <c r="N176" s="61" t="s">
        <v>805</v>
      </c>
      <c r="O176" s="61">
        <v>2</v>
      </c>
      <c r="P176" s="84">
        <v>43237</v>
      </c>
      <c r="Q176" s="84">
        <v>43268</v>
      </c>
      <c r="R176" s="85">
        <v>43271</v>
      </c>
      <c r="S176" s="85">
        <v>43271</v>
      </c>
      <c r="T176" s="86">
        <v>43265.640520833331</v>
      </c>
      <c r="U176" s="86"/>
      <c r="V176" s="92" t="s">
        <v>618</v>
      </c>
      <c r="W176" s="92">
        <v>43268</v>
      </c>
      <c r="X17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6" s="88" t="str">
        <f t="shared" si="2"/>
        <v>ANA_MA</v>
      </c>
      <c r="Z17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7" spans="1:27" customFormat="1" x14ac:dyDescent="0.3">
      <c r="A177" s="122" t="s">
        <v>4086</v>
      </c>
      <c r="B177" s="61" t="s">
        <v>4087</v>
      </c>
      <c r="C177" s="61" t="s">
        <v>4088</v>
      </c>
      <c r="D177" s="61" t="s">
        <v>4089</v>
      </c>
      <c r="E177" s="61"/>
      <c r="F177" s="61"/>
      <c r="G177" s="61" t="s">
        <v>45</v>
      </c>
      <c r="H177" s="61" t="s">
        <v>42</v>
      </c>
      <c r="I177" s="61" t="s">
        <v>43</v>
      </c>
      <c r="J177" s="61" t="s">
        <v>48</v>
      </c>
      <c r="K177" s="61" t="s">
        <v>204</v>
      </c>
      <c r="L177" s="61"/>
      <c r="M177" s="61">
        <v>1</v>
      </c>
      <c r="N177" s="61" t="s">
        <v>805</v>
      </c>
      <c r="O177" s="61">
        <v>2</v>
      </c>
      <c r="P177" s="84">
        <v>43258</v>
      </c>
      <c r="Q177" s="84">
        <v>43264</v>
      </c>
      <c r="R177" s="85">
        <v>43271</v>
      </c>
      <c r="S177" s="85">
        <v>43271</v>
      </c>
      <c r="T177" s="86">
        <v>43265.641770833332</v>
      </c>
      <c r="U177" s="86"/>
      <c r="V177" s="92" t="s">
        <v>618</v>
      </c>
      <c r="W177" s="92">
        <v>43264</v>
      </c>
      <c r="X17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7" s="88" t="str">
        <f t="shared" si="2"/>
        <v>DEVT MA</v>
      </c>
      <c r="Z17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8" spans="1:27" customFormat="1" x14ac:dyDescent="0.3">
      <c r="A178" s="122" t="s">
        <v>4766</v>
      </c>
      <c r="B178" s="61" t="s">
        <v>4767</v>
      </c>
      <c r="C178" s="61" t="s">
        <v>282</v>
      </c>
      <c r="D178" s="61" t="s">
        <v>412</v>
      </c>
      <c r="E178" s="61" t="s">
        <v>283</v>
      </c>
      <c r="F178" s="61" t="s">
        <v>278</v>
      </c>
      <c r="G178" s="61" t="s">
        <v>46</v>
      </c>
      <c r="H178" s="61" t="s">
        <v>42</v>
      </c>
      <c r="I178" s="61" t="s">
        <v>43</v>
      </c>
      <c r="J178" s="61" t="s">
        <v>48</v>
      </c>
      <c r="K178" s="61" t="s">
        <v>300</v>
      </c>
      <c r="L178" s="61"/>
      <c r="M178" s="61"/>
      <c r="N178" s="61" t="s">
        <v>805</v>
      </c>
      <c r="O178" s="61">
        <v>2</v>
      </c>
      <c r="P178" s="84">
        <v>43272.461805555555</v>
      </c>
      <c r="Q178" s="84"/>
      <c r="R178" s="85">
        <v>43272</v>
      </c>
      <c r="S178" s="85">
        <v>43272</v>
      </c>
      <c r="T178" s="86">
        <v>43266.459872685184</v>
      </c>
      <c r="U178" s="86"/>
      <c r="V178" s="92" t="s">
        <v>618</v>
      </c>
      <c r="W178" s="92"/>
      <c r="X17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8" s="88" t="str">
        <f t="shared" si="2"/>
        <v>UTILITES_MB</v>
      </c>
      <c r="Z17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9" spans="1:27" customFormat="1" x14ac:dyDescent="0.3">
      <c r="A179" s="122" t="s">
        <v>4092</v>
      </c>
      <c r="B179" s="61" t="s">
        <v>4093</v>
      </c>
      <c r="C179" s="61" t="s">
        <v>1642</v>
      </c>
      <c r="D179" s="61" t="s">
        <v>1643</v>
      </c>
      <c r="E179" s="61"/>
      <c r="F179" s="61"/>
      <c r="G179" s="61" t="s">
        <v>152</v>
      </c>
      <c r="H179" s="61" t="s">
        <v>42</v>
      </c>
      <c r="I179" s="61" t="s">
        <v>43</v>
      </c>
      <c r="J179" s="61" t="s">
        <v>251</v>
      </c>
      <c r="K179" s="61"/>
      <c r="L179" s="61"/>
      <c r="M179" s="61">
        <v>3</v>
      </c>
      <c r="N179" s="61"/>
      <c r="O179" s="61">
        <v>2</v>
      </c>
      <c r="P179" s="84">
        <v>43258</v>
      </c>
      <c r="Q179" s="84">
        <v>43288</v>
      </c>
      <c r="R179" s="85">
        <v>43272</v>
      </c>
      <c r="S179" s="85">
        <v>43272</v>
      </c>
      <c r="T179" s="86">
        <v>43272.333333333336</v>
      </c>
      <c r="U179" s="86"/>
      <c r="V179" s="92" t="s">
        <v>617</v>
      </c>
      <c r="W179" s="92">
        <v>43288</v>
      </c>
      <c r="X17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9" s="88" t="str">
        <f t="shared" si="2"/>
        <v>USP MA</v>
      </c>
      <c r="Z17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80" spans="1:27" customFormat="1" x14ac:dyDescent="0.3">
      <c r="A180" s="122" t="s">
        <v>4090</v>
      </c>
      <c r="B180" s="61" t="s">
        <v>4091</v>
      </c>
      <c r="C180" s="61" t="s">
        <v>573</v>
      </c>
      <c r="D180" s="61" t="s">
        <v>745</v>
      </c>
      <c r="E180" s="61"/>
      <c r="F180" s="61"/>
      <c r="G180" s="61" t="s">
        <v>101</v>
      </c>
      <c r="H180" s="61" t="s">
        <v>195</v>
      </c>
      <c r="I180" s="61" t="s">
        <v>166</v>
      </c>
      <c r="J180" s="61" t="s">
        <v>251</v>
      </c>
      <c r="K180" s="61" t="s">
        <v>204</v>
      </c>
      <c r="L180" s="61"/>
      <c r="M180" s="61">
        <v>2</v>
      </c>
      <c r="N180" s="61"/>
      <c r="O180" s="61">
        <v>2</v>
      </c>
      <c r="P180" s="84">
        <v>43258</v>
      </c>
      <c r="Q180" s="84">
        <v>43272</v>
      </c>
      <c r="R180" s="85">
        <v>43272</v>
      </c>
      <c r="S180" s="85">
        <v>43272</v>
      </c>
      <c r="T180" s="86"/>
      <c r="U180" s="86"/>
      <c r="V180" s="92" t="s">
        <v>617</v>
      </c>
      <c r="W180" s="92">
        <v>43272</v>
      </c>
      <c r="X18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80" s="88" t="str">
        <f t="shared" si="2"/>
        <v>N/A</v>
      </c>
      <c r="Z18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8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81" spans="1:27" customFormat="1" x14ac:dyDescent="0.3">
      <c r="A181" s="122" t="s">
        <v>1863</v>
      </c>
      <c r="B181" s="61" t="s">
        <v>2162</v>
      </c>
      <c r="C181" s="61" t="s">
        <v>1864</v>
      </c>
      <c r="D181" s="61" t="s">
        <v>1865</v>
      </c>
      <c r="E181" s="61" t="s">
        <v>1866</v>
      </c>
      <c r="F181" s="61" t="s">
        <v>1867</v>
      </c>
      <c r="G181" s="61" t="s">
        <v>46</v>
      </c>
      <c r="H181" s="61" t="s">
        <v>42</v>
      </c>
      <c r="I181" s="61" t="s">
        <v>58</v>
      </c>
      <c r="J181" s="61" t="s">
        <v>48</v>
      </c>
      <c r="K181" s="61" t="s">
        <v>204</v>
      </c>
      <c r="L181" s="61"/>
      <c r="M181" s="61"/>
      <c r="N181" s="61" t="s">
        <v>805</v>
      </c>
      <c r="O181" s="61">
        <v>1</v>
      </c>
      <c r="P181" s="84">
        <v>43263</v>
      </c>
      <c r="Q181" s="84">
        <v>43277</v>
      </c>
      <c r="R181" s="85">
        <v>43273</v>
      </c>
      <c r="S181" s="85">
        <v>43273</v>
      </c>
      <c r="T181" s="86">
        <v>43235.716550925928</v>
      </c>
      <c r="U181" s="86"/>
      <c r="V181" s="92" t="s">
        <v>618</v>
      </c>
      <c r="W181" s="92">
        <v>43277.75</v>
      </c>
      <c r="X18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81" s="88" t="str">
        <f t="shared" si="2"/>
        <v>UTILITES_MB</v>
      </c>
      <c r="Z18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8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82" spans="1:27" customFormat="1" x14ac:dyDescent="0.3">
      <c r="A182" s="122" t="s">
        <v>2258</v>
      </c>
      <c r="B182" s="61" t="s">
        <v>2348</v>
      </c>
      <c r="C182" s="61" t="s">
        <v>2259</v>
      </c>
      <c r="D182" s="61" t="s">
        <v>431</v>
      </c>
      <c r="E182" s="61" t="s">
        <v>2260</v>
      </c>
      <c r="F182" s="61" t="s">
        <v>2261</v>
      </c>
      <c r="G182" s="61" t="s">
        <v>46</v>
      </c>
      <c r="H182" s="61" t="s">
        <v>42</v>
      </c>
      <c r="I182" s="61" t="s">
        <v>58</v>
      </c>
      <c r="J182" s="61" t="s">
        <v>48</v>
      </c>
      <c r="K182" s="61" t="s">
        <v>204</v>
      </c>
      <c r="L182" s="61"/>
      <c r="M182" s="61"/>
      <c r="N182" s="61" t="s">
        <v>805</v>
      </c>
      <c r="O182" s="61">
        <v>4</v>
      </c>
      <c r="P182" s="84">
        <v>43261</v>
      </c>
      <c r="Q182" s="84">
        <v>43275</v>
      </c>
      <c r="R182" s="85">
        <v>43273</v>
      </c>
      <c r="S182" s="85">
        <v>43273</v>
      </c>
      <c r="T182" s="86">
        <v>43236.721782407411</v>
      </c>
      <c r="U182" s="86"/>
      <c r="V182" s="92" t="s">
        <v>618</v>
      </c>
      <c r="W182" s="92">
        <v>43275.875</v>
      </c>
      <c r="X18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82" s="88" t="str">
        <f t="shared" si="2"/>
        <v>UTILITES_MB</v>
      </c>
      <c r="Z18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8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83" spans="1:27" customFormat="1" x14ac:dyDescent="0.3">
      <c r="A183" s="122" t="s">
        <v>2746</v>
      </c>
      <c r="B183" s="61" t="s">
        <v>2747</v>
      </c>
      <c r="C183" s="61" t="s">
        <v>2748</v>
      </c>
      <c r="D183" s="61" t="s">
        <v>446</v>
      </c>
      <c r="E183" s="61" t="s">
        <v>2749</v>
      </c>
      <c r="F183" s="61" t="s">
        <v>2750</v>
      </c>
      <c r="G183" s="61" t="s">
        <v>46</v>
      </c>
      <c r="H183" s="61" t="s">
        <v>42</v>
      </c>
      <c r="I183" s="61" t="s">
        <v>58</v>
      </c>
      <c r="J183" s="61" t="s">
        <v>48</v>
      </c>
      <c r="K183" s="61" t="s">
        <v>204</v>
      </c>
      <c r="L183" s="61"/>
      <c r="M183" s="61"/>
      <c r="N183" s="61" t="s">
        <v>805</v>
      </c>
      <c r="O183" s="61">
        <v>1</v>
      </c>
      <c r="P183" s="84">
        <v>43263</v>
      </c>
      <c r="Q183" s="84">
        <v>43277</v>
      </c>
      <c r="R183" s="85">
        <v>43273</v>
      </c>
      <c r="S183" s="85">
        <v>43273</v>
      </c>
      <c r="T183" s="86">
        <v>43243.453136574077</v>
      </c>
      <c r="U183" s="86"/>
      <c r="V183" s="87" t="s">
        <v>618</v>
      </c>
      <c r="W183" s="87">
        <v>43277.75</v>
      </c>
      <c r="X18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83" s="88" t="str">
        <f t="shared" si="2"/>
        <v>UTILITES_MB</v>
      </c>
      <c r="Z18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8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84" spans="1:27" customFormat="1" x14ac:dyDescent="0.3">
      <c r="A184" s="122" t="s">
        <v>863</v>
      </c>
      <c r="B184" s="61" t="s">
        <v>864</v>
      </c>
      <c r="C184" s="61" t="s">
        <v>865</v>
      </c>
      <c r="D184" s="61" t="s">
        <v>421</v>
      </c>
      <c r="E184" s="61" t="s">
        <v>866</v>
      </c>
      <c r="F184" s="61" t="s">
        <v>867</v>
      </c>
      <c r="G184" s="61" t="s">
        <v>46</v>
      </c>
      <c r="H184" s="61" t="s">
        <v>2572</v>
      </c>
      <c r="I184" s="61" t="s">
        <v>53</v>
      </c>
      <c r="J184" s="61" t="s">
        <v>61</v>
      </c>
      <c r="K184" s="61" t="s">
        <v>204</v>
      </c>
      <c r="L184" s="61"/>
      <c r="M184" s="61"/>
      <c r="N184" s="61" t="s">
        <v>237</v>
      </c>
      <c r="O184" s="61">
        <v>1</v>
      </c>
      <c r="P184" s="84">
        <v>43273</v>
      </c>
      <c r="Q184" s="84">
        <v>43273.041666666664</v>
      </c>
      <c r="R184" s="85">
        <v>43273</v>
      </c>
      <c r="S184" s="85">
        <v>43273</v>
      </c>
      <c r="T184" s="86">
        <v>43249</v>
      </c>
      <c r="U184" s="86">
        <v>43249</v>
      </c>
      <c r="V184" s="92" t="s">
        <v>618</v>
      </c>
      <c r="W184" s="92">
        <v>43303.041666666664</v>
      </c>
      <c r="X18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84" s="88" t="str">
        <f t="shared" si="2"/>
        <v>UTILITES_MB</v>
      </c>
      <c r="Z18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8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85" spans="1:27" customFormat="1" x14ac:dyDescent="0.3">
      <c r="A185" s="122" t="s">
        <v>4363</v>
      </c>
      <c r="B185" s="61" t="s">
        <v>4364</v>
      </c>
      <c r="C185" s="61" t="s">
        <v>59</v>
      </c>
      <c r="D185" s="61" t="s">
        <v>620</v>
      </c>
      <c r="E185" s="61" t="s">
        <v>4365</v>
      </c>
      <c r="F185" s="61" t="s">
        <v>4366</v>
      </c>
      <c r="G185" s="61" t="s">
        <v>45</v>
      </c>
      <c r="H185" s="61" t="s">
        <v>2572</v>
      </c>
      <c r="I185" s="61" t="s">
        <v>43</v>
      </c>
      <c r="J185" s="61" t="s">
        <v>167</v>
      </c>
      <c r="K185" s="61"/>
      <c r="L185" s="61"/>
      <c r="M185" s="61">
        <v>3</v>
      </c>
      <c r="N185" s="61"/>
      <c r="O185" s="61">
        <v>3</v>
      </c>
      <c r="P185" s="84">
        <v>43259</v>
      </c>
      <c r="Q185" s="84">
        <v>43289</v>
      </c>
      <c r="R185" s="85">
        <v>43273.375</v>
      </c>
      <c r="S185" s="85">
        <v>43273.5</v>
      </c>
      <c r="T185" s="86">
        <v>43273.333333333336</v>
      </c>
      <c r="U185" s="86">
        <v>43273.5</v>
      </c>
      <c r="V185" s="92" t="s">
        <v>617</v>
      </c>
      <c r="W185" s="92">
        <v>43289</v>
      </c>
      <c r="X18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85" s="88" t="str">
        <f t="shared" si="2"/>
        <v>DEVT MA</v>
      </c>
      <c r="Z18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8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86" spans="1:27" customFormat="1" x14ac:dyDescent="0.3">
      <c r="A186" s="122" t="s">
        <v>2423</v>
      </c>
      <c r="B186" s="61" t="s">
        <v>2424</v>
      </c>
      <c r="C186" s="61" t="s">
        <v>206</v>
      </c>
      <c r="D186" s="61" t="s">
        <v>414</v>
      </c>
      <c r="E186" s="61" t="s">
        <v>207</v>
      </c>
      <c r="F186" s="61" t="s">
        <v>208</v>
      </c>
      <c r="G186" s="61" t="s">
        <v>46</v>
      </c>
      <c r="H186" s="61" t="s">
        <v>42</v>
      </c>
      <c r="I186" s="61" t="s">
        <v>166</v>
      </c>
      <c r="J186" s="61" t="s">
        <v>209</v>
      </c>
      <c r="K186" s="61" t="s">
        <v>300</v>
      </c>
      <c r="L186" s="61"/>
      <c r="M186" s="61"/>
      <c r="N186" s="61" t="s">
        <v>242</v>
      </c>
      <c r="O186" s="61">
        <v>20</v>
      </c>
      <c r="P186" s="84">
        <v>43238</v>
      </c>
      <c r="Q186" s="84"/>
      <c r="R186" s="85">
        <v>43276</v>
      </c>
      <c r="S186" s="85">
        <v>43308</v>
      </c>
      <c r="T186" s="86">
        <v>43237.671018518522</v>
      </c>
      <c r="U186" s="86"/>
      <c r="V186" s="87" t="s">
        <v>617</v>
      </c>
      <c r="W186" s="87"/>
      <c r="X18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86" s="88" t="str">
        <f t="shared" si="2"/>
        <v>UTILITES_MA</v>
      </c>
      <c r="Z18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8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87" spans="1:27" customFormat="1" x14ac:dyDescent="0.3">
      <c r="A187" s="122" t="s">
        <v>2177</v>
      </c>
      <c r="B187" s="61" t="s">
        <v>2178</v>
      </c>
      <c r="C187" s="61" t="s">
        <v>59</v>
      </c>
      <c r="D187" s="61" t="s">
        <v>2179</v>
      </c>
      <c r="E187" s="61" t="s">
        <v>2180</v>
      </c>
      <c r="F187" s="61" t="s">
        <v>1649</v>
      </c>
      <c r="G187" s="61" t="s">
        <v>45</v>
      </c>
      <c r="H187" s="61" t="s">
        <v>195</v>
      </c>
      <c r="I187" s="61" t="s">
        <v>53</v>
      </c>
      <c r="J187" s="61" t="s">
        <v>61</v>
      </c>
      <c r="K187" s="61" t="s">
        <v>300</v>
      </c>
      <c r="L187" s="61"/>
      <c r="M187" s="61"/>
      <c r="N187" s="61" t="s">
        <v>832</v>
      </c>
      <c r="O187" s="61">
        <v>1</v>
      </c>
      <c r="P187" s="84">
        <v>43265</v>
      </c>
      <c r="Q187" s="84">
        <v>43265.041666666664</v>
      </c>
      <c r="R187" s="85">
        <v>43276</v>
      </c>
      <c r="S187" s="85">
        <v>43280</v>
      </c>
      <c r="T187" s="86"/>
      <c r="U187" s="86"/>
      <c r="V187" s="92" t="s">
        <v>617</v>
      </c>
      <c r="W187" s="92">
        <v>43279.75</v>
      </c>
      <c r="X18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87" s="88" t="str">
        <f t="shared" si="2"/>
        <v>DEVT MA</v>
      </c>
      <c r="Z18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8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88" spans="1:27" customFormat="1" x14ac:dyDescent="0.3">
      <c r="A188" s="122" t="s">
        <v>2201</v>
      </c>
      <c r="B188" s="61" t="s">
        <v>2202</v>
      </c>
      <c r="C188" s="61" t="s">
        <v>59</v>
      </c>
      <c r="D188" s="93" t="s">
        <v>1577</v>
      </c>
      <c r="E188" s="61" t="s">
        <v>2200</v>
      </c>
      <c r="F188" s="61" t="s">
        <v>1649</v>
      </c>
      <c r="G188" s="93" t="s">
        <v>45</v>
      </c>
      <c r="H188" s="61" t="s">
        <v>195</v>
      </c>
      <c r="I188" s="61" t="s">
        <v>53</v>
      </c>
      <c r="J188" s="61" t="s">
        <v>61</v>
      </c>
      <c r="K188" s="61" t="s">
        <v>300</v>
      </c>
      <c r="L188" s="61"/>
      <c r="M188" s="61"/>
      <c r="N188" s="61" t="s">
        <v>832</v>
      </c>
      <c r="O188" s="61">
        <v>1</v>
      </c>
      <c r="P188" s="84">
        <v>43265</v>
      </c>
      <c r="Q188" s="84">
        <v>43265.041666666664</v>
      </c>
      <c r="R188" s="85">
        <v>43276</v>
      </c>
      <c r="S188" s="85">
        <v>43280</v>
      </c>
      <c r="T188" s="86"/>
      <c r="U188" s="86"/>
      <c r="V188" s="92" t="s">
        <v>617</v>
      </c>
      <c r="W188" s="92">
        <v>43279.75</v>
      </c>
      <c r="X18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88" s="88" t="str">
        <f t="shared" si="2"/>
        <v>DEVT MA</v>
      </c>
      <c r="Z18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8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89" spans="1:27" customFormat="1" x14ac:dyDescent="0.3">
      <c r="A189" s="122" t="s">
        <v>2204</v>
      </c>
      <c r="B189" s="61" t="s">
        <v>2205</v>
      </c>
      <c r="C189" s="61" t="s">
        <v>1224</v>
      </c>
      <c r="D189" s="93" t="s">
        <v>1737</v>
      </c>
      <c r="E189" s="61" t="s">
        <v>2203</v>
      </c>
      <c r="F189" s="61" t="s">
        <v>1649</v>
      </c>
      <c r="G189" s="93" t="s">
        <v>45</v>
      </c>
      <c r="H189" s="61" t="s">
        <v>195</v>
      </c>
      <c r="I189" s="61" t="s">
        <v>53</v>
      </c>
      <c r="J189" s="61" t="s">
        <v>61</v>
      </c>
      <c r="K189" s="61" t="s">
        <v>300</v>
      </c>
      <c r="L189" s="61"/>
      <c r="M189" s="61"/>
      <c r="N189" s="61" t="s">
        <v>832</v>
      </c>
      <c r="O189" s="61">
        <v>1</v>
      </c>
      <c r="P189" s="84">
        <v>43265</v>
      </c>
      <c r="Q189" s="84">
        <v>43265.041666666664</v>
      </c>
      <c r="R189" s="85">
        <v>43276</v>
      </c>
      <c r="S189" s="85">
        <v>43280</v>
      </c>
      <c r="T189" s="86"/>
      <c r="U189" s="86"/>
      <c r="V189" s="92" t="s">
        <v>617</v>
      </c>
      <c r="W189" s="92">
        <v>43279.75</v>
      </c>
      <c r="X18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89" s="88" t="str">
        <f t="shared" si="2"/>
        <v>DEVT MA</v>
      </c>
      <c r="Z18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8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90" spans="1:27" customFormat="1" x14ac:dyDescent="0.3">
      <c r="A190" s="122" t="s">
        <v>2206</v>
      </c>
      <c r="B190" s="61" t="s">
        <v>2207</v>
      </c>
      <c r="C190" s="61" t="s">
        <v>1224</v>
      </c>
      <c r="D190" s="61" t="s">
        <v>1737</v>
      </c>
      <c r="E190" s="61" t="s">
        <v>1843</v>
      </c>
      <c r="F190" s="61" t="s">
        <v>1649</v>
      </c>
      <c r="G190" s="61" t="s">
        <v>45</v>
      </c>
      <c r="H190" s="61" t="s">
        <v>195</v>
      </c>
      <c r="I190" s="61" t="s">
        <v>53</v>
      </c>
      <c r="J190" s="61" t="s">
        <v>61</v>
      </c>
      <c r="K190" s="61" t="s">
        <v>300</v>
      </c>
      <c r="L190" s="61"/>
      <c r="M190" s="61"/>
      <c r="N190" s="61" t="s">
        <v>832</v>
      </c>
      <c r="O190" s="61">
        <v>1</v>
      </c>
      <c r="P190" s="84">
        <v>43265</v>
      </c>
      <c r="Q190" s="84">
        <v>43265.041666666664</v>
      </c>
      <c r="R190" s="85">
        <v>43276</v>
      </c>
      <c r="S190" s="85">
        <v>43280</v>
      </c>
      <c r="T190" s="86"/>
      <c r="U190" s="86"/>
      <c r="V190" s="92" t="s">
        <v>617</v>
      </c>
      <c r="W190" s="92">
        <v>43279.75</v>
      </c>
      <c r="X19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90" s="88" t="str">
        <f t="shared" si="2"/>
        <v>DEVT MA</v>
      </c>
      <c r="Z19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9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91" spans="1:27" customFormat="1" x14ac:dyDescent="0.3">
      <c r="A191" s="122" t="s">
        <v>673</v>
      </c>
      <c r="B191" s="61" t="s">
        <v>674</v>
      </c>
      <c r="C191" s="61" t="s">
        <v>669</v>
      </c>
      <c r="D191" s="61" t="s">
        <v>670</v>
      </c>
      <c r="E191" s="61" t="s">
        <v>671</v>
      </c>
      <c r="F191" s="61" t="s">
        <v>672</v>
      </c>
      <c r="G191" s="61" t="s">
        <v>46</v>
      </c>
      <c r="H191" s="61" t="s">
        <v>42</v>
      </c>
      <c r="I191" s="61" t="s">
        <v>43</v>
      </c>
      <c r="J191" s="61" t="s">
        <v>49</v>
      </c>
      <c r="K191" s="61"/>
      <c r="L191" s="61"/>
      <c r="M191" s="61"/>
      <c r="N191" s="61" t="s">
        <v>758</v>
      </c>
      <c r="O191" s="61">
        <v>0</v>
      </c>
      <c r="P191" s="84"/>
      <c r="Q191" s="84"/>
      <c r="R191" s="85">
        <v>43276</v>
      </c>
      <c r="S191" s="85">
        <v>43277</v>
      </c>
      <c r="T191" s="86">
        <v>42887</v>
      </c>
      <c r="U191" s="86"/>
      <c r="V191" s="92" t="s">
        <v>617</v>
      </c>
      <c r="W191" s="92"/>
      <c r="X19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91" s="88" t="str">
        <f t="shared" si="2"/>
        <v>UTILITES_MA</v>
      </c>
      <c r="Z19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9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92" spans="1:27" customFormat="1" x14ac:dyDescent="0.3">
      <c r="A192" s="122" t="s">
        <v>1903</v>
      </c>
      <c r="B192" s="61" t="s">
        <v>2163</v>
      </c>
      <c r="C192" s="61" t="s">
        <v>267</v>
      </c>
      <c r="D192" s="61" t="s">
        <v>449</v>
      </c>
      <c r="E192" s="61" t="s">
        <v>268</v>
      </c>
      <c r="F192" s="61" t="s">
        <v>269</v>
      </c>
      <c r="G192" s="61" t="s">
        <v>228</v>
      </c>
      <c r="H192" s="61" t="s">
        <v>2572</v>
      </c>
      <c r="I192" s="61" t="s">
        <v>58</v>
      </c>
      <c r="J192" s="61" t="s">
        <v>48</v>
      </c>
      <c r="K192" s="61" t="s">
        <v>300</v>
      </c>
      <c r="L192" s="61"/>
      <c r="M192" s="61"/>
      <c r="N192" s="61" t="s">
        <v>805</v>
      </c>
      <c r="O192" s="61">
        <v>4</v>
      </c>
      <c r="P192" s="84">
        <v>43270</v>
      </c>
      <c r="Q192" s="84">
        <v>43284</v>
      </c>
      <c r="R192" s="85">
        <v>43276</v>
      </c>
      <c r="S192" s="85">
        <v>43276</v>
      </c>
      <c r="T192" s="86">
        <v>43280</v>
      </c>
      <c r="U192" s="86">
        <v>43280</v>
      </c>
      <c r="V192" s="92" t="s">
        <v>618</v>
      </c>
      <c r="W192" s="92">
        <v>43284.875</v>
      </c>
      <c r="X19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92" s="88" t="str">
        <f t="shared" si="2"/>
        <v>DEVT MB</v>
      </c>
      <c r="Z19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9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93" spans="1:33" customFormat="1" x14ac:dyDescent="0.3">
      <c r="A193" s="122" t="s">
        <v>2767</v>
      </c>
      <c r="B193" s="61" t="s">
        <v>266</v>
      </c>
      <c r="C193" s="61" t="s">
        <v>267</v>
      </c>
      <c r="D193" s="61" t="s">
        <v>449</v>
      </c>
      <c r="E193" s="61" t="s">
        <v>268</v>
      </c>
      <c r="F193" s="61" t="s">
        <v>269</v>
      </c>
      <c r="G193" s="61" t="s">
        <v>228</v>
      </c>
      <c r="H193" s="61" t="s">
        <v>2572</v>
      </c>
      <c r="I193" s="61" t="s">
        <v>58</v>
      </c>
      <c r="J193" s="61" t="s">
        <v>48</v>
      </c>
      <c r="K193" s="61" t="s">
        <v>300</v>
      </c>
      <c r="L193" s="61"/>
      <c r="M193" s="61"/>
      <c r="N193" s="61" t="s">
        <v>805</v>
      </c>
      <c r="O193" s="61">
        <v>1</v>
      </c>
      <c r="P193" s="84">
        <v>43261</v>
      </c>
      <c r="Q193" s="84">
        <v>43275</v>
      </c>
      <c r="R193" s="85">
        <v>43276</v>
      </c>
      <c r="S193" s="85">
        <v>43276</v>
      </c>
      <c r="T193" s="86">
        <v>43280</v>
      </c>
      <c r="U193" s="86">
        <v>43280</v>
      </c>
      <c r="V193" s="92" t="s">
        <v>618</v>
      </c>
      <c r="W193" s="92">
        <v>43275.75</v>
      </c>
      <c r="X19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93" s="88" t="str">
        <f t="shared" si="2"/>
        <v>DEVT MB</v>
      </c>
      <c r="Z19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9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94" spans="1:33" customFormat="1" x14ac:dyDescent="0.3">
      <c r="A194" s="122" t="s">
        <v>1909</v>
      </c>
      <c r="B194" s="61" t="s">
        <v>2164</v>
      </c>
      <c r="C194" s="61" t="s">
        <v>271</v>
      </c>
      <c r="D194" s="61" t="s">
        <v>450</v>
      </c>
      <c r="E194" s="61" t="s">
        <v>272</v>
      </c>
      <c r="F194" s="61" t="s">
        <v>273</v>
      </c>
      <c r="G194" s="61" t="s">
        <v>223</v>
      </c>
      <c r="H194" s="61" t="s">
        <v>2572</v>
      </c>
      <c r="I194" s="61" t="s">
        <v>58</v>
      </c>
      <c r="J194" s="61" t="s">
        <v>48</v>
      </c>
      <c r="K194" s="61" t="s">
        <v>300</v>
      </c>
      <c r="L194" s="61"/>
      <c r="M194" s="61"/>
      <c r="N194" s="61" t="s">
        <v>805</v>
      </c>
      <c r="O194" s="61">
        <v>4</v>
      </c>
      <c r="P194" s="84">
        <v>43270</v>
      </c>
      <c r="Q194" s="84">
        <v>43284</v>
      </c>
      <c r="R194" s="85">
        <v>43276</v>
      </c>
      <c r="S194" s="85">
        <v>43276</v>
      </c>
      <c r="T194" s="86">
        <v>43277</v>
      </c>
      <c r="U194" s="86">
        <v>43277</v>
      </c>
      <c r="V194" s="92" t="s">
        <v>618</v>
      </c>
      <c r="W194" s="92">
        <v>43284.875</v>
      </c>
      <c r="X19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94" s="88" t="str">
        <f t="shared" ref="Y194:Y257" si="3">IF(ISBLANK(G194),"N/A",IF(OR(G194="EXPE-SERV",G194="FINA",G194="INFO",G194="LOGISTIC",G194="MAGASIN",G194="PROD_MA",G194="PROD_MB",G194="PROD_MB-B3",G194="PROJ-TECH",G194="SECU",G194="STECH",G194="UNITE-MA",G194="UNITE-MB",G194="UNIT-MC",G194="UNIT-MD1",G194="UNIT-MD2"),"N/A",IF(ISNUMBER(SEARCH("QUAL",G194)),"N/A",IF(AND(G194="MNTE",X194="MA"),"UTILITES_MA",IF(AND(G194="MNTE",X194="MB"),"UTILITES_MB",IF(AND(G194="MNTE",X194="MC"),"UTILITES_MC",G194))))))</f>
        <v>DSP MB</v>
      </c>
      <c r="Z19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9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95" spans="1:33" customFormat="1" x14ac:dyDescent="0.3">
      <c r="A195" s="122" t="s">
        <v>2768</v>
      </c>
      <c r="B195" s="61" t="s">
        <v>270</v>
      </c>
      <c r="C195" s="61" t="s">
        <v>271</v>
      </c>
      <c r="D195" s="61" t="s">
        <v>450</v>
      </c>
      <c r="E195" s="61" t="s">
        <v>272</v>
      </c>
      <c r="F195" s="61" t="s">
        <v>273</v>
      </c>
      <c r="G195" s="61" t="s">
        <v>223</v>
      </c>
      <c r="H195" s="61" t="s">
        <v>2572</v>
      </c>
      <c r="I195" s="61" t="s">
        <v>58</v>
      </c>
      <c r="J195" s="61" t="s">
        <v>48</v>
      </c>
      <c r="K195" s="61" t="s">
        <v>300</v>
      </c>
      <c r="L195" s="61"/>
      <c r="M195" s="61"/>
      <c r="N195" s="61" t="s">
        <v>805</v>
      </c>
      <c r="O195" s="61">
        <v>1</v>
      </c>
      <c r="P195" s="84">
        <v>43261</v>
      </c>
      <c r="Q195" s="84">
        <v>43275</v>
      </c>
      <c r="R195" s="85">
        <v>43276</v>
      </c>
      <c r="S195" s="85">
        <v>43276</v>
      </c>
      <c r="T195" s="86">
        <v>43280</v>
      </c>
      <c r="U195" s="86">
        <v>43280</v>
      </c>
      <c r="V195" s="92" t="s">
        <v>618</v>
      </c>
      <c r="W195" s="92">
        <v>43275.75</v>
      </c>
      <c r="X19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95" s="88" t="str">
        <f t="shared" si="3"/>
        <v>DSP MB</v>
      </c>
      <c r="Z19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9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96" spans="1:33" customFormat="1" x14ac:dyDescent="0.3">
      <c r="A196" s="122" t="s">
        <v>1910</v>
      </c>
      <c r="B196" s="61" t="s">
        <v>2165</v>
      </c>
      <c r="C196" s="61" t="s">
        <v>275</v>
      </c>
      <c r="D196" s="61" t="s">
        <v>277</v>
      </c>
      <c r="E196" s="61" t="s">
        <v>276</v>
      </c>
      <c r="F196" s="61" t="s">
        <v>277</v>
      </c>
      <c r="G196" s="61" t="s">
        <v>216</v>
      </c>
      <c r="H196" s="61" t="s">
        <v>2572</v>
      </c>
      <c r="I196" s="61" t="s">
        <v>58</v>
      </c>
      <c r="J196" s="61" t="s">
        <v>48</v>
      </c>
      <c r="K196" s="61" t="s">
        <v>300</v>
      </c>
      <c r="L196" s="61"/>
      <c r="M196" s="61"/>
      <c r="N196" s="61" t="s">
        <v>805</v>
      </c>
      <c r="O196" s="61">
        <v>4</v>
      </c>
      <c r="P196" s="84">
        <v>43270</v>
      </c>
      <c r="Q196" s="84">
        <v>43284</v>
      </c>
      <c r="R196" s="85">
        <v>43276</v>
      </c>
      <c r="S196" s="85">
        <v>43276</v>
      </c>
      <c r="T196" s="86">
        <v>43280</v>
      </c>
      <c r="U196" s="86">
        <v>43280</v>
      </c>
      <c r="V196" s="92" t="s">
        <v>618</v>
      </c>
      <c r="W196" s="92">
        <v>43284.875</v>
      </c>
      <c r="X19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96" s="88" t="str">
        <f t="shared" si="3"/>
        <v>USP MB</v>
      </c>
      <c r="Z19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9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97" spans="1:33" customFormat="1" x14ac:dyDescent="0.3">
      <c r="A197" s="122" t="s">
        <v>2769</v>
      </c>
      <c r="B197" s="61" t="s">
        <v>274</v>
      </c>
      <c r="C197" s="61" t="s">
        <v>275</v>
      </c>
      <c r="D197" s="61" t="s">
        <v>277</v>
      </c>
      <c r="E197" s="61" t="s">
        <v>276</v>
      </c>
      <c r="F197" s="61" t="s">
        <v>277</v>
      </c>
      <c r="G197" s="61" t="s">
        <v>216</v>
      </c>
      <c r="H197" s="61" t="s">
        <v>2572</v>
      </c>
      <c r="I197" s="61" t="s">
        <v>58</v>
      </c>
      <c r="J197" s="61" t="s">
        <v>48</v>
      </c>
      <c r="K197" s="61" t="s">
        <v>300</v>
      </c>
      <c r="L197" s="61"/>
      <c r="M197" s="61"/>
      <c r="N197" s="61" t="s">
        <v>805</v>
      </c>
      <c r="O197" s="61">
        <v>1</v>
      </c>
      <c r="P197" s="84">
        <v>43261</v>
      </c>
      <c r="Q197" s="84">
        <v>43275</v>
      </c>
      <c r="R197" s="85">
        <v>43276</v>
      </c>
      <c r="S197" s="85">
        <v>43276</v>
      </c>
      <c r="T197" s="86">
        <v>43280</v>
      </c>
      <c r="U197" s="86">
        <v>43280</v>
      </c>
      <c r="V197" s="92" t="s">
        <v>618</v>
      </c>
      <c r="W197" s="92">
        <v>43275.75</v>
      </c>
      <c r="X19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97" s="88" t="str">
        <f t="shared" si="3"/>
        <v>USP MB</v>
      </c>
      <c r="Z19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9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98" spans="1:33" customFormat="1" x14ac:dyDescent="0.3">
      <c r="A198" s="122" t="s">
        <v>1979</v>
      </c>
      <c r="B198" s="61" t="s">
        <v>2166</v>
      </c>
      <c r="C198" s="61" t="s">
        <v>293</v>
      </c>
      <c r="D198" s="61" t="s">
        <v>295</v>
      </c>
      <c r="E198" s="61" t="s">
        <v>294</v>
      </c>
      <c r="F198" s="61" t="s">
        <v>295</v>
      </c>
      <c r="G198" s="61" t="s">
        <v>128</v>
      </c>
      <c r="H198" s="61" t="s">
        <v>2572</v>
      </c>
      <c r="I198" s="61" t="s">
        <v>58</v>
      </c>
      <c r="J198" s="61" t="s">
        <v>48</v>
      </c>
      <c r="K198" s="61" t="s">
        <v>300</v>
      </c>
      <c r="L198" s="61"/>
      <c r="M198" s="61"/>
      <c r="N198" s="61" t="s">
        <v>805</v>
      </c>
      <c r="O198" s="61">
        <v>4</v>
      </c>
      <c r="P198" s="84">
        <v>43270</v>
      </c>
      <c r="Q198" s="84">
        <v>43284</v>
      </c>
      <c r="R198" s="85">
        <v>43276</v>
      </c>
      <c r="S198" s="85">
        <v>43276</v>
      </c>
      <c r="T198" s="86">
        <v>43280</v>
      </c>
      <c r="U198" s="86">
        <v>43280</v>
      </c>
      <c r="V198" s="92" t="s">
        <v>618</v>
      </c>
      <c r="W198" s="92">
        <v>43284.875</v>
      </c>
      <c r="X19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98" s="88" t="str">
        <f t="shared" si="3"/>
        <v>N/A</v>
      </c>
      <c r="Z19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9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99" spans="1:33" customFormat="1" x14ac:dyDescent="0.3">
      <c r="A199" s="122" t="s">
        <v>2798</v>
      </c>
      <c r="B199" s="61" t="s">
        <v>292</v>
      </c>
      <c r="C199" s="61" t="s">
        <v>293</v>
      </c>
      <c r="D199" s="61" t="s">
        <v>295</v>
      </c>
      <c r="E199" s="61" t="s">
        <v>294</v>
      </c>
      <c r="F199" s="61" t="s">
        <v>295</v>
      </c>
      <c r="G199" s="61" t="s">
        <v>128</v>
      </c>
      <c r="H199" s="61" t="s">
        <v>2572</v>
      </c>
      <c r="I199" s="61" t="s">
        <v>58</v>
      </c>
      <c r="J199" s="61" t="s">
        <v>48</v>
      </c>
      <c r="K199" s="61" t="s">
        <v>300</v>
      </c>
      <c r="L199" s="61"/>
      <c r="M199" s="61"/>
      <c r="N199" s="61" t="s">
        <v>805</v>
      </c>
      <c r="O199" s="61">
        <v>1</v>
      </c>
      <c r="P199" s="84">
        <v>43261</v>
      </c>
      <c r="Q199" s="84">
        <v>43275</v>
      </c>
      <c r="R199" s="85">
        <v>43276</v>
      </c>
      <c r="S199" s="85">
        <v>43276</v>
      </c>
      <c r="T199" s="86">
        <v>43280</v>
      </c>
      <c r="U199" s="86">
        <v>43280</v>
      </c>
      <c r="V199" s="92" t="s">
        <v>618</v>
      </c>
      <c r="W199" s="92">
        <v>43275.75</v>
      </c>
      <c r="X19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99" s="88" t="str">
        <f t="shared" si="3"/>
        <v>N/A</v>
      </c>
      <c r="Z19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9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00" spans="1:33" customFormat="1" x14ac:dyDescent="0.3">
      <c r="A200" s="122" t="s">
        <v>1980</v>
      </c>
      <c r="B200" s="61" t="s">
        <v>2167</v>
      </c>
      <c r="C200" s="61" t="s">
        <v>297</v>
      </c>
      <c r="D200" s="61" t="s">
        <v>453</v>
      </c>
      <c r="E200" s="61" t="s">
        <v>298</v>
      </c>
      <c r="F200" s="61" t="s">
        <v>299</v>
      </c>
      <c r="G200" s="61" t="s">
        <v>128</v>
      </c>
      <c r="H200" s="61" t="s">
        <v>2572</v>
      </c>
      <c r="I200" s="61" t="s">
        <v>58</v>
      </c>
      <c r="J200" s="61" t="s">
        <v>48</v>
      </c>
      <c r="K200" s="61" t="s">
        <v>300</v>
      </c>
      <c r="L200" s="61"/>
      <c r="M200" s="61"/>
      <c r="N200" s="61" t="s">
        <v>805</v>
      </c>
      <c r="O200" s="61">
        <v>1</v>
      </c>
      <c r="P200" s="84">
        <v>43270</v>
      </c>
      <c r="Q200" s="84">
        <v>43284</v>
      </c>
      <c r="R200" s="85">
        <v>43276</v>
      </c>
      <c r="S200" s="85">
        <v>43276</v>
      </c>
      <c r="T200" s="86">
        <v>43280</v>
      </c>
      <c r="U200" s="86">
        <v>43280</v>
      </c>
      <c r="V200" s="92" t="s">
        <v>618</v>
      </c>
      <c r="W200" s="92">
        <v>43284.875</v>
      </c>
      <c r="X20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200" s="88" t="str">
        <f t="shared" si="3"/>
        <v>N/A</v>
      </c>
      <c r="Z20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0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01" spans="1:33" customFormat="1" x14ac:dyDescent="0.3">
      <c r="A201" s="122" t="s">
        <v>2799</v>
      </c>
      <c r="B201" s="61" t="s">
        <v>296</v>
      </c>
      <c r="C201" s="61" t="s">
        <v>297</v>
      </c>
      <c r="D201" s="61" t="s">
        <v>453</v>
      </c>
      <c r="E201" s="61" t="s">
        <v>298</v>
      </c>
      <c r="F201" s="61" t="s">
        <v>299</v>
      </c>
      <c r="G201" s="61" t="s">
        <v>128</v>
      </c>
      <c r="H201" s="61" t="s">
        <v>2572</v>
      </c>
      <c r="I201" s="61" t="s">
        <v>58</v>
      </c>
      <c r="J201" s="61" t="s">
        <v>48</v>
      </c>
      <c r="K201" s="61" t="s">
        <v>300</v>
      </c>
      <c r="L201" s="61"/>
      <c r="M201" s="61"/>
      <c r="N201" s="61" t="s">
        <v>805</v>
      </c>
      <c r="O201" s="61">
        <v>1</v>
      </c>
      <c r="P201" s="84">
        <v>43261</v>
      </c>
      <c r="Q201" s="84">
        <v>43275</v>
      </c>
      <c r="R201" s="85">
        <v>43276</v>
      </c>
      <c r="S201" s="85">
        <v>43276</v>
      </c>
      <c r="T201" s="86">
        <v>43280</v>
      </c>
      <c r="U201" s="86">
        <v>43280</v>
      </c>
      <c r="V201" s="92" t="s">
        <v>618</v>
      </c>
      <c r="W201" s="92">
        <v>43275.75</v>
      </c>
      <c r="X20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201" s="88" t="str">
        <f t="shared" si="3"/>
        <v>N/A</v>
      </c>
      <c r="Z20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0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02" spans="1:33" customFormat="1" x14ac:dyDescent="0.3">
      <c r="A202" s="122" t="s">
        <v>2000</v>
      </c>
      <c r="B202" s="61" t="s">
        <v>2001</v>
      </c>
      <c r="C202" s="61" t="s">
        <v>1224</v>
      </c>
      <c r="D202" s="61" t="s">
        <v>1524</v>
      </c>
      <c r="E202" s="61" t="s">
        <v>1736</v>
      </c>
      <c r="F202" s="61" t="s">
        <v>1649</v>
      </c>
      <c r="G202" s="61" t="s">
        <v>45</v>
      </c>
      <c r="H202" s="61" t="s">
        <v>195</v>
      </c>
      <c r="I202" s="61" t="s">
        <v>53</v>
      </c>
      <c r="J202" s="61" t="s">
        <v>61</v>
      </c>
      <c r="K202" s="61" t="s">
        <v>300</v>
      </c>
      <c r="L202" s="61"/>
      <c r="M202" s="61"/>
      <c r="N202" s="61" t="s">
        <v>832</v>
      </c>
      <c r="O202" s="61">
        <v>1</v>
      </c>
      <c r="P202" s="84">
        <v>43265</v>
      </c>
      <c r="Q202" s="84">
        <v>43265.041666666664</v>
      </c>
      <c r="R202" s="85">
        <v>43276</v>
      </c>
      <c r="S202" s="85">
        <v>43280</v>
      </c>
      <c r="T202" s="86"/>
      <c r="U202" s="86"/>
      <c r="V202" s="92" t="s">
        <v>617</v>
      </c>
      <c r="W202" s="92">
        <v>43279.75</v>
      </c>
      <c r="X20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02" s="88" t="str">
        <f t="shared" si="3"/>
        <v>DEVT MA</v>
      </c>
      <c r="Z20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0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03" spans="1:33" customFormat="1" x14ac:dyDescent="0.3">
      <c r="A203" s="122" t="s">
        <v>2002</v>
      </c>
      <c r="B203" s="61" t="s">
        <v>2003</v>
      </c>
      <c r="C203" s="61" t="s">
        <v>1224</v>
      </c>
      <c r="D203" s="61" t="s">
        <v>1737</v>
      </c>
      <c r="E203" s="61" t="s">
        <v>1738</v>
      </c>
      <c r="F203" s="61" t="s">
        <v>1649</v>
      </c>
      <c r="G203" s="61" t="s">
        <v>45</v>
      </c>
      <c r="H203" s="61" t="s">
        <v>195</v>
      </c>
      <c r="I203" s="61" t="s">
        <v>53</v>
      </c>
      <c r="J203" s="61" t="s">
        <v>61</v>
      </c>
      <c r="K203" s="61" t="s">
        <v>300</v>
      </c>
      <c r="L203" s="61"/>
      <c r="M203" s="61"/>
      <c r="N203" s="61" t="s">
        <v>832</v>
      </c>
      <c r="O203" s="61">
        <v>1</v>
      </c>
      <c r="P203" s="84">
        <v>43265</v>
      </c>
      <c r="Q203" s="84">
        <v>43265.041666666664</v>
      </c>
      <c r="R203" s="85">
        <v>43276</v>
      </c>
      <c r="S203" s="85">
        <v>43280</v>
      </c>
      <c r="T203" s="86"/>
      <c r="U203" s="86"/>
      <c r="V203" s="92" t="s">
        <v>617</v>
      </c>
      <c r="W203" s="92">
        <v>43279.75</v>
      </c>
      <c r="X20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03" s="88" t="str">
        <f t="shared" si="3"/>
        <v>DEVT MA</v>
      </c>
      <c r="Z20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0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04" spans="1:33" customFormat="1" x14ac:dyDescent="0.3">
      <c r="A204" s="122" t="s">
        <v>3358</v>
      </c>
      <c r="B204" s="61" t="s">
        <v>320</v>
      </c>
      <c r="C204" s="61" t="s">
        <v>317</v>
      </c>
      <c r="D204" s="61" t="s">
        <v>319</v>
      </c>
      <c r="E204" s="61" t="s">
        <v>318</v>
      </c>
      <c r="F204" s="61" t="s">
        <v>319</v>
      </c>
      <c r="G204" s="61" t="s">
        <v>73</v>
      </c>
      <c r="H204" s="61" t="s">
        <v>2572</v>
      </c>
      <c r="I204" s="61" t="s">
        <v>58</v>
      </c>
      <c r="J204" s="61" t="s">
        <v>48</v>
      </c>
      <c r="K204" s="61" t="s">
        <v>300</v>
      </c>
      <c r="L204" s="61"/>
      <c r="M204" s="61"/>
      <c r="N204" s="61" t="s">
        <v>805</v>
      </c>
      <c r="O204" s="61">
        <v>1</v>
      </c>
      <c r="P204" s="84">
        <v>43261</v>
      </c>
      <c r="Q204" s="84">
        <v>43275</v>
      </c>
      <c r="R204" s="85">
        <v>43276</v>
      </c>
      <c r="S204" s="85">
        <v>43276</v>
      </c>
      <c r="T204" s="86">
        <v>43280</v>
      </c>
      <c r="U204" s="86">
        <v>43280</v>
      </c>
      <c r="V204" s="92" t="s">
        <v>618</v>
      </c>
      <c r="W204" s="92">
        <v>43275.75</v>
      </c>
      <c r="X20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204" s="88" t="str">
        <f t="shared" si="3"/>
        <v>CONT</v>
      </c>
      <c r="Z20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0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05" spans="1:33" x14ac:dyDescent="0.3">
      <c r="A205" s="122" t="s">
        <v>2068</v>
      </c>
      <c r="B205" s="61" t="s">
        <v>2069</v>
      </c>
      <c r="C205" s="61" t="s">
        <v>1224</v>
      </c>
      <c r="D205" s="61" t="s">
        <v>1524</v>
      </c>
      <c r="E205" s="61" t="s">
        <v>2070</v>
      </c>
      <c r="F205" s="61" t="s">
        <v>1649</v>
      </c>
      <c r="G205" s="61" t="s">
        <v>45</v>
      </c>
      <c r="H205" s="61" t="s">
        <v>195</v>
      </c>
      <c r="I205" s="61" t="s">
        <v>53</v>
      </c>
      <c r="J205" s="61" t="s">
        <v>61</v>
      </c>
      <c r="K205" s="61" t="s">
        <v>300</v>
      </c>
      <c r="L205" s="61"/>
      <c r="M205" s="61"/>
      <c r="N205" s="61" t="s">
        <v>832</v>
      </c>
      <c r="O205" s="61">
        <v>1</v>
      </c>
      <c r="P205" s="84">
        <v>43265</v>
      </c>
      <c r="Q205" s="84">
        <v>43265.041666666664</v>
      </c>
      <c r="R205" s="85">
        <v>43276</v>
      </c>
      <c r="S205" s="85">
        <v>43280</v>
      </c>
      <c r="T205" s="86"/>
      <c r="U205" s="86"/>
      <c r="V205" s="92" t="s">
        <v>617</v>
      </c>
      <c r="W205" s="92">
        <v>43279.75</v>
      </c>
      <c r="X20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05" s="88" t="str">
        <f t="shared" si="3"/>
        <v>DEVT MA</v>
      </c>
      <c r="Z20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0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205" s="53"/>
      <c r="AC205"/>
      <c r="AD205"/>
      <c r="AF205"/>
      <c r="AG205"/>
    </row>
    <row r="206" spans="1:33" customFormat="1" x14ac:dyDescent="0.3">
      <c r="A206" s="122" t="s">
        <v>2072</v>
      </c>
      <c r="B206" s="61" t="s">
        <v>2073</v>
      </c>
      <c r="C206" s="61" t="s">
        <v>1224</v>
      </c>
      <c r="D206" s="61" t="s">
        <v>1524</v>
      </c>
      <c r="E206" s="61" t="s">
        <v>2071</v>
      </c>
      <c r="F206" s="61" t="s">
        <v>1649</v>
      </c>
      <c r="G206" s="61" t="s">
        <v>45</v>
      </c>
      <c r="H206" s="61" t="s">
        <v>195</v>
      </c>
      <c r="I206" s="61" t="s">
        <v>53</v>
      </c>
      <c r="J206" s="61" t="s">
        <v>61</v>
      </c>
      <c r="K206" s="61" t="s">
        <v>300</v>
      </c>
      <c r="L206" s="61"/>
      <c r="M206" s="61"/>
      <c r="N206" s="61" t="s">
        <v>832</v>
      </c>
      <c r="O206" s="61">
        <v>1</v>
      </c>
      <c r="P206" s="84">
        <v>43265</v>
      </c>
      <c r="Q206" s="84">
        <v>43265.041666666664</v>
      </c>
      <c r="R206" s="85">
        <v>43276</v>
      </c>
      <c r="S206" s="85">
        <v>43280</v>
      </c>
      <c r="T206" s="86"/>
      <c r="U206" s="86"/>
      <c r="V206" s="87" t="s">
        <v>617</v>
      </c>
      <c r="W206" s="87">
        <v>43279.75</v>
      </c>
      <c r="X20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06" s="88" t="str">
        <f t="shared" si="3"/>
        <v>DEVT MA</v>
      </c>
      <c r="Z20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0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07" spans="1:33" customFormat="1" x14ac:dyDescent="0.3">
      <c r="A207" s="122" t="s">
        <v>2088</v>
      </c>
      <c r="B207" s="61" t="s">
        <v>2089</v>
      </c>
      <c r="C207" s="61" t="s">
        <v>52</v>
      </c>
      <c r="D207" s="61" t="s">
        <v>411</v>
      </c>
      <c r="E207" s="61" t="s">
        <v>1759</v>
      </c>
      <c r="F207" s="61" t="s">
        <v>1649</v>
      </c>
      <c r="G207" s="61" t="s">
        <v>45</v>
      </c>
      <c r="H207" s="61" t="s">
        <v>195</v>
      </c>
      <c r="I207" s="61" t="s">
        <v>53</v>
      </c>
      <c r="J207" s="61" t="s">
        <v>61</v>
      </c>
      <c r="K207" s="61" t="s">
        <v>300</v>
      </c>
      <c r="L207" s="61"/>
      <c r="M207" s="61"/>
      <c r="N207" s="61" t="s">
        <v>832</v>
      </c>
      <c r="O207" s="61">
        <v>1</v>
      </c>
      <c r="P207" s="84">
        <v>43265</v>
      </c>
      <c r="Q207" s="84">
        <v>43265.041666666664</v>
      </c>
      <c r="R207" s="85">
        <v>43276</v>
      </c>
      <c r="S207" s="85">
        <v>43280</v>
      </c>
      <c r="T207" s="86"/>
      <c r="U207" s="86"/>
      <c r="V207" s="92" t="s">
        <v>617</v>
      </c>
      <c r="W207" s="92">
        <v>43279.75</v>
      </c>
      <c r="X20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07" s="88" t="str">
        <f t="shared" si="3"/>
        <v>DEVT MA</v>
      </c>
      <c r="Z20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0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08" spans="1:33" customFormat="1" x14ac:dyDescent="0.3">
      <c r="A208" s="122" t="s">
        <v>2091</v>
      </c>
      <c r="B208" s="61" t="s">
        <v>2092</v>
      </c>
      <c r="C208" s="61" t="s">
        <v>52</v>
      </c>
      <c r="D208" s="61" t="s">
        <v>411</v>
      </c>
      <c r="E208" s="61" t="s">
        <v>2090</v>
      </c>
      <c r="F208" s="61" t="s">
        <v>1649</v>
      </c>
      <c r="G208" s="61" t="s">
        <v>45</v>
      </c>
      <c r="H208" s="61" t="s">
        <v>195</v>
      </c>
      <c r="I208" s="61" t="s">
        <v>53</v>
      </c>
      <c r="J208" s="61" t="s">
        <v>61</v>
      </c>
      <c r="K208" s="61" t="s">
        <v>300</v>
      </c>
      <c r="L208" s="61"/>
      <c r="M208" s="61"/>
      <c r="N208" s="61" t="s">
        <v>832</v>
      </c>
      <c r="O208" s="61">
        <v>1</v>
      </c>
      <c r="P208" s="84">
        <v>43265</v>
      </c>
      <c r="Q208" s="84">
        <v>43265.041666666664</v>
      </c>
      <c r="R208" s="85">
        <v>43276</v>
      </c>
      <c r="S208" s="85">
        <v>43280</v>
      </c>
      <c r="T208" s="86"/>
      <c r="U208" s="86"/>
      <c r="V208" s="92" t="s">
        <v>617</v>
      </c>
      <c r="W208" s="92">
        <v>43279.75</v>
      </c>
      <c r="X20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08" s="88" t="str">
        <f t="shared" si="3"/>
        <v>DEVT MA</v>
      </c>
      <c r="Z20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0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09" spans="1:27" customFormat="1" x14ac:dyDescent="0.3">
      <c r="A209" s="122" t="s">
        <v>2894</v>
      </c>
      <c r="B209" s="61" t="s">
        <v>2895</v>
      </c>
      <c r="C209" s="61" t="s">
        <v>349</v>
      </c>
      <c r="D209" s="61" t="s">
        <v>463</v>
      </c>
      <c r="E209" s="61" t="s">
        <v>350</v>
      </c>
      <c r="F209" s="61" t="s">
        <v>351</v>
      </c>
      <c r="G209" s="61" t="s">
        <v>165</v>
      </c>
      <c r="H209" s="61" t="s">
        <v>2572</v>
      </c>
      <c r="I209" s="61" t="s">
        <v>58</v>
      </c>
      <c r="J209" s="61" t="s">
        <v>48</v>
      </c>
      <c r="K209" s="61" t="s">
        <v>204</v>
      </c>
      <c r="L209" s="61"/>
      <c r="M209" s="61"/>
      <c r="N209" s="61" t="s">
        <v>805</v>
      </c>
      <c r="O209" s="61">
        <v>1</v>
      </c>
      <c r="P209" s="84">
        <v>43273</v>
      </c>
      <c r="Q209" s="84">
        <v>43287</v>
      </c>
      <c r="R209" s="85">
        <v>43276</v>
      </c>
      <c r="S209" s="85">
        <v>43276</v>
      </c>
      <c r="T209" s="86">
        <v>43278</v>
      </c>
      <c r="U209" s="86">
        <v>43278</v>
      </c>
      <c r="V209" s="92" t="s">
        <v>618</v>
      </c>
      <c r="W209" s="92">
        <v>43287.75</v>
      </c>
      <c r="X20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09" s="88" t="str">
        <f t="shared" si="3"/>
        <v>DSP MA</v>
      </c>
      <c r="Z20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0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10" spans="1:27" customFormat="1" x14ac:dyDescent="0.3">
      <c r="A210" s="122" t="s">
        <v>2896</v>
      </c>
      <c r="B210" s="61" t="s">
        <v>2897</v>
      </c>
      <c r="C210" s="61" t="s">
        <v>349</v>
      </c>
      <c r="D210" s="93" t="s">
        <v>463</v>
      </c>
      <c r="E210" s="61" t="s">
        <v>350</v>
      </c>
      <c r="F210" s="61" t="s">
        <v>351</v>
      </c>
      <c r="G210" s="93" t="s">
        <v>165</v>
      </c>
      <c r="H210" s="61" t="s">
        <v>2572</v>
      </c>
      <c r="I210" s="61" t="s">
        <v>58</v>
      </c>
      <c r="J210" s="61" t="s">
        <v>48</v>
      </c>
      <c r="K210" s="61" t="s">
        <v>300</v>
      </c>
      <c r="L210" s="61"/>
      <c r="M210" s="61"/>
      <c r="N210" s="61" t="s">
        <v>805</v>
      </c>
      <c r="O210" s="61">
        <v>1</v>
      </c>
      <c r="P210" s="84">
        <v>43261</v>
      </c>
      <c r="Q210" s="84">
        <v>43275</v>
      </c>
      <c r="R210" s="85">
        <v>43276</v>
      </c>
      <c r="S210" s="85">
        <v>43276</v>
      </c>
      <c r="T210" s="86">
        <v>43278</v>
      </c>
      <c r="U210" s="86">
        <v>43278</v>
      </c>
      <c r="V210" s="92" t="s">
        <v>618</v>
      </c>
      <c r="W210" s="92">
        <v>43275.75</v>
      </c>
      <c r="X21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10" s="88" t="str">
        <f t="shared" si="3"/>
        <v>DSP MA</v>
      </c>
      <c r="Z21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1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11" spans="1:27" customFormat="1" x14ac:dyDescent="0.3">
      <c r="A211" s="122" t="s">
        <v>2144</v>
      </c>
      <c r="B211" s="61" t="s">
        <v>2145</v>
      </c>
      <c r="C211" s="61" t="s">
        <v>59</v>
      </c>
      <c r="D211" s="61" t="s">
        <v>620</v>
      </c>
      <c r="E211" s="61" t="s">
        <v>1648</v>
      </c>
      <c r="F211" s="61" t="s">
        <v>1649</v>
      </c>
      <c r="G211" s="61" t="s">
        <v>45</v>
      </c>
      <c r="H211" s="61" t="s">
        <v>195</v>
      </c>
      <c r="I211" s="61" t="s">
        <v>53</v>
      </c>
      <c r="J211" s="61" t="s">
        <v>61</v>
      </c>
      <c r="K211" s="61" t="s">
        <v>300</v>
      </c>
      <c r="L211" s="61"/>
      <c r="M211" s="61"/>
      <c r="N211" s="61" t="s">
        <v>832</v>
      </c>
      <c r="O211" s="61">
        <v>1</v>
      </c>
      <c r="P211" s="84">
        <v>43265</v>
      </c>
      <c r="Q211" s="84">
        <v>43265.041666666664</v>
      </c>
      <c r="R211" s="85">
        <v>43276</v>
      </c>
      <c r="S211" s="85">
        <v>43280</v>
      </c>
      <c r="T211" s="86"/>
      <c r="U211" s="86"/>
      <c r="V211" s="92" t="s">
        <v>617</v>
      </c>
      <c r="W211" s="92">
        <v>43279.75</v>
      </c>
      <c r="X21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11" s="88" t="str">
        <f t="shared" si="3"/>
        <v>DEVT MA</v>
      </c>
      <c r="Z21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1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12" spans="1:27" customFormat="1" x14ac:dyDescent="0.3">
      <c r="A212" s="122" t="s">
        <v>2146</v>
      </c>
      <c r="B212" s="61" t="s">
        <v>2147</v>
      </c>
      <c r="C212" s="61" t="s">
        <v>59</v>
      </c>
      <c r="D212" s="61" t="s">
        <v>620</v>
      </c>
      <c r="E212" s="61" t="s">
        <v>1650</v>
      </c>
      <c r="F212" s="61" t="s">
        <v>1649</v>
      </c>
      <c r="G212" s="61" t="s">
        <v>45</v>
      </c>
      <c r="H212" s="61" t="s">
        <v>195</v>
      </c>
      <c r="I212" s="61" t="s">
        <v>53</v>
      </c>
      <c r="J212" s="61" t="s">
        <v>61</v>
      </c>
      <c r="K212" s="61" t="s">
        <v>300</v>
      </c>
      <c r="L212" s="61"/>
      <c r="M212" s="61"/>
      <c r="N212" s="61" t="s">
        <v>832</v>
      </c>
      <c r="O212" s="61">
        <v>1</v>
      </c>
      <c r="P212" s="84">
        <v>43265</v>
      </c>
      <c r="Q212" s="84">
        <v>43265.041666666664</v>
      </c>
      <c r="R212" s="85">
        <v>43276</v>
      </c>
      <c r="S212" s="85">
        <v>43280</v>
      </c>
      <c r="T212" s="86"/>
      <c r="U212" s="86"/>
      <c r="V212" s="92" t="s">
        <v>617</v>
      </c>
      <c r="W212" s="92">
        <v>43279.75</v>
      </c>
      <c r="X21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12" s="88" t="str">
        <f t="shared" si="3"/>
        <v>DEVT MA</v>
      </c>
      <c r="Z21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1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13" spans="1:27" customFormat="1" x14ac:dyDescent="0.3">
      <c r="A213" s="122" t="s">
        <v>1693</v>
      </c>
      <c r="B213" s="61" t="s">
        <v>1694</v>
      </c>
      <c r="C213" s="61" t="s">
        <v>1642</v>
      </c>
      <c r="D213" s="61" t="s">
        <v>1643</v>
      </c>
      <c r="E213" s="61"/>
      <c r="F213" s="61"/>
      <c r="G213" s="61" t="s">
        <v>152</v>
      </c>
      <c r="H213" s="61" t="s">
        <v>42</v>
      </c>
      <c r="I213" s="61" t="s">
        <v>166</v>
      </c>
      <c r="J213" s="61" t="s">
        <v>49</v>
      </c>
      <c r="K213" s="61" t="s">
        <v>204</v>
      </c>
      <c r="L213" s="61"/>
      <c r="M213" s="61">
        <v>3</v>
      </c>
      <c r="N213" s="61" t="s">
        <v>758</v>
      </c>
      <c r="O213" s="61">
        <v>4</v>
      </c>
      <c r="P213" s="84">
        <v>43217</v>
      </c>
      <c r="Q213" s="84">
        <v>43247</v>
      </c>
      <c r="R213" s="85">
        <v>43276</v>
      </c>
      <c r="S213" s="85">
        <v>43277</v>
      </c>
      <c r="T213" s="86">
        <v>43222.491851851853</v>
      </c>
      <c r="U213" s="86"/>
      <c r="V213" s="92" t="s">
        <v>618</v>
      </c>
      <c r="W213" s="92">
        <v>43247</v>
      </c>
      <c r="X21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13" s="88" t="str">
        <f t="shared" si="3"/>
        <v>USP MA</v>
      </c>
      <c r="Z21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1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14" spans="1:27" customFormat="1" x14ac:dyDescent="0.3">
      <c r="A214" s="122" t="s">
        <v>4779</v>
      </c>
      <c r="B214" s="61" t="s">
        <v>4780</v>
      </c>
      <c r="C214" s="61" t="s">
        <v>1286</v>
      </c>
      <c r="D214" s="61"/>
      <c r="E214" s="61"/>
      <c r="F214" s="61"/>
      <c r="G214" s="61" t="s">
        <v>1007</v>
      </c>
      <c r="H214" s="61" t="s">
        <v>42</v>
      </c>
      <c r="I214" s="61" t="s">
        <v>53</v>
      </c>
      <c r="J214" s="61" t="s">
        <v>48</v>
      </c>
      <c r="K214" s="61" t="s">
        <v>300</v>
      </c>
      <c r="L214" s="61"/>
      <c r="M214" s="61"/>
      <c r="N214" s="61" t="s">
        <v>805</v>
      </c>
      <c r="O214" s="61">
        <v>0</v>
      </c>
      <c r="P214" s="84">
        <v>43276</v>
      </c>
      <c r="Q214" s="84"/>
      <c r="R214" s="85">
        <v>43276</v>
      </c>
      <c r="S214" s="85">
        <v>43276</v>
      </c>
      <c r="T214" s="86">
        <v>43266.378495370373</v>
      </c>
      <c r="U214" s="86"/>
      <c r="V214" s="92" t="s">
        <v>617</v>
      </c>
      <c r="W214" s="92"/>
      <c r="X21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14" s="88" t="str">
        <f t="shared" si="3"/>
        <v>MAINT</v>
      </c>
      <c r="Z21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1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15" spans="1:27" customFormat="1" x14ac:dyDescent="0.3">
      <c r="A215" s="122" t="s">
        <v>1238</v>
      </c>
      <c r="B215" s="61" t="s">
        <v>4588</v>
      </c>
      <c r="C215" s="61" t="s">
        <v>891</v>
      </c>
      <c r="D215" s="61" t="s">
        <v>599</v>
      </c>
      <c r="E215" s="61"/>
      <c r="F215" s="61"/>
      <c r="G215" s="61" t="s">
        <v>216</v>
      </c>
      <c r="H215" s="61" t="s">
        <v>42</v>
      </c>
      <c r="I215" s="61" t="s">
        <v>166</v>
      </c>
      <c r="J215" s="61" t="s">
        <v>209</v>
      </c>
      <c r="K215" s="61"/>
      <c r="L215" s="61"/>
      <c r="M215" s="61"/>
      <c r="N215" s="61" t="s">
        <v>1225</v>
      </c>
      <c r="O215" s="61">
        <v>35</v>
      </c>
      <c r="P215" s="84">
        <v>43199</v>
      </c>
      <c r="Q215" s="84"/>
      <c r="R215" s="85">
        <v>43276</v>
      </c>
      <c r="S215" s="85">
        <v>43280</v>
      </c>
      <c r="T215" s="86"/>
      <c r="U215" s="86"/>
      <c r="V215" s="92" t="s">
        <v>618</v>
      </c>
      <c r="W215" s="92"/>
      <c r="X21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215" s="88" t="str">
        <f t="shared" si="3"/>
        <v>USP MB</v>
      </c>
      <c r="Z21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1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16" spans="1:27" customFormat="1" x14ac:dyDescent="0.3">
      <c r="A216" s="122" t="s">
        <v>868</v>
      </c>
      <c r="B216" s="61" t="s">
        <v>869</v>
      </c>
      <c r="C216" s="61" t="s">
        <v>301</v>
      </c>
      <c r="D216" s="61" t="s">
        <v>455</v>
      </c>
      <c r="E216" s="61" t="s">
        <v>302</v>
      </c>
      <c r="F216" s="61" t="s">
        <v>303</v>
      </c>
      <c r="G216" s="61" t="s">
        <v>128</v>
      </c>
      <c r="H216" s="61" t="s">
        <v>42</v>
      </c>
      <c r="I216" s="61" t="s">
        <v>43</v>
      </c>
      <c r="J216" s="61" t="s">
        <v>48</v>
      </c>
      <c r="K216" s="61" t="s">
        <v>300</v>
      </c>
      <c r="L216" s="61"/>
      <c r="M216" s="61">
        <v>1</v>
      </c>
      <c r="N216" s="61" t="s">
        <v>805</v>
      </c>
      <c r="O216" s="61">
        <v>2</v>
      </c>
      <c r="P216" s="84">
        <v>43200</v>
      </c>
      <c r="Q216" s="84">
        <v>43210</v>
      </c>
      <c r="R216" s="85">
        <v>43277</v>
      </c>
      <c r="S216" s="85">
        <v>43277</v>
      </c>
      <c r="T216" s="86">
        <v>43146.653865740744</v>
      </c>
      <c r="U216" s="86"/>
      <c r="V216" s="92" t="s">
        <v>618</v>
      </c>
      <c r="W216" s="92">
        <v>43151</v>
      </c>
      <c r="X21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216" s="88" t="str">
        <f t="shared" si="3"/>
        <v>N/A</v>
      </c>
      <c r="Z21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1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17" spans="1:27" customFormat="1" x14ac:dyDescent="0.3">
      <c r="A217" s="122" t="s">
        <v>3889</v>
      </c>
      <c r="B217" s="61" t="s">
        <v>3890</v>
      </c>
      <c r="C217" s="61" t="s">
        <v>59</v>
      </c>
      <c r="D217" s="61" t="s">
        <v>620</v>
      </c>
      <c r="E217" s="61" t="s">
        <v>3891</v>
      </c>
      <c r="F217" s="61" t="s">
        <v>3892</v>
      </c>
      <c r="G217" s="61" t="s">
        <v>45</v>
      </c>
      <c r="H217" s="61" t="s">
        <v>359</v>
      </c>
      <c r="I217" s="61" t="s">
        <v>53</v>
      </c>
      <c r="J217" s="61" t="s">
        <v>61</v>
      </c>
      <c r="K217" s="61" t="s">
        <v>204</v>
      </c>
      <c r="L217" s="61"/>
      <c r="M217" s="61"/>
      <c r="N217" s="61" t="s">
        <v>995</v>
      </c>
      <c r="O217" s="61">
        <v>3</v>
      </c>
      <c r="P217" s="84">
        <v>43256</v>
      </c>
      <c r="Q217" s="84">
        <v>43256.041666666664</v>
      </c>
      <c r="R217" s="85">
        <v>43277</v>
      </c>
      <c r="S217" s="85">
        <v>43277.60833333333</v>
      </c>
      <c r="T217" s="86"/>
      <c r="U217" s="86"/>
      <c r="V217" s="92" t="s">
        <v>617</v>
      </c>
      <c r="W217" s="92">
        <v>43286.041666666664</v>
      </c>
      <c r="X21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17" s="88" t="str">
        <f t="shared" si="3"/>
        <v>DEVT MA</v>
      </c>
      <c r="Z21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1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18" spans="1:27" customFormat="1" x14ac:dyDescent="0.3">
      <c r="A218" s="122" t="s">
        <v>3893</v>
      </c>
      <c r="B218" s="61" t="s">
        <v>3894</v>
      </c>
      <c r="C218" s="61" t="s">
        <v>59</v>
      </c>
      <c r="D218" s="61" t="s">
        <v>620</v>
      </c>
      <c r="E218" s="61" t="s">
        <v>3891</v>
      </c>
      <c r="F218" s="61" t="s">
        <v>3892</v>
      </c>
      <c r="G218" s="61" t="s">
        <v>45</v>
      </c>
      <c r="H218" s="61" t="s">
        <v>42</v>
      </c>
      <c r="I218" s="61" t="s">
        <v>205</v>
      </c>
      <c r="J218" s="61"/>
      <c r="K218" s="61" t="s">
        <v>204</v>
      </c>
      <c r="L218" s="61"/>
      <c r="M218" s="61"/>
      <c r="N218" s="61" t="s">
        <v>995</v>
      </c>
      <c r="O218" s="61">
        <v>3</v>
      </c>
      <c r="P218" s="84">
        <v>43267</v>
      </c>
      <c r="Q218" s="84">
        <v>43297</v>
      </c>
      <c r="R218" s="85">
        <v>43277</v>
      </c>
      <c r="S218" s="85">
        <v>43277.386111111111</v>
      </c>
      <c r="T218" s="86">
        <v>43258.38653935185</v>
      </c>
      <c r="U218" s="86"/>
      <c r="V218" s="92" t="s">
        <v>618</v>
      </c>
      <c r="W218" s="92">
        <v>43297.083333333336</v>
      </c>
      <c r="X21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18" s="88" t="str">
        <f t="shared" si="3"/>
        <v>DEVT MA</v>
      </c>
      <c r="Z21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1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19" spans="1:27" customFormat="1" x14ac:dyDescent="0.3">
      <c r="A219" s="122" t="s">
        <v>3895</v>
      </c>
      <c r="B219" s="61" t="s">
        <v>3896</v>
      </c>
      <c r="C219" s="61" t="s">
        <v>59</v>
      </c>
      <c r="D219" s="61" t="s">
        <v>620</v>
      </c>
      <c r="E219" s="61" t="s">
        <v>3891</v>
      </c>
      <c r="F219" s="61" t="s">
        <v>3892</v>
      </c>
      <c r="G219" s="61" t="s">
        <v>45</v>
      </c>
      <c r="H219" s="61" t="s">
        <v>42</v>
      </c>
      <c r="I219" s="61" t="s">
        <v>58</v>
      </c>
      <c r="J219" s="61"/>
      <c r="K219" s="61" t="s">
        <v>204</v>
      </c>
      <c r="L219" s="61"/>
      <c r="M219" s="61"/>
      <c r="N219" s="61" t="s">
        <v>995</v>
      </c>
      <c r="O219" s="61">
        <v>3</v>
      </c>
      <c r="P219" s="84">
        <v>43267</v>
      </c>
      <c r="Q219" s="84">
        <v>43297</v>
      </c>
      <c r="R219" s="85">
        <v>43277</v>
      </c>
      <c r="S219" s="85">
        <v>43277.381249999999</v>
      </c>
      <c r="T219" s="86">
        <v>43258.382847222223</v>
      </c>
      <c r="U219" s="86"/>
      <c r="V219" s="92" t="s">
        <v>618</v>
      </c>
      <c r="W219" s="92">
        <v>43297.083333333336</v>
      </c>
      <c r="X21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19" s="88" t="str">
        <f t="shared" si="3"/>
        <v>DEVT MA</v>
      </c>
      <c r="Z21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1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20" spans="1:27" customFormat="1" x14ac:dyDescent="0.3">
      <c r="A220" s="122" t="s">
        <v>996</v>
      </c>
      <c r="B220" s="61" t="s">
        <v>997</v>
      </c>
      <c r="C220" s="61" t="s">
        <v>308</v>
      </c>
      <c r="D220" s="61" t="s">
        <v>652</v>
      </c>
      <c r="E220" s="61" t="s">
        <v>998</v>
      </c>
      <c r="F220" s="61" t="s">
        <v>999</v>
      </c>
      <c r="G220" s="61" t="s">
        <v>152</v>
      </c>
      <c r="H220" s="61" t="s">
        <v>359</v>
      </c>
      <c r="I220" s="61" t="s">
        <v>53</v>
      </c>
      <c r="J220" s="61" t="s">
        <v>61</v>
      </c>
      <c r="K220" s="61" t="s">
        <v>204</v>
      </c>
      <c r="L220" s="61"/>
      <c r="M220" s="61"/>
      <c r="N220" s="61" t="s">
        <v>832</v>
      </c>
      <c r="O220" s="61">
        <v>7</v>
      </c>
      <c r="P220" s="84">
        <v>43172</v>
      </c>
      <c r="Q220" s="84">
        <v>43172.041666666664</v>
      </c>
      <c r="R220" s="85">
        <v>43277</v>
      </c>
      <c r="S220" s="85">
        <v>43277</v>
      </c>
      <c r="T220" s="86"/>
      <c r="U220" s="86"/>
      <c r="V220" s="92" t="s">
        <v>617</v>
      </c>
      <c r="W220" s="92">
        <v>43186.791666666664</v>
      </c>
      <c r="X22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20" s="88" t="str">
        <f t="shared" si="3"/>
        <v>USP MA</v>
      </c>
      <c r="Z22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2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21" spans="1:27" customFormat="1" x14ac:dyDescent="0.3">
      <c r="A221" s="122" t="s">
        <v>1000</v>
      </c>
      <c r="B221" s="61" t="s">
        <v>1001</v>
      </c>
      <c r="C221" s="61" t="s">
        <v>308</v>
      </c>
      <c r="D221" s="93" t="s">
        <v>652</v>
      </c>
      <c r="E221" s="61" t="s">
        <v>1002</v>
      </c>
      <c r="F221" s="61" t="s">
        <v>999</v>
      </c>
      <c r="G221" s="93" t="s">
        <v>152</v>
      </c>
      <c r="H221" s="61" t="s">
        <v>359</v>
      </c>
      <c r="I221" s="61" t="s">
        <v>53</v>
      </c>
      <c r="J221" s="61" t="s">
        <v>61</v>
      </c>
      <c r="K221" s="61" t="s">
        <v>204</v>
      </c>
      <c r="L221" s="61"/>
      <c r="M221" s="61"/>
      <c r="N221" s="61" t="s">
        <v>832</v>
      </c>
      <c r="O221" s="61">
        <v>7</v>
      </c>
      <c r="P221" s="84">
        <v>43172</v>
      </c>
      <c r="Q221" s="84">
        <v>43172.041666666664</v>
      </c>
      <c r="R221" s="85">
        <v>43277</v>
      </c>
      <c r="S221" s="85">
        <v>43277</v>
      </c>
      <c r="T221" s="86"/>
      <c r="U221" s="86"/>
      <c r="V221" s="92" t="s">
        <v>617</v>
      </c>
      <c r="W221" s="92">
        <v>43186.791666666664</v>
      </c>
      <c r="X22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21" s="88" t="str">
        <f t="shared" si="3"/>
        <v>USP MA</v>
      </c>
      <c r="Z22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2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22" spans="1:27" customFormat="1" x14ac:dyDescent="0.3">
      <c r="A222" s="122" t="s">
        <v>1003</v>
      </c>
      <c r="B222" s="61" t="s">
        <v>1004</v>
      </c>
      <c r="C222" s="61" t="s">
        <v>308</v>
      </c>
      <c r="D222" s="93" t="s">
        <v>652</v>
      </c>
      <c r="E222" s="61" t="s">
        <v>1005</v>
      </c>
      <c r="F222" s="61" t="s">
        <v>1006</v>
      </c>
      <c r="G222" s="93" t="s">
        <v>152</v>
      </c>
      <c r="H222" s="61" t="s">
        <v>359</v>
      </c>
      <c r="I222" s="61" t="s">
        <v>53</v>
      </c>
      <c r="J222" s="61" t="s">
        <v>61</v>
      </c>
      <c r="K222" s="61" t="s">
        <v>204</v>
      </c>
      <c r="L222" s="61"/>
      <c r="M222" s="61"/>
      <c r="N222" s="61" t="s">
        <v>832</v>
      </c>
      <c r="O222" s="61">
        <v>7</v>
      </c>
      <c r="P222" s="84">
        <v>43172</v>
      </c>
      <c r="Q222" s="84">
        <v>43172.041666666664</v>
      </c>
      <c r="R222" s="85">
        <v>43277</v>
      </c>
      <c r="S222" s="85">
        <v>43277</v>
      </c>
      <c r="T222" s="86"/>
      <c r="U222" s="86"/>
      <c r="V222" s="92" t="s">
        <v>617</v>
      </c>
      <c r="W222" s="92">
        <v>43186.791666666664</v>
      </c>
      <c r="X22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22" s="88" t="str">
        <f t="shared" si="3"/>
        <v>USP MA</v>
      </c>
      <c r="Z22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2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23" spans="1:27" customFormat="1" x14ac:dyDescent="0.3">
      <c r="A223" s="122" t="s">
        <v>961</v>
      </c>
      <c r="B223" s="61" t="s">
        <v>962</v>
      </c>
      <c r="C223" s="61" t="s">
        <v>360</v>
      </c>
      <c r="D223" s="93" t="s">
        <v>599</v>
      </c>
      <c r="E223" s="61"/>
      <c r="F223" s="61"/>
      <c r="G223" s="93" t="s">
        <v>75</v>
      </c>
      <c r="H223" s="61" t="s">
        <v>42</v>
      </c>
      <c r="I223" s="61" t="s">
        <v>474</v>
      </c>
      <c r="J223" s="61" t="s">
        <v>209</v>
      </c>
      <c r="K223" s="61" t="s">
        <v>204</v>
      </c>
      <c r="L223" s="61"/>
      <c r="M223" s="61"/>
      <c r="N223" s="61" t="s">
        <v>242</v>
      </c>
      <c r="O223" s="61">
        <v>50</v>
      </c>
      <c r="P223" s="84">
        <v>43185.731944444444</v>
      </c>
      <c r="Q223" s="84"/>
      <c r="R223" s="85">
        <v>43277</v>
      </c>
      <c r="S223" s="85">
        <v>43310</v>
      </c>
      <c r="T223" s="86">
        <v>43164.732627314814</v>
      </c>
      <c r="U223" s="86"/>
      <c r="V223" s="92" t="s">
        <v>617</v>
      </c>
      <c r="W223" s="92"/>
      <c r="X22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223" s="88" t="str">
        <f t="shared" si="3"/>
        <v>ENVT</v>
      </c>
      <c r="Z22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2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24" spans="1:27" customFormat="1" x14ac:dyDescent="0.3">
      <c r="A224" s="122" t="s">
        <v>2909</v>
      </c>
      <c r="B224" s="61" t="s">
        <v>2910</v>
      </c>
      <c r="C224" s="61" t="s">
        <v>568</v>
      </c>
      <c r="D224" s="61" t="s">
        <v>2911</v>
      </c>
      <c r="E224" s="61" t="s">
        <v>2912</v>
      </c>
      <c r="F224" s="61" t="s">
        <v>2913</v>
      </c>
      <c r="G224" s="61" t="s">
        <v>119</v>
      </c>
      <c r="H224" s="61" t="s">
        <v>195</v>
      </c>
      <c r="I224" s="61" t="s">
        <v>53</v>
      </c>
      <c r="J224" s="61" t="s">
        <v>61</v>
      </c>
      <c r="K224" s="61" t="s">
        <v>204</v>
      </c>
      <c r="L224" s="61"/>
      <c r="M224" s="61"/>
      <c r="N224" s="61" t="s">
        <v>832</v>
      </c>
      <c r="O224" s="61">
        <v>1</v>
      </c>
      <c r="P224" s="84">
        <v>43281</v>
      </c>
      <c r="Q224" s="84">
        <v>43281.041666666664</v>
      </c>
      <c r="R224" s="85">
        <v>43278</v>
      </c>
      <c r="S224" s="85">
        <v>43278</v>
      </c>
      <c r="T224" s="86"/>
      <c r="U224" s="86"/>
      <c r="V224" s="92" t="s">
        <v>618</v>
      </c>
      <c r="W224" s="92">
        <v>43311.041666666664</v>
      </c>
      <c r="X22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224" s="88" t="str">
        <f t="shared" si="3"/>
        <v>N/A</v>
      </c>
      <c r="Z22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2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25" spans="1:27" customFormat="1" x14ac:dyDescent="0.3">
      <c r="A225" s="122" t="s">
        <v>2664</v>
      </c>
      <c r="B225" s="61" t="s">
        <v>148</v>
      </c>
      <c r="C225" s="61" t="s">
        <v>149</v>
      </c>
      <c r="D225" s="61" t="s">
        <v>413</v>
      </c>
      <c r="E225" s="61" t="s">
        <v>150</v>
      </c>
      <c r="F225" s="61" t="s">
        <v>151</v>
      </c>
      <c r="G225" s="61" t="s">
        <v>152</v>
      </c>
      <c r="H225" s="61" t="s">
        <v>2572</v>
      </c>
      <c r="I225" s="61" t="s">
        <v>58</v>
      </c>
      <c r="J225" s="61" t="s">
        <v>48</v>
      </c>
      <c r="K225" s="61" t="s">
        <v>300</v>
      </c>
      <c r="L225" s="61"/>
      <c r="M225" s="61"/>
      <c r="N225" s="61" t="s">
        <v>805</v>
      </c>
      <c r="O225" s="61">
        <v>1</v>
      </c>
      <c r="P225" s="84">
        <v>43261</v>
      </c>
      <c r="Q225" s="84">
        <v>43275</v>
      </c>
      <c r="R225" s="85">
        <v>43279</v>
      </c>
      <c r="S225" s="85">
        <v>43279</v>
      </c>
      <c r="T225" s="86">
        <v>43278</v>
      </c>
      <c r="U225" s="86">
        <v>43278</v>
      </c>
      <c r="V225" s="92" t="s">
        <v>618</v>
      </c>
      <c r="W225" s="92">
        <v>43275.75</v>
      </c>
      <c r="X22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25" s="88" t="str">
        <f t="shared" si="3"/>
        <v>USP MA</v>
      </c>
      <c r="Z22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2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26" spans="1:27" customFormat="1" x14ac:dyDescent="0.3">
      <c r="A226" s="122" t="s">
        <v>2710</v>
      </c>
      <c r="B226" s="61" t="s">
        <v>153</v>
      </c>
      <c r="C226" s="61" t="s">
        <v>154</v>
      </c>
      <c r="D226" s="61" t="s">
        <v>434</v>
      </c>
      <c r="E226" s="61" t="s">
        <v>155</v>
      </c>
      <c r="F226" s="61" t="s">
        <v>156</v>
      </c>
      <c r="G226" s="61" t="s">
        <v>152</v>
      </c>
      <c r="H226" s="61" t="s">
        <v>2572</v>
      </c>
      <c r="I226" s="61" t="s">
        <v>58</v>
      </c>
      <c r="J226" s="61" t="s">
        <v>48</v>
      </c>
      <c r="K226" s="61" t="s">
        <v>300</v>
      </c>
      <c r="L226" s="61"/>
      <c r="M226" s="61"/>
      <c r="N226" s="61" t="s">
        <v>805</v>
      </c>
      <c r="O226" s="61">
        <v>1</v>
      </c>
      <c r="P226" s="84">
        <v>43261</v>
      </c>
      <c r="Q226" s="84">
        <v>43275</v>
      </c>
      <c r="R226" s="85">
        <v>43279</v>
      </c>
      <c r="S226" s="85">
        <v>43279</v>
      </c>
      <c r="T226" s="86">
        <v>43278</v>
      </c>
      <c r="U226" s="86">
        <v>43278</v>
      </c>
      <c r="V226" s="92" t="s">
        <v>618</v>
      </c>
      <c r="W226" s="92">
        <v>43275.75</v>
      </c>
      <c r="X22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26" s="88" t="str">
        <f t="shared" si="3"/>
        <v>USP MA</v>
      </c>
      <c r="Z22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2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27" spans="1:27" customFormat="1" x14ac:dyDescent="0.3">
      <c r="A227" s="122" t="s">
        <v>2719</v>
      </c>
      <c r="B227" s="61" t="s">
        <v>54</v>
      </c>
      <c r="C227" s="61" t="s">
        <v>55</v>
      </c>
      <c r="D227" s="61" t="s">
        <v>437</v>
      </c>
      <c r="E227" s="61" t="s">
        <v>56</v>
      </c>
      <c r="F227" s="61" t="s">
        <v>57</v>
      </c>
      <c r="G227" s="61" t="s">
        <v>45</v>
      </c>
      <c r="H227" s="61" t="s">
        <v>2572</v>
      </c>
      <c r="I227" s="61" t="s">
        <v>58</v>
      </c>
      <c r="J227" s="61" t="s">
        <v>48</v>
      </c>
      <c r="K227" s="61" t="s">
        <v>300</v>
      </c>
      <c r="L227" s="61"/>
      <c r="M227" s="61"/>
      <c r="N227" s="61" t="s">
        <v>805</v>
      </c>
      <c r="O227" s="61">
        <v>1</v>
      </c>
      <c r="P227" s="84">
        <v>43261</v>
      </c>
      <c r="Q227" s="84">
        <v>43275</v>
      </c>
      <c r="R227" s="85">
        <v>43279</v>
      </c>
      <c r="S227" s="85">
        <v>43279</v>
      </c>
      <c r="T227" s="86">
        <v>43278</v>
      </c>
      <c r="U227" s="86">
        <v>43278</v>
      </c>
      <c r="V227" s="92" t="s">
        <v>618</v>
      </c>
      <c r="W227" s="92">
        <v>43275.75</v>
      </c>
      <c r="X22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27" s="88" t="str">
        <f t="shared" si="3"/>
        <v>DEVT MA</v>
      </c>
      <c r="Z22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2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28" spans="1:27" customFormat="1" x14ac:dyDescent="0.3">
      <c r="A228" s="122" t="s">
        <v>2727</v>
      </c>
      <c r="B228" s="61" t="s">
        <v>157</v>
      </c>
      <c r="C228" s="61" t="s">
        <v>158</v>
      </c>
      <c r="D228" s="61" t="s">
        <v>160</v>
      </c>
      <c r="E228" s="61" t="s">
        <v>159</v>
      </c>
      <c r="F228" s="61" t="s">
        <v>160</v>
      </c>
      <c r="G228" s="61" t="s">
        <v>152</v>
      </c>
      <c r="H228" s="61" t="s">
        <v>2572</v>
      </c>
      <c r="I228" s="61" t="s">
        <v>58</v>
      </c>
      <c r="J228" s="61" t="s">
        <v>48</v>
      </c>
      <c r="K228" s="61" t="s">
        <v>300</v>
      </c>
      <c r="L228" s="61"/>
      <c r="M228" s="61"/>
      <c r="N228" s="61" t="s">
        <v>805</v>
      </c>
      <c r="O228" s="61">
        <v>1</v>
      </c>
      <c r="P228" s="84">
        <v>43261</v>
      </c>
      <c r="Q228" s="84">
        <v>43275</v>
      </c>
      <c r="R228" s="85">
        <v>43279</v>
      </c>
      <c r="S228" s="85">
        <v>43279</v>
      </c>
      <c r="T228" s="86">
        <v>43278</v>
      </c>
      <c r="U228" s="86">
        <v>43278</v>
      </c>
      <c r="V228" s="87" t="s">
        <v>618</v>
      </c>
      <c r="W228" s="87">
        <v>43275.75</v>
      </c>
      <c r="X22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28" s="88" t="str">
        <f t="shared" si="3"/>
        <v>USP MA</v>
      </c>
      <c r="Z22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2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29" spans="1:27" customFormat="1" x14ac:dyDescent="0.3">
      <c r="A229" s="122" t="s">
        <v>1445</v>
      </c>
      <c r="B229" s="61" t="s">
        <v>1446</v>
      </c>
      <c r="C229" s="61" t="s">
        <v>59</v>
      </c>
      <c r="D229" s="61" t="s">
        <v>1203</v>
      </c>
      <c r="E229" s="61" t="s">
        <v>1447</v>
      </c>
      <c r="F229" s="61" t="s">
        <v>1448</v>
      </c>
      <c r="G229" s="61" t="s">
        <v>45</v>
      </c>
      <c r="H229" s="61" t="s">
        <v>2572</v>
      </c>
      <c r="I229" s="61" t="s">
        <v>53</v>
      </c>
      <c r="J229" s="61"/>
      <c r="K229" s="61" t="s">
        <v>300</v>
      </c>
      <c r="L229" s="61"/>
      <c r="M229" s="61"/>
      <c r="N229" s="61" t="s">
        <v>995</v>
      </c>
      <c r="O229" s="61">
        <v>14</v>
      </c>
      <c r="P229" s="84">
        <v>43252</v>
      </c>
      <c r="Q229" s="84">
        <v>43282</v>
      </c>
      <c r="R229" s="85">
        <v>43279</v>
      </c>
      <c r="S229" s="85">
        <v>43280</v>
      </c>
      <c r="T229" s="86">
        <v>43276.4375</v>
      </c>
      <c r="U229" s="86">
        <v>43276.556944444441</v>
      </c>
      <c r="V229" s="92" t="s">
        <v>618</v>
      </c>
      <c r="W229" s="92">
        <v>43282.041666666664</v>
      </c>
      <c r="X22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29" s="88" t="str">
        <f t="shared" si="3"/>
        <v>DEVT MA</v>
      </c>
      <c r="Z22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2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30" spans="1:27" customFormat="1" x14ac:dyDescent="0.3">
      <c r="A230" s="122" t="s">
        <v>2759</v>
      </c>
      <c r="B230" s="61" t="s">
        <v>161</v>
      </c>
      <c r="C230" s="61" t="s">
        <v>162</v>
      </c>
      <c r="D230" s="61" t="s">
        <v>448</v>
      </c>
      <c r="E230" s="61" t="s">
        <v>163</v>
      </c>
      <c r="F230" s="61" t="s">
        <v>164</v>
      </c>
      <c r="G230" s="61" t="s">
        <v>165</v>
      </c>
      <c r="H230" s="61" t="s">
        <v>2572</v>
      </c>
      <c r="I230" s="61" t="s">
        <v>58</v>
      </c>
      <c r="J230" s="61" t="s">
        <v>48</v>
      </c>
      <c r="K230" s="61" t="s">
        <v>300</v>
      </c>
      <c r="L230" s="61"/>
      <c r="M230" s="61"/>
      <c r="N230" s="61" t="s">
        <v>805</v>
      </c>
      <c r="O230" s="61">
        <v>1</v>
      </c>
      <c r="P230" s="84">
        <v>43261</v>
      </c>
      <c r="Q230" s="84">
        <v>43275</v>
      </c>
      <c r="R230" s="85">
        <v>43279</v>
      </c>
      <c r="S230" s="85">
        <v>43279</v>
      </c>
      <c r="T230" s="86">
        <v>43278</v>
      </c>
      <c r="U230" s="86">
        <v>43278</v>
      </c>
      <c r="V230" s="92" t="s">
        <v>618</v>
      </c>
      <c r="W230" s="92">
        <v>43275.75</v>
      </c>
      <c r="X23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30" s="88" t="str">
        <f t="shared" si="3"/>
        <v>DSP MA</v>
      </c>
      <c r="Z23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3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31" spans="1:27" customFormat="1" x14ac:dyDescent="0.3">
      <c r="A231" s="122" t="s">
        <v>2800</v>
      </c>
      <c r="B231" s="61" t="s">
        <v>169</v>
      </c>
      <c r="C231" s="61" t="s">
        <v>170</v>
      </c>
      <c r="D231" s="61" t="s">
        <v>454</v>
      </c>
      <c r="E231" s="61" t="s">
        <v>171</v>
      </c>
      <c r="F231" s="61" t="s">
        <v>172</v>
      </c>
      <c r="G231" s="61" t="s">
        <v>165</v>
      </c>
      <c r="H231" s="61" t="s">
        <v>2572</v>
      </c>
      <c r="I231" s="61" t="s">
        <v>58</v>
      </c>
      <c r="J231" s="61" t="s">
        <v>48</v>
      </c>
      <c r="K231" s="61" t="s">
        <v>300</v>
      </c>
      <c r="L231" s="61"/>
      <c r="M231" s="61"/>
      <c r="N231" s="61" t="s">
        <v>805</v>
      </c>
      <c r="O231" s="61">
        <v>1</v>
      </c>
      <c r="P231" s="84">
        <v>43261</v>
      </c>
      <c r="Q231" s="84">
        <v>43275</v>
      </c>
      <c r="R231" s="85">
        <v>43279</v>
      </c>
      <c r="S231" s="85">
        <v>43279</v>
      </c>
      <c r="T231" s="86">
        <v>43278</v>
      </c>
      <c r="U231" s="86">
        <v>43278</v>
      </c>
      <c r="V231" s="92" t="s">
        <v>618</v>
      </c>
      <c r="W231" s="92">
        <v>43275.75</v>
      </c>
      <c r="X23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31" s="88" t="str">
        <f t="shared" si="3"/>
        <v>DSP MA</v>
      </c>
      <c r="Z23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3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32" spans="1:27" customFormat="1" x14ac:dyDescent="0.3">
      <c r="A232" s="122" t="s">
        <v>1998</v>
      </c>
      <c r="B232" s="61" t="s">
        <v>1999</v>
      </c>
      <c r="C232" s="61" t="s">
        <v>304</v>
      </c>
      <c r="D232" s="61" t="s">
        <v>456</v>
      </c>
      <c r="E232" s="61" t="s">
        <v>305</v>
      </c>
      <c r="F232" s="61" t="s">
        <v>306</v>
      </c>
      <c r="G232" s="61" t="s">
        <v>119</v>
      </c>
      <c r="H232" s="61" t="s">
        <v>42</v>
      </c>
      <c r="I232" s="61" t="s">
        <v>58</v>
      </c>
      <c r="J232" s="61" t="s">
        <v>48</v>
      </c>
      <c r="K232" s="61" t="s">
        <v>204</v>
      </c>
      <c r="L232" s="61"/>
      <c r="M232" s="61"/>
      <c r="N232" s="61" t="s">
        <v>805</v>
      </c>
      <c r="O232" s="61">
        <v>1</v>
      </c>
      <c r="P232" s="84">
        <v>43252</v>
      </c>
      <c r="Q232" s="84">
        <v>43266</v>
      </c>
      <c r="R232" s="85">
        <v>43279</v>
      </c>
      <c r="S232" s="85">
        <v>43279</v>
      </c>
      <c r="T232" s="86">
        <v>43235.70684027778</v>
      </c>
      <c r="U232" s="86"/>
      <c r="V232" s="92" t="s">
        <v>618</v>
      </c>
      <c r="W232" s="92">
        <v>43266.75</v>
      </c>
      <c r="X23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232" s="88" t="str">
        <f t="shared" si="3"/>
        <v>N/A</v>
      </c>
      <c r="Z23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3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33" spans="1:27" customFormat="1" x14ac:dyDescent="0.3">
      <c r="A233" s="122" t="s">
        <v>1997</v>
      </c>
      <c r="B233" s="61" t="s">
        <v>307</v>
      </c>
      <c r="C233" s="61" t="s">
        <v>304</v>
      </c>
      <c r="D233" s="93" t="s">
        <v>456</v>
      </c>
      <c r="E233" s="61" t="s">
        <v>305</v>
      </c>
      <c r="F233" s="61" t="s">
        <v>306</v>
      </c>
      <c r="G233" s="93" t="s">
        <v>119</v>
      </c>
      <c r="H233" s="61" t="s">
        <v>2572</v>
      </c>
      <c r="I233" s="61" t="s">
        <v>58</v>
      </c>
      <c r="J233" s="61" t="s">
        <v>48</v>
      </c>
      <c r="K233" s="61" t="s">
        <v>300</v>
      </c>
      <c r="L233" s="61"/>
      <c r="M233" s="61"/>
      <c r="N233" s="61" t="s">
        <v>805</v>
      </c>
      <c r="O233" s="61">
        <v>1</v>
      </c>
      <c r="P233" s="84">
        <v>43252</v>
      </c>
      <c r="Q233" s="84">
        <v>43266</v>
      </c>
      <c r="R233" s="85">
        <v>43279</v>
      </c>
      <c r="S233" s="85">
        <v>43279</v>
      </c>
      <c r="T233" s="86">
        <v>43280</v>
      </c>
      <c r="U233" s="86">
        <v>43280</v>
      </c>
      <c r="V233" s="92" t="s">
        <v>618</v>
      </c>
      <c r="W233" s="92">
        <v>43266.75</v>
      </c>
      <c r="X23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233" s="88" t="str">
        <f t="shared" si="3"/>
        <v>N/A</v>
      </c>
      <c r="Z23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3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34" spans="1:27" customFormat="1" x14ac:dyDescent="0.3">
      <c r="A234" s="122" t="s">
        <v>2876</v>
      </c>
      <c r="B234" s="61" t="s">
        <v>173</v>
      </c>
      <c r="C234" s="61" t="s">
        <v>174</v>
      </c>
      <c r="D234" s="61" t="s">
        <v>462</v>
      </c>
      <c r="E234" s="61" t="s">
        <v>175</v>
      </c>
      <c r="F234" s="61" t="s">
        <v>176</v>
      </c>
      <c r="G234" s="61" t="s">
        <v>152</v>
      </c>
      <c r="H234" s="61" t="s">
        <v>2572</v>
      </c>
      <c r="I234" s="61" t="s">
        <v>58</v>
      </c>
      <c r="J234" s="61" t="s">
        <v>48</v>
      </c>
      <c r="K234" s="61" t="s">
        <v>300</v>
      </c>
      <c r="L234" s="61"/>
      <c r="M234" s="61"/>
      <c r="N234" s="61" t="s">
        <v>805</v>
      </c>
      <c r="O234" s="61">
        <v>1</v>
      </c>
      <c r="P234" s="84">
        <v>43261</v>
      </c>
      <c r="Q234" s="84">
        <v>43275</v>
      </c>
      <c r="R234" s="85">
        <v>43279</v>
      </c>
      <c r="S234" s="85">
        <v>43279</v>
      </c>
      <c r="T234" s="86">
        <v>43278</v>
      </c>
      <c r="U234" s="86">
        <v>43278</v>
      </c>
      <c r="V234" s="92" t="s">
        <v>618</v>
      </c>
      <c r="W234" s="92">
        <v>43275.75</v>
      </c>
      <c r="X23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34" s="88" t="str">
        <f t="shared" si="3"/>
        <v>USP MA</v>
      </c>
      <c r="Z23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3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35" spans="1:27" customFormat="1" x14ac:dyDescent="0.3">
      <c r="A235" s="122" t="s">
        <v>5836</v>
      </c>
      <c r="B235" s="61" t="s">
        <v>5837</v>
      </c>
      <c r="C235" s="61" t="s">
        <v>5838</v>
      </c>
      <c r="D235" s="61"/>
      <c r="E235" s="61"/>
      <c r="F235" s="61"/>
      <c r="G235" s="61"/>
      <c r="H235" s="61" t="s">
        <v>195</v>
      </c>
      <c r="I235" s="61" t="s">
        <v>166</v>
      </c>
      <c r="J235" s="61" t="s">
        <v>209</v>
      </c>
      <c r="K235" s="61" t="s">
        <v>300</v>
      </c>
      <c r="L235" s="61"/>
      <c r="M235" s="61"/>
      <c r="N235" s="61" t="s">
        <v>242</v>
      </c>
      <c r="O235" s="61">
        <v>120</v>
      </c>
      <c r="P235" s="84"/>
      <c r="Q235" s="84"/>
      <c r="R235" s="85">
        <v>43279</v>
      </c>
      <c r="S235" s="85">
        <v>43346</v>
      </c>
      <c r="T235" s="86"/>
      <c r="U235" s="86"/>
      <c r="V235" s="92" t="s">
        <v>617</v>
      </c>
      <c r="W235" s="92"/>
      <c r="X23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TBD</v>
      </c>
      <c r="Y235" s="88" t="str">
        <f t="shared" si="3"/>
        <v>N/A</v>
      </c>
      <c r="Z23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3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36" spans="1:27" customFormat="1" x14ac:dyDescent="0.3">
      <c r="A236" s="122" t="s">
        <v>509</v>
      </c>
      <c r="B236" s="61" t="s">
        <v>510</v>
      </c>
      <c r="C236" s="61" t="s">
        <v>511</v>
      </c>
      <c r="D236" s="61" t="s">
        <v>416</v>
      </c>
      <c r="E236" s="61" t="s">
        <v>512</v>
      </c>
      <c r="F236" s="61" t="s">
        <v>4724</v>
      </c>
      <c r="G236" s="61" t="s">
        <v>46</v>
      </c>
      <c r="H236" s="61" t="s">
        <v>2572</v>
      </c>
      <c r="I236" s="61" t="s">
        <v>53</v>
      </c>
      <c r="J236" s="61" t="s">
        <v>61</v>
      </c>
      <c r="K236" s="61" t="s">
        <v>300</v>
      </c>
      <c r="L236" s="61"/>
      <c r="M236" s="61"/>
      <c r="N236" s="61" t="s">
        <v>837</v>
      </c>
      <c r="O236" s="61">
        <v>1</v>
      </c>
      <c r="P236" s="84">
        <v>43281</v>
      </c>
      <c r="Q236" s="84">
        <v>43281</v>
      </c>
      <c r="R236" s="85">
        <v>43280</v>
      </c>
      <c r="S236" s="85">
        <v>43280</v>
      </c>
      <c r="T236" s="86">
        <v>43258</v>
      </c>
      <c r="U236" s="86">
        <v>43258</v>
      </c>
      <c r="V236" s="92" t="s">
        <v>617</v>
      </c>
      <c r="W236" s="92">
        <v>43311</v>
      </c>
      <c r="X23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36" s="88" t="str">
        <f t="shared" si="3"/>
        <v>UTILITES_MA</v>
      </c>
      <c r="Z23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3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237" spans="1:27" customFormat="1" x14ac:dyDescent="0.3">
      <c r="A237" s="122" t="s">
        <v>3404</v>
      </c>
      <c r="B237" s="61" t="s">
        <v>3405</v>
      </c>
      <c r="C237" s="61" t="s">
        <v>196</v>
      </c>
      <c r="D237" s="61" t="s">
        <v>408</v>
      </c>
      <c r="E237" s="61" t="s">
        <v>3406</v>
      </c>
      <c r="F237" s="61" t="s">
        <v>4409</v>
      </c>
      <c r="G237" s="61" t="s">
        <v>73</v>
      </c>
      <c r="H237" s="61" t="s">
        <v>42</v>
      </c>
      <c r="I237" s="61" t="s">
        <v>201</v>
      </c>
      <c r="J237" s="61"/>
      <c r="K237" s="61" t="s">
        <v>300</v>
      </c>
      <c r="L237" s="61"/>
      <c r="M237" s="61"/>
      <c r="N237" s="61" t="s">
        <v>995</v>
      </c>
      <c r="O237" s="61">
        <v>7</v>
      </c>
      <c r="P237" s="84">
        <v>43286</v>
      </c>
      <c r="Q237" s="84">
        <v>43316</v>
      </c>
      <c r="R237" s="85">
        <v>43282</v>
      </c>
      <c r="S237" s="85">
        <v>43312</v>
      </c>
      <c r="T237" s="86">
        <v>43251.544270833336</v>
      </c>
      <c r="U237" s="86"/>
      <c r="V237" s="92" t="s">
        <v>617</v>
      </c>
      <c r="W237" s="92">
        <v>43316.083333333336</v>
      </c>
      <c r="X23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37" s="88" t="str">
        <f t="shared" si="3"/>
        <v>CONT</v>
      </c>
      <c r="Z23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3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38" spans="1:27" customFormat="1" x14ac:dyDescent="0.3">
      <c r="A238" s="122" t="s">
        <v>6538</v>
      </c>
      <c r="B238" s="61" t="s">
        <v>6539</v>
      </c>
      <c r="C238" s="61" t="s">
        <v>217</v>
      </c>
      <c r="D238" s="61" t="s">
        <v>420</v>
      </c>
      <c r="E238" s="61" t="s">
        <v>218</v>
      </c>
      <c r="F238" s="61" t="s">
        <v>219</v>
      </c>
      <c r="G238" s="61" t="s">
        <v>46</v>
      </c>
      <c r="H238" s="61" t="s">
        <v>2572</v>
      </c>
      <c r="I238" s="61" t="s">
        <v>201</v>
      </c>
      <c r="J238" s="61"/>
      <c r="K238" s="61"/>
      <c r="L238" s="61"/>
      <c r="M238" s="61"/>
      <c r="N238" s="61" t="s">
        <v>1115</v>
      </c>
      <c r="O238" s="61">
        <v>16</v>
      </c>
      <c r="P238" s="84">
        <v>43286</v>
      </c>
      <c r="Q238" s="84">
        <v>43301</v>
      </c>
      <c r="R238" s="85">
        <v>43283</v>
      </c>
      <c r="S238" s="85">
        <v>43287</v>
      </c>
      <c r="T238" s="86">
        <v>43283</v>
      </c>
      <c r="U238" s="86">
        <v>43292.738240740742</v>
      </c>
      <c r="V238" s="92" t="s">
        <v>618</v>
      </c>
      <c r="W238" s="92">
        <v>43301.375</v>
      </c>
      <c r="X23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38" s="88" t="str">
        <f t="shared" si="3"/>
        <v>UTILITES_MA</v>
      </c>
      <c r="Z23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3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39" spans="1:27" customFormat="1" x14ac:dyDescent="0.3">
      <c r="A239" s="122" t="s">
        <v>3293</v>
      </c>
      <c r="B239" s="61" t="s">
        <v>3294</v>
      </c>
      <c r="C239" s="61" t="s">
        <v>3295</v>
      </c>
      <c r="D239" s="61" t="s">
        <v>1516</v>
      </c>
      <c r="E239" s="61" t="s">
        <v>3296</v>
      </c>
      <c r="F239" s="61" t="s">
        <v>3297</v>
      </c>
      <c r="G239" s="61" t="s">
        <v>46</v>
      </c>
      <c r="H239" s="61" t="s">
        <v>2572</v>
      </c>
      <c r="I239" s="61" t="s">
        <v>201</v>
      </c>
      <c r="J239" s="61"/>
      <c r="K239" s="61"/>
      <c r="L239" s="61"/>
      <c r="M239" s="61"/>
      <c r="N239" s="61" t="s">
        <v>1115</v>
      </c>
      <c r="O239" s="61">
        <v>16</v>
      </c>
      <c r="P239" s="84">
        <v>43286</v>
      </c>
      <c r="Q239" s="84">
        <v>43301</v>
      </c>
      <c r="R239" s="85">
        <v>43283</v>
      </c>
      <c r="S239" s="85">
        <v>43287</v>
      </c>
      <c r="T239" s="86">
        <v>43283</v>
      </c>
      <c r="U239" s="86"/>
      <c r="V239" s="92" t="s">
        <v>618</v>
      </c>
      <c r="W239" s="92">
        <v>43301.375</v>
      </c>
      <c r="X23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39" s="88" t="str">
        <f t="shared" si="3"/>
        <v>UTILITES_MA</v>
      </c>
      <c r="Z23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3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40" spans="1:27" customFormat="1" x14ac:dyDescent="0.3">
      <c r="A240" s="122" t="s">
        <v>3298</v>
      </c>
      <c r="B240" s="61" t="s">
        <v>3299</v>
      </c>
      <c r="C240" s="61" t="s">
        <v>3300</v>
      </c>
      <c r="D240" s="61" t="s">
        <v>1516</v>
      </c>
      <c r="E240" s="61" t="s">
        <v>3301</v>
      </c>
      <c r="F240" s="61" t="s">
        <v>3302</v>
      </c>
      <c r="G240" s="61" t="s">
        <v>46</v>
      </c>
      <c r="H240" s="61" t="s">
        <v>2572</v>
      </c>
      <c r="I240" s="61" t="s">
        <v>201</v>
      </c>
      <c r="J240" s="61"/>
      <c r="K240" s="61"/>
      <c r="L240" s="61"/>
      <c r="M240" s="61"/>
      <c r="N240" s="61" t="s">
        <v>1115</v>
      </c>
      <c r="O240" s="61">
        <v>16</v>
      </c>
      <c r="P240" s="84">
        <v>43286</v>
      </c>
      <c r="Q240" s="84">
        <v>43301</v>
      </c>
      <c r="R240" s="85">
        <v>43283</v>
      </c>
      <c r="S240" s="85">
        <v>43287</v>
      </c>
      <c r="T240" s="86">
        <v>43283</v>
      </c>
      <c r="U240" s="86"/>
      <c r="V240" s="92" t="s">
        <v>618</v>
      </c>
      <c r="W240" s="92">
        <v>43301.375</v>
      </c>
      <c r="X24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40" s="88" t="str">
        <f t="shared" si="3"/>
        <v>UTILITES_MA</v>
      </c>
      <c r="Z24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4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41" spans="1:27" customFormat="1" x14ac:dyDescent="0.3">
      <c r="A241" s="122" t="s">
        <v>3311</v>
      </c>
      <c r="B241" s="61" t="s">
        <v>3312</v>
      </c>
      <c r="C241" s="61" t="s">
        <v>3313</v>
      </c>
      <c r="D241" s="61" t="s">
        <v>420</v>
      </c>
      <c r="E241" s="61" t="s">
        <v>3314</v>
      </c>
      <c r="F241" s="61" t="s">
        <v>3315</v>
      </c>
      <c r="G241" s="61" t="s">
        <v>46</v>
      </c>
      <c r="H241" s="61" t="s">
        <v>2572</v>
      </c>
      <c r="I241" s="61" t="s">
        <v>201</v>
      </c>
      <c r="J241" s="61"/>
      <c r="K241" s="61"/>
      <c r="L241" s="61"/>
      <c r="M241" s="61"/>
      <c r="N241" s="61" t="s">
        <v>1115</v>
      </c>
      <c r="O241" s="61">
        <v>16</v>
      </c>
      <c r="P241" s="84">
        <v>43286</v>
      </c>
      <c r="Q241" s="84">
        <v>43286.666666666664</v>
      </c>
      <c r="R241" s="85">
        <v>43283</v>
      </c>
      <c r="S241" s="85">
        <v>43287</v>
      </c>
      <c r="T241" s="86">
        <v>43292.737349537034</v>
      </c>
      <c r="U241" s="86"/>
      <c r="V241" s="92" t="s">
        <v>618</v>
      </c>
      <c r="W241" s="92">
        <v>43301.375</v>
      </c>
      <c r="X24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41" s="88" t="str">
        <f t="shared" si="3"/>
        <v>UTILITES_MA</v>
      </c>
      <c r="Z24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4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42" spans="1:27" customFormat="1" x14ac:dyDescent="0.3">
      <c r="A242" s="122" t="s">
        <v>1321</v>
      </c>
      <c r="B242" s="61" t="s">
        <v>1356</v>
      </c>
      <c r="C242" s="61" t="s">
        <v>244</v>
      </c>
      <c r="D242" s="61" t="s">
        <v>436</v>
      </c>
      <c r="E242" s="61" t="s">
        <v>245</v>
      </c>
      <c r="F242" s="61" t="s">
        <v>246</v>
      </c>
      <c r="G242" s="61" t="s">
        <v>46</v>
      </c>
      <c r="H242" s="61" t="s">
        <v>42</v>
      </c>
      <c r="I242" s="61" t="s">
        <v>58</v>
      </c>
      <c r="J242" s="61" t="s">
        <v>49</v>
      </c>
      <c r="K242" s="61" t="s">
        <v>300</v>
      </c>
      <c r="L242" s="61"/>
      <c r="M242" s="61"/>
      <c r="N242" s="61" t="s">
        <v>758</v>
      </c>
      <c r="O242" s="61">
        <v>21</v>
      </c>
      <c r="P242" s="84">
        <v>43283</v>
      </c>
      <c r="Q242" s="84"/>
      <c r="R242" s="85">
        <v>43283</v>
      </c>
      <c r="S242" s="85">
        <v>43286</v>
      </c>
      <c r="T242" s="86">
        <v>43202.443344907406</v>
      </c>
      <c r="U242" s="86"/>
      <c r="V242" s="87" t="s">
        <v>618</v>
      </c>
      <c r="W242" s="87"/>
      <c r="X24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42" s="88" t="str">
        <f t="shared" si="3"/>
        <v>UTILITES_MA</v>
      </c>
      <c r="Z24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4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43" spans="1:27" customFormat="1" x14ac:dyDescent="0.3">
      <c r="A243" s="122" t="s">
        <v>1363</v>
      </c>
      <c r="B243" s="61" t="s">
        <v>1364</v>
      </c>
      <c r="C243" s="61" t="s">
        <v>384</v>
      </c>
      <c r="D243" s="61" t="s">
        <v>445</v>
      </c>
      <c r="E243" s="61" t="s">
        <v>385</v>
      </c>
      <c r="F243" s="61" t="s">
        <v>386</v>
      </c>
      <c r="G243" s="61" t="s">
        <v>46</v>
      </c>
      <c r="H243" s="61" t="s">
        <v>42</v>
      </c>
      <c r="I243" s="61" t="s">
        <v>166</v>
      </c>
      <c r="J243" s="61" t="s">
        <v>209</v>
      </c>
      <c r="K243" s="61" t="s">
        <v>204</v>
      </c>
      <c r="L243" s="61"/>
      <c r="M243" s="61"/>
      <c r="N243" s="61" t="s">
        <v>288</v>
      </c>
      <c r="O243" s="61">
        <v>21</v>
      </c>
      <c r="P243" s="84">
        <v>43284</v>
      </c>
      <c r="Q243" s="84">
        <v>43287</v>
      </c>
      <c r="R243" s="85">
        <v>43283</v>
      </c>
      <c r="S243" s="85">
        <v>43285</v>
      </c>
      <c r="T243" s="86"/>
      <c r="U243" s="86"/>
      <c r="V243" s="87" t="s">
        <v>618</v>
      </c>
      <c r="W243" s="87"/>
      <c r="X24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43" s="88" t="str">
        <f t="shared" si="3"/>
        <v>UTILITES_MA</v>
      </c>
      <c r="Z24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4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44" spans="1:27" customFormat="1" x14ac:dyDescent="0.3">
      <c r="A244" s="122" t="s">
        <v>1047</v>
      </c>
      <c r="B244" s="61" t="s">
        <v>1048</v>
      </c>
      <c r="C244" s="61" t="s">
        <v>212</v>
      </c>
      <c r="D244" s="93" t="s">
        <v>447</v>
      </c>
      <c r="E244" s="61" t="s">
        <v>1049</v>
      </c>
      <c r="F244" s="61" t="s">
        <v>1050</v>
      </c>
      <c r="G244" s="93" t="s">
        <v>165</v>
      </c>
      <c r="H244" s="61" t="s">
        <v>359</v>
      </c>
      <c r="I244" s="61" t="s">
        <v>53</v>
      </c>
      <c r="J244" s="61" t="s">
        <v>61</v>
      </c>
      <c r="K244" s="61" t="s">
        <v>204</v>
      </c>
      <c r="L244" s="61"/>
      <c r="M244" s="61"/>
      <c r="N244" s="61" t="s">
        <v>832</v>
      </c>
      <c r="O244" s="61">
        <v>1</v>
      </c>
      <c r="P244" s="84">
        <v>43289</v>
      </c>
      <c r="Q244" s="84">
        <v>43289</v>
      </c>
      <c r="R244" s="85">
        <v>43283</v>
      </c>
      <c r="S244" s="85">
        <v>43283</v>
      </c>
      <c r="T244" s="86"/>
      <c r="U244" s="86"/>
      <c r="V244" s="92" t="s">
        <v>618</v>
      </c>
      <c r="W244" s="92">
        <v>43304</v>
      </c>
      <c r="X24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44" s="88" t="str">
        <f t="shared" si="3"/>
        <v>DSP MA</v>
      </c>
      <c r="Z24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4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45" spans="1:27" customFormat="1" x14ac:dyDescent="0.3">
      <c r="A245" s="122" t="s">
        <v>1343</v>
      </c>
      <c r="B245" s="61" t="s">
        <v>1344</v>
      </c>
      <c r="C245" s="61" t="s">
        <v>1221</v>
      </c>
      <c r="D245" s="61" t="s">
        <v>965</v>
      </c>
      <c r="E245" s="61" t="s">
        <v>1222</v>
      </c>
      <c r="F245" s="61" t="s">
        <v>1223</v>
      </c>
      <c r="G245" s="61" t="s">
        <v>46</v>
      </c>
      <c r="H245" s="61" t="s">
        <v>42</v>
      </c>
      <c r="I245" s="61" t="s">
        <v>58</v>
      </c>
      <c r="J245" s="61" t="s">
        <v>49</v>
      </c>
      <c r="K245" s="61"/>
      <c r="L245" s="61"/>
      <c r="M245" s="61"/>
      <c r="N245" s="61" t="s">
        <v>758</v>
      </c>
      <c r="O245" s="61">
        <v>4</v>
      </c>
      <c r="P245" s="84">
        <v>43283</v>
      </c>
      <c r="Q245" s="84">
        <v>43343</v>
      </c>
      <c r="R245" s="85">
        <v>43283</v>
      </c>
      <c r="S245" s="85">
        <v>43313</v>
      </c>
      <c r="T245" s="86">
        <v>43202.45417824074</v>
      </c>
      <c r="U245" s="86"/>
      <c r="V245" s="92" t="s">
        <v>618</v>
      </c>
      <c r="W245" s="92"/>
      <c r="X24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45" s="88" t="str">
        <f t="shared" si="3"/>
        <v>UTILITES_MA</v>
      </c>
      <c r="Z24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4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46" spans="1:27" customFormat="1" x14ac:dyDescent="0.3">
      <c r="A246" s="122" t="s">
        <v>872</v>
      </c>
      <c r="B246" s="61" t="s">
        <v>873</v>
      </c>
      <c r="C246" s="61" t="s">
        <v>360</v>
      </c>
      <c r="D246" s="61" t="s">
        <v>360</v>
      </c>
      <c r="E246" s="61"/>
      <c r="F246" s="61"/>
      <c r="G246" s="61" t="s">
        <v>46</v>
      </c>
      <c r="H246" s="61" t="s">
        <v>42</v>
      </c>
      <c r="I246" s="61" t="s">
        <v>43</v>
      </c>
      <c r="J246" s="61" t="s">
        <v>48</v>
      </c>
      <c r="K246" s="61" t="s">
        <v>204</v>
      </c>
      <c r="L246" s="61"/>
      <c r="M246" s="61"/>
      <c r="N246" s="61" t="s">
        <v>805</v>
      </c>
      <c r="O246" s="61">
        <v>4</v>
      </c>
      <c r="P246" s="84">
        <v>43146</v>
      </c>
      <c r="Q246" s="84"/>
      <c r="R246" s="85">
        <v>43283</v>
      </c>
      <c r="S246" s="85">
        <v>43329</v>
      </c>
      <c r="T246" s="86">
        <v>43146.488553240742</v>
      </c>
      <c r="U246" s="86"/>
      <c r="V246" s="92" t="s">
        <v>617</v>
      </c>
      <c r="W246" s="92"/>
      <c r="X24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246" s="88" t="str">
        <f t="shared" si="3"/>
        <v>MNTE</v>
      </c>
      <c r="Z24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4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47" spans="1:27" customFormat="1" x14ac:dyDescent="0.3">
      <c r="A247" s="122" t="s">
        <v>5017</v>
      </c>
      <c r="B247" s="61" t="s">
        <v>467</v>
      </c>
      <c r="C247" s="61" t="s">
        <v>360</v>
      </c>
      <c r="D247" s="61" t="s">
        <v>360</v>
      </c>
      <c r="E247" s="61"/>
      <c r="F247" s="61"/>
      <c r="G247" s="61" t="s">
        <v>46</v>
      </c>
      <c r="H247" s="61" t="s">
        <v>2572</v>
      </c>
      <c r="I247" s="61" t="s">
        <v>58</v>
      </c>
      <c r="J247" s="61" t="s">
        <v>49</v>
      </c>
      <c r="K247" s="61"/>
      <c r="L247" s="61"/>
      <c r="M247" s="61"/>
      <c r="N247" s="61" t="s">
        <v>795</v>
      </c>
      <c r="O247" s="61">
        <v>4.5</v>
      </c>
      <c r="P247" s="84">
        <v>43283</v>
      </c>
      <c r="Q247" s="84">
        <v>43287</v>
      </c>
      <c r="R247" s="85">
        <v>43283</v>
      </c>
      <c r="S247" s="85">
        <v>43283</v>
      </c>
      <c r="T247" s="86">
        <v>43283</v>
      </c>
      <c r="U247" s="86">
        <v>43283</v>
      </c>
      <c r="V247" s="92" t="s">
        <v>617</v>
      </c>
      <c r="W247" s="92">
        <v>43287.833333333336</v>
      </c>
      <c r="X24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247" s="88" t="str">
        <f t="shared" si="3"/>
        <v>MNTE</v>
      </c>
      <c r="Z24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4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48" spans="1:27" customFormat="1" x14ac:dyDescent="0.3">
      <c r="A248" s="122" t="s">
        <v>4923</v>
      </c>
      <c r="B248" s="61" t="s">
        <v>4924</v>
      </c>
      <c r="C248" s="61" t="s">
        <v>844</v>
      </c>
      <c r="D248" s="61" t="s">
        <v>4925</v>
      </c>
      <c r="E248" s="61" t="s">
        <v>4926</v>
      </c>
      <c r="F248" s="61" t="s">
        <v>3319</v>
      </c>
      <c r="G248" s="61" t="s">
        <v>97</v>
      </c>
      <c r="H248" s="61" t="s">
        <v>42</v>
      </c>
      <c r="I248" s="61" t="s">
        <v>58</v>
      </c>
      <c r="J248" s="61"/>
      <c r="K248" s="61" t="s">
        <v>300</v>
      </c>
      <c r="L248" s="61"/>
      <c r="M248" s="61"/>
      <c r="N248" s="61" t="s">
        <v>995</v>
      </c>
      <c r="O248" s="61">
        <v>2</v>
      </c>
      <c r="P248" s="84">
        <v>43301</v>
      </c>
      <c r="Q248" s="84">
        <v>43301.041666666664</v>
      </c>
      <c r="R248" s="85">
        <v>43284</v>
      </c>
      <c r="S248" s="85">
        <v>43284.45208333333</v>
      </c>
      <c r="T248" s="86">
        <v>43272.452962962961</v>
      </c>
      <c r="U248" s="86"/>
      <c r="V248" s="92" t="s">
        <v>617</v>
      </c>
      <c r="W248" s="92">
        <v>43331.041666666664</v>
      </c>
      <c r="X24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48" s="88" t="str">
        <f t="shared" si="3"/>
        <v>ANA_MA</v>
      </c>
      <c r="Z24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4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49" spans="1:27" customFormat="1" x14ac:dyDescent="0.3">
      <c r="A249" s="122" t="s">
        <v>1317</v>
      </c>
      <c r="B249" s="61" t="s">
        <v>1318</v>
      </c>
      <c r="C249" s="61" t="s">
        <v>1014</v>
      </c>
      <c r="D249" s="61" t="s">
        <v>420</v>
      </c>
      <c r="E249" s="61" t="s">
        <v>1015</v>
      </c>
      <c r="F249" s="61" t="s">
        <v>1016</v>
      </c>
      <c r="G249" s="61" t="s">
        <v>46</v>
      </c>
      <c r="H249" s="61" t="s">
        <v>42</v>
      </c>
      <c r="I249" s="61" t="s">
        <v>58</v>
      </c>
      <c r="J249" s="61" t="s">
        <v>49</v>
      </c>
      <c r="K249" s="61" t="s">
        <v>300</v>
      </c>
      <c r="L249" s="61"/>
      <c r="M249" s="61"/>
      <c r="N249" s="61" t="s">
        <v>758</v>
      </c>
      <c r="O249" s="61">
        <v>0</v>
      </c>
      <c r="P249" s="84">
        <v>43283</v>
      </c>
      <c r="Q249" s="84">
        <v>43344</v>
      </c>
      <c r="R249" s="85">
        <v>43284</v>
      </c>
      <c r="S249" s="85">
        <v>43285</v>
      </c>
      <c r="T249" s="86"/>
      <c r="U249" s="86"/>
      <c r="V249" s="92" t="s">
        <v>618</v>
      </c>
      <c r="W249" s="92"/>
      <c r="X24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49" s="88" t="str">
        <f t="shared" si="3"/>
        <v>UTILITES_MA</v>
      </c>
      <c r="Z24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4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50" spans="1:27" customFormat="1" x14ac:dyDescent="0.3">
      <c r="A250" s="122" t="s">
        <v>4934</v>
      </c>
      <c r="B250" s="61" t="s">
        <v>4935</v>
      </c>
      <c r="C250" s="61" t="s">
        <v>844</v>
      </c>
      <c r="D250" s="61" t="s">
        <v>416</v>
      </c>
      <c r="E250" s="61" t="s">
        <v>4936</v>
      </c>
      <c r="F250" s="61" t="s">
        <v>3319</v>
      </c>
      <c r="G250" s="61" t="s">
        <v>97</v>
      </c>
      <c r="H250" s="61" t="s">
        <v>42</v>
      </c>
      <c r="I250" s="61" t="s">
        <v>58</v>
      </c>
      <c r="J250" s="61"/>
      <c r="K250" s="61" t="s">
        <v>300</v>
      </c>
      <c r="L250" s="61"/>
      <c r="M250" s="61"/>
      <c r="N250" s="61" t="s">
        <v>995</v>
      </c>
      <c r="O250" s="61">
        <v>2</v>
      </c>
      <c r="P250" s="84">
        <v>43301</v>
      </c>
      <c r="Q250" s="84">
        <v>43301.041666666664</v>
      </c>
      <c r="R250" s="85">
        <v>43284</v>
      </c>
      <c r="S250" s="85">
        <v>43284.395833333336</v>
      </c>
      <c r="T250" s="86">
        <v>43272.397743055553</v>
      </c>
      <c r="U250" s="86"/>
      <c r="V250" s="92" t="s">
        <v>617</v>
      </c>
      <c r="W250" s="92">
        <v>43331.041666666664</v>
      </c>
      <c r="X25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50" s="88" t="str">
        <f t="shared" si="3"/>
        <v>ANA_MA</v>
      </c>
      <c r="Z25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5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51" spans="1:27" customFormat="1" x14ac:dyDescent="0.3">
      <c r="A251" s="122" t="s">
        <v>1089</v>
      </c>
      <c r="B251" s="61" t="s">
        <v>1090</v>
      </c>
      <c r="C251" s="61" t="s">
        <v>669</v>
      </c>
      <c r="D251" s="61" t="s">
        <v>670</v>
      </c>
      <c r="E251" s="61" t="s">
        <v>671</v>
      </c>
      <c r="F251" s="61" t="s">
        <v>672</v>
      </c>
      <c r="G251" s="61" t="s">
        <v>46</v>
      </c>
      <c r="H251" s="61" t="s">
        <v>195</v>
      </c>
      <c r="I251" s="61" t="s">
        <v>53</v>
      </c>
      <c r="J251" s="61" t="s">
        <v>61</v>
      </c>
      <c r="K251" s="61" t="s">
        <v>300</v>
      </c>
      <c r="L251" s="61"/>
      <c r="M251" s="61"/>
      <c r="N251" s="61" t="s">
        <v>832</v>
      </c>
      <c r="O251" s="61">
        <v>35</v>
      </c>
      <c r="P251" s="84">
        <v>43257</v>
      </c>
      <c r="Q251" s="84">
        <v>43258.458333333336</v>
      </c>
      <c r="R251" s="85">
        <v>43284</v>
      </c>
      <c r="S251" s="85">
        <v>43285</v>
      </c>
      <c r="T251" s="86"/>
      <c r="U251" s="86"/>
      <c r="V251" s="92" t="s">
        <v>617</v>
      </c>
      <c r="W251" s="92">
        <v>43273.166666666664</v>
      </c>
      <c r="X25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51" s="88" t="str">
        <f t="shared" si="3"/>
        <v>UTILITES_MA</v>
      </c>
      <c r="Z25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5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52" spans="1:27" customFormat="1" x14ac:dyDescent="0.3">
      <c r="A252" s="122" t="s">
        <v>5531</v>
      </c>
      <c r="B252" s="61" t="s">
        <v>5532</v>
      </c>
      <c r="C252" s="61" t="s">
        <v>52</v>
      </c>
      <c r="D252" s="61" t="s">
        <v>411</v>
      </c>
      <c r="E252" s="61" t="s">
        <v>5533</v>
      </c>
      <c r="F252" s="61" t="s">
        <v>615</v>
      </c>
      <c r="G252" s="61" t="s">
        <v>45</v>
      </c>
      <c r="H252" s="61" t="s">
        <v>42</v>
      </c>
      <c r="I252" s="61" t="s">
        <v>43</v>
      </c>
      <c r="J252" s="61" t="s">
        <v>47</v>
      </c>
      <c r="K252" s="61"/>
      <c r="L252" s="61"/>
      <c r="M252" s="61">
        <v>1</v>
      </c>
      <c r="N252" s="61" t="s">
        <v>50</v>
      </c>
      <c r="O252" s="61">
        <v>2</v>
      </c>
      <c r="P252" s="84">
        <v>43277</v>
      </c>
      <c r="Q252" s="84">
        <v>43283</v>
      </c>
      <c r="R252" s="85">
        <v>43284</v>
      </c>
      <c r="S252" s="85">
        <v>43284</v>
      </c>
      <c r="T252" s="86">
        <v>43280.35434027778</v>
      </c>
      <c r="U252" s="86"/>
      <c r="V252" s="92" t="s">
        <v>617</v>
      </c>
      <c r="W252" s="92">
        <v>43283</v>
      </c>
      <c r="X25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52" s="88" t="str">
        <f t="shared" si="3"/>
        <v>DEVT MA</v>
      </c>
      <c r="Z25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5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53" spans="1:27" customFormat="1" x14ac:dyDescent="0.3">
      <c r="A253" s="122" t="s">
        <v>881</v>
      </c>
      <c r="B253" s="61" t="s">
        <v>890</v>
      </c>
      <c r="C253" s="61" t="s">
        <v>882</v>
      </c>
      <c r="D253" s="61" t="s">
        <v>419</v>
      </c>
      <c r="E253" s="61" t="s">
        <v>883</v>
      </c>
      <c r="F253" s="61" t="s">
        <v>884</v>
      </c>
      <c r="G253" s="61" t="s">
        <v>46</v>
      </c>
      <c r="H253" s="61" t="s">
        <v>2572</v>
      </c>
      <c r="I253" s="61" t="s">
        <v>58</v>
      </c>
      <c r="J253" s="61" t="s">
        <v>48</v>
      </c>
      <c r="K253" s="61" t="s">
        <v>300</v>
      </c>
      <c r="L253" s="61"/>
      <c r="M253" s="61"/>
      <c r="N253" s="61" t="s">
        <v>805</v>
      </c>
      <c r="O253" s="61">
        <v>4</v>
      </c>
      <c r="P253" s="84">
        <v>43192</v>
      </c>
      <c r="Q253" s="84">
        <v>43206</v>
      </c>
      <c r="R253" s="85">
        <v>43284</v>
      </c>
      <c r="S253" s="85">
        <v>43284</v>
      </c>
      <c r="T253" s="86">
        <v>43285</v>
      </c>
      <c r="U253" s="86">
        <v>43285</v>
      </c>
      <c r="V253" s="92" t="s">
        <v>617</v>
      </c>
      <c r="W253" s="92">
        <v>43206.875</v>
      </c>
      <c r="X25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53" s="88" t="str">
        <f t="shared" si="3"/>
        <v>UTILITES_MA</v>
      </c>
      <c r="Z25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5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54" spans="1:27" customFormat="1" x14ac:dyDescent="0.3">
      <c r="A254" s="122" t="s">
        <v>1190</v>
      </c>
      <c r="B254" s="61" t="s">
        <v>1191</v>
      </c>
      <c r="C254" s="61" t="s">
        <v>289</v>
      </c>
      <c r="D254" s="61" t="s">
        <v>419</v>
      </c>
      <c r="E254" s="61" t="s">
        <v>290</v>
      </c>
      <c r="F254" s="61" t="s">
        <v>291</v>
      </c>
      <c r="G254" s="61" t="s">
        <v>46</v>
      </c>
      <c r="H254" s="61" t="s">
        <v>195</v>
      </c>
      <c r="I254" s="61" t="s">
        <v>201</v>
      </c>
      <c r="J254" s="61" t="s">
        <v>202</v>
      </c>
      <c r="K254" s="61"/>
      <c r="L254" s="61"/>
      <c r="M254" s="61"/>
      <c r="N254" s="61"/>
      <c r="O254" s="61">
        <v>4</v>
      </c>
      <c r="P254" s="84">
        <v>43281</v>
      </c>
      <c r="Q254" s="84">
        <v>43281</v>
      </c>
      <c r="R254" s="85">
        <v>43284</v>
      </c>
      <c r="S254" s="85">
        <v>43287</v>
      </c>
      <c r="T254" s="86"/>
      <c r="U254" s="86"/>
      <c r="V254" s="92" t="s">
        <v>618</v>
      </c>
      <c r="W254" s="92">
        <v>43311</v>
      </c>
      <c r="X25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54" s="88" t="str">
        <f t="shared" si="3"/>
        <v>UTILITES_MA</v>
      </c>
      <c r="Z25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5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55" spans="1:27" customFormat="1" x14ac:dyDescent="0.3">
      <c r="A255" s="122" t="s">
        <v>2796</v>
      </c>
      <c r="B255" s="61" t="s">
        <v>2797</v>
      </c>
      <c r="C255" s="61" t="s">
        <v>289</v>
      </c>
      <c r="D255" s="61" t="s">
        <v>419</v>
      </c>
      <c r="E255" s="61" t="s">
        <v>290</v>
      </c>
      <c r="F255" s="61" t="s">
        <v>291</v>
      </c>
      <c r="G255" s="61" t="s">
        <v>46</v>
      </c>
      <c r="H255" s="61" t="s">
        <v>2572</v>
      </c>
      <c r="I255" s="61" t="s">
        <v>58</v>
      </c>
      <c r="J255" s="61" t="s">
        <v>48</v>
      </c>
      <c r="K255" s="61" t="s">
        <v>300</v>
      </c>
      <c r="L255" s="61"/>
      <c r="M255" s="61"/>
      <c r="N255" s="61" t="s">
        <v>805</v>
      </c>
      <c r="O255" s="61">
        <v>4</v>
      </c>
      <c r="P255" s="84">
        <v>43281</v>
      </c>
      <c r="Q255" s="84">
        <v>43295</v>
      </c>
      <c r="R255" s="85">
        <v>43284</v>
      </c>
      <c r="S255" s="85">
        <v>43284</v>
      </c>
      <c r="T255" s="86">
        <v>43284</v>
      </c>
      <c r="U255" s="86">
        <v>43284</v>
      </c>
      <c r="V255" s="87" t="s">
        <v>617</v>
      </c>
      <c r="W255" s="87">
        <v>43295.875</v>
      </c>
      <c r="X25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55" s="88" t="str">
        <f t="shared" si="3"/>
        <v>UTILITES_MA</v>
      </c>
      <c r="Z25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5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56" spans="1:27" customFormat="1" x14ac:dyDescent="0.3">
      <c r="A256" s="122" t="s">
        <v>3106</v>
      </c>
      <c r="B256" s="61" t="s">
        <v>3107</v>
      </c>
      <c r="C256" s="61" t="s">
        <v>1189</v>
      </c>
      <c r="D256" s="93" t="s">
        <v>3108</v>
      </c>
      <c r="E256" s="61" t="s">
        <v>3109</v>
      </c>
      <c r="F256" s="61" t="s">
        <v>597</v>
      </c>
      <c r="G256" s="93" t="s">
        <v>97</v>
      </c>
      <c r="H256" s="61" t="s">
        <v>42</v>
      </c>
      <c r="I256" s="61" t="s">
        <v>58</v>
      </c>
      <c r="J256" s="61"/>
      <c r="K256" s="61" t="s">
        <v>300</v>
      </c>
      <c r="L256" s="61"/>
      <c r="M256" s="61"/>
      <c r="N256" s="61" t="s">
        <v>995</v>
      </c>
      <c r="O256" s="61">
        <v>1</v>
      </c>
      <c r="P256" s="84">
        <v>43274</v>
      </c>
      <c r="Q256" s="84">
        <v>43304</v>
      </c>
      <c r="R256" s="85">
        <v>43284</v>
      </c>
      <c r="S256" s="85">
        <v>43284.632638888892</v>
      </c>
      <c r="T256" s="86">
        <v>43248.633819444447</v>
      </c>
      <c r="U256" s="86"/>
      <c r="V256" s="92" t="s">
        <v>617</v>
      </c>
      <c r="W256" s="92">
        <v>43304.041666666664</v>
      </c>
      <c r="X25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56" s="88" t="str">
        <f t="shared" si="3"/>
        <v>ANA_MA</v>
      </c>
      <c r="Z25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5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57" spans="1:27" customFormat="1" x14ac:dyDescent="0.3">
      <c r="A257" s="122" t="s">
        <v>3711</v>
      </c>
      <c r="B257" s="61" t="s">
        <v>3712</v>
      </c>
      <c r="C257" s="61" t="s">
        <v>844</v>
      </c>
      <c r="D257" s="61" t="s">
        <v>416</v>
      </c>
      <c r="E257" s="61" t="s">
        <v>3713</v>
      </c>
      <c r="F257" s="61" t="s">
        <v>936</v>
      </c>
      <c r="G257" s="61" t="s">
        <v>97</v>
      </c>
      <c r="H257" s="61" t="s">
        <v>42</v>
      </c>
      <c r="I257" s="61" t="s">
        <v>58</v>
      </c>
      <c r="J257" s="61"/>
      <c r="K257" s="61" t="s">
        <v>300</v>
      </c>
      <c r="L257" s="61"/>
      <c r="M257" s="61"/>
      <c r="N257" s="61" t="s">
        <v>995</v>
      </c>
      <c r="O257" s="61">
        <v>2</v>
      </c>
      <c r="P257" s="84">
        <v>43282</v>
      </c>
      <c r="Q257" s="84">
        <v>43312</v>
      </c>
      <c r="R257" s="85">
        <v>43284</v>
      </c>
      <c r="S257" s="85">
        <v>43284.46875</v>
      </c>
      <c r="T257" s="86">
        <v>43256.452384259261</v>
      </c>
      <c r="U257" s="86"/>
      <c r="V257" s="92" t="s">
        <v>617</v>
      </c>
      <c r="W257" s="92">
        <v>43312.041666666664</v>
      </c>
      <c r="X25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57" s="88" t="str">
        <f t="shared" si="3"/>
        <v>ANA_MA</v>
      </c>
      <c r="Z25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5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58" spans="1:27" customFormat="1" x14ac:dyDescent="0.3">
      <c r="A258" s="122" t="s">
        <v>3245</v>
      </c>
      <c r="B258" s="61" t="s">
        <v>3246</v>
      </c>
      <c r="C258" s="61" t="s">
        <v>1509</v>
      </c>
      <c r="D258" s="61" t="s">
        <v>1510</v>
      </c>
      <c r="E258" s="61" t="s">
        <v>1511</v>
      </c>
      <c r="F258" s="61" t="s">
        <v>1512</v>
      </c>
      <c r="G258" s="61" t="s">
        <v>46</v>
      </c>
      <c r="H258" s="61" t="s">
        <v>42</v>
      </c>
      <c r="I258" s="61" t="s">
        <v>474</v>
      </c>
      <c r="J258" s="61" t="s">
        <v>209</v>
      </c>
      <c r="K258" s="61" t="s">
        <v>300</v>
      </c>
      <c r="L258" s="61"/>
      <c r="M258" s="61"/>
      <c r="N258" s="61" t="s">
        <v>288</v>
      </c>
      <c r="O258" s="61">
        <v>32</v>
      </c>
      <c r="P258" s="84">
        <v>43284.625694444447</v>
      </c>
      <c r="Q258" s="84">
        <v>43290</v>
      </c>
      <c r="R258" s="85">
        <v>43284</v>
      </c>
      <c r="S258" s="85">
        <v>43286</v>
      </c>
      <c r="T258" s="86">
        <v>43244.62195601852</v>
      </c>
      <c r="U258" s="86"/>
      <c r="V258" s="92" t="s">
        <v>618</v>
      </c>
      <c r="W258" s="92"/>
      <c r="X25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58" s="88" t="str">
        <f t="shared" ref="Y258:Y321" si="4">IF(ISBLANK(G258),"N/A",IF(OR(G258="EXPE-SERV",G258="FINA",G258="INFO",G258="LOGISTIC",G258="MAGASIN",G258="PROD_MA",G258="PROD_MB",G258="PROD_MB-B3",G258="PROJ-TECH",G258="SECU",G258="STECH",G258="UNITE-MA",G258="UNITE-MB",G258="UNIT-MC",G258="UNIT-MD1",G258="UNIT-MD2"),"N/A",IF(ISNUMBER(SEARCH("QUAL",G258)),"N/A",IF(AND(G258="MNTE",X258="MA"),"UTILITES_MA",IF(AND(G258="MNTE",X258="MB"),"UTILITES_MB",IF(AND(G258="MNTE",X258="MC"),"UTILITES_MC",G258))))))</f>
        <v>UTILITES_MA</v>
      </c>
      <c r="Z25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5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59" spans="1:27" customFormat="1" x14ac:dyDescent="0.3">
      <c r="A259" s="122" t="s">
        <v>580</v>
      </c>
      <c r="B259" s="61" t="s">
        <v>581</v>
      </c>
      <c r="C259" s="61" t="s">
        <v>212</v>
      </c>
      <c r="D259" s="61" t="s">
        <v>418</v>
      </c>
      <c r="E259" s="61"/>
      <c r="F259" s="61"/>
      <c r="G259" s="61" t="s">
        <v>165</v>
      </c>
      <c r="H259" s="61" t="s">
        <v>2572</v>
      </c>
      <c r="I259" s="61" t="s">
        <v>166</v>
      </c>
      <c r="J259" s="61" t="s">
        <v>251</v>
      </c>
      <c r="K259" s="61" t="s">
        <v>300</v>
      </c>
      <c r="L259" s="61"/>
      <c r="M259" s="61">
        <v>1</v>
      </c>
      <c r="N259" s="61" t="s">
        <v>828</v>
      </c>
      <c r="O259" s="61">
        <v>9</v>
      </c>
      <c r="P259" s="84">
        <v>42976</v>
      </c>
      <c r="Q259" s="84">
        <v>42983</v>
      </c>
      <c r="R259" s="85">
        <v>43284</v>
      </c>
      <c r="S259" s="85">
        <v>43284</v>
      </c>
      <c r="T259" s="86">
        <v>43217.665891203702</v>
      </c>
      <c r="U259" s="86">
        <v>43263.625</v>
      </c>
      <c r="V259" s="92" t="s">
        <v>618</v>
      </c>
      <c r="W259" s="92">
        <v>42983</v>
      </c>
      <c r="X25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59" s="88" t="str">
        <f t="shared" si="4"/>
        <v>DSP MA</v>
      </c>
      <c r="Z25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5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60" spans="1:27" customFormat="1" x14ac:dyDescent="0.3">
      <c r="A260" s="122" t="s">
        <v>1150</v>
      </c>
      <c r="B260" s="61" t="s">
        <v>1151</v>
      </c>
      <c r="C260" s="61" t="s">
        <v>360</v>
      </c>
      <c r="D260" s="61" t="s">
        <v>1152</v>
      </c>
      <c r="E260" s="61"/>
      <c r="F260" s="61"/>
      <c r="G260" s="61" t="s">
        <v>46</v>
      </c>
      <c r="H260" s="61" t="s">
        <v>42</v>
      </c>
      <c r="I260" s="61" t="s">
        <v>166</v>
      </c>
      <c r="J260" s="61" t="s">
        <v>167</v>
      </c>
      <c r="K260" s="61" t="s">
        <v>204</v>
      </c>
      <c r="L260" s="61"/>
      <c r="M260" s="61"/>
      <c r="N260" s="61"/>
      <c r="O260" s="61">
        <v>7</v>
      </c>
      <c r="P260" s="84">
        <v>43284.606944444444</v>
      </c>
      <c r="Q260" s="84"/>
      <c r="R260" s="85">
        <v>43284</v>
      </c>
      <c r="S260" s="85">
        <v>43284</v>
      </c>
      <c r="T260" s="86">
        <v>43291.333333333336</v>
      </c>
      <c r="U260" s="86">
        <v>43291.666666666664</v>
      </c>
      <c r="V260" s="92" t="s">
        <v>618</v>
      </c>
      <c r="W260" s="92"/>
      <c r="X26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260" s="88" t="str">
        <f t="shared" si="4"/>
        <v>MNTE</v>
      </c>
      <c r="Z26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6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61" spans="1:27" customFormat="1" x14ac:dyDescent="0.3">
      <c r="A261" s="122" t="s">
        <v>5491</v>
      </c>
      <c r="B261" s="61" t="s">
        <v>5492</v>
      </c>
      <c r="C261" s="61" t="s">
        <v>1642</v>
      </c>
      <c r="D261" s="61" t="s">
        <v>1643</v>
      </c>
      <c r="E261" s="61"/>
      <c r="F261" s="61"/>
      <c r="G261" s="61" t="s">
        <v>152</v>
      </c>
      <c r="H261" s="61" t="s">
        <v>2572</v>
      </c>
      <c r="I261" s="61" t="s">
        <v>43</v>
      </c>
      <c r="J261" s="61" t="s">
        <v>47</v>
      </c>
      <c r="K261" s="61" t="s">
        <v>204</v>
      </c>
      <c r="L261" s="61"/>
      <c r="M261" s="61">
        <v>2</v>
      </c>
      <c r="N261" s="61" t="s">
        <v>50</v>
      </c>
      <c r="O261" s="61">
        <v>0</v>
      </c>
      <c r="P261" s="84">
        <v>43272</v>
      </c>
      <c r="Q261" s="84">
        <v>43286</v>
      </c>
      <c r="R261" s="85">
        <v>43284</v>
      </c>
      <c r="S261" s="85">
        <v>43284</v>
      </c>
      <c r="T261" s="86">
        <v>43284.591666666667</v>
      </c>
      <c r="U261" s="86">
        <v>43284.591666666667</v>
      </c>
      <c r="V261" s="92" t="s">
        <v>617</v>
      </c>
      <c r="W261" s="92">
        <v>43286</v>
      </c>
      <c r="X26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61" s="88" t="str">
        <f t="shared" si="4"/>
        <v>USP MA</v>
      </c>
      <c r="Z26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6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62" spans="1:27" customFormat="1" x14ac:dyDescent="0.3">
      <c r="A262" s="122" t="s">
        <v>582</v>
      </c>
      <c r="B262" s="61" t="s">
        <v>583</v>
      </c>
      <c r="C262" s="61" t="s">
        <v>212</v>
      </c>
      <c r="D262" s="61" t="s">
        <v>418</v>
      </c>
      <c r="E262" s="61"/>
      <c r="F262" s="61"/>
      <c r="G262" s="61" t="s">
        <v>165</v>
      </c>
      <c r="H262" s="61" t="s">
        <v>2572</v>
      </c>
      <c r="I262" s="61" t="s">
        <v>166</v>
      </c>
      <c r="J262" s="61" t="s">
        <v>251</v>
      </c>
      <c r="K262" s="61"/>
      <c r="L262" s="61"/>
      <c r="M262" s="61">
        <v>2</v>
      </c>
      <c r="N262" s="61" t="s">
        <v>828</v>
      </c>
      <c r="O262" s="61">
        <v>3</v>
      </c>
      <c r="P262" s="84">
        <v>42886</v>
      </c>
      <c r="Q262" s="84">
        <v>42900</v>
      </c>
      <c r="R262" s="85">
        <v>43284</v>
      </c>
      <c r="S262" s="85">
        <v>43284</v>
      </c>
      <c r="T262" s="86">
        <v>43231.505428240744</v>
      </c>
      <c r="U262" s="86"/>
      <c r="V262" s="92" t="s">
        <v>617</v>
      </c>
      <c r="W262" s="92">
        <v>42900</v>
      </c>
      <c r="X26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62" s="88" t="str">
        <f t="shared" si="4"/>
        <v>DSP MA</v>
      </c>
      <c r="Z26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6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63" spans="1:27" customFormat="1" x14ac:dyDescent="0.3">
      <c r="A263" s="122" t="s">
        <v>5035</v>
      </c>
      <c r="B263" s="61" t="s">
        <v>5036</v>
      </c>
      <c r="C263" s="61" t="s">
        <v>212</v>
      </c>
      <c r="D263" s="61" t="s">
        <v>418</v>
      </c>
      <c r="E263" s="61" t="s">
        <v>5037</v>
      </c>
      <c r="F263" s="61" t="s">
        <v>5038</v>
      </c>
      <c r="G263" s="61" t="s">
        <v>165</v>
      </c>
      <c r="H263" s="61" t="s">
        <v>663</v>
      </c>
      <c r="I263" s="61" t="s">
        <v>43</v>
      </c>
      <c r="J263" s="61" t="s">
        <v>47</v>
      </c>
      <c r="K263" s="61" t="s">
        <v>300</v>
      </c>
      <c r="L263" s="61"/>
      <c r="M263" s="61">
        <v>4</v>
      </c>
      <c r="N263" s="61" t="s">
        <v>754</v>
      </c>
      <c r="O263" s="61">
        <v>2</v>
      </c>
      <c r="P263" s="84">
        <v>43272</v>
      </c>
      <c r="Q263" s="84">
        <v>43333</v>
      </c>
      <c r="R263" s="85">
        <v>43285</v>
      </c>
      <c r="S263" s="85">
        <v>43285</v>
      </c>
      <c r="T263" s="86">
        <v>43280.353854166664</v>
      </c>
      <c r="U263" s="86"/>
      <c r="V263" s="92" t="s">
        <v>617</v>
      </c>
      <c r="W263" s="92">
        <v>43333</v>
      </c>
      <c r="X26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63" s="88" t="str">
        <f t="shared" si="4"/>
        <v>DSP MA</v>
      </c>
      <c r="Z26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6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64" spans="1:27" customFormat="1" x14ac:dyDescent="0.3">
      <c r="A264" s="122" t="s">
        <v>3061</v>
      </c>
      <c r="B264" s="61" t="s">
        <v>3062</v>
      </c>
      <c r="C264" s="61" t="s">
        <v>213</v>
      </c>
      <c r="D264" s="61" t="s">
        <v>419</v>
      </c>
      <c r="E264" s="61" t="s">
        <v>214</v>
      </c>
      <c r="F264" s="61" t="s">
        <v>215</v>
      </c>
      <c r="G264" s="61" t="s">
        <v>46</v>
      </c>
      <c r="H264" s="61" t="s">
        <v>2572</v>
      </c>
      <c r="I264" s="61" t="s">
        <v>58</v>
      </c>
      <c r="J264" s="61" t="s">
        <v>48</v>
      </c>
      <c r="K264" s="61" t="s">
        <v>300</v>
      </c>
      <c r="L264" s="61"/>
      <c r="M264" s="61"/>
      <c r="N264" s="61" t="s">
        <v>805</v>
      </c>
      <c r="O264" s="61">
        <v>4</v>
      </c>
      <c r="P264" s="84">
        <v>43284</v>
      </c>
      <c r="Q264" s="84">
        <v>43298</v>
      </c>
      <c r="R264" s="85">
        <v>43285</v>
      </c>
      <c r="S264" s="85">
        <v>43285</v>
      </c>
      <c r="T264" s="86">
        <v>43284</v>
      </c>
      <c r="U264" s="86">
        <v>43284</v>
      </c>
      <c r="V264" s="92" t="s">
        <v>617</v>
      </c>
      <c r="W264" s="92">
        <v>43298.875</v>
      </c>
      <c r="X26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64" s="88" t="str">
        <f t="shared" si="4"/>
        <v>UTILITES_MA</v>
      </c>
      <c r="Z26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6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65" spans="1:27" customFormat="1" x14ac:dyDescent="0.3">
      <c r="A265" s="122" t="s">
        <v>4920</v>
      </c>
      <c r="B265" s="61" t="s">
        <v>4921</v>
      </c>
      <c r="C265" s="61" t="s">
        <v>59</v>
      </c>
      <c r="D265" s="61" t="s">
        <v>1577</v>
      </c>
      <c r="E265" s="61" t="s">
        <v>4922</v>
      </c>
      <c r="F265" s="61" t="s">
        <v>4033</v>
      </c>
      <c r="G265" s="61" t="s">
        <v>45</v>
      </c>
      <c r="H265" s="61" t="s">
        <v>42</v>
      </c>
      <c r="I265" s="61" t="s">
        <v>58</v>
      </c>
      <c r="J265" s="61"/>
      <c r="K265" s="61" t="s">
        <v>300</v>
      </c>
      <c r="L265" s="61"/>
      <c r="M265" s="61"/>
      <c r="N265" s="61" t="s">
        <v>995</v>
      </c>
      <c r="O265" s="61">
        <v>2</v>
      </c>
      <c r="P265" s="84">
        <v>43301</v>
      </c>
      <c r="Q265" s="84">
        <v>43301.041666666664</v>
      </c>
      <c r="R265" s="85">
        <v>43285</v>
      </c>
      <c r="S265" s="85">
        <v>43285.48333333333</v>
      </c>
      <c r="T265" s="86">
        <v>43272.484212962961</v>
      </c>
      <c r="U265" s="86"/>
      <c r="V265" s="92" t="s">
        <v>617</v>
      </c>
      <c r="W265" s="92">
        <v>43331.041666666664</v>
      </c>
      <c r="X26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65" s="88" t="str">
        <f t="shared" si="4"/>
        <v>DEVT MA</v>
      </c>
      <c r="Z26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6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66" spans="1:27" customFormat="1" x14ac:dyDescent="0.3">
      <c r="A266" s="122" t="s">
        <v>3611</v>
      </c>
      <c r="B266" s="61" t="s">
        <v>3612</v>
      </c>
      <c r="C266" s="61" t="s">
        <v>244</v>
      </c>
      <c r="D266" s="61" t="s">
        <v>436</v>
      </c>
      <c r="E266" s="61" t="s">
        <v>245</v>
      </c>
      <c r="F266" s="61" t="s">
        <v>246</v>
      </c>
      <c r="G266" s="61" t="s">
        <v>46</v>
      </c>
      <c r="H266" s="61" t="s">
        <v>42</v>
      </c>
      <c r="I266" s="61" t="s">
        <v>58</v>
      </c>
      <c r="J266" s="61" t="s">
        <v>49</v>
      </c>
      <c r="K266" s="61"/>
      <c r="L266" s="61"/>
      <c r="M266" s="61"/>
      <c r="N266" s="61" t="s">
        <v>795</v>
      </c>
      <c r="O266" s="61">
        <v>4</v>
      </c>
      <c r="P266" s="84">
        <v>43285</v>
      </c>
      <c r="Q266" s="84">
        <v>43299</v>
      </c>
      <c r="R266" s="85">
        <v>43285</v>
      </c>
      <c r="S266" s="85">
        <v>43285</v>
      </c>
      <c r="T266" s="86">
        <v>43255.447233796294</v>
      </c>
      <c r="U266" s="86"/>
      <c r="V266" s="92" t="s">
        <v>617</v>
      </c>
      <c r="W266" s="92">
        <v>43299.875</v>
      </c>
      <c r="X26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66" s="88" t="str">
        <f t="shared" si="4"/>
        <v>UTILITES_MA</v>
      </c>
      <c r="Z26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6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67" spans="1:27" customFormat="1" x14ac:dyDescent="0.3">
      <c r="A267" s="122" t="s">
        <v>4189</v>
      </c>
      <c r="B267" s="61" t="s">
        <v>4190</v>
      </c>
      <c r="C267" s="61" t="s">
        <v>2540</v>
      </c>
      <c r="D267" s="61" t="s">
        <v>2541</v>
      </c>
      <c r="E267" s="61" t="s">
        <v>2542</v>
      </c>
      <c r="F267" s="61" t="s">
        <v>2543</v>
      </c>
      <c r="G267" s="61" t="s">
        <v>46</v>
      </c>
      <c r="H267" s="61" t="s">
        <v>2572</v>
      </c>
      <c r="I267" s="61" t="s">
        <v>58</v>
      </c>
      <c r="J267" s="61" t="s">
        <v>48</v>
      </c>
      <c r="K267" s="61" t="s">
        <v>204</v>
      </c>
      <c r="L267" s="61"/>
      <c r="M267" s="61"/>
      <c r="N267" s="61" t="s">
        <v>805</v>
      </c>
      <c r="O267" s="61">
        <v>4</v>
      </c>
      <c r="P267" s="84">
        <v>43285</v>
      </c>
      <c r="Q267" s="84">
        <v>43300</v>
      </c>
      <c r="R267" s="85">
        <v>43285</v>
      </c>
      <c r="S267" s="85">
        <v>43285</v>
      </c>
      <c r="T267" s="86">
        <v>43285</v>
      </c>
      <c r="U267" s="86">
        <v>43285</v>
      </c>
      <c r="V267" s="92" t="s">
        <v>618</v>
      </c>
      <c r="W267" s="92">
        <v>43300.166666666664</v>
      </c>
      <c r="X26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267" s="88" t="str">
        <f t="shared" si="4"/>
        <v>UTILITES_MB</v>
      </c>
      <c r="Z26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6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68" spans="1:27" customFormat="1" x14ac:dyDescent="0.3">
      <c r="A268" s="122" t="s">
        <v>1157</v>
      </c>
      <c r="B268" s="61" t="s">
        <v>1158</v>
      </c>
      <c r="C268" s="61" t="s">
        <v>348</v>
      </c>
      <c r="D268" s="61" t="s">
        <v>870</v>
      </c>
      <c r="E268" s="61"/>
      <c r="F268" s="61"/>
      <c r="G268" s="61" t="s">
        <v>152</v>
      </c>
      <c r="H268" s="61" t="s">
        <v>663</v>
      </c>
      <c r="I268" s="61" t="s">
        <v>166</v>
      </c>
      <c r="J268" s="61" t="s">
        <v>251</v>
      </c>
      <c r="K268" s="61" t="s">
        <v>204</v>
      </c>
      <c r="L268" s="61"/>
      <c r="M268" s="61">
        <v>4</v>
      </c>
      <c r="N268" s="61"/>
      <c r="O268" s="61">
        <v>6</v>
      </c>
      <c r="P268" s="84">
        <v>43193</v>
      </c>
      <c r="Q268" s="84">
        <v>43254</v>
      </c>
      <c r="R268" s="85">
        <v>43285</v>
      </c>
      <c r="S268" s="85">
        <v>43286</v>
      </c>
      <c r="T268" s="86">
        <v>43285.333333333336</v>
      </c>
      <c r="U268" s="86">
        <v>43286.645833333336</v>
      </c>
      <c r="V268" s="92" t="s">
        <v>617</v>
      </c>
      <c r="W268" s="92">
        <v>43254</v>
      </c>
      <c r="X26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68" s="88" t="str">
        <f t="shared" si="4"/>
        <v>USP MA</v>
      </c>
      <c r="Z26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6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69" spans="1:27" customFormat="1" x14ac:dyDescent="0.3">
      <c r="A269" s="122" t="s">
        <v>4593</v>
      </c>
      <c r="B269" s="61" t="s">
        <v>4594</v>
      </c>
      <c r="C269" s="61" t="s">
        <v>4595</v>
      </c>
      <c r="D269" s="61" t="s">
        <v>3785</v>
      </c>
      <c r="E269" s="61"/>
      <c r="F269" s="61"/>
      <c r="G269" s="61" t="s">
        <v>216</v>
      </c>
      <c r="H269" s="61" t="s">
        <v>42</v>
      </c>
      <c r="I269" s="61" t="s">
        <v>166</v>
      </c>
      <c r="J269" s="61" t="s">
        <v>209</v>
      </c>
      <c r="K269" s="61"/>
      <c r="L269" s="61"/>
      <c r="M269" s="61"/>
      <c r="N269" s="61" t="s">
        <v>1225</v>
      </c>
      <c r="O269" s="61">
        <v>70</v>
      </c>
      <c r="P269" s="84"/>
      <c r="Q269" s="84"/>
      <c r="R269" s="85">
        <v>43285</v>
      </c>
      <c r="S269" s="85">
        <v>43301</v>
      </c>
      <c r="T269" s="86">
        <v>43280.476354166669</v>
      </c>
      <c r="U269" s="86"/>
      <c r="V269" s="92" t="s">
        <v>618</v>
      </c>
      <c r="W269" s="92"/>
      <c r="X26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269" s="88" t="str">
        <f t="shared" si="4"/>
        <v>USP MB</v>
      </c>
      <c r="Z26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6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70" spans="1:27" customFormat="1" x14ac:dyDescent="0.3">
      <c r="A270" s="122" t="s">
        <v>2700</v>
      </c>
      <c r="B270" s="61" t="s">
        <v>2701</v>
      </c>
      <c r="C270" s="61" t="s">
        <v>229</v>
      </c>
      <c r="D270" s="61" t="s">
        <v>426</v>
      </c>
      <c r="E270" s="61" t="s">
        <v>230</v>
      </c>
      <c r="F270" s="61" t="s">
        <v>231</v>
      </c>
      <c r="G270" s="61" t="s">
        <v>46</v>
      </c>
      <c r="H270" s="61" t="s">
        <v>2572</v>
      </c>
      <c r="I270" s="61" t="s">
        <v>58</v>
      </c>
      <c r="J270" s="61" t="s">
        <v>48</v>
      </c>
      <c r="K270" s="61" t="s">
        <v>300</v>
      </c>
      <c r="L270" s="61"/>
      <c r="M270" s="61"/>
      <c r="N270" s="61" t="s">
        <v>805</v>
      </c>
      <c r="O270" s="61">
        <v>4</v>
      </c>
      <c r="P270" s="84">
        <v>43281</v>
      </c>
      <c r="Q270" s="84">
        <v>43295</v>
      </c>
      <c r="R270" s="85">
        <v>43286</v>
      </c>
      <c r="S270" s="85">
        <v>43286</v>
      </c>
      <c r="T270" s="86">
        <v>43287</v>
      </c>
      <c r="U270" s="86">
        <v>43287</v>
      </c>
      <c r="V270" s="92" t="s">
        <v>617</v>
      </c>
      <c r="W270" s="92">
        <v>43295.875</v>
      </c>
      <c r="X27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70" s="88" t="str">
        <f t="shared" si="4"/>
        <v>UTILITES_MA</v>
      </c>
      <c r="Z27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7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71" spans="1:27" customFormat="1" x14ac:dyDescent="0.3">
      <c r="A271" s="122" t="s">
        <v>1079</v>
      </c>
      <c r="B271" s="61" t="s">
        <v>1080</v>
      </c>
      <c r="C271" s="61" t="s">
        <v>1014</v>
      </c>
      <c r="D271" s="61" t="s">
        <v>420</v>
      </c>
      <c r="E271" s="61" t="s">
        <v>1015</v>
      </c>
      <c r="F271" s="61" t="s">
        <v>1016</v>
      </c>
      <c r="G271" s="61" t="s">
        <v>46</v>
      </c>
      <c r="H271" s="61" t="s">
        <v>195</v>
      </c>
      <c r="I271" s="61" t="s">
        <v>53</v>
      </c>
      <c r="J271" s="61" t="s">
        <v>61</v>
      </c>
      <c r="K271" s="61" t="s">
        <v>300</v>
      </c>
      <c r="L271" s="61"/>
      <c r="M271" s="61"/>
      <c r="N271" s="61" t="s">
        <v>832</v>
      </c>
      <c r="O271" s="61">
        <v>4</v>
      </c>
      <c r="P271" s="84">
        <v>43257</v>
      </c>
      <c r="Q271" s="84">
        <v>43257.166666666664</v>
      </c>
      <c r="R271" s="85">
        <v>43286</v>
      </c>
      <c r="S271" s="85">
        <v>43287</v>
      </c>
      <c r="T271" s="86"/>
      <c r="U271" s="86"/>
      <c r="V271" s="87" t="s">
        <v>617</v>
      </c>
      <c r="W271" s="87">
        <v>43271.875</v>
      </c>
      <c r="X27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71" s="88" t="str">
        <f t="shared" si="4"/>
        <v>UTILITES_MA</v>
      </c>
      <c r="Z27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7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72" spans="1:27" customFormat="1" x14ac:dyDescent="0.3">
      <c r="A272" s="122" t="s">
        <v>3514</v>
      </c>
      <c r="B272" s="61" t="s">
        <v>3515</v>
      </c>
      <c r="C272" s="61" t="s">
        <v>669</v>
      </c>
      <c r="D272" s="61" t="s">
        <v>670</v>
      </c>
      <c r="E272" s="61" t="s">
        <v>671</v>
      </c>
      <c r="F272" s="61" t="s">
        <v>672</v>
      </c>
      <c r="G272" s="61" t="s">
        <v>46</v>
      </c>
      <c r="H272" s="61" t="s">
        <v>42</v>
      </c>
      <c r="I272" s="61" t="s">
        <v>58</v>
      </c>
      <c r="J272" s="61" t="s">
        <v>49</v>
      </c>
      <c r="K272" s="61" t="s">
        <v>300</v>
      </c>
      <c r="L272" s="61"/>
      <c r="M272" s="61"/>
      <c r="N272" s="61" t="s">
        <v>51</v>
      </c>
      <c r="O272" s="61">
        <v>21</v>
      </c>
      <c r="P272" s="84">
        <v>43281</v>
      </c>
      <c r="Q272" s="84">
        <v>43311</v>
      </c>
      <c r="R272" s="85">
        <v>43286</v>
      </c>
      <c r="S272" s="85">
        <v>43294</v>
      </c>
      <c r="T272" s="86">
        <v>43255.445914351854</v>
      </c>
      <c r="U272" s="86"/>
      <c r="V272" s="92" t="s">
        <v>617</v>
      </c>
      <c r="W272" s="92">
        <v>43311.875</v>
      </c>
      <c r="X27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72" s="88" t="str">
        <f t="shared" si="4"/>
        <v>UTILITES_MA</v>
      </c>
      <c r="Z27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7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73" spans="1:33" customFormat="1" x14ac:dyDescent="0.3">
      <c r="A273" s="122" t="s">
        <v>6406</v>
      </c>
      <c r="B273" s="61" t="s">
        <v>6407</v>
      </c>
      <c r="C273" s="61" t="s">
        <v>264</v>
      </c>
      <c r="D273" s="61" t="s">
        <v>417</v>
      </c>
      <c r="E273" s="61" t="s">
        <v>265</v>
      </c>
      <c r="F273" s="61" t="s">
        <v>44</v>
      </c>
      <c r="G273" s="61" t="s">
        <v>73</v>
      </c>
      <c r="H273" s="61" t="s">
        <v>195</v>
      </c>
      <c r="I273" s="61" t="s">
        <v>201</v>
      </c>
      <c r="J273" s="61" t="s">
        <v>202</v>
      </c>
      <c r="K273" s="61" t="s">
        <v>204</v>
      </c>
      <c r="L273" s="61"/>
      <c r="M273" s="61"/>
      <c r="N273" s="61" t="s">
        <v>203</v>
      </c>
      <c r="O273" s="61">
        <v>3.5</v>
      </c>
      <c r="P273" s="84">
        <v>43428</v>
      </c>
      <c r="Q273" s="84">
        <v>43428.145833333336</v>
      </c>
      <c r="R273" s="85">
        <v>43286</v>
      </c>
      <c r="S273" s="85">
        <v>43286</v>
      </c>
      <c r="T273" s="86">
        <v>43286</v>
      </c>
      <c r="U273" s="86">
        <v>43287</v>
      </c>
      <c r="V273" s="92" t="s">
        <v>618</v>
      </c>
      <c r="W273" s="92">
        <v>43442.854166666664</v>
      </c>
      <c r="X27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73" s="88" t="str">
        <f t="shared" si="4"/>
        <v>CONT</v>
      </c>
      <c r="Z27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7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74" spans="1:33" customFormat="1" x14ac:dyDescent="0.3">
      <c r="A274" s="122" t="s">
        <v>686</v>
      </c>
      <c r="B274" s="61" t="s">
        <v>687</v>
      </c>
      <c r="C274" s="61" t="s">
        <v>264</v>
      </c>
      <c r="D274" s="61" t="s">
        <v>417</v>
      </c>
      <c r="E274" s="61" t="s">
        <v>265</v>
      </c>
      <c r="F274" s="61" t="s">
        <v>44</v>
      </c>
      <c r="G274" s="61" t="s">
        <v>73</v>
      </c>
      <c r="H274" s="61" t="s">
        <v>42</v>
      </c>
      <c r="I274" s="61" t="s">
        <v>43</v>
      </c>
      <c r="J274" s="61" t="s">
        <v>49</v>
      </c>
      <c r="K274" s="61" t="s">
        <v>300</v>
      </c>
      <c r="L274" s="61"/>
      <c r="M274" s="61"/>
      <c r="N274" s="61" t="s">
        <v>795</v>
      </c>
      <c r="O274" s="61">
        <v>7</v>
      </c>
      <c r="P274" s="84"/>
      <c r="Q274" s="84"/>
      <c r="R274" s="85">
        <v>43286</v>
      </c>
      <c r="S274" s="85">
        <v>43287</v>
      </c>
      <c r="T274" s="86">
        <v>43003.612164351849</v>
      </c>
      <c r="U274" s="86">
        <v>43021</v>
      </c>
      <c r="V274" s="92" t="s">
        <v>618</v>
      </c>
      <c r="W274" s="92"/>
      <c r="X27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74" s="88" t="str">
        <f t="shared" si="4"/>
        <v>CONT</v>
      </c>
      <c r="Z27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7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75" spans="1:33" customFormat="1" x14ac:dyDescent="0.3">
      <c r="A275" s="122" t="s">
        <v>3114</v>
      </c>
      <c r="B275" s="61" t="s">
        <v>3115</v>
      </c>
      <c r="C275" s="61" t="s">
        <v>3116</v>
      </c>
      <c r="D275" s="93" t="s">
        <v>3116</v>
      </c>
      <c r="E275" s="61" t="s">
        <v>3117</v>
      </c>
      <c r="F275" s="61" t="s">
        <v>615</v>
      </c>
      <c r="G275" s="93" t="s">
        <v>45</v>
      </c>
      <c r="H275" s="61" t="s">
        <v>42</v>
      </c>
      <c r="I275" s="61" t="s">
        <v>58</v>
      </c>
      <c r="J275" s="61"/>
      <c r="K275" s="61" t="s">
        <v>300</v>
      </c>
      <c r="L275" s="61"/>
      <c r="M275" s="61"/>
      <c r="N275" s="61" t="s">
        <v>995</v>
      </c>
      <c r="O275" s="61">
        <v>1</v>
      </c>
      <c r="P275" s="84">
        <v>43274</v>
      </c>
      <c r="Q275" s="84">
        <v>43304</v>
      </c>
      <c r="R275" s="85">
        <v>43286</v>
      </c>
      <c r="S275" s="85">
        <v>43286.635416666664</v>
      </c>
      <c r="T275" s="86">
        <v>43248.636365740742</v>
      </c>
      <c r="U275" s="86"/>
      <c r="V275" s="92" t="s">
        <v>617</v>
      </c>
      <c r="W275" s="92">
        <v>43304</v>
      </c>
      <c r="X27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75" s="88" t="str">
        <f t="shared" si="4"/>
        <v>DEVT MA</v>
      </c>
      <c r="Z27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7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76" spans="1:33" customFormat="1" x14ac:dyDescent="0.3">
      <c r="A276" s="122" t="s">
        <v>5476</v>
      </c>
      <c r="B276" s="61" t="s">
        <v>5477</v>
      </c>
      <c r="C276" s="61" t="s">
        <v>1509</v>
      </c>
      <c r="D276" s="61" t="s">
        <v>1510</v>
      </c>
      <c r="E276" s="61" t="s">
        <v>1511</v>
      </c>
      <c r="F276" s="61" t="s">
        <v>1512</v>
      </c>
      <c r="G276" s="61" t="s">
        <v>46</v>
      </c>
      <c r="H276" s="61" t="s">
        <v>2572</v>
      </c>
      <c r="I276" s="61" t="s">
        <v>58</v>
      </c>
      <c r="J276" s="61" t="s">
        <v>48</v>
      </c>
      <c r="K276" s="61" t="s">
        <v>300</v>
      </c>
      <c r="L276" s="61"/>
      <c r="M276" s="61"/>
      <c r="N276" s="61" t="s">
        <v>805</v>
      </c>
      <c r="O276" s="61">
        <v>4</v>
      </c>
      <c r="P276" s="84">
        <v>43330</v>
      </c>
      <c r="Q276" s="84">
        <v>43344</v>
      </c>
      <c r="R276" s="85">
        <v>43286</v>
      </c>
      <c r="S276" s="85">
        <v>43286</v>
      </c>
      <c r="T276" s="86">
        <v>43287</v>
      </c>
      <c r="U276" s="86">
        <v>43287</v>
      </c>
      <c r="V276" s="87" t="s">
        <v>617</v>
      </c>
      <c r="W276" s="87">
        <v>43344.875</v>
      </c>
      <c r="X27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76" s="88" t="str">
        <f t="shared" si="4"/>
        <v>UTILITES_MA</v>
      </c>
      <c r="Z27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7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77" spans="1:33" customFormat="1" x14ac:dyDescent="0.3">
      <c r="A277" s="122" t="s">
        <v>903</v>
      </c>
      <c r="B277" s="61" t="s">
        <v>904</v>
      </c>
      <c r="C277" s="61" t="s">
        <v>177</v>
      </c>
      <c r="D277" s="61" t="s">
        <v>750</v>
      </c>
      <c r="E277" s="61"/>
      <c r="F277" s="61"/>
      <c r="G277" s="61" t="s">
        <v>71</v>
      </c>
      <c r="H277" s="61" t="s">
        <v>42</v>
      </c>
      <c r="I277" s="61" t="s">
        <v>166</v>
      </c>
      <c r="J277" s="61" t="s">
        <v>167</v>
      </c>
      <c r="K277" s="61"/>
      <c r="L277" s="61"/>
      <c r="M277" s="61">
        <v>2</v>
      </c>
      <c r="N277" s="61" t="s">
        <v>828</v>
      </c>
      <c r="O277" s="61">
        <v>4</v>
      </c>
      <c r="P277" s="84">
        <v>43153</v>
      </c>
      <c r="Q277" s="84">
        <v>43167</v>
      </c>
      <c r="R277" s="85">
        <v>43286</v>
      </c>
      <c r="S277" s="85">
        <v>43286</v>
      </c>
      <c r="T277" s="86">
        <v>43237.540972222225</v>
      </c>
      <c r="U277" s="86">
        <v>43293.479166666664</v>
      </c>
      <c r="V277" s="87" t="s">
        <v>617</v>
      </c>
      <c r="W277" s="87">
        <v>43167</v>
      </c>
      <c r="X27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77" s="88" t="str">
        <f t="shared" si="4"/>
        <v>N/A</v>
      </c>
      <c r="Z27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7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78" spans="1:33" customFormat="1" x14ac:dyDescent="0.3">
      <c r="A278" s="122" t="s">
        <v>5006</v>
      </c>
      <c r="B278" s="61" t="s">
        <v>5007</v>
      </c>
      <c r="C278" s="61" t="s">
        <v>4460</v>
      </c>
      <c r="D278" s="61"/>
      <c r="E278" s="61"/>
      <c r="F278" s="61"/>
      <c r="G278" s="61" t="s">
        <v>46</v>
      </c>
      <c r="H278" s="61" t="s">
        <v>42</v>
      </c>
      <c r="I278" s="61" t="s">
        <v>474</v>
      </c>
      <c r="J278" s="61" t="s">
        <v>167</v>
      </c>
      <c r="K278" s="61"/>
      <c r="L278" s="61"/>
      <c r="M278" s="61"/>
      <c r="N278" s="61" t="s">
        <v>168</v>
      </c>
      <c r="O278" s="61">
        <v>0</v>
      </c>
      <c r="P278" s="84">
        <v>43284</v>
      </c>
      <c r="Q278" s="84"/>
      <c r="R278" s="85">
        <v>43286</v>
      </c>
      <c r="S278" s="85">
        <v>43286</v>
      </c>
      <c r="T278" s="86">
        <v>43271.401226851849</v>
      </c>
      <c r="U278" s="86"/>
      <c r="V278" s="92" t="s">
        <v>617</v>
      </c>
      <c r="W278" s="92"/>
      <c r="X27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278" s="88" t="str">
        <f t="shared" si="4"/>
        <v>UTILITES_MB</v>
      </c>
      <c r="Z27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7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79" spans="1:33" customFormat="1" x14ac:dyDescent="0.3">
      <c r="A279" s="122" t="s">
        <v>5502</v>
      </c>
      <c r="B279" s="61" t="s">
        <v>5503</v>
      </c>
      <c r="C279" s="61" t="s">
        <v>5504</v>
      </c>
      <c r="D279" s="61" t="s">
        <v>5505</v>
      </c>
      <c r="E279" s="61"/>
      <c r="F279" s="61"/>
      <c r="G279" s="61" t="s">
        <v>107</v>
      </c>
      <c r="H279" s="61" t="s">
        <v>42</v>
      </c>
      <c r="I279" s="61" t="s">
        <v>166</v>
      </c>
      <c r="J279" s="61" t="s">
        <v>251</v>
      </c>
      <c r="K279" s="61" t="s">
        <v>204</v>
      </c>
      <c r="L279" s="61"/>
      <c r="M279" s="61">
        <v>3</v>
      </c>
      <c r="N279" s="61"/>
      <c r="O279" s="61">
        <v>2</v>
      </c>
      <c r="P279" s="84">
        <v>43272</v>
      </c>
      <c r="Q279" s="84">
        <v>43302</v>
      </c>
      <c r="R279" s="85">
        <v>43286</v>
      </c>
      <c r="S279" s="85">
        <v>43286</v>
      </c>
      <c r="T279" s="86">
        <v>43278.375</v>
      </c>
      <c r="U279" s="86"/>
      <c r="V279" s="92" t="s">
        <v>617</v>
      </c>
      <c r="W279" s="92">
        <v>43302</v>
      </c>
      <c r="X27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MD</v>
      </c>
      <c r="Y279" s="88" t="str">
        <f t="shared" si="4"/>
        <v>N/A</v>
      </c>
      <c r="Z27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7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80" spans="1:33" customFormat="1" x14ac:dyDescent="0.3">
      <c r="A280" s="122" t="s">
        <v>1882</v>
      </c>
      <c r="B280" s="61" t="s">
        <v>1883</v>
      </c>
      <c r="C280" s="61" t="s">
        <v>1884</v>
      </c>
      <c r="D280" s="61" t="s">
        <v>420</v>
      </c>
      <c r="E280" s="61" t="s">
        <v>1885</v>
      </c>
      <c r="F280" s="61" t="s">
        <v>1886</v>
      </c>
      <c r="G280" s="61" t="s">
        <v>46</v>
      </c>
      <c r="H280" s="61" t="s">
        <v>42</v>
      </c>
      <c r="I280" s="61" t="s">
        <v>43</v>
      </c>
      <c r="J280" s="61" t="s">
        <v>48</v>
      </c>
      <c r="K280" s="61" t="s">
        <v>204</v>
      </c>
      <c r="L280" s="61"/>
      <c r="M280" s="61"/>
      <c r="N280" s="61" t="s">
        <v>805</v>
      </c>
      <c r="O280" s="61">
        <v>0</v>
      </c>
      <c r="P280" s="84">
        <v>43231</v>
      </c>
      <c r="Q280" s="84">
        <v>43287</v>
      </c>
      <c r="R280" s="85">
        <v>43287</v>
      </c>
      <c r="S280" s="85">
        <v>43287</v>
      </c>
      <c r="T280" s="86">
        <v>43231.608402777776</v>
      </c>
      <c r="U280" s="86"/>
      <c r="V280" s="92" t="s">
        <v>618</v>
      </c>
      <c r="W280" s="92"/>
      <c r="X28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80" s="88" t="str">
        <f t="shared" si="4"/>
        <v>UTILITES_MA</v>
      </c>
      <c r="Z28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8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81" spans="1:33" customFormat="1" x14ac:dyDescent="0.3">
      <c r="A281" s="122" t="s">
        <v>963</v>
      </c>
      <c r="B281" s="61" t="s">
        <v>964</v>
      </c>
      <c r="C281" s="61" t="s">
        <v>222</v>
      </c>
      <c r="D281" s="61" t="s">
        <v>423</v>
      </c>
      <c r="E281" s="61" t="s">
        <v>629</v>
      </c>
      <c r="F281" s="61" t="s">
        <v>628</v>
      </c>
      <c r="G281" s="61" t="s">
        <v>223</v>
      </c>
      <c r="H281" s="61" t="s">
        <v>42</v>
      </c>
      <c r="I281" s="61" t="s">
        <v>43</v>
      </c>
      <c r="J281" s="61" t="s">
        <v>47</v>
      </c>
      <c r="K281" s="61" t="s">
        <v>204</v>
      </c>
      <c r="L281" s="61"/>
      <c r="M281" s="61"/>
      <c r="N281" s="61" t="s">
        <v>754</v>
      </c>
      <c r="O281" s="61">
        <v>0</v>
      </c>
      <c r="P281" s="84">
        <v>43530</v>
      </c>
      <c r="Q281" s="84"/>
      <c r="R281" s="85">
        <v>43287</v>
      </c>
      <c r="S281" s="85">
        <v>43287</v>
      </c>
      <c r="T281" s="86">
        <v>43165.659814814811</v>
      </c>
      <c r="U281" s="86"/>
      <c r="V281" s="92" t="s">
        <v>617</v>
      </c>
      <c r="W281" s="92"/>
      <c r="X28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281" s="88" t="str">
        <f t="shared" si="4"/>
        <v>DSP MB</v>
      </c>
      <c r="Z28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8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82" spans="1:33" customFormat="1" x14ac:dyDescent="0.3">
      <c r="A282" s="122" t="s">
        <v>5976</v>
      </c>
      <c r="B282" s="61" t="s">
        <v>5977</v>
      </c>
      <c r="C282" s="61" t="s">
        <v>52</v>
      </c>
      <c r="D282" s="61" t="s">
        <v>411</v>
      </c>
      <c r="E282" s="61" t="s">
        <v>3096</v>
      </c>
      <c r="F282" s="61" t="s">
        <v>3097</v>
      </c>
      <c r="G282" s="61" t="s">
        <v>45</v>
      </c>
      <c r="H282" s="61" t="s">
        <v>42</v>
      </c>
      <c r="I282" s="61" t="s">
        <v>43</v>
      </c>
      <c r="J282" s="61" t="s">
        <v>47</v>
      </c>
      <c r="K282" s="61"/>
      <c r="L282" s="61"/>
      <c r="M282" s="61">
        <v>1</v>
      </c>
      <c r="N282" s="61" t="s">
        <v>754</v>
      </c>
      <c r="O282" s="61">
        <v>2</v>
      </c>
      <c r="P282" s="84">
        <v>43284</v>
      </c>
      <c r="Q282" s="84">
        <v>43291</v>
      </c>
      <c r="R282" s="85">
        <v>43287</v>
      </c>
      <c r="S282" s="85">
        <v>43287</v>
      </c>
      <c r="T282" s="86">
        <v>43293.465578703705</v>
      </c>
      <c r="U282" s="86"/>
      <c r="V282" s="92" t="s">
        <v>617</v>
      </c>
      <c r="W282" s="92">
        <v>43291</v>
      </c>
      <c r="X28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82" s="88" t="str">
        <f t="shared" si="4"/>
        <v>DEVT MA</v>
      </c>
      <c r="Z28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8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83" spans="1:33" x14ac:dyDescent="0.3">
      <c r="A283" s="122" t="s">
        <v>4349</v>
      </c>
      <c r="B283" s="61" t="s">
        <v>4350</v>
      </c>
      <c r="C283" s="61" t="s">
        <v>52</v>
      </c>
      <c r="D283" s="61" t="s">
        <v>411</v>
      </c>
      <c r="E283" s="61" t="s">
        <v>4351</v>
      </c>
      <c r="F283" s="61" t="s">
        <v>4352</v>
      </c>
      <c r="G283" s="61" t="s">
        <v>45</v>
      </c>
      <c r="H283" s="61" t="s">
        <v>42</v>
      </c>
      <c r="I283" s="61" t="s">
        <v>58</v>
      </c>
      <c r="J283" s="61"/>
      <c r="K283" s="61" t="s">
        <v>300</v>
      </c>
      <c r="L283" s="61"/>
      <c r="M283" s="61"/>
      <c r="N283" s="61" t="s">
        <v>995</v>
      </c>
      <c r="O283" s="61">
        <v>2</v>
      </c>
      <c r="P283" s="84">
        <v>43301</v>
      </c>
      <c r="Q283" s="84">
        <v>43331</v>
      </c>
      <c r="R283" s="85">
        <v>43287</v>
      </c>
      <c r="S283" s="85">
        <v>43287.5625</v>
      </c>
      <c r="T283" s="86">
        <v>43262.563750000001</v>
      </c>
      <c r="U283" s="86"/>
      <c r="V283" s="92" t="s">
        <v>617</v>
      </c>
      <c r="W283" s="92">
        <v>43331.041666666664</v>
      </c>
      <c r="X28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83" s="88" t="str">
        <f t="shared" si="4"/>
        <v>DEVT MA</v>
      </c>
      <c r="Z28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8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283" s="53"/>
      <c r="AC283"/>
      <c r="AD283"/>
      <c r="AF283"/>
      <c r="AG283"/>
    </row>
    <row r="284" spans="1:33" x14ac:dyDescent="0.3">
      <c r="A284" s="122" t="s">
        <v>4177</v>
      </c>
      <c r="B284" s="61" t="s">
        <v>4178</v>
      </c>
      <c r="C284" s="61" t="s">
        <v>706</v>
      </c>
      <c r="D284" s="61" t="s">
        <v>419</v>
      </c>
      <c r="E284" s="61" t="s">
        <v>707</v>
      </c>
      <c r="F284" s="61" t="s">
        <v>330</v>
      </c>
      <c r="G284" s="61" t="s">
        <v>46</v>
      </c>
      <c r="H284" s="61" t="s">
        <v>2572</v>
      </c>
      <c r="I284" s="61" t="s">
        <v>58</v>
      </c>
      <c r="J284" s="61" t="s">
        <v>48</v>
      </c>
      <c r="K284" s="61" t="s">
        <v>300</v>
      </c>
      <c r="L284" s="61"/>
      <c r="M284" s="61"/>
      <c r="N284" s="61" t="s">
        <v>805</v>
      </c>
      <c r="O284" s="61">
        <v>4</v>
      </c>
      <c r="P284" s="84">
        <v>43284</v>
      </c>
      <c r="Q284" s="84">
        <v>43298</v>
      </c>
      <c r="R284" s="85">
        <v>43287</v>
      </c>
      <c r="S284" s="85">
        <v>43287</v>
      </c>
      <c r="T284" s="86">
        <v>43286</v>
      </c>
      <c r="U284" s="86">
        <v>43286</v>
      </c>
      <c r="V284" s="92" t="s">
        <v>617</v>
      </c>
      <c r="W284" s="92">
        <v>43298.875</v>
      </c>
      <c r="X28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84" s="88" t="str">
        <f t="shared" si="4"/>
        <v>UTILITES_MA</v>
      </c>
      <c r="Z28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8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284" s="53"/>
      <c r="AC284"/>
      <c r="AD284"/>
      <c r="AF284"/>
      <c r="AG284"/>
    </row>
    <row r="285" spans="1:33" x14ac:dyDescent="0.3">
      <c r="A285" s="122" t="s">
        <v>4187</v>
      </c>
      <c r="B285" s="61" t="s">
        <v>4188</v>
      </c>
      <c r="C285" s="61" t="s">
        <v>714</v>
      </c>
      <c r="D285" s="61" t="s">
        <v>419</v>
      </c>
      <c r="E285" s="61" t="s">
        <v>715</v>
      </c>
      <c r="F285" s="61" t="s">
        <v>716</v>
      </c>
      <c r="G285" s="61" t="s">
        <v>46</v>
      </c>
      <c r="H285" s="61" t="s">
        <v>2572</v>
      </c>
      <c r="I285" s="61" t="s">
        <v>58</v>
      </c>
      <c r="J285" s="61" t="s">
        <v>48</v>
      </c>
      <c r="K285" s="61" t="s">
        <v>300</v>
      </c>
      <c r="L285" s="61"/>
      <c r="M285" s="61"/>
      <c r="N285" s="61" t="s">
        <v>805</v>
      </c>
      <c r="O285" s="61">
        <v>4</v>
      </c>
      <c r="P285" s="84">
        <v>43284</v>
      </c>
      <c r="Q285" s="84">
        <v>43298</v>
      </c>
      <c r="R285" s="85">
        <v>43287</v>
      </c>
      <c r="S285" s="85">
        <v>43287</v>
      </c>
      <c r="T285" s="86">
        <v>43286</v>
      </c>
      <c r="U285" s="86">
        <v>43286</v>
      </c>
      <c r="V285" s="92" t="s">
        <v>617</v>
      </c>
      <c r="W285" s="92">
        <v>43298.875</v>
      </c>
      <c r="X28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85" s="88" t="str">
        <f t="shared" si="4"/>
        <v>UTILITES_MA</v>
      </c>
      <c r="Z28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8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285" s="53"/>
      <c r="AC285"/>
      <c r="AD285"/>
      <c r="AF285"/>
      <c r="AG285"/>
    </row>
    <row r="286" spans="1:33" x14ac:dyDescent="0.3">
      <c r="A286" s="122" t="s">
        <v>4984</v>
      </c>
      <c r="B286" s="61" t="s">
        <v>4985</v>
      </c>
      <c r="C286" s="61" t="s">
        <v>52</v>
      </c>
      <c r="D286" s="61" t="s">
        <v>411</v>
      </c>
      <c r="E286" s="61" t="s">
        <v>4986</v>
      </c>
      <c r="F286" s="61" t="s">
        <v>1013</v>
      </c>
      <c r="G286" s="61" t="s">
        <v>45</v>
      </c>
      <c r="H286" s="61" t="s">
        <v>42</v>
      </c>
      <c r="I286" s="61" t="s">
        <v>58</v>
      </c>
      <c r="J286" s="61"/>
      <c r="K286" s="61" t="s">
        <v>300</v>
      </c>
      <c r="L286" s="61"/>
      <c r="M286" s="61"/>
      <c r="N286" s="61" t="s">
        <v>995</v>
      </c>
      <c r="O286" s="61">
        <v>2</v>
      </c>
      <c r="P286" s="84">
        <v>43301</v>
      </c>
      <c r="Q286" s="84">
        <v>43301.041666666664</v>
      </c>
      <c r="R286" s="85">
        <v>43287</v>
      </c>
      <c r="S286" s="85">
        <v>43287.398611111108</v>
      </c>
      <c r="T286" s="86">
        <v>43272.399930555555</v>
      </c>
      <c r="U286" s="86"/>
      <c r="V286" s="92" t="s">
        <v>617</v>
      </c>
      <c r="W286" s="92">
        <v>43331.041666666664</v>
      </c>
      <c r="X28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86" s="88" t="str">
        <f t="shared" si="4"/>
        <v>DEVT MA</v>
      </c>
      <c r="Z28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8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286" s="53"/>
      <c r="AC286"/>
      <c r="AD286"/>
      <c r="AF286"/>
      <c r="AG286"/>
    </row>
    <row r="287" spans="1:33" customFormat="1" x14ac:dyDescent="0.3">
      <c r="A287" s="122" t="s">
        <v>4796</v>
      </c>
      <c r="B287" s="61" t="s">
        <v>4797</v>
      </c>
      <c r="C287" s="61" t="s">
        <v>192</v>
      </c>
      <c r="D287" s="61" t="s">
        <v>405</v>
      </c>
      <c r="E287" s="61" t="s">
        <v>4798</v>
      </c>
      <c r="F287" s="61" t="s">
        <v>3319</v>
      </c>
      <c r="G287" s="61" t="s">
        <v>126</v>
      </c>
      <c r="H287" s="61" t="s">
        <v>42</v>
      </c>
      <c r="I287" s="61" t="s">
        <v>58</v>
      </c>
      <c r="J287" s="61"/>
      <c r="K287" s="61" t="s">
        <v>300</v>
      </c>
      <c r="L287" s="61"/>
      <c r="M287" s="61"/>
      <c r="N287" s="61" t="s">
        <v>995</v>
      </c>
      <c r="O287" s="61">
        <v>2</v>
      </c>
      <c r="P287" s="84">
        <v>43300</v>
      </c>
      <c r="Q287" s="84">
        <v>43300.041666666664</v>
      </c>
      <c r="R287" s="85">
        <v>43290</v>
      </c>
      <c r="S287" s="85">
        <v>43290.386805555558</v>
      </c>
      <c r="T287" s="86">
        <v>43272.388831018521</v>
      </c>
      <c r="U287" s="86"/>
      <c r="V287" s="92" t="s">
        <v>617</v>
      </c>
      <c r="W287" s="92">
        <v>43330.041666666664</v>
      </c>
      <c r="X28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287" s="88" t="str">
        <f t="shared" si="4"/>
        <v>N/A</v>
      </c>
      <c r="Z28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8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88" spans="1:33" x14ac:dyDescent="0.3">
      <c r="A288" s="122" t="s">
        <v>4274</v>
      </c>
      <c r="B288" s="61" t="s">
        <v>4275</v>
      </c>
      <c r="C288" s="61" t="s">
        <v>4276</v>
      </c>
      <c r="D288" s="93" t="s">
        <v>4277</v>
      </c>
      <c r="E288" s="61" t="s">
        <v>4278</v>
      </c>
      <c r="F288" s="61" t="s">
        <v>4279</v>
      </c>
      <c r="G288" s="93" t="s">
        <v>46</v>
      </c>
      <c r="H288" s="61" t="s">
        <v>2572</v>
      </c>
      <c r="I288" s="61" t="s">
        <v>58</v>
      </c>
      <c r="J288" s="61" t="s">
        <v>48</v>
      </c>
      <c r="K288" s="61" t="s">
        <v>300</v>
      </c>
      <c r="L288" s="61"/>
      <c r="M288" s="61"/>
      <c r="N288" s="61" t="s">
        <v>805</v>
      </c>
      <c r="O288" s="61">
        <v>8</v>
      </c>
      <c r="P288" s="84">
        <v>43334</v>
      </c>
      <c r="Q288" s="84">
        <v>43348</v>
      </c>
      <c r="R288" s="85">
        <v>43290</v>
      </c>
      <c r="S288" s="85">
        <v>43290</v>
      </c>
      <c r="T288" s="86">
        <v>43290</v>
      </c>
      <c r="U288" s="86">
        <v>43290</v>
      </c>
      <c r="V288" s="92" t="s">
        <v>617</v>
      </c>
      <c r="W288" s="92">
        <v>43348.875</v>
      </c>
      <c r="X28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88" s="88" t="str">
        <f t="shared" si="4"/>
        <v>UTILITES_MA</v>
      </c>
      <c r="Z28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8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288" s="53"/>
      <c r="AC288"/>
      <c r="AD288"/>
      <c r="AF288"/>
      <c r="AG288"/>
    </row>
    <row r="289" spans="1:33" customFormat="1" x14ac:dyDescent="0.3">
      <c r="A289" s="122" t="s">
        <v>1292</v>
      </c>
      <c r="B289" s="61" t="s">
        <v>1293</v>
      </c>
      <c r="C289" s="61" t="s">
        <v>1294</v>
      </c>
      <c r="D289" s="93" t="s">
        <v>440</v>
      </c>
      <c r="E289" s="61" t="s">
        <v>1295</v>
      </c>
      <c r="F289" s="61" t="s">
        <v>1296</v>
      </c>
      <c r="G289" s="93" t="s">
        <v>216</v>
      </c>
      <c r="H289" s="61" t="s">
        <v>42</v>
      </c>
      <c r="I289" s="61" t="s">
        <v>58</v>
      </c>
      <c r="J289" s="61" t="s">
        <v>47</v>
      </c>
      <c r="K289" s="61" t="s">
        <v>300</v>
      </c>
      <c r="L289" s="61"/>
      <c r="M289" s="61"/>
      <c r="N289" s="61" t="s">
        <v>753</v>
      </c>
      <c r="O289" s="61">
        <v>1</v>
      </c>
      <c r="P289" s="84">
        <v>43313</v>
      </c>
      <c r="Q289" s="84">
        <v>43344</v>
      </c>
      <c r="R289" s="85">
        <v>43290</v>
      </c>
      <c r="S289" s="85">
        <v>43294</v>
      </c>
      <c r="T289" s="86">
        <v>43203.351574074077</v>
      </c>
      <c r="U289" s="86"/>
      <c r="V289" s="92" t="s">
        <v>618</v>
      </c>
      <c r="W289" s="92">
        <v>43344</v>
      </c>
      <c r="X28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289" s="88" t="str">
        <f t="shared" si="4"/>
        <v>USP MB</v>
      </c>
      <c r="Z28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8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90" spans="1:33" customFormat="1" x14ac:dyDescent="0.3">
      <c r="A290" s="122" t="s">
        <v>1254</v>
      </c>
      <c r="B290" s="61" t="s">
        <v>1255</v>
      </c>
      <c r="C290" s="61" t="s">
        <v>1251</v>
      </c>
      <c r="D290" s="93" t="s">
        <v>440</v>
      </c>
      <c r="E290" s="61" t="s">
        <v>1252</v>
      </c>
      <c r="F290" s="61" t="s">
        <v>1253</v>
      </c>
      <c r="G290" s="93" t="s">
        <v>216</v>
      </c>
      <c r="H290" s="61" t="s">
        <v>42</v>
      </c>
      <c r="I290" s="61" t="s">
        <v>58</v>
      </c>
      <c r="J290" s="61" t="s">
        <v>47</v>
      </c>
      <c r="K290" s="61" t="s">
        <v>300</v>
      </c>
      <c r="L290" s="61"/>
      <c r="M290" s="61"/>
      <c r="N290" s="61" t="s">
        <v>753</v>
      </c>
      <c r="O290" s="61">
        <v>4</v>
      </c>
      <c r="P290" s="84">
        <v>43313</v>
      </c>
      <c r="Q290" s="84">
        <v>43344</v>
      </c>
      <c r="R290" s="85">
        <v>43290</v>
      </c>
      <c r="S290" s="85">
        <v>43294</v>
      </c>
      <c r="T290" s="86">
        <v>43202.557384259257</v>
      </c>
      <c r="U290" s="86"/>
      <c r="V290" s="92" t="s">
        <v>618</v>
      </c>
      <c r="W290" s="92">
        <v>43344</v>
      </c>
      <c r="X29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290" s="88" t="str">
        <f t="shared" si="4"/>
        <v>USP MB</v>
      </c>
      <c r="Z29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9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91" spans="1:33" customFormat="1" x14ac:dyDescent="0.3">
      <c r="A291" s="122" t="s">
        <v>1324</v>
      </c>
      <c r="B291" s="61" t="s">
        <v>1325</v>
      </c>
      <c r="C291" s="61" t="s">
        <v>669</v>
      </c>
      <c r="D291" s="61" t="s">
        <v>670</v>
      </c>
      <c r="E291" s="61" t="s">
        <v>671</v>
      </c>
      <c r="F291" s="61" t="s">
        <v>672</v>
      </c>
      <c r="G291" s="61" t="s">
        <v>46</v>
      </c>
      <c r="H291" s="61" t="s">
        <v>42</v>
      </c>
      <c r="I291" s="61" t="s">
        <v>43</v>
      </c>
      <c r="J291" s="61" t="s">
        <v>49</v>
      </c>
      <c r="K291" s="61" t="s">
        <v>300</v>
      </c>
      <c r="L291" s="61"/>
      <c r="M291" s="61"/>
      <c r="N291" s="61" t="s">
        <v>758</v>
      </c>
      <c r="O291" s="61">
        <v>0</v>
      </c>
      <c r="P291" s="84">
        <v>43283</v>
      </c>
      <c r="Q291" s="84">
        <v>43344</v>
      </c>
      <c r="R291" s="85">
        <v>43290</v>
      </c>
      <c r="S291" s="85">
        <v>43291</v>
      </c>
      <c r="T291" s="86"/>
      <c r="U291" s="86"/>
      <c r="V291" s="92" t="s">
        <v>618</v>
      </c>
      <c r="W291" s="92"/>
      <c r="X29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91" s="88" t="str">
        <f t="shared" si="4"/>
        <v>UTILITES_MA</v>
      </c>
      <c r="Z29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29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92" spans="1:33" customFormat="1" x14ac:dyDescent="0.3">
      <c r="A292" s="122" t="s">
        <v>3329</v>
      </c>
      <c r="B292" s="61" t="s">
        <v>3521</v>
      </c>
      <c r="C292" s="61" t="s">
        <v>384</v>
      </c>
      <c r="D292" s="93" t="s">
        <v>445</v>
      </c>
      <c r="E292" s="61" t="s">
        <v>385</v>
      </c>
      <c r="F292" s="61" t="s">
        <v>386</v>
      </c>
      <c r="G292" s="93" t="s">
        <v>46</v>
      </c>
      <c r="H292" s="61" t="s">
        <v>2572</v>
      </c>
      <c r="I292" s="61" t="s">
        <v>58</v>
      </c>
      <c r="J292" s="61" t="s">
        <v>48</v>
      </c>
      <c r="K292" s="61" t="s">
        <v>300</v>
      </c>
      <c r="L292" s="61"/>
      <c r="M292" s="61"/>
      <c r="N292" s="61" t="s">
        <v>805</v>
      </c>
      <c r="O292" s="61">
        <v>4</v>
      </c>
      <c r="P292" s="84">
        <v>43282</v>
      </c>
      <c r="Q292" s="84">
        <v>43284</v>
      </c>
      <c r="R292" s="85">
        <v>43290</v>
      </c>
      <c r="S292" s="85">
        <v>43290</v>
      </c>
      <c r="T292" s="86">
        <v>43287</v>
      </c>
      <c r="U292" s="86">
        <v>43287</v>
      </c>
      <c r="V292" s="92" t="s">
        <v>617</v>
      </c>
      <c r="W292" s="92">
        <v>43315</v>
      </c>
      <c r="X29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92" s="88" t="str">
        <f t="shared" si="4"/>
        <v>UTILITES_MA</v>
      </c>
      <c r="Z29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9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93" spans="1:33" x14ac:dyDescent="0.3">
      <c r="A293" s="122" t="s">
        <v>1299</v>
      </c>
      <c r="B293" s="61" t="s">
        <v>1300</v>
      </c>
      <c r="C293" s="61" t="s">
        <v>1301</v>
      </c>
      <c r="D293" s="61" t="s">
        <v>440</v>
      </c>
      <c r="E293" s="61" t="s">
        <v>1302</v>
      </c>
      <c r="F293" s="61" t="s">
        <v>1303</v>
      </c>
      <c r="G293" s="61" t="s">
        <v>216</v>
      </c>
      <c r="H293" s="61" t="s">
        <v>42</v>
      </c>
      <c r="I293" s="61" t="s">
        <v>58</v>
      </c>
      <c r="J293" s="61" t="s">
        <v>47</v>
      </c>
      <c r="K293" s="61" t="s">
        <v>300</v>
      </c>
      <c r="L293" s="61"/>
      <c r="M293" s="61"/>
      <c r="N293" s="61" t="s">
        <v>753</v>
      </c>
      <c r="O293" s="61">
        <v>4</v>
      </c>
      <c r="P293" s="84">
        <v>43313</v>
      </c>
      <c r="Q293" s="84">
        <v>43344</v>
      </c>
      <c r="R293" s="85">
        <v>43290</v>
      </c>
      <c r="S293" s="85">
        <v>43290</v>
      </c>
      <c r="T293" s="86">
        <v>43203.351863425924</v>
      </c>
      <c r="U293" s="86"/>
      <c r="V293" s="92" t="s">
        <v>618</v>
      </c>
      <c r="W293" s="92">
        <v>43344</v>
      </c>
      <c r="X29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293" s="88" t="str">
        <f t="shared" si="4"/>
        <v>USP MB</v>
      </c>
      <c r="Z29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9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293" s="53"/>
      <c r="AC293"/>
      <c r="AD293"/>
      <c r="AF293"/>
      <c r="AG293"/>
    </row>
    <row r="294" spans="1:33" x14ac:dyDescent="0.3">
      <c r="A294" s="122" t="s">
        <v>1306</v>
      </c>
      <c r="B294" s="61" t="s">
        <v>1307</v>
      </c>
      <c r="C294" s="61" t="s">
        <v>1308</v>
      </c>
      <c r="D294" s="61" t="s">
        <v>440</v>
      </c>
      <c r="E294" s="61" t="s">
        <v>1309</v>
      </c>
      <c r="F294" s="61" t="s">
        <v>1310</v>
      </c>
      <c r="G294" s="61" t="s">
        <v>216</v>
      </c>
      <c r="H294" s="61" t="s">
        <v>42</v>
      </c>
      <c r="I294" s="61" t="s">
        <v>58</v>
      </c>
      <c r="J294" s="61" t="s">
        <v>47</v>
      </c>
      <c r="K294" s="61" t="s">
        <v>300</v>
      </c>
      <c r="L294" s="61"/>
      <c r="M294" s="61"/>
      <c r="N294" s="61" t="s">
        <v>753</v>
      </c>
      <c r="O294" s="61">
        <v>4</v>
      </c>
      <c r="P294" s="84">
        <v>43313</v>
      </c>
      <c r="Q294" s="84">
        <v>43344</v>
      </c>
      <c r="R294" s="85">
        <v>43290</v>
      </c>
      <c r="S294" s="85">
        <v>43290</v>
      </c>
      <c r="T294" s="86">
        <v>43203.351956018516</v>
      </c>
      <c r="U294" s="86"/>
      <c r="V294" s="92" t="s">
        <v>618</v>
      </c>
      <c r="W294" s="92">
        <v>43344</v>
      </c>
      <c r="X29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294" s="88" t="str">
        <f t="shared" si="4"/>
        <v>USP MB</v>
      </c>
      <c r="Z29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9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294" s="53"/>
      <c r="AC294"/>
      <c r="AD294"/>
      <c r="AF294"/>
      <c r="AG294"/>
    </row>
    <row r="295" spans="1:33" customFormat="1" x14ac:dyDescent="0.3">
      <c r="A295" s="122" t="s">
        <v>5201</v>
      </c>
      <c r="B295" s="61" t="s">
        <v>5202</v>
      </c>
      <c r="C295" s="61" t="s">
        <v>196</v>
      </c>
      <c r="D295" s="61" t="s">
        <v>459</v>
      </c>
      <c r="E295" s="61" t="s">
        <v>5203</v>
      </c>
      <c r="F295" s="61" t="s">
        <v>393</v>
      </c>
      <c r="G295" s="61" t="s">
        <v>73</v>
      </c>
      <c r="H295" s="61" t="s">
        <v>42</v>
      </c>
      <c r="I295" s="61" t="s">
        <v>53</v>
      </c>
      <c r="J295" s="61"/>
      <c r="K295" s="61" t="s">
        <v>300</v>
      </c>
      <c r="L295" s="61"/>
      <c r="M295" s="61"/>
      <c r="N295" s="61" t="s">
        <v>995</v>
      </c>
      <c r="O295" s="61">
        <v>0.5</v>
      </c>
      <c r="P295" s="84">
        <v>43298</v>
      </c>
      <c r="Q295" s="84">
        <v>43305</v>
      </c>
      <c r="R295" s="85">
        <v>43290</v>
      </c>
      <c r="S295" s="85">
        <v>43301.509027777778</v>
      </c>
      <c r="T295" s="86">
        <v>43278.510381944441</v>
      </c>
      <c r="U295" s="86"/>
      <c r="V295" s="92" t="s">
        <v>617</v>
      </c>
      <c r="W295" s="92">
        <v>43305.020833333336</v>
      </c>
      <c r="X29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95" s="88" t="str">
        <f t="shared" si="4"/>
        <v>CONT</v>
      </c>
      <c r="Z29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9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96" spans="1:33" customFormat="1" x14ac:dyDescent="0.3">
      <c r="A296" s="122" t="s">
        <v>5267</v>
      </c>
      <c r="B296" s="61" t="s">
        <v>5268</v>
      </c>
      <c r="C296" s="61" t="s">
        <v>221</v>
      </c>
      <c r="D296" s="61" t="s">
        <v>422</v>
      </c>
      <c r="E296" s="61" t="s">
        <v>5269</v>
      </c>
      <c r="F296" s="61" t="s">
        <v>5270</v>
      </c>
      <c r="G296" s="61" t="s">
        <v>75</v>
      </c>
      <c r="H296" s="61" t="s">
        <v>42</v>
      </c>
      <c r="I296" s="61" t="s">
        <v>53</v>
      </c>
      <c r="J296" s="61"/>
      <c r="K296" s="61" t="s">
        <v>300</v>
      </c>
      <c r="L296" s="61"/>
      <c r="M296" s="61"/>
      <c r="N296" s="61" t="s">
        <v>995</v>
      </c>
      <c r="O296" s="61">
        <v>1</v>
      </c>
      <c r="P296" s="84">
        <v>43298</v>
      </c>
      <c r="Q296" s="84">
        <v>43305</v>
      </c>
      <c r="R296" s="85">
        <v>43290</v>
      </c>
      <c r="S296" s="85">
        <v>43301.510416666664</v>
      </c>
      <c r="T296" s="86">
        <v>43278.511423611111</v>
      </c>
      <c r="U296" s="86"/>
      <c r="V296" s="92" t="s">
        <v>618</v>
      </c>
      <c r="W296" s="92">
        <v>43305.010416666664</v>
      </c>
      <c r="X29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296" s="88" t="str">
        <f t="shared" si="4"/>
        <v>ENVT</v>
      </c>
      <c r="Z29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9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297" spans="1:33" x14ac:dyDescent="0.3">
      <c r="A297" s="122" t="s">
        <v>4896</v>
      </c>
      <c r="B297" s="61" t="s">
        <v>4897</v>
      </c>
      <c r="C297" s="61" t="s">
        <v>196</v>
      </c>
      <c r="D297" s="93" t="s">
        <v>459</v>
      </c>
      <c r="E297" s="61" t="s">
        <v>4898</v>
      </c>
      <c r="F297" s="61" t="s">
        <v>393</v>
      </c>
      <c r="G297" s="93" t="s">
        <v>73</v>
      </c>
      <c r="H297" s="61" t="s">
        <v>42</v>
      </c>
      <c r="I297" s="61" t="s">
        <v>53</v>
      </c>
      <c r="J297" s="61"/>
      <c r="K297" s="61" t="s">
        <v>300</v>
      </c>
      <c r="L297" s="61"/>
      <c r="M297" s="61"/>
      <c r="N297" s="61" t="s">
        <v>995</v>
      </c>
      <c r="O297" s="61">
        <v>1</v>
      </c>
      <c r="P297" s="84">
        <v>43300</v>
      </c>
      <c r="Q297" s="84">
        <v>43307</v>
      </c>
      <c r="R297" s="85">
        <v>43290</v>
      </c>
      <c r="S297" s="85">
        <v>43301.507638888892</v>
      </c>
      <c r="T297" s="86">
        <v>43278.508483796293</v>
      </c>
      <c r="U297" s="86"/>
      <c r="V297" s="92" t="s">
        <v>617</v>
      </c>
      <c r="W297" s="92">
        <v>43307.041666666664</v>
      </c>
      <c r="X29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97" s="88" t="str">
        <f t="shared" si="4"/>
        <v>CONT</v>
      </c>
      <c r="Z29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9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297" s="53"/>
      <c r="AC297"/>
      <c r="AD297"/>
      <c r="AF297"/>
      <c r="AG297"/>
    </row>
    <row r="298" spans="1:33" x14ac:dyDescent="0.3">
      <c r="A298" s="122" t="s">
        <v>5411</v>
      </c>
      <c r="B298" s="61" t="s">
        <v>5412</v>
      </c>
      <c r="C298" s="61" t="s">
        <v>253</v>
      </c>
      <c r="D298" s="61" t="s">
        <v>427</v>
      </c>
      <c r="E298" s="61" t="s">
        <v>5413</v>
      </c>
      <c r="F298" s="61" t="s">
        <v>312</v>
      </c>
      <c r="G298" s="61" t="s">
        <v>97</v>
      </c>
      <c r="H298" s="61" t="s">
        <v>42</v>
      </c>
      <c r="I298" s="61" t="s">
        <v>53</v>
      </c>
      <c r="J298" s="61"/>
      <c r="K298" s="61" t="s">
        <v>300</v>
      </c>
      <c r="L298" s="61"/>
      <c r="M298" s="61"/>
      <c r="N298" s="61" t="s">
        <v>995</v>
      </c>
      <c r="O298" s="61">
        <v>0.25</v>
      </c>
      <c r="P298" s="84">
        <v>43298</v>
      </c>
      <c r="Q298" s="84">
        <v>43305</v>
      </c>
      <c r="R298" s="85">
        <v>43290</v>
      </c>
      <c r="S298" s="85">
        <v>43301.518055555556</v>
      </c>
      <c r="T298" s="86">
        <v>43278.518912037034</v>
      </c>
      <c r="U298" s="86"/>
      <c r="V298" s="92" t="s">
        <v>618</v>
      </c>
      <c r="W298" s="92">
        <v>43305.010416666664</v>
      </c>
      <c r="X29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98" s="88" t="str">
        <f t="shared" si="4"/>
        <v>ANA_MA</v>
      </c>
      <c r="Z29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9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298" s="53"/>
      <c r="AC298"/>
      <c r="AD298"/>
      <c r="AF298"/>
      <c r="AG298"/>
    </row>
    <row r="299" spans="1:33" customFormat="1" x14ac:dyDescent="0.3">
      <c r="A299" s="122" t="s">
        <v>5414</v>
      </c>
      <c r="B299" s="61" t="s">
        <v>5415</v>
      </c>
      <c r="C299" s="61" t="s">
        <v>253</v>
      </c>
      <c r="D299" s="61" t="s">
        <v>427</v>
      </c>
      <c r="E299" s="61" t="s">
        <v>5416</v>
      </c>
      <c r="F299" s="61" t="s">
        <v>312</v>
      </c>
      <c r="G299" s="61" t="s">
        <v>97</v>
      </c>
      <c r="H299" s="61" t="s">
        <v>42</v>
      </c>
      <c r="I299" s="61" t="s">
        <v>53</v>
      </c>
      <c r="J299" s="61"/>
      <c r="K299" s="61" t="s">
        <v>300</v>
      </c>
      <c r="L299" s="61"/>
      <c r="M299" s="61"/>
      <c r="N299" s="61" t="s">
        <v>995</v>
      </c>
      <c r="O299" s="61">
        <v>0.25</v>
      </c>
      <c r="P299" s="84">
        <v>43298</v>
      </c>
      <c r="Q299" s="84">
        <v>43305</v>
      </c>
      <c r="R299" s="85">
        <v>43290</v>
      </c>
      <c r="S299" s="85">
        <v>43301.513194444444</v>
      </c>
      <c r="T299" s="86">
        <v>43278.513784722221</v>
      </c>
      <c r="U299" s="86"/>
      <c r="V299" s="92" t="s">
        <v>618</v>
      </c>
      <c r="W299" s="92">
        <v>43305.010416666664</v>
      </c>
      <c r="X29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299" s="88" t="str">
        <f t="shared" si="4"/>
        <v>ANA_MA</v>
      </c>
      <c r="Z29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29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00" spans="1:33" customFormat="1" x14ac:dyDescent="0.3">
      <c r="A300" s="122" t="s">
        <v>5429</v>
      </c>
      <c r="B300" s="61" t="s">
        <v>5430</v>
      </c>
      <c r="C300" s="61" t="s">
        <v>723</v>
      </c>
      <c r="D300" s="61" t="s">
        <v>3728</v>
      </c>
      <c r="E300" s="61" t="s">
        <v>5431</v>
      </c>
      <c r="F300" s="61" t="s">
        <v>5432</v>
      </c>
      <c r="G300" s="61" t="s">
        <v>73</v>
      </c>
      <c r="H300" s="61" t="s">
        <v>42</v>
      </c>
      <c r="I300" s="61" t="s">
        <v>53</v>
      </c>
      <c r="J300" s="61"/>
      <c r="K300" s="61" t="s">
        <v>300</v>
      </c>
      <c r="L300" s="61"/>
      <c r="M300" s="61"/>
      <c r="N300" s="61" t="s">
        <v>995</v>
      </c>
      <c r="O300" s="61">
        <v>0.25</v>
      </c>
      <c r="P300" s="84">
        <v>43296</v>
      </c>
      <c r="Q300" s="84">
        <v>43303</v>
      </c>
      <c r="R300" s="85">
        <v>43290</v>
      </c>
      <c r="S300" s="85">
        <v>43301.511111111111</v>
      </c>
      <c r="T300" s="86">
        <v>43278.512013888889</v>
      </c>
      <c r="U300" s="86"/>
      <c r="V300" s="92" t="s">
        <v>618</v>
      </c>
      <c r="W300" s="92">
        <v>43303.010416666664</v>
      </c>
      <c r="X30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00" s="88" t="str">
        <f t="shared" si="4"/>
        <v>CONT</v>
      </c>
      <c r="Z30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0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01" spans="1:33" customFormat="1" x14ac:dyDescent="0.3">
      <c r="A301" s="122" t="s">
        <v>5433</v>
      </c>
      <c r="B301" s="61" t="s">
        <v>5434</v>
      </c>
      <c r="C301" s="61" t="s">
        <v>723</v>
      </c>
      <c r="D301" s="93" t="s">
        <v>3728</v>
      </c>
      <c r="E301" s="61" t="s">
        <v>5435</v>
      </c>
      <c r="F301" s="61" t="s">
        <v>5436</v>
      </c>
      <c r="G301" s="93" t="s">
        <v>73</v>
      </c>
      <c r="H301" s="61" t="s">
        <v>42</v>
      </c>
      <c r="I301" s="61" t="s">
        <v>53</v>
      </c>
      <c r="J301" s="61"/>
      <c r="K301" s="61" t="s">
        <v>300</v>
      </c>
      <c r="L301" s="61"/>
      <c r="M301" s="61"/>
      <c r="N301" s="61" t="s">
        <v>995</v>
      </c>
      <c r="O301" s="61">
        <v>0.25</v>
      </c>
      <c r="P301" s="84">
        <v>43296</v>
      </c>
      <c r="Q301" s="84">
        <v>43303</v>
      </c>
      <c r="R301" s="85">
        <v>43290</v>
      </c>
      <c r="S301" s="85">
        <v>43301</v>
      </c>
      <c r="T301" s="86">
        <v>43278.512557870374</v>
      </c>
      <c r="U301" s="86"/>
      <c r="V301" s="92" t="s">
        <v>618</v>
      </c>
      <c r="W301" s="92">
        <v>43303.010416666664</v>
      </c>
      <c r="X30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01" s="88" t="str">
        <f t="shared" si="4"/>
        <v>CONT</v>
      </c>
      <c r="Z30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0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02" spans="1:33" customFormat="1" x14ac:dyDescent="0.3">
      <c r="A302" s="122" t="s">
        <v>5459</v>
      </c>
      <c r="B302" s="61" t="s">
        <v>5460</v>
      </c>
      <c r="C302" s="61" t="s">
        <v>723</v>
      </c>
      <c r="D302" s="61" t="s">
        <v>3728</v>
      </c>
      <c r="E302" s="61" t="s">
        <v>5461</v>
      </c>
      <c r="F302" s="61" t="s">
        <v>5458</v>
      </c>
      <c r="G302" s="61" t="s">
        <v>73</v>
      </c>
      <c r="H302" s="61" t="s">
        <v>42</v>
      </c>
      <c r="I302" s="61" t="s">
        <v>53</v>
      </c>
      <c r="J302" s="61"/>
      <c r="K302" s="61" t="s">
        <v>300</v>
      </c>
      <c r="L302" s="61"/>
      <c r="M302" s="61"/>
      <c r="N302" s="61" t="s">
        <v>995</v>
      </c>
      <c r="O302" s="61">
        <v>0.25</v>
      </c>
      <c r="P302" s="84">
        <v>43296</v>
      </c>
      <c r="Q302" s="84">
        <v>43303</v>
      </c>
      <c r="R302" s="85">
        <v>43290</v>
      </c>
      <c r="S302" s="85">
        <v>43301.512499999997</v>
      </c>
      <c r="T302" s="86">
        <v>43278.513159722221</v>
      </c>
      <c r="U302" s="86"/>
      <c r="V302" s="92" t="s">
        <v>618</v>
      </c>
      <c r="W302" s="92">
        <v>43303.010416666664</v>
      </c>
      <c r="X30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02" s="88" t="str">
        <f t="shared" si="4"/>
        <v>CONT</v>
      </c>
      <c r="Z30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0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03" spans="1:33" customFormat="1" x14ac:dyDescent="0.3">
      <c r="A303" s="122" t="s">
        <v>5471</v>
      </c>
      <c r="B303" s="61" t="s">
        <v>5472</v>
      </c>
      <c r="C303" s="61" t="s">
        <v>723</v>
      </c>
      <c r="D303" s="61" t="s">
        <v>3728</v>
      </c>
      <c r="E303" s="61" t="s">
        <v>5473</v>
      </c>
      <c r="F303" s="61" t="s">
        <v>5458</v>
      </c>
      <c r="G303" s="61" t="s">
        <v>73</v>
      </c>
      <c r="H303" s="61" t="s">
        <v>42</v>
      </c>
      <c r="I303" s="61" t="s">
        <v>53</v>
      </c>
      <c r="J303" s="61"/>
      <c r="K303" s="61" t="s">
        <v>300</v>
      </c>
      <c r="L303" s="61"/>
      <c r="M303" s="61"/>
      <c r="N303" s="61" t="s">
        <v>995</v>
      </c>
      <c r="O303" s="61">
        <v>0.25</v>
      </c>
      <c r="P303" s="84">
        <v>43296</v>
      </c>
      <c r="Q303" s="84">
        <v>43303</v>
      </c>
      <c r="R303" s="85">
        <v>43290</v>
      </c>
      <c r="S303" s="85">
        <v>43301.556250000001</v>
      </c>
      <c r="T303" s="86">
        <v>43278.557222222225</v>
      </c>
      <c r="U303" s="86"/>
      <c r="V303" s="92" t="s">
        <v>618</v>
      </c>
      <c r="W303" s="92">
        <v>43303.010416666664</v>
      </c>
      <c r="X30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03" s="88" t="str">
        <f t="shared" si="4"/>
        <v>CONT</v>
      </c>
      <c r="Z30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0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04" spans="1:33" customFormat="1" x14ac:dyDescent="0.3">
      <c r="A304" s="122" t="s">
        <v>4302</v>
      </c>
      <c r="B304" s="61" t="s">
        <v>4303</v>
      </c>
      <c r="C304" s="61" t="s">
        <v>267</v>
      </c>
      <c r="D304" s="61" t="s">
        <v>449</v>
      </c>
      <c r="E304" s="61" t="s">
        <v>268</v>
      </c>
      <c r="F304" s="61" t="s">
        <v>269</v>
      </c>
      <c r="G304" s="61" t="s">
        <v>228</v>
      </c>
      <c r="H304" s="61" t="s">
        <v>42</v>
      </c>
      <c r="I304" s="61" t="s">
        <v>205</v>
      </c>
      <c r="J304" s="61" t="s">
        <v>48</v>
      </c>
      <c r="K304" s="61" t="s">
        <v>204</v>
      </c>
      <c r="L304" s="61"/>
      <c r="M304" s="61"/>
      <c r="N304" s="61" t="s">
        <v>805</v>
      </c>
      <c r="O304" s="61">
        <v>1</v>
      </c>
      <c r="P304" s="84">
        <v>43291</v>
      </c>
      <c r="Q304" s="84">
        <v>43321</v>
      </c>
      <c r="R304" s="85">
        <v>43291</v>
      </c>
      <c r="S304" s="85">
        <v>43291</v>
      </c>
      <c r="T304" s="86">
        <v>43265.593090277776</v>
      </c>
      <c r="U304" s="86"/>
      <c r="V304" s="92" t="s">
        <v>618</v>
      </c>
      <c r="W304" s="92">
        <v>43321.041666666664</v>
      </c>
      <c r="X30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04" s="88" t="str">
        <f t="shared" si="4"/>
        <v>DEVT MB</v>
      </c>
      <c r="Z30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0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05" spans="1:33" x14ac:dyDescent="0.3">
      <c r="A305" s="122" t="s">
        <v>4304</v>
      </c>
      <c r="B305" s="61" t="s">
        <v>4305</v>
      </c>
      <c r="C305" s="61" t="s">
        <v>271</v>
      </c>
      <c r="D305" s="61" t="s">
        <v>450</v>
      </c>
      <c r="E305" s="61" t="s">
        <v>272</v>
      </c>
      <c r="F305" s="61" t="s">
        <v>273</v>
      </c>
      <c r="G305" s="61" t="s">
        <v>223</v>
      </c>
      <c r="H305" s="61" t="s">
        <v>42</v>
      </c>
      <c r="I305" s="61" t="s">
        <v>205</v>
      </c>
      <c r="J305" s="61" t="s">
        <v>48</v>
      </c>
      <c r="K305" s="61" t="s">
        <v>204</v>
      </c>
      <c r="L305" s="61"/>
      <c r="M305" s="61"/>
      <c r="N305" s="61" t="s">
        <v>805</v>
      </c>
      <c r="O305" s="61">
        <v>1</v>
      </c>
      <c r="P305" s="84">
        <v>43291</v>
      </c>
      <c r="Q305" s="84">
        <v>43321</v>
      </c>
      <c r="R305" s="85">
        <v>43291</v>
      </c>
      <c r="S305" s="85">
        <v>43291</v>
      </c>
      <c r="T305" s="86">
        <v>43265.594699074078</v>
      </c>
      <c r="U305" s="86"/>
      <c r="V305" s="92" t="s">
        <v>618</v>
      </c>
      <c r="W305" s="92">
        <v>43321.041666666664</v>
      </c>
      <c r="X30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05" s="88" t="str">
        <f t="shared" si="4"/>
        <v>DSP MB</v>
      </c>
      <c r="Z30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0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05" s="53"/>
      <c r="AC305"/>
      <c r="AD305"/>
      <c r="AF305"/>
      <c r="AG305"/>
    </row>
    <row r="306" spans="1:33" x14ac:dyDescent="0.3">
      <c r="A306" s="122" t="s">
        <v>4306</v>
      </c>
      <c r="B306" s="61" t="s">
        <v>4307</v>
      </c>
      <c r="C306" s="61" t="s">
        <v>275</v>
      </c>
      <c r="D306" s="61" t="s">
        <v>277</v>
      </c>
      <c r="E306" s="61" t="s">
        <v>276</v>
      </c>
      <c r="F306" s="61" t="s">
        <v>277</v>
      </c>
      <c r="G306" s="61" t="s">
        <v>216</v>
      </c>
      <c r="H306" s="61" t="s">
        <v>42</v>
      </c>
      <c r="I306" s="61" t="s">
        <v>205</v>
      </c>
      <c r="J306" s="61" t="s">
        <v>48</v>
      </c>
      <c r="K306" s="61" t="s">
        <v>204</v>
      </c>
      <c r="L306" s="61"/>
      <c r="M306" s="61"/>
      <c r="N306" s="61" t="s">
        <v>805</v>
      </c>
      <c r="O306" s="61">
        <v>1</v>
      </c>
      <c r="P306" s="84">
        <v>43291</v>
      </c>
      <c r="Q306" s="84">
        <v>43321</v>
      </c>
      <c r="R306" s="85">
        <v>43291</v>
      </c>
      <c r="S306" s="85">
        <v>43291</v>
      </c>
      <c r="T306" s="86">
        <v>43265.593460648146</v>
      </c>
      <c r="U306" s="86"/>
      <c r="V306" s="92" t="s">
        <v>618</v>
      </c>
      <c r="W306" s="92">
        <v>43321.041666666664</v>
      </c>
      <c r="X30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06" s="88" t="str">
        <f t="shared" si="4"/>
        <v>USP MB</v>
      </c>
      <c r="Z30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0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06" s="53"/>
      <c r="AC306"/>
      <c r="AD306"/>
      <c r="AF306"/>
      <c r="AG306"/>
    </row>
    <row r="307" spans="1:33" x14ac:dyDescent="0.3">
      <c r="A307" s="122" t="s">
        <v>4334</v>
      </c>
      <c r="B307" s="61" t="s">
        <v>4335</v>
      </c>
      <c r="C307" s="61" t="s">
        <v>293</v>
      </c>
      <c r="D307" s="61" t="s">
        <v>295</v>
      </c>
      <c r="E307" s="61" t="s">
        <v>294</v>
      </c>
      <c r="F307" s="61" t="s">
        <v>295</v>
      </c>
      <c r="G307" s="61" t="s">
        <v>128</v>
      </c>
      <c r="H307" s="61" t="s">
        <v>42</v>
      </c>
      <c r="I307" s="61" t="s">
        <v>205</v>
      </c>
      <c r="J307" s="61" t="s">
        <v>48</v>
      </c>
      <c r="K307" s="61" t="s">
        <v>204</v>
      </c>
      <c r="L307" s="61"/>
      <c r="M307" s="61"/>
      <c r="N307" s="61" t="s">
        <v>805</v>
      </c>
      <c r="O307" s="61">
        <v>1</v>
      </c>
      <c r="P307" s="84">
        <v>43291</v>
      </c>
      <c r="Q307" s="84">
        <v>43321</v>
      </c>
      <c r="R307" s="85">
        <v>43291</v>
      </c>
      <c r="S307" s="85">
        <v>43291</v>
      </c>
      <c r="T307" s="86">
        <v>43265.594050925924</v>
      </c>
      <c r="U307" s="86"/>
      <c r="V307" s="92" t="s">
        <v>618</v>
      </c>
      <c r="W307" s="92">
        <v>43321.041666666664</v>
      </c>
      <c r="X30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07" s="88" t="str">
        <f t="shared" si="4"/>
        <v>N/A</v>
      </c>
      <c r="Z30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0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07" s="53"/>
      <c r="AC307"/>
      <c r="AD307"/>
      <c r="AF307"/>
      <c r="AG307"/>
    </row>
    <row r="308" spans="1:33" x14ac:dyDescent="0.3">
      <c r="A308" s="122" t="s">
        <v>4336</v>
      </c>
      <c r="B308" s="61" t="s">
        <v>4337</v>
      </c>
      <c r="C308" s="61" t="s">
        <v>297</v>
      </c>
      <c r="D308" s="61" t="s">
        <v>453</v>
      </c>
      <c r="E308" s="61" t="s">
        <v>298</v>
      </c>
      <c r="F308" s="61" t="s">
        <v>299</v>
      </c>
      <c r="G308" s="61" t="s">
        <v>128</v>
      </c>
      <c r="H308" s="61" t="s">
        <v>42</v>
      </c>
      <c r="I308" s="61" t="s">
        <v>205</v>
      </c>
      <c r="J308" s="61" t="s">
        <v>48</v>
      </c>
      <c r="K308" s="61" t="s">
        <v>204</v>
      </c>
      <c r="L308" s="61"/>
      <c r="M308" s="61"/>
      <c r="N308" s="61" t="s">
        <v>805</v>
      </c>
      <c r="O308" s="61">
        <v>1</v>
      </c>
      <c r="P308" s="84">
        <v>43291</v>
      </c>
      <c r="Q308" s="84">
        <v>43321</v>
      </c>
      <c r="R308" s="85">
        <v>43291</v>
      </c>
      <c r="S308" s="85">
        <v>43291</v>
      </c>
      <c r="T308" s="86">
        <v>43265.594375000001</v>
      </c>
      <c r="U308" s="86"/>
      <c r="V308" s="92" t="s">
        <v>618</v>
      </c>
      <c r="W308" s="92">
        <v>43321.041666666664</v>
      </c>
      <c r="X30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08" s="88" t="str">
        <f t="shared" si="4"/>
        <v>N/A</v>
      </c>
      <c r="Z30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0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08" s="53"/>
      <c r="AC308"/>
      <c r="AD308"/>
      <c r="AF308"/>
      <c r="AG308"/>
    </row>
    <row r="309" spans="1:33" customFormat="1" x14ac:dyDescent="0.3">
      <c r="A309" s="122" t="s">
        <v>4346</v>
      </c>
      <c r="B309" s="61" t="s">
        <v>4347</v>
      </c>
      <c r="C309" s="61" t="s">
        <v>506</v>
      </c>
      <c r="D309" s="61" t="s">
        <v>2353</v>
      </c>
      <c r="E309" s="61" t="s">
        <v>507</v>
      </c>
      <c r="F309" s="61" t="s">
        <v>508</v>
      </c>
      <c r="G309" s="61" t="s">
        <v>46</v>
      </c>
      <c r="H309" s="61" t="s">
        <v>42</v>
      </c>
      <c r="I309" s="61" t="s">
        <v>205</v>
      </c>
      <c r="J309" s="61" t="s">
        <v>48</v>
      </c>
      <c r="K309" s="61" t="s">
        <v>204</v>
      </c>
      <c r="L309" s="61"/>
      <c r="M309" s="61"/>
      <c r="N309" s="61" t="s">
        <v>805</v>
      </c>
      <c r="O309" s="61">
        <v>4</v>
      </c>
      <c r="P309" s="84">
        <v>43291</v>
      </c>
      <c r="Q309" s="84">
        <v>43305</v>
      </c>
      <c r="R309" s="85">
        <v>43291</v>
      </c>
      <c r="S309" s="85">
        <v>43291</v>
      </c>
      <c r="T309" s="86">
        <v>43265.592592592591</v>
      </c>
      <c r="U309" s="86"/>
      <c r="V309" s="92" t="s">
        <v>618</v>
      </c>
      <c r="W309" s="92">
        <v>43305.875</v>
      </c>
      <c r="X30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09" s="88" t="str">
        <f t="shared" si="4"/>
        <v>UTILITES_MB</v>
      </c>
      <c r="Z30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0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10" spans="1:33" customFormat="1" x14ac:dyDescent="0.3">
      <c r="A310" s="122" t="s">
        <v>1284</v>
      </c>
      <c r="B310" s="61" t="s">
        <v>1285</v>
      </c>
      <c r="C310" s="61" t="s">
        <v>1286</v>
      </c>
      <c r="D310" s="61"/>
      <c r="E310" s="61"/>
      <c r="F310" s="61"/>
      <c r="G310" s="61" t="s">
        <v>46</v>
      </c>
      <c r="H310" s="61" t="s">
        <v>42</v>
      </c>
      <c r="I310" s="61" t="s">
        <v>166</v>
      </c>
      <c r="J310" s="61" t="s">
        <v>167</v>
      </c>
      <c r="K310" s="61"/>
      <c r="L310" s="61"/>
      <c r="M310" s="61"/>
      <c r="N310" s="61" t="s">
        <v>168</v>
      </c>
      <c r="O310" s="61">
        <v>0</v>
      </c>
      <c r="P310" s="84">
        <v>43283</v>
      </c>
      <c r="Q310" s="84"/>
      <c r="R310" s="85">
        <v>43291</v>
      </c>
      <c r="S310" s="85">
        <v>43291</v>
      </c>
      <c r="T310" s="86">
        <v>43200.724594907406</v>
      </c>
      <c r="U310" s="86"/>
      <c r="V310" s="92" t="s">
        <v>618</v>
      </c>
      <c r="W310" s="92"/>
      <c r="X31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10" s="88" t="str">
        <f t="shared" si="4"/>
        <v>UTILITES_MA</v>
      </c>
      <c r="Z31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1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11" spans="1:33" customFormat="1" x14ac:dyDescent="0.3">
      <c r="A311" s="122" t="s">
        <v>4799</v>
      </c>
      <c r="B311" s="61" t="s">
        <v>4800</v>
      </c>
      <c r="C311" s="61" t="s">
        <v>4801</v>
      </c>
      <c r="D311" s="61" t="s">
        <v>420</v>
      </c>
      <c r="E311" s="61" t="s">
        <v>4802</v>
      </c>
      <c r="F311" s="61" t="s">
        <v>1171</v>
      </c>
      <c r="G311" s="61" t="s">
        <v>46</v>
      </c>
      <c r="H311" s="61" t="s">
        <v>42</v>
      </c>
      <c r="I311" s="61" t="s">
        <v>205</v>
      </c>
      <c r="J311" s="61" t="s">
        <v>48</v>
      </c>
      <c r="K311" s="61" t="s">
        <v>204</v>
      </c>
      <c r="L311" s="61"/>
      <c r="M311" s="61"/>
      <c r="N311" s="61" t="s">
        <v>805</v>
      </c>
      <c r="O311" s="61">
        <v>2</v>
      </c>
      <c r="P311" s="84">
        <v>43299</v>
      </c>
      <c r="Q311" s="84">
        <v>43299.166666666664</v>
      </c>
      <c r="R311" s="85">
        <v>43292</v>
      </c>
      <c r="S311" s="85">
        <v>43292</v>
      </c>
      <c r="T311" s="86">
        <v>43269.69158564815</v>
      </c>
      <c r="U311" s="86"/>
      <c r="V311" s="92" t="s">
        <v>618</v>
      </c>
      <c r="W311" s="92">
        <v>43313.875</v>
      </c>
      <c r="X31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11" s="88" t="str">
        <f t="shared" si="4"/>
        <v>UTILITES_MA</v>
      </c>
      <c r="Z31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1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12" spans="1:33" x14ac:dyDescent="0.3">
      <c r="A312" s="122" t="s">
        <v>1654</v>
      </c>
      <c r="B312" s="61" t="s">
        <v>1653</v>
      </c>
      <c r="C312" s="61" t="s">
        <v>1014</v>
      </c>
      <c r="D312" s="61" t="s">
        <v>420</v>
      </c>
      <c r="E312" s="61" t="s">
        <v>1015</v>
      </c>
      <c r="F312" s="61" t="s">
        <v>1016</v>
      </c>
      <c r="G312" s="61" t="s">
        <v>46</v>
      </c>
      <c r="H312" s="61" t="s">
        <v>42</v>
      </c>
      <c r="I312" s="61" t="s">
        <v>43</v>
      </c>
      <c r="J312" s="61" t="s">
        <v>49</v>
      </c>
      <c r="K312" s="61"/>
      <c r="L312" s="61"/>
      <c r="M312" s="61"/>
      <c r="N312" s="61" t="s">
        <v>51</v>
      </c>
      <c r="O312" s="61">
        <v>0</v>
      </c>
      <c r="P312" s="84">
        <v>43283.606249999997</v>
      </c>
      <c r="Q312" s="84"/>
      <c r="R312" s="85">
        <v>43292</v>
      </c>
      <c r="S312" s="85">
        <v>43294</v>
      </c>
      <c r="T312" s="86">
        <v>43222.606898148151</v>
      </c>
      <c r="U312" s="86"/>
      <c r="V312" s="92" t="s">
        <v>617</v>
      </c>
      <c r="W312" s="92"/>
      <c r="X31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12" s="88" t="str">
        <f t="shared" si="4"/>
        <v>UTILITES_MA</v>
      </c>
      <c r="Z31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1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12" s="53"/>
      <c r="AC312"/>
      <c r="AD312"/>
      <c r="AF312"/>
      <c r="AG312"/>
    </row>
    <row r="313" spans="1:33" customFormat="1" x14ac:dyDescent="0.3">
      <c r="A313" s="122" t="s">
        <v>1657</v>
      </c>
      <c r="B313" s="61" t="s">
        <v>1653</v>
      </c>
      <c r="C313" s="61" t="s">
        <v>1658</v>
      </c>
      <c r="D313" s="61" t="s">
        <v>420</v>
      </c>
      <c r="E313" s="61" t="s">
        <v>1659</v>
      </c>
      <c r="F313" s="61" t="s">
        <v>1660</v>
      </c>
      <c r="G313" s="61" t="s">
        <v>46</v>
      </c>
      <c r="H313" s="61" t="s">
        <v>42</v>
      </c>
      <c r="I313" s="61" t="s">
        <v>43</v>
      </c>
      <c r="J313" s="61" t="s">
        <v>49</v>
      </c>
      <c r="K313" s="61"/>
      <c r="L313" s="61"/>
      <c r="M313" s="61"/>
      <c r="N313" s="61" t="s">
        <v>51</v>
      </c>
      <c r="O313" s="61">
        <v>0</v>
      </c>
      <c r="P313" s="84">
        <v>43283.606249999997</v>
      </c>
      <c r="Q313" s="84"/>
      <c r="R313" s="85">
        <v>43292</v>
      </c>
      <c r="S313" s="85">
        <v>43294</v>
      </c>
      <c r="T313" s="86">
        <v>43222.606423611112</v>
      </c>
      <c r="U313" s="86"/>
      <c r="V313" s="92" t="s">
        <v>617</v>
      </c>
      <c r="W313" s="92"/>
      <c r="X31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13" s="88" t="str">
        <f t="shared" si="4"/>
        <v>UTILITES_MA</v>
      </c>
      <c r="Z31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1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14" spans="1:33" customFormat="1" x14ac:dyDescent="0.3">
      <c r="A314" s="122" t="s">
        <v>1661</v>
      </c>
      <c r="B314" s="61" t="s">
        <v>1653</v>
      </c>
      <c r="C314" s="61" t="s">
        <v>1662</v>
      </c>
      <c r="D314" s="61" t="s">
        <v>1663</v>
      </c>
      <c r="E314" s="61" t="s">
        <v>1664</v>
      </c>
      <c r="F314" s="61" t="s">
        <v>1665</v>
      </c>
      <c r="G314" s="61" t="s">
        <v>46</v>
      </c>
      <c r="H314" s="61" t="s">
        <v>42</v>
      </c>
      <c r="I314" s="61" t="s">
        <v>43</v>
      </c>
      <c r="J314" s="61" t="s">
        <v>49</v>
      </c>
      <c r="K314" s="61"/>
      <c r="L314" s="61"/>
      <c r="M314" s="61"/>
      <c r="N314" s="61" t="s">
        <v>51</v>
      </c>
      <c r="O314" s="61">
        <v>0</v>
      </c>
      <c r="P314" s="84">
        <v>43283.606944444444</v>
      </c>
      <c r="Q314" s="84"/>
      <c r="R314" s="85">
        <v>43292</v>
      </c>
      <c r="S314" s="85">
        <v>43294</v>
      </c>
      <c r="T314" s="86">
        <v>43222.607442129629</v>
      </c>
      <c r="U314" s="86"/>
      <c r="V314" s="92" t="s">
        <v>617</v>
      </c>
      <c r="W314" s="92"/>
      <c r="X31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14" s="88" t="str">
        <f t="shared" si="4"/>
        <v>UTILITES_MA</v>
      </c>
      <c r="Z31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1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15" spans="1:33" customFormat="1" x14ac:dyDescent="0.3">
      <c r="A315" s="122" t="s">
        <v>4946</v>
      </c>
      <c r="B315" s="61" t="s">
        <v>4947</v>
      </c>
      <c r="C315" s="61" t="s">
        <v>243</v>
      </c>
      <c r="D315" s="61" t="s">
        <v>1707</v>
      </c>
      <c r="E315" s="61" t="s">
        <v>4948</v>
      </c>
      <c r="F315" s="61" t="s">
        <v>4033</v>
      </c>
      <c r="G315" s="61" t="s">
        <v>200</v>
      </c>
      <c r="H315" s="61" t="s">
        <v>42</v>
      </c>
      <c r="I315" s="61" t="s">
        <v>58</v>
      </c>
      <c r="J315" s="61"/>
      <c r="K315" s="61" t="s">
        <v>300</v>
      </c>
      <c r="L315" s="61"/>
      <c r="M315" s="61"/>
      <c r="N315" s="61" t="s">
        <v>995</v>
      </c>
      <c r="O315" s="61">
        <v>2</v>
      </c>
      <c r="P315" s="84">
        <v>43301</v>
      </c>
      <c r="Q315" s="84">
        <v>43301.041666666664</v>
      </c>
      <c r="R315" s="85">
        <v>43292</v>
      </c>
      <c r="S315" s="85">
        <v>43292.480555555558</v>
      </c>
      <c r="T315" s="86">
        <v>43272.482638888891</v>
      </c>
      <c r="U315" s="86"/>
      <c r="V315" s="92" t="s">
        <v>617</v>
      </c>
      <c r="W315" s="92">
        <v>43331.041666666664</v>
      </c>
      <c r="X31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15" s="88" t="str">
        <f t="shared" si="4"/>
        <v>SUP MA</v>
      </c>
      <c r="Z31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1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16" spans="1:33" customFormat="1" x14ac:dyDescent="0.3">
      <c r="A316" s="122" t="s">
        <v>1666</v>
      </c>
      <c r="B316" s="61" t="s">
        <v>1653</v>
      </c>
      <c r="C316" s="61" t="s">
        <v>669</v>
      </c>
      <c r="D316" s="61" t="s">
        <v>670</v>
      </c>
      <c r="E316" s="61" t="s">
        <v>671</v>
      </c>
      <c r="F316" s="61" t="s">
        <v>672</v>
      </c>
      <c r="G316" s="61" t="s">
        <v>46</v>
      </c>
      <c r="H316" s="61" t="s">
        <v>42</v>
      </c>
      <c r="I316" s="61" t="s">
        <v>43</v>
      </c>
      <c r="J316" s="61" t="s">
        <v>49</v>
      </c>
      <c r="K316" s="61"/>
      <c r="L316" s="61"/>
      <c r="M316" s="61"/>
      <c r="N316" s="61" t="s">
        <v>51</v>
      </c>
      <c r="O316" s="61">
        <v>0</v>
      </c>
      <c r="P316" s="84">
        <v>43283.605555555558</v>
      </c>
      <c r="Q316" s="84"/>
      <c r="R316" s="85">
        <v>43292</v>
      </c>
      <c r="S316" s="85">
        <v>43294</v>
      </c>
      <c r="T316" s="86">
        <v>43222.604386574072</v>
      </c>
      <c r="U316" s="86"/>
      <c r="V316" s="87" t="s">
        <v>617</v>
      </c>
      <c r="W316" s="87"/>
      <c r="X31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16" s="88" t="str">
        <f t="shared" si="4"/>
        <v>UTILITES_MA</v>
      </c>
      <c r="Z31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1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17" spans="1:33" customFormat="1" x14ac:dyDescent="0.3">
      <c r="A317" s="122" t="s">
        <v>4312</v>
      </c>
      <c r="B317" s="61" t="s">
        <v>4313</v>
      </c>
      <c r="C317" s="61" t="s">
        <v>811</v>
      </c>
      <c r="D317" s="61" t="s">
        <v>812</v>
      </c>
      <c r="E317" s="61" t="s">
        <v>813</v>
      </c>
      <c r="F317" s="61" t="s">
        <v>814</v>
      </c>
      <c r="G317" s="61" t="s">
        <v>46</v>
      </c>
      <c r="H317" s="61" t="s">
        <v>42</v>
      </c>
      <c r="I317" s="61" t="s">
        <v>43</v>
      </c>
      <c r="J317" s="61" t="s">
        <v>47</v>
      </c>
      <c r="K317" s="61" t="s">
        <v>300</v>
      </c>
      <c r="L317" s="61"/>
      <c r="M317" s="61"/>
      <c r="N317" s="61" t="s">
        <v>796</v>
      </c>
      <c r="O317" s="61">
        <v>0</v>
      </c>
      <c r="P317" s="84">
        <v>43262.462500000001</v>
      </c>
      <c r="Q317" s="84">
        <v>43262.473611111112</v>
      </c>
      <c r="R317" s="85">
        <v>43292</v>
      </c>
      <c r="S317" s="85">
        <v>43293</v>
      </c>
      <c r="T317" s="86">
        <v>43262.46125</v>
      </c>
      <c r="U317" s="86"/>
      <c r="V317" s="92" t="s">
        <v>617</v>
      </c>
      <c r="W317" s="92"/>
      <c r="X31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17" s="88" t="str">
        <f t="shared" si="4"/>
        <v>UTILITES_MB</v>
      </c>
      <c r="Z31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1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18" spans="1:33" customFormat="1" x14ac:dyDescent="0.3">
      <c r="A318" s="122" t="s">
        <v>4881</v>
      </c>
      <c r="B318" s="61" t="s">
        <v>4882</v>
      </c>
      <c r="C318" s="61" t="s">
        <v>1182</v>
      </c>
      <c r="D318" s="61" t="s">
        <v>420</v>
      </c>
      <c r="E318" s="61" t="s">
        <v>1183</v>
      </c>
      <c r="F318" s="61" t="s">
        <v>1171</v>
      </c>
      <c r="G318" s="61" t="s">
        <v>46</v>
      </c>
      <c r="H318" s="61" t="s">
        <v>42</v>
      </c>
      <c r="I318" s="61" t="s">
        <v>205</v>
      </c>
      <c r="J318" s="61" t="s">
        <v>48</v>
      </c>
      <c r="K318" s="61" t="s">
        <v>204</v>
      </c>
      <c r="L318" s="61"/>
      <c r="M318" s="61"/>
      <c r="N318" s="61" t="s">
        <v>805</v>
      </c>
      <c r="O318" s="61">
        <v>2</v>
      </c>
      <c r="P318" s="84">
        <v>43299</v>
      </c>
      <c r="Q318" s="84">
        <v>43299.166666666664</v>
      </c>
      <c r="R318" s="85">
        <v>43292</v>
      </c>
      <c r="S318" s="85">
        <v>43292</v>
      </c>
      <c r="T318" s="86">
        <v>43269.692013888889</v>
      </c>
      <c r="U318" s="86"/>
      <c r="V318" s="92" t="s">
        <v>618</v>
      </c>
      <c r="W318" s="92">
        <v>43313.875</v>
      </c>
      <c r="X31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18" s="88" t="str">
        <f t="shared" si="4"/>
        <v>UTILITES_MA</v>
      </c>
      <c r="Z31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1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19" spans="1:33" customFormat="1" x14ac:dyDescent="0.3">
      <c r="A319" s="122" t="s">
        <v>1688</v>
      </c>
      <c r="B319" s="61" t="s">
        <v>1653</v>
      </c>
      <c r="C319" s="61" t="s">
        <v>1689</v>
      </c>
      <c r="D319" s="93" t="s">
        <v>420</v>
      </c>
      <c r="E319" s="61" t="s">
        <v>1690</v>
      </c>
      <c r="F319" s="61" t="s">
        <v>1675</v>
      </c>
      <c r="G319" s="93" t="s">
        <v>46</v>
      </c>
      <c r="H319" s="61" t="s">
        <v>42</v>
      </c>
      <c r="I319" s="61" t="s">
        <v>43</v>
      </c>
      <c r="J319" s="61" t="s">
        <v>49</v>
      </c>
      <c r="K319" s="61"/>
      <c r="L319" s="61"/>
      <c r="M319" s="61"/>
      <c r="N319" s="61" t="s">
        <v>51</v>
      </c>
      <c r="O319" s="61">
        <v>0</v>
      </c>
      <c r="P319" s="84">
        <v>43283.605555555558</v>
      </c>
      <c r="Q319" s="84"/>
      <c r="R319" s="85">
        <v>43292</v>
      </c>
      <c r="S319" s="85">
        <v>43294</v>
      </c>
      <c r="T319" s="86">
        <v>43222.605902777781</v>
      </c>
      <c r="U319" s="86"/>
      <c r="V319" s="92" t="s">
        <v>617</v>
      </c>
      <c r="W319" s="92"/>
      <c r="X31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19" s="88" t="str">
        <f t="shared" si="4"/>
        <v>UTILITES_MA</v>
      </c>
      <c r="Z31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1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20" spans="1:33" customFormat="1" x14ac:dyDescent="0.3">
      <c r="A320" s="122" t="s">
        <v>4894</v>
      </c>
      <c r="B320" s="61" t="s">
        <v>4895</v>
      </c>
      <c r="C320" s="61" t="s">
        <v>349</v>
      </c>
      <c r="D320" s="61" t="s">
        <v>463</v>
      </c>
      <c r="E320" s="61" t="s">
        <v>350</v>
      </c>
      <c r="F320" s="61" t="s">
        <v>351</v>
      </c>
      <c r="G320" s="61" t="s">
        <v>165</v>
      </c>
      <c r="H320" s="61" t="s">
        <v>42</v>
      </c>
      <c r="I320" s="61" t="s">
        <v>205</v>
      </c>
      <c r="J320" s="61" t="s">
        <v>48</v>
      </c>
      <c r="K320" s="61" t="s">
        <v>204</v>
      </c>
      <c r="L320" s="61"/>
      <c r="M320" s="61"/>
      <c r="N320" s="61" t="s">
        <v>805</v>
      </c>
      <c r="O320" s="61">
        <v>1</v>
      </c>
      <c r="P320" s="84">
        <v>43298</v>
      </c>
      <c r="Q320" s="84">
        <v>43298.041666666664</v>
      </c>
      <c r="R320" s="85">
        <v>43292</v>
      </c>
      <c r="S320" s="85">
        <v>43292</v>
      </c>
      <c r="T320" s="86">
        <v>43269.697557870371</v>
      </c>
      <c r="U320" s="86"/>
      <c r="V320" s="92" t="s">
        <v>618</v>
      </c>
      <c r="W320" s="92">
        <v>43328.041666666664</v>
      </c>
      <c r="X32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20" s="88" t="str">
        <f t="shared" si="4"/>
        <v>DSP MA</v>
      </c>
      <c r="Z32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2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21" spans="1:27" customFormat="1" x14ac:dyDescent="0.3">
      <c r="A321" s="122" t="s">
        <v>6455</v>
      </c>
      <c r="B321" s="61" t="s">
        <v>6456</v>
      </c>
      <c r="C321" s="61" t="s">
        <v>976</v>
      </c>
      <c r="D321" s="93" t="s">
        <v>977</v>
      </c>
      <c r="E321" s="61" t="s">
        <v>978</v>
      </c>
      <c r="F321" s="61" t="s">
        <v>979</v>
      </c>
      <c r="G321" s="93" t="s">
        <v>216</v>
      </c>
      <c r="H321" s="61" t="s">
        <v>42</v>
      </c>
      <c r="I321" s="61" t="s">
        <v>43</v>
      </c>
      <c r="J321" s="61" t="s">
        <v>47</v>
      </c>
      <c r="K321" s="61"/>
      <c r="L321" s="61"/>
      <c r="M321" s="61"/>
      <c r="N321" s="61" t="s">
        <v>2457</v>
      </c>
      <c r="O321" s="61">
        <v>2</v>
      </c>
      <c r="P321" s="84">
        <v>43292.736805555556</v>
      </c>
      <c r="Q321" s="84"/>
      <c r="R321" s="85">
        <v>43292.738194444442</v>
      </c>
      <c r="S321" s="85">
        <v>43299.738194444442</v>
      </c>
      <c r="T321" s="86">
        <v>43292.736250000002</v>
      </c>
      <c r="U321" s="86"/>
      <c r="V321" s="92" t="s">
        <v>617</v>
      </c>
      <c r="W321" s="92"/>
      <c r="X32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21" s="88" t="str">
        <f t="shared" si="4"/>
        <v>USP MB</v>
      </c>
      <c r="Z32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2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22" spans="1:27" customFormat="1" x14ac:dyDescent="0.3">
      <c r="A322" s="122" t="s">
        <v>4027</v>
      </c>
      <c r="B322" s="61" t="s">
        <v>4028</v>
      </c>
      <c r="C322" s="61" t="s">
        <v>3289</v>
      </c>
      <c r="D322" s="61" t="s">
        <v>3290</v>
      </c>
      <c r="E322" s="61" t="s">
        <v>4029</v>
      </c>
      <c r="F322" s="61" t="s">
        <v>597</v>
      </c>
      <c r="G322" s="61" t="s">
        <v>73</v>
      </c>
      <c r="H322" s="61" t="s">
        <v>42</v>
      </c>
      <c r="I322" s="61" t="s">
        <v>58</v>
      </c>
      <c r="J322" s="61"/>
      <c r="K322" s="61" t="s">
        <v>300</v>
      </c>
      <c r="L322" s="61"/>
      <c r="M322" s="61"/>
      <c r="N322" s="61" t="s">
        <v>995</v>
      </c>
      <c r="O322" s="61">
        <v>2</v>
      </c>
      <c r="P322" s="84">
        <v>43288</v>
      </c>
      <c r="Q322" s="84">
        <v>43318</v>
      </c>
      <c r="R322" s="85">
        <v>43293</v>
      </c>
      <c r="S322" s="85">
        <v>43293.65347222222</v>
      </c>
      <c r="T322" s="86">
        <v>43258.654328703706</v>
      </c>
      <c r="U322" s="86"/>
      <c r="V322" s="92" t="s">
        <v>617</v>
      </c>
      <c r="W322" s="92">
        <v>43318.041666666664</v>
      </c>
      <c r="X32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22" s="88" t="str">
        <f t="shared" ref="Y322:Y385" si="5">IF(ISBLANK(G322),"N/A",IF(OR(G322="EXPE-SERV",G322="FINA",G322="INFO",G322="LOGISTIC",G322="MAGASIN",G322="PROD_MA",G322="PROD_MB",G322="PROD_MB-B3",G322="PROJ-TECH",G322="SECU",G322="STECH",G322="UNITE-MA",G322="UNITE-MB",G322="UNIT-MC",G322="UNIT-MD1",G322="UNIT-MD2"),"N/A",IF(ISNUMBER(SEARCH("QUAL",G322)),"N/A",IF(AND(G322="MNTE",X322="MA"),"UTILITES_MA",IF(AND(G322="MNTE",X322="MB"),"UTILITES_MB",IF(AND(G322="MNTE",X322="MC"),"UTILITES_MC",G322))))))</f>
        <v>CONT</v>
      </c>
      <c r="Z32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2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23" spans="1:27" customFormat="1" x14ac:dyDescent="0.3">
      <c r="A323" s="122" t="s">
        <v>4240</v>
      </c>
      <c r="B323" s="61" t="s">
        <v>4241</v>
      </c>
      <c r="C323" s="61" t="s">
        <v>4242</v>
      </c>
      <c r="D323" s="61" t="s">
        <v>421</v>
      </c>
      <c r="E323" s="61" t="s">
        <v>4243</v>
      </c>
      <c r="F323" s="61" t="s">
        <v>4244</v>
      </c>
      <c r="G323" s="61" t="s">
        <v>220</v>
      </c>
      <c r="H323" s="61" t="s">
        <v>2572</v>
      </c>
      <c r="I323" s="61" t="s">
        <v>58</v>
      </c>
      <c r="J323" s="61" t="s">
        <v>47</v>
      </c>
      <c r="K323" s="61" t="s">
        <v>300</v>
      </c>
      <c r="L323" s="61"/>
      <c r="M323" s="61"/>
      <c r="N323" s="61" t="s">
        <v>50</v>
      </c>
      <c r="O323" s="61">
        <v>6</v>
      </c>
      <c r="P323" s="84">
        <v>43332</v>
      </c>
      <c r="Q323" s="84">
        <v>43332.291666666664</v>
      </c>
      <c r="R323" s="85">
        <v>43293</v>
      </c>
      <c r="S323" s="85">
        <v>43293</v>
      </c>
      <c r="T323" s="86">
        <v>43293.618750000001</v>
      </c>
      <c r="U323" s="86">
        <v>43293.695833333331</v>
      </c>
      <c r="V323" s="92" t="s">
        <v>617</v>
      </c>
      <c r="W323" s="92">
        <v>43347</v>
      </c>
      <c r="X32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23" s="88" t="str">
        <f t="shared" si="5"/>
        <v>SUP MB</v>
      </c>
      <c r="Z32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2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24" spans="1:27" customFormat="1" x14ac:dyDescent="0.3">
      <c r="A324" s="122" t="s">
        <v>4135</v>
      </c>
      <c r="B324" s="61" t="s">
        <v>4136</v>
      </c>
      <c r="C324" s="61" t="s">
        <v>4137</v>
      </c>
      <c r="D324" s="61" t="s">
        <v>4138</v>
      </c>
      <c r="E324" s="61" t="s">
        <v>4139</v>
      </c>
      <c r="F324" s="61" t="s">
        <v>4140</v>
      </c>
      <c r="G324" s="61" t="s">
        <v>46</v>
      </c>
      <c r="H324" s="61" t="s">
        <v>42</v>
      </c>
      <c r="I324" s="61" t="s">
        <v>58</v>
      </c>
      <c r="J324" s="61" t="s">
        <v>48</v>
      </c>
      <c r="K324" s="61" t="s">
        <v>300</v>
      </c>
      <c r="L324" s="61"/>
      <c r="M324" s="61"/>
      <c r="N324" s="61" t="s">
        <v>1008</v>
      </c>
      <c r="O324" s="61">
        <v>2</v>
      </c>
      <c r="P324" s="84">
        <v>43293</v>
      </c>
      <c r="Q324" s="84">
        <v>43307</v>
      </c>
      <c r="R324" s="85">
        <v>43293</v>
      </c>
      <c r="S324" s="85">
        <v>43293</v>
      </c>
      <c r="T324" s="86">
        <v>43265.616249999999</v>
      </c>
      <c r="U324" s="86"/>
      <c r="V324" s="92" t="s">
        <v>617</v>
      </c>
      <c r="W324" s="92">
        <v>43307.875</v>
      </c>
      <c r="X32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24" s="88" t="str">
        <f t="shared" si="5"/>
        <v>UTILITES_MB</v>
      </c>
      <c r="Z32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2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25" spans="1:27" customFormat="1" x14ac:dyDescent="0.3">
      <c r="A325" s="122" t="s">
        <v>3841</v>
      </c>
      <c r="B325" s="61" t="s">
        <v>3812</v>
      </c>
      <c r="C325" s="61" t="s">
        <v>1485</v>
      </c>
      <c r="D325" s="61" t="s">
        <v>1486</v>
      </c>
      <c r="E325" s="61" t="s">
        <v>1487</v>
      </c>
      <c r="F325" s="61" t="s">
        <v>44</v>
      </c>
      <c r="G325" s="61" t="s">
        <v>75</v>
      </c>
      <c r="H325" s="61" t="s">
        <v>663</v>
      </c>
      <c r="I325" s="61" t="s">
        <v>43</v>
      </c>
      <c r="J325" s="61" t="s">
        <v>49</v>
      </c>
      <c r="K325" s="61" t="s">
        <v>300</v>
      </c>
      <c r="L325" s="61"/>
      <c r="M325" s="61"/>
      <c r="N325" s="61" t="s">
        <v>795</v>
      </c>
      <c r="O325" s="61">
        <v>4</v>
      </c>
      <c r="P325" s="84">
        <v>43256</v>
      </c>
      <c r="Q325" s="84"/>
      <c r="R325" s="85">
        <v>43293</v>
      </c>
      <c r="S325" s="85">
        <v>43293</v>
      </c>
      <c r="T325" s="86">
        <v>43256.573009259257</v>
      </c>
      <c r="U325" s="86"/>
      <c r="V325" s="92" t="s">
        <v>617</v>
      </c>
      <c r="W325" s="92"/>
      <c r="X32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25" s="88" t="str">
        <f t="shared" si="5"/>
        <v>ENVT</v>
      </c>
      <c r="Z32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2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26" spans="1:27" customFormat="1" x14ac:dyDescent="0.3">
      <c r="A326" s="122" t="s">
        <v>3714</v>
      </c>
      <c r="B326" s="61" t="s">
        <v>3715</v>
      </c>
      <c r="C326" s="61" t="s">
        <v>3716</v>
      </c>
      <c r="D326" s="93" t="s">
        <v>965</v>
      </c>
      <c r="E326" s="61" t="s">
        <v>3717</v>
      </c>
      <c r="F326" s="61" t="s">
        <v>3718</v>
      </c>
      <c r="G326" s="93" t="s">
        <v>46</v>
      </c>
      <c r="H326" s="61" t="s">
        <v>42</v>
      </c>
      <c r="I326" s="61" t="s">
        <v>58</v>
      </c>
      <c r="J326" s="61" t="s">
        <v>48</v>
      </c>
      <c r="K326" s="61" t="s">
        <v>204</v>
      </c>
      <c r="L326" s="61"/>
      <c r="M326" s="61"/>
      <c r="N326" s="61" t="s">
        <v>805</v>
      </c>
      <c r="O326" s="61">
        <v>2</v>
      </c>
      <c r="P326" s="84">
        <v>43282</v>
      </c>
      <c r="Q326" s="84">
        <v>43312</v>
      </c>
      <c r="R326" s="85">
        <v>43293</v>
      </c>
      <c r="S326" s="85">
        <v>43293</v>
      </c>
      <c r="T326" s="86">
        <v>43255.446493055555</v>
      </c>
      <c r="U326" s="86"/>
      <c r="V326" s="92" t="s">
        <v>618</v>
      </c>
      <c r="W326" s="92">
        <v>43312.083333333336</v>
      </c>
      <c r="X32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26" s="88" t="str">
        <f t="shared" si="5"/>
        <v>UTILITES_MA</v>
      </c>
      <c r="Z32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2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27" spans="1:27" customFormat="1" x14ac:dyDescent="0.3">
      <c r="A327" s="122" t="s">
        <v>4030</v>
      </c>
      <c r="B327" s="61" t="s">
        <v>4031</v>
      </c>
      <c r="C327" s="61" t="s">
        <v>225</v>
      </c>
      <c r="D327" s="61" t="s">
        <v>410</v>
      </c>
      <c r="E327" s="61" t="s">
        <v>4032</v>
      </c>
      <c r="F327" s="61" t="s">
        <v>4033</v>
      </c>
      <c r="G327" s="61" t="s">
        <v>73</v>
      </c>
      <c r="H327" s="61" t="s">
        <v>42</v>
      </c>
      <c r="I327" s="61" t="s">
        <v>58</v>
      </c>
      <c r="J327" s="61"/>
      <c r="K327" s="61" t="s">
        <v>300</v>
      </c>
      <c r="L327" s="61"/>
      <c r="M327" s="61"/>
      <c r="N327" s="61" t="s">
        <v>995</v>
      </c>
      <c r="O327" s="61">
        <v>2</v>
      </c>
      <c r="P327" s="84">
        <v>43288</v>
      </c>
      <c r="Q327" s="84">
        <v>43318</v>
      </c>
      <c r="R327" s="85">
        <v>43294</v>
      </c>
      <c r="S327" s="85">
        <v>43294.651388888888</v>
      </c>
      <c r="T327" s="86">
        <v>43258.652673611112</v>
      </c>
      <c r="U327" s="86"/>
      <c r="V327" s="92" t="s">
        <v>617</v>
      </c>
      <c r="W327" s="92">
        <v>43318.041666666664</v>
      </c>
      <c r="X32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27" s="88" t="str">
        <f t="shared" si="5"/>
        <v>CONT</v>
      </c>
      <c r="Z32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2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28" spans="1:27" customFormat="1" x14ac:dyDescent="0.3">
      <c r="A328" s="122" t="s">
        <v>3316</v>
      </c>
      <c r="B328" s="61" t="s">
        <v>3317</v>
      </c>
      <c r="C328" s="61" t="s">
        <v>225</v>
      </c>
      <c r="D328" s="61" t="s">
        <v>410</v>
      </c>
      <c r="E328" s="61" t="s">
        <v>3318</v>
      </c>
      <c r="F328" s="61" t="s">
        <v>3319</v>
      </c>
      <c r="G328" s="61" t="s">
        <v>73</v>
      </c>
      <c r="H328" s="61" t="s">
        <v>42</v>
      </c>
      <c r="I328" s="61" t="s">
        <v>58</v>
      </c>
      <c r="J328" s="61"/>
      <c r="K328" s="61" t="s">
        <v>300</v>
      </c>
      <c r="L328" s="61"/>
      <c r="M328" s="61"/>
      <c r="N328" s="61" t="s">
        <v>995</v>
      </c>
      <c r="O328" s="61">
        <v>1</v>
      </c>
      <c r="P328" s="84">
        <v>43288</v>
      </c>
      <c r="Q328" s="84">
        <v>43318</v>
      </c>
      <c r="R328" s="85">
        <v>43294</v>
      </c>
      <c r="S328" s="85">
        <v>43294.375</v>
      </c>
      <c r="T328" s="86">
        <v>43251.54515046296</v>
      </c>
      <c r="U328" s="86"/>
      <c r="V328" s="92" t="s">
        <v>617</v>
      </c>
      <c r="W328" s="92">
        <v>43318.041666666664</v>
      </c>
      <c r="X32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28" s="88" t="str">
        <f t="shared" si="5"/>
        <v>CONT</v>
      </c>
      <c r="Z32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2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29" spans="1:27" customFormat="1" x14ac:dyDescent="0.3">
      <c r="A329" s="122" t="s">
        <v>5058</v>
      </c>
      <c r="B329" s="61" t="s">
        <v>5059</v>
      </c>
      <c r="C329" s="61" t="s">
        <v>222</v>
      </c>
      <c r="D329" s="61" t="s">
        <v>423</v>
      </c>
      <c r="E329" s="61" t="s">
        <v>5060</v>
      </c>
      <c r="F329" s="61" t="s">
        <v>5061</v>
      </c>
      <c r="G329" s="61" t="s">
        <v>223</v>
      </c>
      <c r="H329" s="61" t="s">
        <v>42</v>
      </c>
      <c r="I329" s="61" t="s">
        <v>43</v>
      </c>
      <c r="J329" s="61" t="s">
        <v>47</v>
      </c>
      <c r="K329" s="61" t="s">
        <v>300</v>
      </c>
      <c r="L329" s="61"/>
      <c r="M329" s="61">
        <v>2</v>
      </c>
      <c r="N329" s="61" t="s">
        <v>2457</v>
      </c>
      <c r="O329" s="61">
        <v>2</v>
      </c>
      <c r="P329" s="84">
        <v>43279</v>
      </c>
      <c r="Q329" s="84">
        <v>43283</v>
      </c>
      <c r="R329" s="85">
        <v>43294</v>
      </c>
      <c r="S329" s="85">
        <v>43295</v>
      </c>
      <c r="T329" s="86">
        <v>43279.565868055557</v>
      </c>
      <c r="U329" s="86"/>
      <c r="V329" s="92" t="s">
        <v>617</v>
      </c>
      <c r="W329" s="92">
        <v>43283</v>
      </c>
      <c r="X32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29" s="88" t="str">
        <f t="shared" si="5"/>
        <v>DSP MB</v>
      </c>
      <c r="Z32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2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30" spans="1:27" customFormat="1" x14ac:dyDescent="0.3">
      <c r="A330" s="122" t="s">
        <v>1256</v>
      </c>
      <c r="B330" s="61" t="s">
        <v>1257</v>
      </c>
      <c r="C330" s="61" t="s">
        <v>1258</v>
      </c>
      <c r="D330" s="61" t="s">
        <v>428</v>
      </c>
      <c r="E330" s="61" t="s">
        <v>1259</v>
      </c>
      <c r="F330" s="61" t="s">
        <v>1260</v>
      </c>
      <c r="G330" s="61" t="s">
        <v>220</v>
      </c>
      <c r="H330" s="61" t="s">
        <v>42</v>
      </c>
      <c r="I330" s="61" t="s">
        <v>58</v>
      </c>
      <c r="J330" s="61" t="s">
        <v>47</v>
      </c>
      <c r="K330" s="61" t="s">
        <v>300</v>
      </c>
      <c r="L330" s="61"/>
      <c r="M330" s="61"/>
      <c r="N330" s="61" t="s">
        <v>753</v>
      </c>
      <c r="O330" s="61">
        <v>4</v>
      </c>
      <c r="P330" s="84">
        <v>43313</v>
      </c>
      <c r="Q330" s="84">
        <v>43344</v>
      </c>
      <c r="R330" s="85">
        <v>43294</v>
      </c>
      <c r="S330" s="85">
        <v>43294</v>
      </c>
      <c r="T330" s="86">
        <v>43202.556805555556</v>
      </c>
      <c r="U330" s="86"/>
      <c r="V330" s="87" t="s">
        <v>618</v>
      </c>
      <c r="W330" s="87">
        <v>43344</v>
      </c>
      <c r="X33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30" s="88" t="str">
        <f t="shared" si="5"/>
        <v>SUP MB</v>
      </c>
      <c r="Z33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3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31" spans="1:27" customFormat="1" x14ac:dyDescent="0.3">
      <c r="A331" s="122" t="s">
        <v>675</v>
      </c>
      <c r="B331" s="61" t="s">
        <v>676</v>
      </c>
      <c r="C331" s="61" t="s">
        <v>677</v>
      </c>
      <c r="D331" s="93" t="s">
        <v>428</v>
      </c>
      <c r="E331" s="61" t="s">
        <v>678</v>
      </c>
      <c r="F331" s="61" t="s">
        <v>679</v>
      </c>
      <c r="G331" s="93" t="s">
        <v>220</v>
      </c>
      <c r="H331" s="61" t="s">
        <v>663</v>
      </c>
      <c r="I331" s="61" t="s">
        <v>43</v>
      </c>
      <c r="J331" s="61" t="s">
        <v>47</v>
      </c>
      <c r="K331" s="61" t="s">
        <v>300</v>
      </c>
      <c r="L331" s="61"/>
      <c r="M331" s="61">
        <v>3</v>
      </c>
      <c r="N331" s="61" t="s">
        <v>50</v>
      </c>
      <c r="O331" s="61">
        <v>3</v>
      </c>
      <c r="P331" s="84">
        <v>43048</v>
      </c>
      <c r="Q331" s="84">
        <v>43078</v>
      </c>
      <c r="R331" s="85">
        <v>43294</v>
      </c>
      <c r="S331" s="85">
        <v>43294</v>
      </c>
      <c r="T331" s="86">
        <v>43049.3591087963</v>
      </c>
      <c r="U331" s="86"/>
      <c r="V331" s="92" t="s">
        <v>618</v>
      </c>
      <c r="W331" s="92">
        <v>43078</v>
      </c>
      <c r="X33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31" s="88" t="str">
        <f t="shared" si="5"/>
        <v>SUP MB</v>
      </c>
      <c r="Z33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3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32" spans="1:27" customFormat="1" x14ac:dyDescent="0.3">
      <c r="A332" s="122" t="s">
        <v>1266</v>
      </c>
      <c r="B332" s="61" t="s">
        <v>1267</v>
      </c>
      <c r="C332" s="61" t="s">
        <v>1268</v>
      </c>
      <c r="D332" s="93" t="s">
        <v>428</v>
      </c>
      <c r="E332" s="61" t="s">
        <v>1269</v>
      </c>
      <c r="F332" s="61" t="s">
        <v>1270</v>
      </c>
      <c r="G332" s="93" t="s">
        <v>220</v>
      </c>
      <c r="H332" s="61" t="s">
        <v>42</v>
      </c>
      <c r="I332" s="61" t="s">
        <v>58</v>
      </c>
      <c r="J332" s="61" t="s">
        <v>47</v>
      </c>
      <c r="K332" s="61" t="s">
        <v>300</v>
      </c>
      <c r="L332" s="61"/>
      <c r="M332" s="61"/>
      <c r="N332" s="61" t="s">
        <v>753</v>
      </c>
      <c r="O332" s="61">
        <v>4</v>
      </c>
      <c r="P332" s="84">
        <v>43313</v>
      </c>
      <c r="Q332" s="84">
        <v>43344</v>
      </c>
      <c r="R332" s="85">
        <v>43294</v>
      </c>
      <c r="S332" s="85">
        <v>43294</v>
      </c>
      <c r="T332" s="86">
        <v>43202.55746527778</v>
      </c>
      <c r="U332" s="86"/>
      <c r="V332" s="92" t="s">
        <v>618</v>
      </c>
      <c r="W332" s="92">
        <v>43344</v>
      </c>
      <c r="X33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32" s="88" t="str">
        <f t="shared" si="5"/>
        <v>SUP MB</v>
      </c>
      <c r="Z33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3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33" spans="1:27" customFormat="1" x14ac:dyDescent="0.3">
      <c r="A333" s="122" t="s">
        <v>1273</v>
      </c>
      <c r="B333" s="61" t="s">
        <v>1274</v>
      </c>
      <c r="C333" s="61" t="s">
        <v>1275</v>
      </c>
      <c r="D333" s="61" t="s">
        <v>428</v>
      </c>
      <c r="E333" s="61" t="s">
        <v>1276</v>
      </c>
      <c r="F333" s="61" t="s">
        <v>1277</v>
      </c>
      <c r="G333" s="61" t="s">
        <v>220</v>
      </c>
      <c r="H333" s="61" t="s">
        <v>42</v>
      </c>
      <c r="I333" s="61" t="s">
        <v>58</v>
      </c>
      <c r="J333" s="61" t="s">
        <v>47</v>
      </c>
      <c r="K333" s="61" t="s">
        <v>300</v>
      </c>
      <c r="L333" s="61"/>
      <c r="M333" s="61"/>
      <c r="N333" s="61" t="s">
        <v>753</v>
      </c>
      <c r="O333" s="61">
        <v>4</v>
      </c>
      <c r="P333" s="84">
        <v>43313</v>
      </c>
      <c r="Q333" s="84">
        <v>43344</v>
      </c>
      <c r="R333" s="85">
        <v>43294</v>
      </c>
      <c r="S333" s="85">
        <v>43294</v>
      </c>
      <c r="T333" s="86">
        <v>43202.557592592595</v>
      </c>
      <c r="U333" s="86"/>
      <c r="V333" s="92" t="s">
        <v>618</v>
      </c>
      <c r="W333" s="92">
        <v>43344</v>
      </c>
      <c r="X33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33" s="88" t="str">
        <f t="shared" si="5"/>
        <v>SUP MB</v>
      </c>
      <c r="Z33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3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34" spans="1:27" customFormat="1" x14ac:dyDescent="0.3">
      <c r="A334" s="122" t="s">
        <v>5214</v>
      </c>
      <c r="B334" s="61" t="s">
        <v>5215</v>
      </c>
      <c r="C334" s="61" t="s">
        <v>339</v>
      </c>
      <c r="D334" s="61" t="s">
        <v>460</v>
      </c>
      <c r="E334" s="61" t="s">
        <v>340</v>
      </c>
      <c r="F334" s="61" t="s">
        <v>330</v>
      </c>
      <c r="G334" s="61" t="s">
        <v>46</v>
      </c>
      <c r="H334" s="61" t="s">
        <v>42</v>
      </c>
      <c r="I334" s="61" t="s">
        <v>58</v>
      </c>
      <c r="J334" s="61" t="s">
        <v>48</v>
      </c>
      <c r="K334" s="61" t="s">
        <v>300</v>
      </c>
      <c r="L334" s="61"/>
      <c r="M334" s="61"/>
      <c r="N334" s="61" t="s">
        <v>805</v>
      </c>
      <c r="O334" s="61">
        <v>4</v>
      </c>
      <c r="P334" s="84">
        <v>43330</v>
      </c>
      <c r="Q334" s="84">
        <v>43344</v>
      </c>
      <c r="R334" s="85">
        <v>43294</v>
      </c>
      <c r="S334" s="85">
        <v>43294</v>
      </c>
      <c r="T334" s="86">
        <v>43280.618020833332</v>
      </c>
      <c r="U334" s="86"/>
      <c r="V334" s="92" t="s">
        <v>617</v>
      </c>
      <c r="W334" s="92">
        <v>43344.875</v>
      </c>
      <c r="X33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334" s="88" t="str">
        <f t="shared" si="5"/>
        <v>UTILITES_MC</v>
      </c>
      <c r="Z33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3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35" spans="1:27" customFormat="1" x14ac:dyDescent="0.3">
      <c r="A335" s="122" t="s">
        <v>984</v>
      </c>
      <c r="B335" s="61" t="s">
        <v>985</v>
      </c>
      <c r="C335" s="61" t="s">
        <v>986</v>
      </c>
      <c r="D335" s="61" t="s">
        <v>598</v>
      </c>
      <c r="E335" s="61"/>
      <c r="F335" s="61"/>
      <c r="G335" s="61" t="s">
        <v>101</v>
      </c>
      <c r="H335" s="61" t="s">
        <v>42</v>
      </c>
      <c r="I335" s="61" t="s">
        <v>43</v>
      </c>
      <c r="J335" s="61" t="s">
        <v>209</v>
      </c>
      <c r="K335" s="61" t="s">
        <v>300</v>
      </c>
      <c r="L335" s="61"/>
      <c r="M335" s="61"/>
      <c r="N335" s="61" t="s">
        <v>1225</v>
      </c>
      <c r="O335" s="61">
        <v>3</v>
      </c>
      <c r="P335" s="84">
        <v>43172.5625</v>
      </c>
      <c r="Q335" s="84"/>
      <c r="R335" s="85">
        <v>43295</v>
      </c>
      <c r="S335" s="85">
        <v>43295</v>
      </c>
      <c r="T335" s="86">
        <v>43167.562986111108</v>
      </c>
      <c r="U335" s="86"/>
      <c r="V335" s="92" t="s">
        <v>617</v>
      </c>
      <c r="W335" s="92"/>
      <c r="X33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35" s="88" t="str">
        <f t="shared" si="5"/>
        <v>N/A</v>
      </c>
      <c r="Z33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3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36" spans="1:27" customFormat="1" x14ac:dyDescent="0.3">
      <c r="A336" s="122" t="s">
        <v>847</v>
      </c>
      <c r="B336" s="61" t="s">
        <v>848</v>
      </c>
      <c r="C336" s="61" t="s">
        <v>360</v>
      </c>
      <c r="D336" s="61" t="s">
        <v>360</v>
      </c>
      <c r="E336" s="61"/>
      <c r="F336" s="61"/>
      <c r="G336" s="61" t="s">
        <v>46</v>
      </c>
      <c r="H336" s="61" t="s">
        <v>42</v>
      </c>
      <c r="I336" s="61" t="s">
        <v>58</v>
      </c>
      <c r="J336" s="61" t="s">
        <v>167</v>
      </c>
      <c r="K336" s="61" t="s">
        <v>204</v>
      </c>
      <c r="L336" s="61"/>
      <c r="M336" s="61"/>
      <c r="N336" s="61" t="s">
        <v>168</v>
      </c>
      <c r="O336" s="61">
        <v>2</v>
      </c>
      <c r="P336" s="84">
        <v>43181</v>
      </c>
      <c r="Q336" s="84">
        <v>43211</v>
      </c>
      <c r="R336" s="85">
        <v>43295</v>
      </c>
      <c r="S336" s="85">
        <v>43295</v>
      </c>
      <c r="T336" s="86">
        <v>43150.69321759259</v>
      </c>
      <c r="U336" s="86"/>
      <c r="V336" s="92" t="s">
        <v>617</v>
      </c>
      <c r="W336" s="92">
        <v>43211.041666666664</v>
      </c>
      <c r="X33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336" s="88" t="str">
        <f t="shared" si="5"/>
        <v>MNTE</v>
      </c>
      <c r="Z33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3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37" spans="1:33" customFormat="1" x14ac:dyDescent="0.3">
      <c r="A337" s="122" t="s">
        <v>4781</v>
      </c>
      <c r="B337" s="61" t="s">
        <v>4782</v>
      </c>
      <c r="C337" s="61" t="s">
        <v>262</v>
      </c>
      <c r="D337" s="61" t="s">
        <v>440</v>
      </c>
      <c r="E337" s="61" t="s">
        <v>4783</v>
      </c>
      <c r="F337" s="61" t="s">
        <v>4256</v>
      </c>
      <c r="G337" s="61" t="s">
        <v>216</v>
      </c>
      <c r="H337" s="61" t="s">
        <v>42</v>
      </c>
      <c r="I337" s="61" t="s">
        <v>58</v>
      </c>
      <c r="J337" s="61" t="s">
        <v>47</v>
      </c>
      <c r="K337" s="61" t="s">
        <v>300</v>
      </c>
      <c r="L337" s="61"/>
      <c r="M337" s="61"/>
      <c r="N337" s="61" t="s">
        <v>754</v>
      </c>
      <c r="O337" s="61">
        <v>2</v>
      </c>
      <c r="P337" s="84">
        <v>43297</v>
      </c>
      <c r="Q337" s="84">
        <v>43297.083333333336</v>
      </c>
      <c r="R337" s="85">
        <v>43297</v>
      </c>
      <c r="S337" s="85">
        <v>43299</v>
      </c>
      <c r="T337" s="86">
        <v>43272.359212962961</v>
      </c>
      <c r="U337" s="86"/>
      <c r="V337" s="92" t="s">
        <v>617</v>
      </c>
      <c r="W337" s="92">
        <v>43327.083333333336</v>
      </c>
      <c r="X33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37" s="88" t="str">
        <f t="shared" si="5"/>
        <v>USP MB</v>
      </c>
      <c r="Z33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3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38" spans="1:33" customFormat="1" x14ac:dyDescent="0.3">
      <c r="A338" s="122" t="s">
        <v>4784</v>
      </c>
      <c r="B338" s="61" t="s">
        <v>4785</v>
      </c>
      <c r="C338" s="61" t="s">
        <v>262</v>
      </c>
      <c r="D338" s="93" t="s">
        <v>440</v>
      </c>
      <c r="E338" s="61" t="s">
        <v>4786</v>
      </c>
      <c r="F338" s="61" t="s">
        <v>4256</v>
      </c>
      <c r="G338" s="93" t="s">
        <v>216</v>
      </c>
      <c r="H338" s="61" t="s">
        <v>42</v>
      </c>
      <c r="I338" s="61" t="s">
        <v>58</v>
      </c>
      <c r="J338" s="61" t="s">
        <v>47</v>
      </c>
      <c r="K338" s="61" t="s">
        <v>300</v>
      </c>
      <c r="L338" s="61"/>
      <c r="M338" s="61"/>
      <c r="N338" s="61" t="s">
        <v>754</v>
      </c>
      <c r="O338" s="61">
        <v>2</v>
      </c>
      <c r="P338" s="84">
        <v>43297</v>
      </c>
      <c r="Q338" s="84">
        <v>43297.083333333336</v>
      </c>
      <c r="R338" s="85">
        <v>43297</v>
      </c>
      <c r="S338" s="85">
        <v>43299</v>
      </c>
      <c r="T338" s="86">
        <v>43272.359016203707</v>
      </c>
      <c r="U338" s="86"/>
      <c r="V338" s="92" t="s">
        <v>617</v>
      </c>
      <c r="W338" s="92">
        <v>43327.083333333336</v>
      </c>
      <c r="X33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38" s="88" t="str">
        <f t="shared" si="5"/>
        <v>USP MB</v>
      </c>
      <c r="Z33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3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39" spans="1:33" customFormat="1" x14ac:dyDescent="0.3">
      <c r="A339" s="122" t="s">
        <v>4252</v>
      </c>
      <c r="B339" s="61" t="s">
        <v>4253</v>
      </c>
      <c r="C339" s="61" t="s">
        <v>1167</v>
      </c>
      <c r="D339" s="93" t="s">
        <v>4254</v>
      </c>
      <c r="E339" s="61" t="s">
        <v>4255</v>
      </c>
      <c r="F339" s="61" t="s">
        <v>4256</v>
      </c>
      <c r="G339" s="93" t="s">
        <v>152</v>
      </c>
      <c r="H339" s="61" t="s">
        <v>42</v>
      </c>
      <c r="I339" s="61" t="s">
        <v>58</v>
      </c>
      <c r="J339" s="61" t="s">
        <v>47</v>
      </c>
      <c r="K339" s="61" t="s">
        <v>300</v>
      </c>
      <c r="L339" s="61"/>
      <c r="M339" s="61"/>
      <c r="N339" s="61" t="s">
        <v>754</v>
      </c>
      <c r="O339" s="61">
        <v>2</v>
      </c>
      <c r="P339" s="84">
        <v>43292</v>
      </c>
      <c r="Q339" s="84">
        <v>43322</v>
      </c>
      <c r="R339" s="85">
        <v>43297</v>
      </c>
      <c r="S339" s="85">
        <v>43298</v>
      </c>
      <c r="T339" s="86">
        <v>43265.61990740741</v>
      </c>
      <c r="U339" s="86"/>
      <c r="V339" s="92" t="s">
        <v>617</v>
      </c>
      <c r="W339" s="92">
        <v>43322.083333333336</v>
      </c>
      <c r="X33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39" s="88" t="str">
        <f t="shared" si="5"/>
        <v>USP MA</v>
      </c>
      <c r="Z33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3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40" spans="1:33" customFormat="1" x14ac:dyDescent="0.3">
      <c r="A340" s="122" t="s">
        <v>4465</v>
      </c>
      <c r="B340" s="61" t="s">
        <v>4466</v>
      </c>
      <c r="C340" s="61" t="s">
        <v>227</v>
      </c>
      <c r="D340" s="61" t="s">
        <v>415</v>
      </c>
      <c r="E340" s="61" t="s">
        <v>4467</v>
      </c>
      <c r="F340" s="61" t="s">
        <v>4256</v>
      </c>
      <c r="G340" s="61" t="s">
        <v>228</v>
      </c>
      <c r="H340" s="61" t="s">
        <v>42</v>
      </c>
      <c r="I340" s="61" t="s">
        <v>58</v>
      </c>
      <c r="J340" s="61" t="s">
        <v>47</v>
      </c>
      <c r="K340" s="61" t="s">
        <v>300</v>
      </c>
      <c r="L340" s="61"/>
      <c r="M340" s="61"/>
      <c r="N340" s="61" t="s">
        <v>754</v>
      </c>
      <c r="O340" s="61">
        <v>2</v>
      </c>
      <c r="P340" s="84">
        <v>43293</v>
      </c>
      <c r="Q340" s="84">
        <v>43323</v>
      </c>
      <c r="R340" s="85">
        <v>43297</v>
      </c>
      <c r="S340" s="85">
        <v>43298</v>
      </c>
      <c r="T340" s="86">
        <v>43265.56722222222</v>
      </c>
      <c r="U340" s="86"/>
      <c r="V340" s="92" t="s">
        <v>617</v>
      </c>
      <c r="W340" s="92">
        <v>43323.083333333336</v>
      </c>
      <c r="X34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40" s="88" t="str">
        <f t="shared" si="5"/>
        <v>DEVT MB</v>
      </c>
      <c r="Z34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4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41" spans="1:33" customFormat="1" x14ac:dyDescent="0.3">
      <c r="A341" s="122" t="s">
        <v>1319</v>
      </c>
      <c r="B341" s="61" t="s">
        <v>1320</v>
      </c>
      <c r="C341" s="61" t="s">
        <v>239</v>
      </c>
      <c r="D341" s="61" t="s">
        <v>433</v>
      </c>
      <c r="E341" s="61" t="s">
        <v>240</v>
      </c>
      <c r="F341" s="61" t="s">
        <v>241</v>
      </c>
      <c r="G341" s="61" t="s">
        <v>46</v>
      </c>
      <c r="H341" s="61" t="s">
        <v>42</v>
      </c>
      <c r="I341" s="61" t="s">
        <v>58</v>
      </c>
      <c r="J341" s="61" t="s">
        <v>49</v>
      </c>
      <c r="K341" s="61"/>
      <c r="L341" s="61"/>
      <c r="M341" s="61"/>
      <c r="N341" s="61" t="s">
        <v>795</v>
      </c>
      <c r="O341" s="61">
        <v>35</v>
      </c>
      <c r="P341" s="84">
        <v>43282</v>
      </c>
      <c r="Q341" s="84">
        <v>43343</v>
      </c>
      <c r="R341" s="85">
        <v>43297</v>
      </c>
      <c r="S341" s="85">
        <v>43300</v>
      </c>
      <c r="T341" s="86">
        <v>43203.559212962966</v>
      </c>
      <c r="U341" s="86"/>
      <c r="V341" s="92" t="s">
        <v>618</v>
      </c>
      <c r="W341" s="92">
        <v>43343</v>
      </c>
      <c r="X34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41" s="88" t="str">
        <f t="shared" si="5"/>
        <v>UTILITES_MB</v>
      </c>
      <c r="Z34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4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42" spans="1:33" customFormat="1" x14ac:dyDescent="0.3">
      <c r="A342" s="122" t="s">
        <v>4837</v>
      </c>
      <c r="B342" s="61" t="s">
        <v>4838</v>
      </c>
      <c r="C342" s="61" t="s">
        <v>59</v>
      </c>
      <c r="D342" s="61" t="s">
        <v>620</v>
      </c>
      <c r="E342" s="61" t="s">
        <v>4839</v>
      </c>
      <c r="F342" s="61" t="s">
        <v>4256</v>
      </c>
      <c r="G342" s="61" t="s">
        <v>45</v>
      </c>
      <c r="H342" s="61" t="s">
        <v>42</v>
      </c>
      <c r="I342" s="61" t="s">
        <v>58</v>
      </c>
      <c r="J342" s="61" t="s">
        <v>47</v>
      </c>
      <c r="K342" s="61" t="s">
        <v>300</v>
      </c>
      <c r="L342" s="61"/>
      <c r="M342" s="61"/>
      <c r="N342" s="61" t="s">
        <v>754</v>
      </c>
      <c r="O342" s="61">
        <v>2</v>
      </c>
      <c r="P342" s="84">
        <v>43297</v>
      </c>
      <c r="Q342" s="84">
        <v>43297.083333333336</v>
      </c>
      <c r="R342" s="85">
        <v>43297</v>
      </c>
      <c r="S342" s="85">
        <v>43299</v>
      </c>
      <c r="T342" s="86">
        <v>43272.358923611115</v>
      </c>
      <c r="U342" s="86"/>
      <c r="V342" s="92" t="s">
        <v>617</v>
      </c>
      <c r="W342" s="92">
        <v>43327.083333333336</v>
      </c>
      <c r="X34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42" s="88" t="str">
        <f t="shared" si="5"/>
        <v>DEVT MA</v>
      </c>
      <c r="Z34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4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43" spans="1:33" x14ac:dyDescent="0.3">
      <c r="A343" s="122" t="s">
        <v>4291</v>
      </c>
      <c r="B343" s="61" t="s">
        <v>4292</v>
      </c>
      <c r="C343" s="61" t="s">
        <v>41</v>
      </c>
      <c r="D343" s="93" t="s">
        <v>432</v>
      </c>
      <c r="E343" s="61" t="s">
        <v>4293</v>
      </c>
      <c r="F343" s="61" t="s">
        <v>4294</v>
      </c>
      <c r="G343" s="93" t="s">
        <v>45</v>
      </c>
      <c r="H343" s="61" t="s">
        <v>42</v>
      </c>
      <c r="I343" s="61" t="s">
        <v>58</v>
      </c>
      <c r="J343" s="61" t="s">
        <v>47</v>
      </c>
      <c r="K343" s="61" t="s">
        <v>300</v>
      </c>
      <c r="L343" s="61"/>
      <c r="M343" s="61"/>
      <c r="N343" s="61" t="s">
        <v>754</v>
      </c>
      <c r="O343" s="61">
        <v>2</v>
      </c>
      <c r="P343" s="84">
        <v>43291</v>
      </c>
      <c r="Q343" s="84">
        <v>43321</v>
      </c>
      <c r="R343" s="85">
        <v>43297</v>
      </c>
      <c r="S343" s="85">
        <v>43298</v>
      </c>
      <c r="T343" s="86">
        <v>43265.620462962965</v>
      </c>
      <c r="U343" s="86"/>
      <c r="V343" s="92" t="s">
        <v>617</v>
      </c>
      <c r="W343" s="92">
        <v>43321.083333333336</v>
      </c>
      <c r="X34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43" s="88" t="str">
        <f t="shared" si="5"/>
        <v>DEVT MA</v>
      </c>
      <c r="Z34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4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43" s="53"/>
      <c r="AC343"/>
      <c r="AD343"/>
      <c r="AF343"/>
      <c r="AG343"/>
    </row>
    <row r="344" spans="1:33" x14ac:dyDescent="0.3">
      <c r="A344" s="122" t="s">
        <v>1559</v>
      </c>
      <c r="B344" s="61" t="s">
        <v>1560</v>
      </c>
      <c r="C344" s="61" t="s">
        <v>1561</v>
      </c>
      <c r="D344" s="93" t="s">
        <v>431</v>
      </c>
      <c r="E344" s="61" t="s">
        <v>1562</v>
      </c>
      <c r="F344" s="61" t="s">
        <v>1563</v>
      </c>
      <c r="G344" s="93" t="s">
        <v>46</v>
      </c>
      <c r="H344" s="61" t="s">
        <v>42</v>
      </c>
      <c r="I344" s="61" t="s">
        <v>58</v>
      </c>
      <c r="J344" s="61" t="s">
        <v>48</v>
      </c>
      <c r="K344" s="61" t="s">
        <v>204</v>
      </c>
      <c r="L344" s="61"/>
      <c r="M344" s="61"/>
      <c r="N344" s="61" t="s">
        <v>805</v>
      </c>
      <c r="O344" s="61">
        <v>4</v>
      </c>
      <c r="P344" s="84">
        <v>43252</v>
      </c>
      <c r="Q344" s="84">
        <v>43282</v>
      </c>
      <c r="R344" s="85">
        <v>43297</v>
      </c>
      <c r="S344" s="85">
        <v>43329</v>
      </c>
      <c r="T344" s="86">
        <v>43222.486527777779</v>
      </c>
      <c r="U344" s="86"/>
      <c r="V344" s="92" t="s">
        <v>617</v>
      </c>
      <c r="W344" s="92">
        <v>43282</v>
      </c>
      <c r="X34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44" s="88" t="str">
        <f t="shared" si="5"/>
        <v>UTILITES_MB</v>
      </c>
      <c r="Z34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4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44" s="53"/>
      <c r="AC344"/>
      <c r="AD344"/>
      <c r="AF344"/>
      <c r="AG344"/>
    </row>
    <row r="345" spans="1:33" x14ac:dyDescent="0.3">
      <c r="A345" s="122" t="s">
        <v>1479</v>
      </c>
      <c r="B345" s="61" t="s">
        <v>1480</v>
      </c>
      <c r="C345" s="61" t="s">
        <v>1481</v>
      </c>
      <c r="D345" s="61" t="s">
        <v>1482</v>
      </c>
      <c r="E345" s="61" t="s">
        <v>1483</v>
      </c>
      <c r="F345" s="61" t="s">
        <v>1484</v>
      </c>
      <c r="G345" s="61" t="s">
        <v>46</v>
      </c>
      <c r="H345" s="61" t="s">
        <v>42</v>
      </c>
      <c r="I345" s="61" t="s">
        <v>58</v>
      </c>
      <c r="J345" s="61" t="s">
        <v>49</v>
      </c>
      <c r="K345" s="61" t="s">
        <v>204</v>
      </c>
      <c r="L345" s="61"/>
      <c r="M345" s="61"/>
      <c r="N345" s="61" t="s">
        <v>795</v>
      </c>
      <c r="O345" s="61">
        <v>4</v>
      </c>
      <c r="P345" s="84">
        <v>43242</v>
      </c>
      <c r="Q345" s="84">
        <v>43273</v>
      </c>
      <c r="R345" s="85">
        <v>43297</v>
      </c>
      <c r="S345" s="85">
        <v>43299</v>
      </c>
      <c r="T345" s="86">
        <v>43214.473611111112</v>
      </c>
      <c r="U345" s="86"/>
      <c r="V345" s="92" t="s">
        <v>617</v>
      </c>
      <c r="W345" s="92">
        <v>43273</v>
      </c>
      <c r="X34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45" s="88" t="str">
        <f t="shared" si="5"/>
        <v>UTILITES_MB</v>
      </c>
      <c r="Z34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4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45" s="53"/>
      <c r="AC345"/>
      <c r="AD345"/>
      <c r="AF345"/>
      <c r="AG345"/>
    </row>
    <row r="346" spans="1:33" x14ac:dyDescent="0.3">
      <c r="A346" s="122" t="s">
        <v>4308</v>
      </c>
      <c r="B346" s="61" t="s">
        <v>4309</v>
      </c>
      <c r="C346" s="61" t="s">
        <v>4299</v>
      </c>
      <c r="D346" s="61" t="s">
        <v>4310</v>
      </c>
      <c r="E346" s="61" t="s">
        <v>4311</v>
      </c>
      <c r="F346" s="61" t="s">
        <v>4294</v>
      </c>
      <c r="G346" s="61" t="s">
        <v>216</v>
      </c>
      <c r="H346" s="61" t="s">
        <v>42</v>
      </c>
      <c r="I346" s="61" t="s">
        <v>58</v>
      </c>
      <c r="J346" s="61" t="s">
        <v>47</v>
      </c>
      <c r="K346" s="61" t="s">
        <v>300</v>
      </c>
      <c r="L346" s="61"/>
      <c r="M346" s="61"/>
      <c r="N346" s="61" t="s">
        <v>754</v>
      </c>
      <c r="O346" s="61">
        <v>2</v>
      </c>
      <c r="P346" s="84">
        <v>43292</v>
      </c>
      <c r="Q346" s="84">
        <v>43322</v>
      </c>
      <c r="R346" s="85">
        <v>43297</v>
      </c>
      <c r="S346" s="85">
        <v>43298</v>
      </c>
      <c r="T346" s="86">
        <v>43265.566064814811</v>
      </c>
      <c r="U346" s="86"/>
      <c r="V346" s="92" t="s">
        <v>617</v>
      </c>
      <c r="W346" s="92">
        <v>43322.083333333336</v>
      </c>
      <c r="X34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46" s="88" t="str">
        <f t="shared" si="5"/>
        <v>USP MB</v>
      </c>
      <c r="Z34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4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46" s="53"/>
      <c r="AC346"/>
      <c r="AD346"/>
      <c r="AF346"/>
      <c r="AG346"/>
    </row>
    <row r="347" spans="1:33" customFormat="1" x14ac:dyDescent="0.3">
      <c r="A347" s="122" t="s">
        <v>4762</v>
      </c>
      <c r="B347" s="61" t="s">
        <v>4763</v>
      </c>
      <c r="C347" s="61" t="s">
        <v>693</v>
      </c>
      <c r="D347" s="61" t="s">
        <v>451</v>
      </c>
      <c r="E347" s="61" t="s">
        <v>694</v>
      </c>
      <c r="F347" s="61" t="s">
        <v>695</v>
      </c>
      <c r="G347" s="61" t="s">
        <v>46</v>
      </c>
      <c r="H347" s="61" t="s">
        <v>42</v>
      </c>
      <c r="I347" s="61" t="s">
        <v>58</v>
      </c>
      <c r="J347" s="61" t="s">
        <v>47</v>
      </c>
      <c r="K347" s="61" t="s">
        <v>300</v>
      </c>
      <c r="L347" s="61"/>
      <c r="M347" s="61"/>
      <c r="N347" s="61" t="s">
        <v>796</v>
      </c>
      <c r="O347" s="61">
        <v>7</v>
      </c>
      <c r="P347" s="84">
        <v>43313</v>
      </c>
      <c r="Q347" s="84">
        <v>43313</v>
      </c>
      <c r="R347" s="85">
        <v>43297</v>
      </c>
      <c r="S347" s="85">
        <v>43299</v>
      </c>
      <c r="T347" s="86">
        <v>43272.359513888892</v>
      </c>
      <c r="U347" s="86"/>
      <c r="V347" s="92" t="s">
        <v>617</v>
      </c>
      <c r="W347" s="92">
        <v>43344</v>
      </c>
      <c r="X34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47" s="88" t="str">
        <f t="shared" si="5"/>
        <v>UTILITES_MB</v>
      </c>
      <c r="Z34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4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48" spans="1:33" customFormat="1" x14ac:dyDescent="0.3">
      <c r="A348" s="122" t="s">
        <v>4764</v>
      </c>
      <c r="B348" s="61" t="s">
        <v>4765</v>
      </c>
      <c r="C348" s="61" t="s">
        <v>811</v>
      </c>
      <c r="D348" s="61" t="s">
        <v>812</v>
      </c>
      <c r="E348" s="61" t="s">
        <v>813</v>
      </c>
      <c r="F348" s="61" t="s">
        <v>814</v>
      </c>
      <c r="G348" s="61" t="s">
        <v>46</v>
      </c>
      <c r="H348" s="61" t="s">
        <v>42</v>
      </c>
      <c r="I348" s="61" t="s">
        <v>58</v>
      </c>
      <c r="J348" s="61" t="s">
        <v>47</v>
      </c>
      <c r="K348" s="61" t="s">
        <v>300</v>
      </c>
      <c r="L348" s="61"/>
      <c r="M348" s="61"/>
      <c r="N348" s="61" t="s">
        <v>796</v>
      </c>
      <c r="O348" s="61">
        <v>7</v>
      </c>
      <c r="P348" s="84">
        <v>43313</v>
      </c>
      <c r="Q348" s="84">
        <v>43313</v>
      </c>
      <c r="R348" s="85">
        <v>43297</v>
      </c>
      <c r="S348" s="85">
        <v>43299</v>
      </c>
      <c r="T348" s="86">
        <v>43272.359618055554</v>
      </c>
      <c r="U348" s="86"/>
      <c r="V348" s="92" t="s">
        <v>617</v>
      </c>
      <c r="W348" s="92">
        <v>43344</v>
      </c>
      <c r="X34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48" s="88" t="str">
        <f t="shared" si="5"/>
        <v>UTILITES_MB</v>
      </c>
      <c r="Z34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4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49" spans="1:33" customFormat="1" x14ac:dyDescent="0.3">
      <c r="A349" s="122" t="s">
        <v>4327</v>
      </c>
      <c r="B349" s="61" t="s">
        <v>4328</v>
      </c>
      <c r="C349" s="61" t="s">
        <v>227</v>
      </c>
      <c r="D349" s="61" t="s">
        <v>415</v>
      </c>
      <c r="E349" s="61" t="s">
        <v>4329</v>
      </c>
      <c r="F349" s="61" t="s">
        <v>4256</v>
      </c>
      <c r="G349" s="61" t="s">
        <v>228</v>
      </c>
      <c r="H349" s="61" t="s">
        <v>42</v>
      </c>
      <c r="I349" s="61" t="s">
        <v>58</v>
      </c>
      <c r="J349" s="61" t="s">
        <v>47</v>
      </c>
      <c r="K349" s="61" t="s">
        <v>300</v>
      </c>
      <c r="L349" s="61"/>
      <c r="M349" s="61"/>
      <c r="N349" s="61" t="s">
        <v>754</v>
      </c>
      <c r="O349" s="61">
        <v>2</v>
      </c>
      <c r="P349" s="84">
        <v>43292</v>
      </c>
      <c r="Q349" s="84">
        <v>43322</v>
      </c>
      <c r="R349" s="85">
        <v>43297</v>
      </c>
      <c r="S349" s="85">
        <v>43298</v>
      </c>
      <c r="T349" s="86">
        <v>43265.536620370367</v>
      </c>
      <c r="U349" s="86"/>
      <c r="V349" s="87" t="s">
        <v>617</v>
      </c>
      <c r="W349" s="87">
        <v>43322.083333333336</v>
      </c>
      <c r="X34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49" s="88" t="str">
        <f t="shared" si="5"/>
        <v>DEVT MB</v>
      </c>
      <c r="Z34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4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50" spans="1:33" customFormat="1" x14ac:dyDescent="0.3">
      <c r="A350" s="122" t="s">
        <v>4967</v>
      </c>
      <c r="B350" s="61" t="s">
        <v>4968</v>
      </c>
      <c r="C350" s="61" t="s">
        <v>284</v>
      </c>
      <c r="D350" s="61" t="s">
        <v>440</v>
      </c>
      <c r="E350" s="61" t="s">
        <v>285</v>
      </c>
      <c r="F350" s="61" t="s">
        <v>286</v>
      </c>
      <c r="G350" s="61" t="s">
        <v>216</v>
      </c>
      <c r="H350" s="61" t="s">
        <v>663</v>
      </c>
      <c r="I350" s="61" t="s">
        <v>43</v>
      </c>
      <c r="J350" s="61" t="s">
        <v>47</v>
      </c>
      <c r="K350" s="61" t="s">
        <v>300</v>
      </c>
      <c r="L350" s="61"/>
      <c r="M350" s="61"/>
      <c r="N350" s="61" t="s">
        <v>2457</v>
      </c>
      <c r="O350" s="61">
        <v>0</v>
      </c>
      <c r="P350" s="84">
        <v>43271.448611111111</v>
      </c>
      <c r="Q350" s="84">
        <v>43283.430555555555</v>
      </c>
      <c r="R350" s="85">
        <v>43297</v>
      </c>
      <c r="S350" s="85">
        <v>43298</v>
      </c>
      <c r="T350" s="86">
        <v>43271.447314814817</v>
      </c>
      <c r="U350" s="86"/>
      <c r="V350" s="92" t="s">
        <v>617</v>
      </c>
      <c r="W350" s="92"/>
      <c r="X35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50" s="88" t="str">
        <f t="shared" si="5"/>
        <v>USP MB</v>
      </c>
      <c r="Z35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5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51" spans="1:33" customFormat="1" x14ac:dyDescent="0.3">
      <c r="A351" s="122" t="s">
        <v>4042</v>
      </c>
      <c r="B351" s="61" t="s">
        <v>4043</v>
      </c>
      <c r="C351" s="61" t="s">
        <v>284</v>
      </c>
      <c r="D351" s="61" t="s">
        <v>440</v>
      </c>
      <c r="E351" s="61" t="s">
        <v>285</v>
      </c>
      <c r="F351" s="61" t="s">
        <v>286</v>
      </c>
      <c r="G351" s="61" t="s">
        <v>216</v>
      </c>
      <c r="H351" s="61" t="s">
        <v>663</v>
      </c>
      <c r="I351" s="61" t="s">
        <v>58</v>
      </c>
      <c r="J351" s="61" t="s">
        <v>47</v>
      </c>
      <c r="K351" s="61" t="s">
        <v>204</v>
      </c>
      <c r="L351" s="61"/>
      <c r="M351" s="61"/>
      <c r="N351" s="61" t="s">
        <v>4044</v>
      </c>
      <c r="O351" s="61">
        <v>1</v>
      </c>
      <c r="P351" s="84">
        <v>43258.352083333331</v>
      </c>
      <c r="Q351" s="84">
        <v>43258.450694444444</v>
      </c>
      <c r="R351" s="85">
        <v>43297</v>
      </c>
      <c r="S351" s="85">
        <v>43298</v>
      </c>
      <c r="T351" s="86">
        <v>43258.348124999997</v>
      </c>
      <c r="U351" s="86"/>
      <c r="V351" s="92" t="s">
        <v>617</v>
      </c>
      <c r="W351" s="92"/>
      <c r="X35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51" s="88" t="str">
        <f t="shared" si="5"/>
        <v>USP MB</v>
      </c>
      <c r="Z35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5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52" spans="1:33" customFormat="1" x14ac:dyDescent="0.3">
      <c r="A352" s="122" t="s">
        <v>4341</v>
      </c>
      <c r="B352" s="61" t="s">
        <v>4342</v>
      </c>
      <c r="C352" s="61" t="s">
        <v>301</v>
      </c>
      <c r="D352" s="61" t="s">
        <v>455</v>
      </c>
      <c r="E352" s="61" t="s">
        <v>302</v>
      </c>
      <c r="F352" s="61" t="s">
        <v>303</v>
      </c>
      <c r="G352" s="61" t="s">
        <v>128</v>
      </c>
      <c r="H352" s="61" t="s">
        <v>42</v>
      </c>
      <c r="I352" s="61" t="s">
        <v>58</v>
      </c>
      <c r="J352" s="61" t="s">
        <v>48</v>
      </c>
      <c r="K352" s="61" t="s">
        <v>300</v>
      </c>
      <c r="L352" s="61"/>
      <c r="M352" s="61"/>
      <c r="N352" s="61" t="s">
        <v>805</v>
      </c>
      <c r="O352" s="61">
        <v>1</v>
      </c>
      <c r="P352" s="84">
        <v>43286</v>
      </c>
      <c r="Q352" s="84">
        <v>43300</v>
      </c>
      <c r="R352" s="85">
        <v>43297</v>
      </c>
      <c r="S352" s="85">
        <v>43297</v>
      </c>
      <c r="T352" s="86">
        <v>43265.617326388892</v>
      </c>
      <c r="U352" s="86"/>
      <c r="V352" s="92" t="s">
        <v>618</v>
      </c>
      <c r="W352" s="92">
        <v>43300.75</v>
      </c>
      <c r="X35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352" s="88" t="str">
        <f t="shared" si="5"/>
        <v>N/A</v>
      </c>
      <c r="Z35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5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53" spans="1:33" customFormat="1" x14ac:dyDescent="0.3">
      <c r="A353" s="122" t="s">
        <v>4343</v>
      </c>
      <c r="B353" s="61" t="s">
        <v>307</v>
      </c>
      <c r="C353" s="61" t="s">
        <v>304</v>
      </c>
      <c r="D353" s="61" t="s">
        <v>456</v>
      </c>
      <c r="E353" s="61" t="s">
        <v>305</v>
      </c>
      <c r="F353" s="61" t="s">
        <v>306</v>
      </c>
      <c r="G353" s="61" t="s">
        <v>119</v>
      </c>
      <c r="H353" s="61" t="s">
        <v>42</v>
      </c>
      <c r="I353" s="61" t="s">
        <v>58</v>
      </c>
      <c r="J353" s="61" t="s">
        <v>48</v>
      </c>
      <c r="K353" s="61" t="s">
        <v>300</v>
      </c>
      <c r="L353" s="61"/>
      <c r="M353" s="61"/>
      <c r="N353" s="61" t="s">
        <v>805</v>
      </c>
      <c r="O353" s="61">
        <v>1</v>
      </c>
      <c r="P353" s="84">
        <v>43282</v>
      </c>
      <c r="Q353" s="84">
        <v>43296</v>
      </c>
      <c r="R353" s="85">
        <v>43297</v>
      </c>
      <c r="S353" s="85">
        <v>43297</v>
      </c>
      <c r="T353" s="86">
        <v>43265.617881944447</v>
      </c>
      <c r="U353" s="86"/>
      <c r="V353" s="92" t="s">
        <v>618</v>
      </c>
      <c r="W353" s="92">
        <v>43296.75</v>
      </c>
      <c r="X35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353" s="88" t="str">
        <f t="shared" si="5"/>
        <v>N/A</v>
      </c>
      <c r="Z35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5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54" spans="1:33" customFormat="1" x14ac:dyDescent="0.3">
      <c r="A354" s="122" t="s">
        <v>4566</v>
      </c>
      <c r="B354" s="61" t="s">
        <v>4567</v>
      </c>
      <c r="C354" s="61" t="s">
        <v>1167</v>
      </c>
      <c r="D354" s="61" t="s">
        <v>2577</v>
      </c>
      <c r="E354" s="61" t="s">
        <v>4568</v>
      </c>
      <c r="F354" s="61" t="s">
        <v>4256</v>
      </c>
      <c r="G354" s="61" t="s">
        <v>152</v>
      </c>
      <c r="H354" s="61" t="s">
        <v>42</v>
      </c>
      <c r="I354" s="61" t="s">
        <v>58</v>
      </c>
      <c r="J354" s="61" t="s">
        <v>47</v>
      </c>
      <c r="K354" s="61" t="s">
        <v>300</v>
      </c>
      <c r="L354" s="61"/>
      <c r="M354" s="61"/>
      <c r="N354" s="61" t="s">
        <v>754</v>
      </c>
      <c r="O354" s="61">
        <v>2</v>
      </c>
      <c r="P354" s="84">
        <v>43294</v>
      </c>
      <c r="Q354" s="84">
        <v>43324</v>
      </c>
      <c r="R354" s="85">
        <v>43297</v>
      </c>
      <c r="S354" s="85">
        <v>43298</v>
      </c>
      <c r="T354" s="86">
        <v>43265.619131944448</v>
      </c>
      <c r="U354" s="86"/>
      <c r="V354" s="92" t="s">
        <v>617</v>
      </c>
      <c r="W354" s="92">
        <v>43324.083333333336</v>
      </c>
      <c r="X35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54" s="88" t="str">
        <f t="shared" si="5"/>
        <v>USP MA</v>
      </c>
      <c r="Z35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5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55" spans="1:33" customFormat="1" x14ac:dyDescent="0.3">
      <c r="A355" s="122" t="s">
        <v>4878</v>
      </c>
      <c r="B355" s="61" t="s">
        <v>4879</v>
      </c>
      <c r="C355" s="61" t="s">
        <v>41</v>
      </c>
      <c r="D355" s="61" t="s">
        <v>41</v>
      </c>
      <c r="E355" s="61" t="s">
        <v>4880</v>
      </c>
      <c r="F355" s="61" t="s">
        <v>4256</v>
      </c>
      <c r="G355" s="61" t="s">
        <v>45</v>
      </c>
      <c r="H355" s="61" t="s">
        <v>42</v>
      </c>
      <c r="I355" s="61" t="s">
        <v>58</v>
      </c>
      <c r="J355" s="61" t="s">
        <v>47</v>
      </c>
      <c r="K355" s="61" t="s">
        <v>300</v>
      </c>
      <c r="L355" s="61"/>
      <c r="M355" s="61"/>
      <c r="N355" s="61" t="s">
        <v>754</v>
      </c>
      <c r="O355" s="61">
        <v>2</v>
      </c>
      <c r="P355" s="84">
        <v>43297</v>
      </c>
      <c r="Q355" s="84">
        <v>43297.083333333336</v>
      </c>
      <c r="R355" s="85">
        <v>43297</v>
      </c>
      <c r="S355" s="85">
        <v>43299</v>
      </c>
      <c r="T355" s="86">
        <v>43272.358460648145</v>
      </c>
      <c r="U355" s="86"/>
      <c r="V355" s="92" t="s">
        <v>617</v>
      </c>
      <c r="W355" s="92">
        <v>43327.083333333336</v>
      </c>
      <c r="X35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55" s="88" t="str">
        <f t="shared" si="5"/>
        <v>DEVT MA</v>
      </c>
      <c r="Z35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5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56" spans="1:33" customFormat="1" x14ac:dyDescent="0.3">
      <c r="A356" s="122" t="s">
        <v>4883</v>
      </c>
      <c r="B356" s="61" t="s">
        <v>4884</v>
      </c>
      <c r="C356" s="61" t="s">
        <v>1025</v>
      </c>
      <c r="D356" s="61" t="s">
        <v>1025</v>
      </c>
      <c r="E356" s="61" t="s">
        <v>4885</v>
      </c>
      <c r="F356" s="61" t="s">
        <v>4256</v>
      </c>
      <c r="G356" s="61" t="s">
        <v>216</v>
      </c>
      <c r="H356" s="61" t="s">
        <v>42</v>
      </c>
      <c r="I356" s="61" t="s">
        <v>58</v>
      </c>
      <c r="J356" s="61" t="s">
        <v>47</v>
      </c>
      <c r="K356" s="61" t="s">
        <v>300</v>
      </c>
      <c r="L356" s="61"/>
      <c r="M356" s="61"/>
      <c r="N356" s="61" t="s">
        <v>754</v>
      </c>
      <c r="O356" s="61">
        <v>2</v>
      </c>
      <c r="P356" s="84">
        <v>43297</v>
      </c>
      <c r="Q356" s="84">
        <v>43297.083333333336</v>
      </c>
      <c r="R356" s="85">
        <v>43297</v>
      </c>
      <c r="S356" s="85">
        <v>43299</v>
      </c>
      <c r="T356" s="86">
        <v>43272.358749999999</v>
      </c>
      <c r="U356" s="86"/>
      <c r="V356" s="92" t="s">
        <v>617</v>
      </c>
      <c r="W356" s="92">
        <v>43327.083333333336</v>
      </c>
      <c r="X35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56" s="88" t="str">
        <f t="shared" si="5"/>
        <v>USP MB</v>
      </c>
      <c r="Z35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5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57" spans="1:33" customFormat="1" x14ac:dyDescent="0.3">
      <c r="A357" s="122" t="s">
        <v>4367</v>
      </c>
      <c r="B357" s="61" t="s">
        <v>4368</v>
      </c>
      <c r="C357" s="61" t="s">
        <v>4369</v>
      </c>
      <c r="D357" s="61" t="s">
        <v>4370</v>
      </c>
      <c r="E357" s="61" t="s">
        <v>4371</v>
      </c>
      <c r="F357" s="61" t="s">
        <v>4256</v>
      </c>
      <c r="G357" s="61" t="s">
        <v>152</v>
      </c>
      <c r="H357" s="61" t="s">
        <v>42</v>
      </c>
      <c r="I357" s="61" t="s">
        <v>58</v>
      </c>
      <c r="J357" s="61" t="s">
        <v>47</v>
      </c>
      <c r="K357" s="61" t="s">
        <v>300</v>
      </c>
      <c r="L357" s="61"/>
      <c r="M357" s="61"/>
      <c r="N357" s="61" t="s">
        <v>754</v>
      </c>
      <c r="O357" s="61">
        <v>2</v>
      </c>
      <c r="P357" s="84">
        <v>43291</v>
      </c>
      <c r="Q357" s="84">
        <v>43321</v>
      </c>
      <c r="R357" s="85">
        <v>43297</v>
      </c>
      <c r="S357" s="85">
        <v>43298</v>
      </c>
      <c r="T357" s="86">
        <v>43265.620324074072</v>
      </c>
      <c r="U357" s="86"/>
      <c r="V357" s="92" t="s">
        <v>617</v>
      </c>
      <c r="W357" s="92">
        <v>43321.083333333336</v>
      </c>
      <c r="X35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57" s="88" t="str">
        <f t="shared" si="5"/>
        <v>USP MA</v>
      </c>
      <c r="Z35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5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58" spans="1:33" customFormat="1" x14ac:dyDescent="0.3">
      <c r="A358" s="122" t="s">
        <v>6359</v>
      </c>
      <c r="B358" s="61" t="s">
        <v>6360</v>
      </c>
      <c r="C358" s="61" t="s">
        <v>41</v>
      </c>
      <c r="D358" s="61" t="s">
        <v>432</v>
      </c>
      <c r="E358" s="61" t="s">
        <v>6361</v>
      </c>
      <c r="F358" s="61" t="s">
        <v>4256</v>
      </c>
      <c r="G358" s="61" t="s">
        <v>45</v>
      </c>
      <c r="H358" s="61" t="s">
        <v>42</v>
      </c>
      <c r="I358" s="61" t="s">
        <v>58</v>
      </c>
      <c r="J358" s="61" t="s">
        <v>47</v>
      </c>
      <c r="K358" s="61"/>
      <c r="L358" s="61"/>
      <c r="M358" s="61"/>
      <c r="N358" s="61" t="s">
        <v>50</v>
      </c>
      <c r="O358" s="61">
        <v>2</v>
      </c>
      <c r="P358" s="84">
        <v>43291</v>
      </c>
      <c r="Q358" s="84">
        <v>43321</v>
      </c>
      <c r="R358" s="85">
        <v>43297</v>
      </c>
      <c r="S358" s="85">
        <v>43299</v>
      </c>
      <c r="T358" s="86">
        <v>43293.465266203704</v>
      </c>
      <c r="U358" s="86"/>
      <c r="V358" s="92" t="s">
        <v>617</v>
      </c>
      <c r="W358" s="92">
        <v>43321.083333333336</v>
      </c>
      <c r="X35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58" s="88" t="str">
        <f t="shared" si="5"/>
        <v>DEVT MA</v>
      </c>
      <c r="Z35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5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59" spans="1:33" customFormat="1" x14ac:dyDescent="0.3">
      <c r="A359" s="122" t="s">
        <v>4578</v>
      </c>
      <c r="B359" s="61" t="s">
        <v>4579</v>
      </c>
      <c r="C359" s="61" t="s">
        <v>41</v>
      </c>
      <c r="D359" s="61" t="s">
        <v>438</v>
      </c>
      <c r="E359" s="61" t="s">
        <v>4580</v>
      </c>
      <c r="F359" s="61" t="s">
        <v>1348</v>
      </c>
      <c r="G359" s="61" t="s">
        <v>45</v>
      </c>
      <c r="H359" s="61" t="s">
        <v>42</v>
      </c>
      <c r="I359" s="61" t="s">
        <v>58</v>
      </c>
      <c r="J359" s="61" t="s">
        <v>47</v>
      </c>
      <c r="K359" s="61" t="s">
        <v>300</v>
      </c>
      <c r="L359" s="61"/>
      <c r="M359" s="61"/>
      <c r="N359" s="61" t="s">
        <v>754</v>
      </c>
      <c r="O359" s="61">
        <v>2</v>
      </c>
      <c r="P359" s="84">
        <v>43294</v>
      </c>
      <c r="Q359" s="84">
        <v>43324</v>
      </c>
      <c r="R359" s="85">
        <v>43297</v>
      </c>
      <c r="S359" s="85">
        <v>43298</v>
      </c>
      <c r="T359" s="86">
        <v>43265.618946759256</v>
      </c>
      <c r="U359" s="86"/>
      <c r="V359" s="92" t="s">
        <v>617</v>
      </c>
      <c r="W359" s="92">
        <v>43324.083333333336</v>
      </c>
      <c r="X35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59" s="88" t="str">
        <f t="shared" si="5"/>
        <v>DEVT MA</v>
      </c>
      <c r="Z35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5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60" spans="1:33" x14ac:dyDescent="0.3">
      <c r="A360" s="122" t="s">
        <v>1345</v>
      </c>
      <c r="B360" s="61" t="s">
        <v>1346</v>
      </c>
      <c r="C360" s="61" t="s">
        <v>243</v>
      </c>
      <c r="D360" s="61" t="s">
        <v>1156</v>
      </c>
      <c r="E360" s="61" t="s">
        <v>1347</v>
      </c>
      <c r="F360" s="61" t="s">
        <v>1348</v>
      </c>
      <c r="G360" s="61" t="s">
        <v>200</v>
      </c>
      <c r="H360" s="61" t="s">
        <v>42</v>
      </c>
      <c r="I360" s="61" t="s">
        <v>58</v>
      </c>
      <c r="J360" s="61" t="s">
        <v>47</v>
      </c>
      <c r="K360" s="61" t="s">
        <v>300</v>
      </c>
      <c r="L360" s="61"/>
      <c r="M360" s="61"/>
      <c r="N360" s="61" t="s">
        <v>754</v>
      </c>
      <c r="O360" s="61">
        <v>2</v>
      </c>
      <c r="P360" s="84">
        <v>43282</v>
      </c>
      <c r="Q360" s="84">
        <v>43313</v>
      </c>
      <c r="R360" s="85">
        <v>43297</v>
      </c>
      <c r="S360" s="85">
        <v>43298</v>
      </c>
      <c r="T360" s="86"/>
      <c r="U360" s="86"/>
      <c r="V360" s="92" t="s">
        <v>618</v>
      </c>
      <c r="W360" s="92">
        <v>43313</v>
      </c>
      <c r="X36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60" s="88" t="str">
        <f t="shared" si="5"/>
        <v>SUP MA</v>
      </c>
      <c r="Z36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6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60" s="53"/>
      <c r="AC360"/>
      <c r="AD360"/>
      <c r="AF360"/>
      <c r="AG360"/>
    </row>
    <row r="361" spans="1:33" x14ac:dyDescent="0.3">
      <c r="A361" s="122" t="s">
        <v>6363</v>
      </c>
      <c r="B361" s="61" t="s">
        <v>6364</v>
      </c>
      <c r="C361" s="61" t="s">
        <v>308</v>
      </c>
      <c r="D361" s="61" t="s">
        <v>652</v>
      </c>
      <c r="E361" s="61" t="s">
        <v>6365</v>
      </c>
      <c r="F361" s="61" t="s">
        <v>6366</v>
      </c>
      <c r="G361" s="61" t="s">
        <v>152</v>
      </c>
      <c r="H361" s="61" t="s">
        <v>42</v>
      </c>
      <c r="I361" s="61" t="s">
        <v>58</v>
      </c>
      <c r="J361" s="61" t="s">
        <v>47</v>
      </c>
      <c r="K361" s="61"/>
      <c r="L361" s="61"/>
      <c r="M361" s="61"/>
      <c r="N361" s="61" t="s">
        <v>754</v>
      </c>
      <c r="O361" s="61">
        <v>2</v>
      </c>
      <c r="P361" s="84">
        <v>43388</v>
      </c>
      <c r="Q361" s="84">
        <v>43418</v>
      </c>
      <c r="R361" s="85">
        <v>43297</v>
      </c>
      <c r="S361" s="85">
        <v>43299</v>
      </c>
      <c r="T361" s="86">
        <v>43293.465717592589</v>
      </c>
      <c r="U361" s="86"/>
      <c r="V361" s="92" t="s">
        <v>617</v>
      </c>
      <c r="W361" s="92">
        <v>43418.041666666664</v>
      </c>
      <c r="X36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61" s="88" t="str">
        <f t="shared" si="5"/>
        <v>USP MA</v>
      </c>
      <c r="Z36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6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61" s="53"/>
      <c r="AC361"/>
      <c r="AD361"/>
      <c r="AF361"/>
      <c r="AG361"/>
    </row>
    <row r="362" spans="1:33" x14ac:dyDescent="0.3">
      <c r="A362" s="122" t="s">
        <v>6367</v>
      </c>
      <c r="B362" s="61" t="s">
        <v>6368</v>
      </c>
      <c r="C362" s="61" t="s">
        <v>1642</v>
      </c>
      <c r="D362" s="61" t="s">
        <v>1643</v>
      </c>
      <c r="E362" s="61" t="s">
        <v>6369</v>
      </c>
      <c r="F362" s="61" t="s">
        <v>6366</v>
      </c>
      <c r="G362" s="61" t="s">
        <v>152</v>
      </c>
      <c r="H362" s="61" t="s">
        <v>42</v>
      </c>
      <c r="I362" s="61" t="s">
        <v>58</v>
      </c>
      <c r="J362" s="61" t="s">
        <v>47</v>
      </c>
      <c r="K362" s="61"/>
      <c r="L362" s="61"/>
      <c r="M362" s="61"/>
      <c r="N362" s="61" t="s">
        <v>754</v>
      </c>
      <c r="O362" s="61">
        <v>2</v>
      </c>
      <c r="P362" s="84">
        <v>43388</v>
      </c>
      <c r="Q362" s="84">
        <v>43418</v>
      </c>
      <c r="R362" s="85">
        <v>43297</v>
      </c>
      <c r="S362" s="85">
        <v>43299</v>
      </c>
      <c r="T362" s="86">
        <v>43293.465914351851</v>
      </c>
      <c r="U362" s="86"/>
      <c r="V362" s="92" t="s">
        <v>617</v>
      </c>
      <c r="W362" s="92">
        <v>43418.041666666664</v>
      </c>
      <c r="X36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62" s="88" t="str">
        <f t="shared" si="5"/>
        <v>USP MA</v>
      </c>
      <c r="Z36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6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62" s="53"/>
      <c r="AC362"/>
      <c r="AD362"/>
      <c r="AF362"/>
      <c r="AG362"/>
    </row>
    <row r="363" spans="1:33" x14ac:dyDescent="0.3">
      <c r="A363" s="122" t="s">
        <v>6370</v>
      </c>
      <c r="B363" s="61" t="s">
        <v>6371</v>
      </c>
      <c r="C363" s="61" t="s">
        <v>243</v>
      </c>
      <c r="D363" s="61" t="s">
        <v>1156</v>
      </c>
      <c r="E363" s="61" t="s">
        <v>6372</v>
      </c>
      <c r="F363" s="61" t="s">
        <v>6366</v>
      </c>
      <c r="G363" s="61" t="s">
        <v>152</v>
      </c>
      <c r="H363" s="61" t="s">
        <v>42</v>
      </c>
      <c r="I363" s="61" t="s">
        <v>58</v>
      </c>
      <c r="J363" s="61" t="s">
        <v>47</v>
      </c>
      <c r="K363" s="61"/>
      <c r="L363" s="61"/>
      <c r="M363" s="61"/>
      <c r="N363" s="61" t="s">
        <v>754</v>
      </c>
      <c r="O363" s="61">
        <v>2</v>
      </c>
      <c r="P363" s="84">
        <v>43388</v>
      </c>
      <c r="Q363" s="84">
        <v>43418</v>
      </c>
      <c r="R363" s="85">
        <v>43297</v>
      </c>
      <c r="S363" s="85">
        <v>43299</v>
      </c>
      <c r="T363" s="86">
        <v>43293.465821759259</v>
      </c>
      <c r="U363" s="86"/>
      <c r="V363" s="92" t="s">
        <v>617</v>
      </c>
      <c r="W363" s="92">
        <v>43418.041666666664</v>
      </c>
      <c r="X36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63" s="88" t="str">
        <f t="shared" si="5"/>
        <v>USP MA</v>
      </c>
      <c r="Z36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6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63" s="53"/>
      <c r="AC363"/>
      <c r="AD363"/>
      <c r="AF363"/>
      <c r="AG363"/>
    </row>
    <row r="364" spans="1:33" x14ac:dyDescent="0.3">
      <c r="A364" s="122" t="s">
        <v>3776</v>
      </c>
      <c r="B364" s="61" t="s">
        <v>3777</v>
      </c>
      <c r="C364" s="61" t="s">
        <v>3778</v>
      </c>
      <c r="D364" s="61" t="s">
        <v>424</v>
      </c>
      <c r="E364" s="61" t="s">
        <v>3779</v>
      </c>
      <c r="F364" s="61" t="s">
        <v>3780</v>
      </c>
      <c r="G364" s="61" t="s">
        <v>152</v>
      </c>
      <c r="H364" s="61" t="s">
        <v>42</v>
      </c>
      <c r="I364" s="61" t="s">
        <v>58</v>
      </c>
      <c r="J364" s="61" t="s">
        <v>47</v>
      </c>
      <c r="K364" s="61" t="s">
        <v>300</v>
      </c>
      <c r="L364" s="61"/>
      <c r="M364" s="61"/>
      <c r="N364" s="61" t="s">
        <v>754</v>
      </c>
      <c r="O364" s="61">
        <v>2</v>
      </c>
      <c r="P364" s="84">
        <v>43292</v>
      </c>
      <c r="Q364" s="84">
        <v>43322</v>
      </c>
      <c r="R364" s="85">
        <v>43297</v>
      </c>
      <c r="S364" s="85">
        <v>43301</v>
      </c>
      <c r="T364" s="86">
        <v>43252.447696759256</v>
      </c>
      <c r="U364" s="86"/>
      <c r="V364" s="87" t="s">
        <v>618</v>
      </c>
      <c r="W364" s="87">
        <v>43322</v>
      </c>
      <c r="X36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64" s="88" t="str">
        <f t="shared" si="5"/>
        <v>USP MA</v>
      </c>
      <c r="Z36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6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64" s="53"/>
      <c r="AC364"/>
      <c r="AD364"/>
      <c r="AF364"/>
      <c r="AG364"/>
    </row>
    <row r="365" spans="1:33" x14ac:dyDescent="0.3">
      <c r="A365" s="122" t="s">
        <v>1287</v>
      </c>
      <c r="B365" s="61" t="s">
        <v>1288</v>
      </c>
      <c r="C365" s="61" t="s">
        <v>1147</v>
      </c>
      <c r="D365" s="61"/>
      <c r="E365" s="61"/>
      <c r="F365" s="61"/>
      <c r="G365" s="61" t="s">
        <v>46</v>
      </c>
      <c r="H365" s="61" t="s">
        <v>42</v>
      </c>
      <c r="I365" s="61" t="s">
        <v>166</v>
      </c>
      <c r="J365" s="61" t="s">
        <v>167</v>
      </c>
      <c r="K365" s="61"/>
      <c r="L365" s="61"/>
      <c r="M365" s="61"/>
      <c r="N365" s="61" t="s">
        <v>168</v>
      </c>
      <c r="O365" s="61">
        <v>2</v>
      </c>
      <c r="P365" s="84">
        <v>43297</v>
      </c>
      <c r="Q365" s="84"/>
      <c r="R365" s="85">
        <v>43297</v>
      </c>
      <c r="S365" s="85">
        <v>43297</v>
      </c>
      <c r="T365" s="86">
        <v>43200.716273148151</v>
      </c>
      <c r="U365" s="86"/>
      <c r="V365" s="92" t="s">
        <v>617</v>
      </c>
      <c r="W365" s="92"/>
      <c r="X36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65" s="88" t="str">
        <f t="shared" si="5"/>
        <v>UTILITES_MB</v>
      </c>
      <c r="Z36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6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65" s="53"/>
      <c r="AC365"/>
      <c r="AD365"/>
      <c r="AF365"/>
      <c r="AG365"/>
    </row>
    <row r="366" spans="1:33" x14ac:dyDescent="0.3">
      <c r="A366" s="122" t="s">
        <v>1289</v>
      </c>
      <c r="B366" s="61" t="s">
        <v>1290</v>
      </c>
      <c r="C366" s="61" t="s">
        <v>1147</v>
      </c>
      <c r="D366" s="61"/>
      <c r="E366" s="61"/>
      <c r="F366" s="61"/>
      <c r="G366" s="61" t="s">
        <v>46</v>
      </c>
      <c r="H366" s="61" t="s">
        <v>42</v>
      </c>
      <c r="I366" s="61" t="s">
        <v>166</v>
      </c>
      <c r="J366" s="61" t="s">
        <v>167</v>
      </c>
      <c r="K366" s="61"/>
      <c r="L366" s="61"/>
      <c r="M366" s="61"/>
      <c r="N366" s="61" t="s">
        <v>168</v>
      </c>
      <c r="O366" s="61">
        <v>2</v>
      </c>
      <c r="P366" s="84">
        <v>43297</v>
      </c>
      <c r="Q366" s="84"/>
      <c r="R366" s="85">
        <v>43297</v>
      </c>
      <c r="S366" s="85">
        <v>43297</v>
      </c>
      <c r="T366" s="86">
        <v>43200.710798611108</v>
      </c>
      <c r="U366" s="86"/>
      <c r="V366" s="92" t="s">
        <v>618</v>
      </c>
      <c r="W366" s="92"/>
      <c r="X36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66" s="88" t="str">
        <f t="shared" si="5"/>
        <v>UTILITES_MB</v>
      </c>
      <c r="Z36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6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66" s="53"/>
      <c r="AC366"/>
      <c r="AD366"/>
      <c r="AF366"/>
      <c r="AG366"/>
    </row>
    <row r="367" spans="1:33" x14ac:dyDescent="0.3">
      <c r="A367" s="122" t="s">
        <v>1282</v>
      </c>
      <c r="B367" s="61" t="s">
        <v>1283</v>
      </c>
      <c r="C367" s="61" t="s">
        <v>640</v>
      </c>
      <c r="D367" s="61"/>
      <c r="E367" s="61"/>
      <c r="F367" s="61"/>
      <c r="G367" s="61" t="s">
        <v>46</v>
      </c>
      <c r="H367" s="61" t="s">
        <v>42</v>
      </c>
      <c r="I367" s="61" t="s">
        <v>166</v>
      </c>
      <c r="J367" s="61" t="s">
        <v>167</v>
      </c>
      <c r="K367" s="61"/>
      <c r="L367" s="61"/>
      <c r="M367" s="61"/>
      <c r="N367" s="61" t="s">
        <v>168</v>
      </c>
      <c r="O367" s="61">
        <v>0</v>
      </c>
      <c r="P367" s="84">
        <v>43297</v>
      </c>
      <c r="Q367" s="84"/>
      <c r="R367" s="85">
        <v>43297</v>
      </c>
      <c r="S367" s="85">
        <v>43297</v>
      </c>
      <c r="T367" s="86">
        <v>43200.729884259257</v>
      </c>
      <c r="U367" s="86"/>
      <c r="V367" s="92" t="s">
        <v>618</v>
      </c>
      <c r="W367" s="92"/>
      <c r="X36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367" s="88" t="str">
        <f t="shared" si="5"/>
        <v>UTILITES_MC</v>
      </c>
      <c r="Z36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6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67" s="53"/>
      <c r="AC367"/>
      <c r="AD367"/>
      <c r="AF367"/>
      <c r="AG367"/>
    </row>
    <row r="368" spans="1:33" x14ac:dyDescent="0.3">
      <c r="A368" s="122" t="s">
        <v>5024</v>
      </c>
      <c r="B368" s="61" t="s">
        <v>5025</v>
      </c>
      <c r="C368" s="61" t="s">
        <v>360</v>
      </c>
      <c r="D368" s="61"/>
      <c r="E368" s="61"/>
      <c r="F368" s="61"/>
      <c r="G368" s="61" t="s">
        <v>46</v>
      </c>
      <c r="H368" s="61" t="s">
        <v>42</v>
      </c>
      <c r="I368" s="61" t="s">
        <v>58</v>
      </c>
      <c r="J368" s="61" t="s">
        <v>251</v>
      </c>
      <c r="K368" s="61"/>
      <c r="L368" s="61"/>
      <c r="M368" s="61"/>
      <c r="N368" s="61" t="s">
        <v>828</v>
      </c>
      <c r="O368" s="61">
        <v>0</v>
      </c>
      <c r="P368" s="84">
        <v>43297.464583333334</v>
      </c>
      <c r="Q368" s="84"/>
      <c r="R368" s="85">
        <v>43297</v>
      </c>
      <c r="S368" s="85">
        <v>43297</v>
      </c>
      <c r="T368" s="86">
        <v>43272.465011574073</v>
      </c>
      <c r="U368" s="86"/>
      <c r="V368" s="92" t="s">
        <v>617</v>
      </c>
      <c r="W368" s="92"/>
      <c r="X36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368" s="88" t="str">
        <f t="shared" si="5"/>
        <v>MNTE</v>
      </c>
      <c r="Z36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6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68" s="53"/>
      <c r="AC368"/>
      <c r="AD368"/>
      <c r="AF368"/>
      <c r="AG368"/>
    </row>
    <row r="369" spans="1:33" x14ac:dyDescent="0.3">
      <c r="A369" s="122" t="s">
        <v>1349</v>
      </c>
      <c r="B369" s="61" t="s">
        <v>1350</v>
      </c>
      <c r="C369" s="61" t="s">
        <v>227</v>
      </c>
      <c r="D369" s="61" t="s">
        <v>1351</v>
      </c>
      <c r="E369" s="61"/>
      <c r="F369" s="61"/>
      <c r="G369" s="61" t="s">
        <v>228</v>
      </c>
      <c r="H369" s="61" t="s">
        <v>42</v>
      </c>
      <c r="I369" s="61" t="s">
        <v>43</v>
      </c>
      <c r="J369" s="61" t="s">
        <v>167</v>
      </c>
      <c r="K369" s="61"/>
      <c r="L369" s="61"/>
      <c r="M369" s="61"/>
      <c r="N369" s="61"/>
      <c r="O369" s="61">
        <v>4</v>
      </c>
      <c r="P369" s="84">
        <v>43297</v>
      </c>
      <c r="Q369" s="84"/>
      <c r="R369" s="85">
        <v>43297</v>
      </c>
      <c r="S369" s="85">
        <v>43297</v>
      </c>
      <c r="T369" s="86">
        <v>43251.502384259256</v>
      </c>
      <c r="U369" s="86"/>
      <c r="V369" s="92" t="s">
        <v>618</v>
      </c>
      <c r="W369" s="92"/>
      <c r="X36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69" s="88" t="str">
        <f t="shared" si="5"/>
        <v>DEVT MB</v>
      </c>
      <c r="Z36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6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69" s="53"/>
      <c r="AC369"/>
      <c r="AD369"/>
      <c r="AF369"/>
      <c r="AG369"/>
    </row>
    <row r="370" spans="1:33" x14ac:dyDescent="0.3">
      <c r="A370" s="122" t="s">
        <v>1145</v>
      </c>
      <c r="B370" s="61" t="s">
        <v>1146</v>
      </c>
      <c r="C370" s="61" t="s">
        <v>1147</v>
      </c>
      <c r="D370" s="61"/>
      <c r="E370" s="61"/>
      <c r="F370" s="61"/>
      <c r="G370" s="61" t="s">
        <v>46</v>
      </c>
      <c r="H370" s="61" t="s">
        <v>42</v>
      </c>
      <c r="I370" s="61" t="s">
        <v>166</v>
      </c>
      <c r="J370" s="61" t="s">
        <v>167</v>
      </c>
      <c r="K370" s="61"/>
      <c r="L370" s="61"/>
      <c r="M370" s="61"/>
      <c r="N370" s="61" t="s">
        <v>168</v>
      </c>
      <c r="O370" s="61">
        <v>2</v>
      </c>
      <c r="P370" s="84">
        <v>43297.629861111112</v>
      </c>
      <c r="Q370" s="84"/>
      <c r="R370" s="85">
        <v>43297</v>
      </c>
      <c r="S370" s="85">
        <v>43297</v>
      </c>
      <c r="T370" s="86">
        <v>43189.629872685182</v>
      </c>
      <c r="U370" s="86"/>
      <c r="V370" s="92" t="s">
        <v>618</v>
      </c>
      <c r="W370" s="92"/>
      <c r="X37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70" s="88" t="str">
        <f t="shared" si="5"/>
        <v>UTILITES_MB</v>
      </c>
      <c r="Z37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7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70" s="53"/>
      <c r="AC370"/>
      <c r="AD370"/>
      <c r="AF370"/>
      <c r="AG370"/>
    </row>
    <row r="371" spans="1:33" x14ac:dyDescent="0.3">
      <c r="A371" s="122" t="s">
        <v>1148</v>
      </c>
      <c r="B371" s="61" t="s">
        <v>1149</v>
      </c>
      <c r="C371" s="61" t="s">
        <v>1147</v>
      </c>
      <c r="D371" s="61"/>
      <c r="E371" s="61"/>
      <c r="F371" s="61"/>
      <c r="G371" s="61" t="s">
        <v>46</v>
      </c>
      <c r="H371" s="61" t="s">
        <v>42</v>
      </c>
      <c r="I371" s="61" t="s">
        <v>166</v>
      </c>
      <c r="J371" s="61" t="s">
        <v>167</v>
      </c>
      <c r="K371" s="61"/>
      <c r="L371" s="61"/>
      <c r="M371" s="61"/>
      <c r="N371" s="61"/>
      <c r="O371" s="61">
        <v>2</v>
      </c>
      <c r="P371" s="84">
        <v>43297.623611111114</v>
      </c>
      <c r="Q371" s="84"/>
      <c r="R371" s="85">
        <v>43297</v>
      </c>
      <c r="S371" s="85">
        <v>43297</v>
      </c>
      <c r="T371" s="86">
        <v>43189.623981481483</v>
      </c>
      <c r="U371" s="86"/>
      <c r="V371" s="92" t="s">
        <v>618</v>
      </c>
      <c r="W371" s="92"/>
      <c r="X37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71" s="88" t="str">
        <f t="shared" si="5"/>
        <v>UTILITES_MB</v>
      </c>
      <c r="Z37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7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71" s="53"/>
      <c r="AC371"/>
      <c r="AD371"/>
      <c r="AF371"/>
      <c r="AG371"/>
    </row>
    <row r="372" spans="1:33" x14ac:dyDescent="0.3">
      <c r="A372" s="122" t="s">
        <v>4683</v>
      </c>
      <c r="B372" s="61" t="s">
        <v>4684</v>
      </c>
      <c r="C372" s="61" t="s">
        <v>3058</v>
      </c>
      <c r="D372" s="61" t="s">
        <v>3059</v>
      </c>
      <c r="E372" s="61" t="s">
        <v>4685</v>
      </c>
      <c r="F372" s="61" t="s">
        <v>4686</v>
      </c>
      <c r="G372" s="61" t="s">
        <v>223</v>
      </c>
      <c r="H372" s="61" t="s">
        <v>42</v>
      </c>
      <c r="I372" s="61" t="s">
        <v>58</v>
      </c>
      <c r="J372" s="61" t="s">
        <v>47</v>
      </c>
      <c r="K372" s="61"/>
      <c r="L372" s="61"/>
      <c r="M372" s="61"/>
      <c r="N372" s="61"/>
      <c r="O372" s="61">
        <v>0</v>
      </c>
      <c r="P372" s="84">
        <v>43298</v>
      </c>
      <c r="Q372" s="84"/>
      <c r="R372" s="85">
        <v>43298</v>
      </c>
      <c r="S372" s="85">
        <v>43301</v>
      </c>
      <c r="T372" s="86">
        <v>43265.417349537034</v>
      </c>
      <c r="U372" s="86"/>
      <c r="V372" s="92" t="s">
        <v>617</v>
      </c>
      <c r="W372" s="92"/>
      <c r="X37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72" s="88" t="str">
        <f t="shared" si="5"/>
        <v>DSP MB</v>
      </c>
      <c r="Z37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7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72" s="53"/>
      <c r="AC372"/>
      <c r="AD372"/>
      <c r="AF372"/>
      <c r="AG372"/>
    </row>
    <row r="373" spans="1:33" x14ac:dyDescent="0.3">
      <c r="A373" s="122" t="s">
        <v>4687</v>
      </c>
      <c r="B373" s="61" t="s">
        <v>4688</v>
      </c>
      <c r="C373" s="61" t="s">
        <v>222</v>
      </c>
      <c r="D373" s="61" t="s">
        <v>3599</v>
      </c>
      <c r="E373" s="61" t="s">
        <v>3600</v>
      </c>
      <c r="F373" s="61" t="s">
        <v>3601</v>
      </c>
      <c r="G373" s="61" t="s">
        <v>223</v>
      </c>
      <c r="H373" s="61" t="s">
        <v>42</v>
      </c>
      <c r="I373" s="61" t="s">
        <v>58</v>
      </c>
      <c r="J373" s="61" t="s">
        <v>47</v>
      </c>
      <c r="K373" s="61"/>
      <c r="L373" s="61"/>
      <c r="M373" s="61"/>
      <c r="N373" s="61" t="s">
        <v>796</v>
      </c>
      <c r="O373" s="61">
        <v>0</v>
      </c>
      <c r="P373" s="84">
        <v>43298</v>
      </c>
      <c r="Q373" s="84"/>
      <c r="R373" s="85">
        <v>43298</v>
      </c>
      <c r="S373" s="85">
        <v>43301</v>
      </c>
      <c r="T373" s="86">
        <v>43265.419872685183</v>
      </c>
      <c r="U373" s="86"/>
      <c r="V373" s="92" t="s">
        <v>617</v>
      </c>
      <c r="W373" s="92"/>
      <c r="X37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73" s="88" t="str">
        <f t="shared" si="5"/>
        <v>DSP MB</v>
      </c>
      <c r="Z37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7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73" s="53"/>
      <c r="AC373"/>
      <c r="AD373"/>
      <c r="AF373"/>
      <c r="AG373"/>
    </row>
    <row r="374" spans="1:33" x14ac:dyDescent="0.3">
      <c r="A374" s="122" t="s">
        <v>1652</v>
      </c>
      <c r="B374" s="61" t="s">
        <v>1653</v>
      </c>
      <c r="C374" s="61" t="s">
        <v>1032</v>
      </c>
      <c r="D374" s="61" t="s">
        <v>451</v>
      </c>
      <c r="E374" s="61" t="s">
        <v>1033</v>
      </c>
      <c r="F374" s="61" t="s">
        <v>1034</v>
      </c>
      <c r="G374" s="61" t="s">
        <v>46</v>
      </c>
      <c r="H374" s="61" t="s">
        <v>42</v>
      </c>
      <c r="I374" s="61" t="s">
        <v>43</v>
      </c>
      <c r="J374" s="61" t="s">
        <v>49</v>
      </c>
      <c r="K374" s="61" t="s">
        <v>300</v>
      </c>
      <c r="L374" s="61"/>
      <c r="M374" s="61"/>
      <c r="N374" s="61" t="s">
        <v>51</v>
      </c>
      <c r="O374" s="61">
        <v>0</v>
      </c>
      <c r="P374" s="84">
        <v>43297.609722222223</v>
      </c>
      <c r="Q374" s="84"/>
      <c r="R374" s="85">
        <v>43298</v>
      </c>
      <c r="S374" s="85">
        <v>43301</v>
      </c>
      <c r="T374" s="86">
        <v>43222.610289351855</v>
      </c>
      <c r="U374" s="86"/>
      <c r="V374" s="92" t="s">
        <v>617</v>
      </c>
      <c r="W374" s="92"/>
      <c r="X37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74" s="88" t="str">
        <f t="shared" si="5"/>
        <v>UTILITES_MB</v>
      </c>
      <c r="Z37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7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74" s="53"/>
      <c r="AC374"/>
      <c r="AD374"/>
      <c r="AF374"/>
      <c r="AG374"/>
    </row>
    <row r="375" spans="1:33" x14ac:dyDescent="0.3">
      <c r="A375" s="122" t="s">
        <v>4789</v>
      </c>
      <c r="B375" s="61" t="s">
        <v>4790</v>
      </c>
      <c r="C375" s="61" t="s">
        <v>4561</v>
      </c>
      <c r="D375" s="61" t="s">
        <v>3785</v>
      </c>
      <c r="E375" s="61" t="s">
        <v>4791</v>
      </c>
      <c r="F375" s="61" t="s">
        <v>2413</v>
      </c>
      <c r="G375" s="61" t="s">
        <v>216</v>
      </c>
      <c r="H375" s="61" t="s">
        <v>359</v>
      </c>
      <c r="I375" s="61" t="s">
        <v>53</v>
      </c>
      <c r="J375" s="61" t="s">
        <v>61</v>
      </c>
      <c r="K375" s="61" t="s">
        <v>204</v>
      </c>
      <c r="L375" s="61"/>
      <c r="M375" s="61"/>
      <c r="N375" s="61" t="s">
        <v>237</v>
      </c>
      <c r="O375" s="61">
        <v>1</v>
      </c>
      <c r="P375" s="84">
        <v>43309</v>
      </c>
      <c r="Q375" s="84">
        <v>43309.041666666664</v>
      </c>
      <c r="R375" s="85">
        <v>43298</v>
      </c>
      <c r="S375" s="85">
        <v>43301</v>
      </c>
      <c r="T375" s="86"/>
      <c r="U375" s="86"/>
      <c r="V375" s="92" t="s">
        <v>617</v>
      </c>
      <c r="W375" s="92">
        <v>43339.041666666664</v>
      </c>
      <c r="X37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75" s="88" t="str">
        <f t="shared" si="5"/>
        <v>USP MB</v>
      </c>
      <c r="Z37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7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75" s="53"/>
      <c r="AC375"/>
      <c r="AD375"/>
      <c r="AF375"/>
      <c r="AG375"/>
    </row>
    <row r="376" spans="1:33" x14ac:dyDescent="0.3">
      <c r="A376" s="122" t="s">
        <v>4689</v>
      </c>
      <c r="B376" s="61" t="s">
        <v>4690</v>
      </c>
      <c r="C376" s="61" t="s">
        <v>2430</v>
      </c>
      <c r="D376" s="61" t="s">
        <v>423</v>
      </c>
      <c r="E376" s="61" t="s">
        <v>2431</v>
      </c>
      <c r="F376" s="61" t="s">
        <v>287</v>
      </c>
      <c r="G376" s="61" t="s">
        <v>223</v>
      </c>
      <c r="H376" s="61" t="s">
        <v>42</v>
      </c>
      <c r="I376" s="61" t="s">
        <v>58</v>
      </c>
      <c r="J376" s="61" t="s">
        <v>47</v>
      </c>
      <c r="K376" s="61"/>
      <c r="L376" s="61"/>
      <c r="M376" s="61"/>
      <c r="N376" s="61"/>
      <c r="O376" s="61">
        <v>0</v>
      </c>
      <c r="P376" s="84">
        <v>43298</v>
      </c>
      <c r="Q376" s="84"/>
      <c r="R376" s="85">
        <v>43298</v>
      </c>
      <c r="S376" s="85">
        <v>43301</v>
      </c>
      <c r="T376" s="86">
        <v>43265.407731481479</v>
      </c>
      <c r="U376" s="86"/>
      <c r="V376" s="92" t="s">
        <v>617</v>
      </c>
      <c r="W376" s="92"/>
      <c r="X37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76" s="88" t="str">
        <f t="shared" si="5"/>
        <v>DSP MB</v>
      </c>
      <c r="Z37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7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76" s="53"/>
      <c r="AC376"/>
      <c r="AD376"/>
      <c r="AF376"/>
      <c r="AG376"/>
    </row>
    <row r="377" spans="1:33" customFormat="1" x14ac:dyDescent="0.3">
      <c r="A377" s="122" t="s">
        <v>4119</v>
      </c>
      <c r="B377" s="61" t="s">
        <v>4120</v>
      </c>
      <c r="C377" s="61" t="s">
        <v>4121</v>
      </c>
      <c r="D377" s="61" t="s">
        <v>4122</v>
      </c>
      <c r="E377" s="61" t="s">
        <v>4123</v>
      </c>
      <c r="F377" s="61" t="s">
        <v>4124</v>
      </c>
      <c r="G377" s="61" t="s">
        <v>216</v>
      </c>
      <c r="H377" s="61" t="s">
        <v>359</v>
      </c>
      <c r="I377" s="61" t="s">
        <v>53</v>
      </c>
      <c r="J377" s="61" t="s">
        <v>61</v>
      </c>
      <c r="K377" s="61" t="s">
        <v>204</v>
      </c>
      <c r="L377" s="61"/>
      <c r="M377" s="61"/>
      <c r="N377" s="61" t="s">
        <v>237</v>
      </c>
      <c r="O377" s="61">
        <v>14</v>
      </c>
      <c r="P377" s="84">
        <v>43299</v>
      </c>
      <c r="Q377" s="84">
        <v>43299.583333333336</v>
      </c>
      <c r="R377" s="85">
        <v>43298</v>
      </c>
      <c r="S377" s="85">
        <v>43301</v>
      </c>
      <c r="T377" s="86"/>
      <c r="U377" s="86"/>
      <c r="V377" s="92" t="s">
        <v>617</v>
      </c>
      <c r="W377" s="92">
        <v>43329.583333333336</v>
      </c>
      <c r="X37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77" s="88" t="str">
        <f t="shared" si="5"/>
        <v>USP MB</v>
      </c>
      <c r="Z37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7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78" spans="1:33" x14ac:dyDescent="0.3">
      <c r="A378" s="122" t="s">
        <v>4825</v>
      </c>
      <c r="B378" s="61" t="s">
        <v>4826</v>
      </c>
      <c r="C378" s="61" t="s">
        <v>262</v>
      </c>
      <c r="D378" s="61" t="s">
        <v>440</v>
      </c>
      <c r="E378" s="61" t="s">
        <v>4827</v>
      </c>
      <c r="F378" s="61" t="s">
        <v>2413</v>
      </c>
      <c r="G378" s="61" t="s">
        <v>216</v>
      </c>
      <c r="H378" s="61" t="s">
        <v>359</v>
      </c>
      <c r="I378" s="61" t="s">
        <v>53</v>
      </c>
      <c r="J378" s="61" t="s">
        <v>61</v>
      </c>
      <c r="K378" s="61" t="s">
        <v>204</v>
      </c>
      <c r="L378" s="61"/>
      <c r="M378" s="61"/>
      <c r="N378" s="61" t="s">
        <v>237</v>
      </c>
      <c r="O378" s="61">
        <v>1</v>
      </c>
      <c r="P378" s="84">
        <v>43309</v>
      </c>
      <c r="Q378" s="84">
        <v>43309.041666666664</v>
      </c>
      <c r="R378" s="85">
        <v>43298</v>
      </c>
      <c r="S378" s="85">
        <v>43301</v>
      </c>
      <c r="T378" s="86"/>
      <c r="U378" s="86"/>
      <c r="V378" s="92" t="s">
        <v>617</v>
      </c>
      <c r="W378" s="92">
        <v>43339.041666666664</v>
      </c>
      <c r="X37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78" s="88" t="str">
        <f t="shared" si="5"/>
        <v>USP MB</v>
      </c>
      <c r="Z37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7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78" s="53"/>
      <c r="AC378"/>
      <c r="AD378"/>
      <c r="AF378"/>
      <c r="AG378"/>
    </row>
    <row r="379" spans="1:33" x14ac:dyDescent="0.3">
      <c r="A379" s="122" t="s">
        <v>4034</v>
      </c>
      <c r="B379" s="61" t="s">
        <v>4035</v>
      </c>
      <c r="C379" s="61" t="s">
        <v>1294</v>
      </c>
      <c r="D379" s="61" t="s">
        <v>440</v>
      </c>
      <c r="E379" s="61" t="s">
        <v>1295</v>
      </c>
      <c r="F379" s="61" t="s">
        <v>1296</v>
      </c>
      <c r="G379" s="61" t="s">
        <v>216</v>
      </c>
      <c r="H379" s="61" t="s">
        <v>359</v>
      </c>
      <c r="I379" s="61" t="s">
        <v>53</v>
      </c>
      <c r="J379" s="61" t="s">
        <v>61</v>
      </c>
      <c r="K379" s="61" t="s">
        <v>204</v>
      </c>
      <c r="L379" s="61"/>
      <c r="M379" s="61"/>
      <c r="N379" s="61" t="s">
        <v>237</v>
      </c>
      <c r="O379" s="61">
        <v>35</v>
      </c>
      <c r="P379" s="84">
        <v>43298</v>
      </c>
      <c r="Q379" s="84">
        <v>43299.458333333336</v>
      </c>
      <c r="R379" s="85">
        <v>43298</v>
      </c>
      <c r="S379" s="85">
        <v>43301</v>
      </c>
      <c r="T379" s="86"/>
      <c r="U379" s="86"/>
      <c r="V379" s="92" t="s">
        <v>617</v>
      </c>
      <c r="W379" s="92">
        <v>43329.458333333336</v>
      </c>
      <c r="X37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79" s="88" t="str">
        <f t="shared" si="5"/>
        <v>USP MB</v>
      </c>
      <c r="Z37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7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79" s="53"/>
      <c r="AC379"/>
      <c r="AD379"/>
      <c r="AF379"/>
      <c r="AG379"/>
    </row>
    <row r="380" spans="1:33" customFormat="1" x14ac:dyDescent="0.3">
      <c r="A380" s="122" t="s">
        <v>4691</v>
      </c>
      <c r="B380" s="61" t="s">
        <v>4692</v>
      </c>
      <c r="C380" s="61" t="s">
        <v>1294</v>
      </c>
      <c r="D380" s="61" t="s">
        <v>440</v>
      </c>
      <c r="E380" s="61" t="s">
        <v>1295</v>
      </c>
      <c r="F380" s="61" t="s">
        <v>1296</v>
      </c>
      <c r="G380" s="61" t="s">
        <v>216</v>
      </c>
      <c r="H380" s="61" t="s">
        <v>42</v>
      </c>
      <c r="I380" s="61" t="s">
        <v>58</v>
      </c>
      <c r="J380" s="61" t="s">
        <v>47</v>
      </c>
      <c r="K380" s="61"/>
      <c r="L380" s="61"/>
      <c r="M380" s="61"/>
      <c r="N380" s="61"/>
      <c r="O380" s="61">
        <v>0</v>
      </c>
      <c r="P380" s="84">
        <v>43298</v>
      </c>
      <c r="Q380" s="84"/>
      <c r="R380" s="85">
        <v>43298</v>
      </c>
      <c r="S380" s="85">
        <v>43301</v>
      </c>
      <c r="T380" s="86">
        <v>43265.412766203706</v>
      </c>
      <c r="U380" s="86"/>
      <c r="V380" s="92" t="s">
        <v>617</v>
      </c>
      <c r="W380" s="92"/>
      <c r="X38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80" s="88" t="str">
        <f t="shared" si="5"/>
        <v>USP MB</v>
      </c>
      <c r="Z38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8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81" spans="1:33" customFormat="1" x14ac:dyDescent="0.3">
      <c r="A381" s="122" t="s">
        <v>4036</v>
      </c>
      <c r="B381" s="61" t="s">
        <v>4037</v>
      </c>
      <c r="C381" s="61" t="s">
        <v>1251</v>
      </c>
      <c r="D381" s="61" t="s">
        <v>440</v>
      </c>
      <c r="E381" s="61" t="s">
        <v>1252</v>
      </c>
      <c r="F381" s="61" t="s">
        <v>1253</v>
      </c>
      <c r="G381" s="61" t="s">
        <v>216</v>
      </c>
      <c r="H381" s="61" t="s">
        <v>359</v>
      </c>
      <c r="I381" s="61" t="s">
        <v>53</v>
      </c>
      <c r="J381" s="61" t="s">
        <v>61</v>
      </c>
      <c r="K381" s="61" t="s">
        <v>204</v>
      </c>
      <c r="L381" s="61"/>
      <c r="M381" s="61"/>
      <c r="N381" s="61" t="s">
        <v>237</v>
      </c>
      <c r="O381" s="61">
        <v>35</v>
      </c>
      <c r="P381" s="84">
        <v>43298</v>
      </c>
      <c r="Q381" s="84">
        <v>43299.458333333336</v>
      </c>
      <c r="R381" s="85">
        <v>43298</v>
      </c>
      <c r="S381" s="85">
        <v>43301</v>
      </c>
      <c r="T381" s="86"/>
      <c r="U381" s="86"/>
      <c r="V381" s="92" t="s">
        <v>617</v>
      </c>
      <c r="W381" s="92">
        <v>43329.458333333336</v>
      </c>
      <c r="X38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81" s="88" t="str">
        <f t="shared" si="5"/>
        <v>USP MB</v>
      </c>
      <c r="Z38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8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82" spans="1:33" customFormat="1" x14ac:dyDescent="0.3">
      <c r="A382" s="122" t="s">
        <v>4693</v>
      </c>
      <c r="B382" s="61" t="s">
        <v>4694</v>
      </c>
      <c r="C382" s="61" t="s">
        <v>1251</v>
      </c>
      <c r="D382" s="61" t="s">
        <v>440</v>
      </c>
      <c r="E382" s="61" t="s">
        <v>1252</v>
      </c>
      <c r="F382" s="61" t="s">
        <v>1253</v>
      </c>
      <c r="G382" s="61" t="s">
        <v>216</v>
      </c>
      <c r="H382" s="61" t="s">
        <v>42</v>
      </c>
      <c r="I382" s="61" t="s">
        <v>58</v>
      </c>
      <c r="J382" s="61" t="s">
        <v>47</v>
      </c>
      <c r="K382" s="61"/>
      <c r="L382" s="61"/>
      <c r="M382" s="61"/>
      <c r="N382" s="61"/>
      <c r="O382" s="61">
        <v>0</v>
      </c>
      <c r="P382" s="84">
        <v>43298</v>
      </c>
      <c r="Q382" s="84"/>
      <c r="R382" s="85">
        <v>43298</v>
      </c>
      <c r="S382" s="85">
        <v>43301</v>
      </c>
      <c r="T382" s="86">
        <v>43265.413344907407</v>
      </c>
      <c r="U382" s="86"/>
      <c r="V382" s="92" t="s">
        <v>617</v>
      </c>
      <c r="W382" s="92"/>
      <c r="X38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82" s="88" t="str">
        <f t="shared" si="5"/>
        <v>USP MB</v>
      </c>
      <c r="Z38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8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83" spans="1:33" x14ac:dyDescent="0.3">
      <c r="A383" s="122" t="s">
        <v>4695</v>
      </c>
      <c r="B383" s="61" t="s">
        <v>4696</v>
      </c>
      <c r="C383" s="61" t="s">
        <v>1258</v>
      </c>
      <c r="D383" s="61" t="s">
        <v>428</v>
      </c>
      <c r="E383" s="61" t="s">
        <v>1259</v>
      </c>
      <c r="F383" s="61" t="s">
        <v>1260</v>
      </c>
      <c r="G383" s="61" t="s">
        <v>220</v>
      </c>
      <c r="H383" s="61" t="s">
        <v>42</v>
      </c>
      <c r="I383" s="61" t="s">
        <v>58</v>
      </c>
      <c r="J383" s="61" t="s">
        <v>47</v>
      </c>
      <c r="K383" s="61"/>
      <c r="L383" s="61"/>
      <c r="M383" s="61"/>
      <c r="N383" s="61"/>
      <c r="O383" s="61">
        <v>0</v>
      </c>
      <c r="P383" s="84">
        <v>43298</v>
      </c>
      <c r="Q383" s="84"/>
      <c r="R383" s="85">
        <v>43298</v>
      </c>
      <c r="S383" s="85">
        <v>43301</v>
      </c>
      <c r="T383" s="86">
        <v>43265.40997685185</v>
      </c>
      <c r="U383" s="86"/>
      <c r="V383" s="92" t="s">
        <v>617</v>
      </c>
      <c r="W383" s="92"/>
      <c r="X38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83" s="88" t="str">
        <f t="shared" si="5"/>
        <v>SUP MB</v>
      </c>
      <c r="Z38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8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83" s="53"/>
      <c r="AC383"/>
      <c r="AD383"/>
      <c r="AF383"/>
      <c r="AG383"/>
    </row>
    <row r="384" spans="1:33" x14ac:dyDescent="0.3">
      <c r="A384" s="122" t="s">
        <v>4697</v>
      </c>
      <c r="B384" s="61" t="s">
        <v>4698</v>
      </c>
      <c r="C384" s="61" t="s">
        <v>262</v>
      </c>
      <c r="D384" s="61" t="s">
        <v>440</v>
      </c>
      <c r="E384" s="61" t="s">
        <v>4699</v>
      </c>
      <c r="F384" s="61" t="s">
        <v>4700</v>
      </c>
      <c r="G384" s="61" t="s">
        <v>216</v>
      </c>
      <c r="H384" s="61" t="s">
        <v>42</v>
      </c>
      <c r="I384" s="61" t="s">
        <v>58</v>
      </c>
      <c r="J384" s="61" t="s">
        <v>47</v>
      </c>
      <c r="K384" s="61"/>
      <c r="L384" s="61"/>
      <c r="M384" s="61"/>
      <c r="N384" s="61"/>
      <c r="O384" s="61">
        <v>0</v>
      </c>
      <c r="P384" s="84">
        <v>43298</v>
      </c>
      <c r="Q384" s="84"/>
      <c r="R384" s="85">
        <v>43298</v>
      </c>
      <c r="S384" s="85">
        <v>43301</v>
      </c>
      <c r="T384" s="86">
        <v>43265.414664351854</v>
      </c>
      <c r="U384" s="86"/>
      <c r="V384" s="92" t="s">
        <v>617</v>
      </c>
      <c r="W384" s="92"/>
      <c r="X38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84" s="88" t="str">
        <f t="shared" si="5"/>
        <v>USP MB</v>
      </c>
      <c r="Z38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8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84" s="53"/>
      <c r="AC384"/>
      <c r="AD384"/>
      <c r="AF384"/>
      <c r="AG384"/>
    </row>
    <row r="385" spans="1:33" customFormat="1" x14ac:dyDescent="0.3">
      <c r="A385" s="122" t="s">
        <v>1876</v>
      </c>
      <c r="B385" s="61" t="s">
        <v>1877</v>
      </c>
      <c r="C385" s="61" t="s">
        <v>1878</v>
      </c>
      <c r="D385" s="61" t="s">
        <v>1879</v>
      </c>
      <c r="E385" s="61" t="s">
        <v>1880</v>
      </c>
      <c r="F385" s="61" t="s">
        <v>1881</v>
      </c>
      <c r="G385" s="61" t="s">
        <v>46</v>
      </c>
      <c r="H385" s="61" t="s">
        <v>195</v>
      </c>
      <c r="I385" s="61" t="s">
        <v>53</v>
      </c>
      <c r="J385" s="61" t="s">
        <v>61</v>
      </c>
      <c r="K385" s="61" t="s">
        <v>300</v>
      </c>
      <c r="L385" s="61"/>
      <c r="M385" s="61"/>
      <c r="N385" s="61" t="s">
        <v>832</v>
      </c>
      <c r="O385" s="61">
        <v>1</v>
      </c>
      <c r="P385" s="84">
        <v>43273</v>
      </c>
      <c r="Q385" s="84">
        <v>43273.041666666664</v>
      </c>
      <c r="R385" s="85">
        <v>43298</v>
      </c>
      <c r="S385" s="85">
        <v>43298</v>
      </c>
      <c r="T385" s="86"/>
      <c r="U385" s="86"/>
      <c r="V385" s="92" t="s">
        <v>617</v>
      </c>
      <c r="W385" s="92">
        <v>43303.041666666664</v>
      </c>
      <c r="X38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85" s="88" t="str">
        <f t="shared" si="5"/>
        <v>UTILITES_MB</v>
      </c>
      <c r="Z38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8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86" spans="1:33" customFormat="1" x14ac:dyDescent="0.3">
      <c r="A386" s="122" t="s">
        <v>681</v>
      </c>
      <c r="B386" s="61" t="s">
        <v>654</v>
      </c>
      <c r="C386" s="61" t="s">
        <v>682</v>
      </c>
      <c r="D386" s="61" t="s">
        <v>683</v>
      </c>
      <c r="E386" s="61" t="s">
        <v>684</v>
      </c>
      <c r="F386" s="61" t="s">
        <v>685</v>
      </c>
      <c r="G386" s="61" t="s">
        <v>46</v>
      </c>
      <c r="H386" s="61" t="s">
        <v>42</v>
      </c>
      <c r="I386" s="61" t="s">
        <v>43</v>
      </c>
      <c r="J386" s="61" t="s">
        <v>48</v>
      </c>
      <c r="K386" s="61" t="s">
        <v>300</v>
      </c>
      <c r="L386" s="61"/>
      <c r="M386" s="61"/>
      <c r="N386" s="61" t="s">
        <v>758</v>
      </c>
      <c r="O386" s="61">
        <v>1</v>
      </c>
      <c r="P386" s="84"/>
      <c r="Q386" s="84"/>
      <c r="R386" s="85">
        <v>43298</v>
      </c>
      <c r="S386" s="85">
        <v>43298</v>
      </c>
      <c r="T386" s="86">
        <v>43025.704942129632</v>
      </c>
      <c r="U386" s="86"/>
      <c r="V386" s="92" t="s">
        <v>617</v>
      </c>
      <c r="W386" s="92"/>
      <c r="X38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86" s="88" t="str">
        <f t="shared" ref="Y386:Y449" si="6">IF(ISBLANK(G386),"N/A",IF(OR(G386="EXPE-SERV",G386="FINA",G386="INFO",G386="LOGISTIC",G386="MAGASIN",G386="PROD_MA",G386="PROD_MB",G386="PROD_MB-B3",G386="PROJ-TECH",G386="SECU",G386="STECH",G386="UNITE-MA",G386="UNITE-MB",G386="UNIT-MC",G386="UNIT-MD1",G386="UNIT-MD2"),"N/A",IF(ISNUMBER(SEARCH("QUAL",G386)),"N/A",IF(AND(G386="MNTE",X386="MA"),"UTILITES_MA",IF(AND(G386="MNTE",X386="MB"),"UTILITES_MB",IF(AND(G386="MNTE",X386="MC"),"UTILITES_MC",G386))))))</f>
        <v>UTILITES_MB</v>
      </c>
      <c r="Z38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8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87" spans="1:33" x14ac:dyDescent="0.3">
      <c r="A387" s="122" t="s">
        <v>4848</v>
      </c>
      <c r="B387" s="61" t="s">
        <v>4849</v>
      </c>
      <c r="C387" s="61" t="s">
        <v>4299</v>
      </c>
      <c r="D387" s="61" t="s">
        <v>1208</v>
      </c>
      <c r="E387" s="61" t="s">
        <v>4850</v>
      </c>
      <c r="F387" s="61" t="s">
        <v>4851</v>
      </c>
      <c r="G387" s="61" t="s">
        <v>216</v>
      </c>
      <c r="H387" s="61" t="s">
        <v>359</v>
      </c>
      <c r="I387" s="61" t="s">
        <v>53</v>
      </c>
      <c r="J387" s="61" t="s">
        <v>61</v>
      </c>
      <c r="K387" s="61" t="s">
        <v>204</v>
      </c>
      <c r="L387" s="61"/>
      <c r="M387" s="61"/>
      <c r="N387" s="61" t="s">
        <v>237</v>
      </c>
      <c r="O387" s="61">
        <v>1</v>
      </c>
      <c r="P387" s="84">
        <v>43309</v>
      </c>
      <c r="Q387" s="84">
        <v>43309.041666666664</v>
      </c>
      <c r="R387" s="85">
        <v>43298</v>
      </c>
      <c r="S387" s="85">
        <v>43301</v>
      </c>
      <c r="T387" s="86"/>
      <c r="U387" s="86"/>
      <c r="V387" s="92" t="s">
        <v>617</v>
      </c>
      <c r="W387" s="92">
        <v>43339.041666666664</v>
      </c>
      <c r="X38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87" s="88" t="str">
        <f t="shared" si="6"/>
        <v>USP MB</v>
      </c>
      <c r="Z38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8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87" s="53"/>
      <c r="AC387"/>
      <c r="AD387"/>
      <c r="AF387"/>
      <c r="AG387"/>
    </row>
    <row r="388" spans="1:33" x14ac:dyDescent="0.3">
      <c r="A388" s="122" t="s">
        <v>4852</v>
      </c>
      <c r="B388" s="61" t="s">
        <v>4853</v>
      </c>
      <c r="C388" s="61" t="s">
        <v>4299</v>
      </c>
      <c r="D388" s="61" t="s">
        <v>1208</v>
      </c>
      <c r="E388" s="61" t="s">
        <v>4854</v>
      </c>
      <c r="F388" s="61" t="s">
        <v>4855</v>
      </c>
      <c r="G388" s="61" t="s">
        <v>216</v>
      </c>
      <c r="H388" s="61" t="s">
        <v>359</v>
      </c>
      <c r="I388" s="61" t="s">
        <v>53</v>
      </c>
      <c r="J388" s="61" t="s">
        <v>61</v>
      </c>
      <c r="K388" s="61" t="s">
        <v>204</v>
      </c>
      <c r="L388" s="61"/>
      <c r="M388" s="61"/>
      <c r="N388" s="61" t="s">
        <v>237</v>
      </c>
      <c r="O388" s="61">
        <v>1</v>
      </c>
      <c r="P388" s="84">
        <v>43309</v>
      </c>
      <c r="Q388" s="84">
        <v>43309.041666666664</v>
      </c>
      <c r="R388" s="85">
        <v>43298</v>
      </c>
      <c r="S388" s="85">
        <v>43301</v>
      </c>
      <c r="T388" s="86"/>
      <c r="U388" s="86"/>
      <c r="V388" s="92" t="s">
        <v>617</v>
      </c>
      <c r="W388" s="92">
        <v>43339.041666666664</v>
      </c>
      <c r="X38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88" s="88" t="str">
        <f t="shared" si="6"/>
        <v>USP MB</v>
      </c>
      <c r="Z38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8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88" s="53"/>
      <c r="AC388"/>
      <c r="AD388"/>
      <c r="AF388"/>
      <c r="AG388"/>
    </row>
    <row r="389" spans="1:33" x14ac:dyDescent="0.3">
      <c r="A389" s="122" t="s">
        <v>4297</v>
      </c>
      <c r="B389" s="61" t="s">
        <v>4298</v>
      </c>
      <c r="C389" s="61" t="s">
        <v>4299</v>
      </c>
      <c r="D389" s="61" t="s">
        <v>1208</v>
      </c>
      <c r="E389" s="61" t="s">
        <v>4300</v>
      </c>
      <c r="F389" s="61" t="s">
        <v>4301</v>
      </c>
      <c r="G389" s="61" t="s">
        <v>216</v>
      </c>
      <c r="H389" s="61" t="s">
        <v>359</v>
      </c>
      <c r="I389" s="61" t="s">
        <v>53</v>
      </c>
      <c r="J389" s="61" t="s">
        <v>61</v>
      </c>
      <c r="K389" s="61" t="s">
        <v>204</v>
      </c>
      <c r="L389" s="61"/>
      <c r="M389" s="61"/>
      <c r="N389" s="61" t="s">
        <v>237</v>
      </c>
      <c r="O389" s="61">
        <v>1</v>
      </c>
      <c r="P389" s="84">
        <v>43300</v>
      </c>
      <c r="Q389" s="84">
        <v>43300.041666666664</v>
      </c>
      <c r="R389" s="85">
        <v>43298</v>
      </c>
      <c r="S389" s="85">
        <v>43301</v>
      </c>
      <c r="T389" s="86"/>
      <c r="U389" s="86"/>
      <c r="V389" s="92" t="s">
        <v>617</v>
      </c>
      <c r="W389" s="92">
        <v>43330.041666666664</v>
      </c>
      <c r="X38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89" s="88" t="str">
        <f t="shared" si="6"/>
        <v>USP MB</v>
      </c>
      <c r="Z38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8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89" s="53"/>
      <c r="AC389"/>
      <c r="AD389"/>
      <c r="AF389"/>
      <c r="AG389"/>
    </row>
    <row r="390" spans="1:33" x14ac:dyDescent="0.3">
      <c r="A390" s="122" t="s">
        <v>4701</v>
      </c>
      <c r="B390" s="61" t="s">
        <v>4702</v>
      </c>
      <c r="C390" s="61" t="s">
        <v>1231</v>
      </c>
      <c r="D390" s="61" t="s">
        <v>1232</v>
      </c>
      <c r="E390" s="61" t="s">
        <v>1233</v>
      </c>
      <c r="F390" s="61" t="s">
        <v>1234</v>
      </c>
      <c r="G390" s="61" t="s">
        <v>228</v>
      </c>
      <c r="H390" s="61" t="s">
        <v>42</v>
      </c>
      <c r="I390" s="61" t="s">
        <v>58</v>
      </c>
      <c r="J390" s="61" t="s">
        <v>47</v>
      </c>
      <c r="K390" s="61"/>
      <c r="L390" s="61"/>
      <c r="M390" s="61"/>
      <c r="N390" s="61"/>
      <c r="O390" s="61">
        <v>0</v>
      </c>
      <c r="P390" s="84">
        <v>43298</v>
      </c>
      <c r="Q390" s="84"/>
      <c r="R390" s="85">
        <v>43298</v>
      </c>
      <c r="S390" s="85">
        <v>43301</v>
      </c>
      <c r="T390" s="86">
        <v>43265.416585648149</v>
      </c>
      <c r="U390" s="86"/>
      <c r="V390" s="92" t="s">
        <v>617</v>
      </c>
      <c r="W390" s="92"/>
      <c r="X39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90" s="88" t="str">
        <f t="shared" si="6"/>
        <v>DEVT MB</v>
      </c>
      <c r="Z39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9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90" s="53"/>
      <c r="AC390"/>
      <c r="AD390"/>
      <c r="AF390"/>
      <c r="AG390"/>
    </row>
    <row r="391" spans="1:33" customFormat="1" x14ac:dyDescent="0.3">
      <c r="A391" s="122" t="s">
        <v>1667</v>
      </c>
      <c r="B391" s="61" t="s">
        <v>1653</v>
      </c>
      <c r="C391" s="61" t="s">
        <v>1668</v>
      </c>
      <c r="D391" s="61" t="s">
        <v>451</v>
      </c>
      <c r="E391" s="61" t="s">
        <v>1669</v>
      </c>
      <c r="F391" s="61" t="s">
        <v>1670</v>
      </c>
      <c r="G391" s="61" t="s">
        <v>46</v>
      </c>
      <c r="H391" s="61" t="s">
        <v>42</v>
      </c>
      <c r="I391" s="61" t="s">
        <v>43</v>
      </c>
      <c r="J391" s="61" t="s">
        <v>49</v>
      </c>
      <c r="K391" s="61" t="s">
        <v>300</v>
      </c>
      <c r="L391" s="61"/>
      <c r="M391" s="61"/>
      <c r="N391" s="61" t="s">
        <v>51</v>
      </c>
      <c r="O391" s="61">
        <v>0</v>
      </c>
      <c r="P391" s="84">
        <v>43297.609722222223</v>
      </c>
      <c r="Q391" s="84"/>
      <c r="R391" s="85">
        <v>43298</v>
      </c>
      <c r="S391" s="85">
        <v>43301</v>
      </c>
      <c r="T391" s="86">
        <v>43222.609780092593</v>
      </c>
      <c r="U391" s="86"/>
      <c r="V391" s="92" t="s">
        <v>617</v>
      </c>
      <c r="W391" s="92"/>
      <c r="X39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91" s="88" t="str">
        <f t="shared" si="6"/>
        <v>UTILITES_MB</v>
      </c>
      <c r="Z39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9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92" spans="1:33" customFormat="1" x14ac:dyDescent="0.3">
      <c r="A392" s="122" t="s">
        <v>688</v>
      </c>
      <c r="B392" s="61" t="s">
        <v>654</v>
      </c>
      <c r="C392" s="61" t="s">
        <v>689</v>
      </c>
      <c r="D392" s="61" t="s">
        <v>690</v>
      </c>
      <c r="E392" s="61" t="s">
        <v>691</v>
      </c>
      <c r="F392" s="61" t="s">
        <v>692</v>
      </c>
      <c r="G392" s="61" t="s">
        <v>46</v>
      </c>
      <c r="H392" s="61" t="s">
        <v>42</v>
      </c>
      <c r="I392" s="61" t="s">
        <v>43</v>
      </c>
      <c r="J392" s="61" t="s">
        <v>48</v>
      </c>
      <c r="K392" s="61" t="s">
        <v>300</v>
      </c>
      <c r="L392" s="61"/>
      <c r="M392" s="61"/>
      <c r="N392" s="61" t="s">
        <v>758</v>
      </c>
      <c r="O392" s="61">
        <v>1</v>
      </c>
      <c r="P392" s="84"/>
      <c r="Q392" s="84"/>
      <c r="R392" s="85">
        <v>43298</v>
      </c>
      <c r="S392" s="85">
        <v>43298</v>
      </c>
      <c r="T392" s="86">
        <v>43025.713564814818</v>
      </c>
      <c r="U392" s="86"/>
      <c r="V392" s="92" t="s">
        <v>617</v>
      </c>
      <c r="W392" s="92"/>
      <c r="X39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392" s="88" t="str">
        <f t="shared" si="6"/>
        <v>UTILITES_MA</v>
      </c>
      <c r="Z39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9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93" spans="1:33" customFormat="1" x14ac:dyDescent="0.3">
      <c r="A393" s="122" t="s">
        <v>1671</v>
      </c>
      <c r="B393" s="61" t="s">
        <v>1653</v>
      </c>
      <c r="C393" s="61" t="s">
        <v>1672</v>
      </c>
      <c r="D393" s="61" t="s">
        <v>1673</v>
      </c>
      <c r="E393" s="61" t="s">
        <v>1674</v>
      </c>
      <c r="F393" s="61" t="s">
        <v>1675</v>
      </c>
      <c r="G393" s="61" t="s">
        <v>46</v>
      </c>
      <c r="H393" s="61" t="s">
        <v>42</v>
      </c>
      <c r="I393" s="61" t="s">
        <v>43</v>
      </c>
      <c r="J393" s="61" t="s">
        <v>49</v>
      </c>
      <c r="K393" s="61" t="s">
        <v>300</v>
      </c>
      <c r="L393" s="61"/>
      <c r="M393" s="61"/>
      <c r="N393" s="61" t="s">
        <v>51</v>
      </c>
      <c r="O393" s="61">
        <v>0</v>
      </c>
      <c r="P393" s="84">
        <v>43297.60833333333</v>
      </c>
      <c r="Q393" s="84"/>
      <c r="R393" s="85">
        <v>43298</v>
      </c>
      <c r="S393" s="85">
        <v>43301</v>
      </c>
      <c r="T393" s="86">
        <v>43222.608564814815</v>
      </c>
      <c r="U393" s="86"/>
      <c r="V393" s="92" t="s">
        <v>617</v>
      </c>
      <c r="W393" s="92"/>
      <c r="X39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93" s="88" t="str">
        <f t="shared" si="6"/>
        <v>UTILITES_MB</v>
      </c>
      <c r="Z39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9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94" spans="1:33" customFormat="1" x14ac:dyDescent="0.3">
      <c r="A394" s="122" t="s">
        <v>1676</v>
      </c>
      <c r="B394" s="61" t="s">
        <v>1653</v>
      </c>
      <c r="C394" s="61" t="s">
        <v>693</v>
      </c>
      <c r="D394" s="61" t="s">
        <v>451</v>
      </c>
      <c r="E394" s="61" t="s">
        <v>694</v>
      </c>
      <c r="F394" s="61" t="s">
        <v>695</v>
      </c>
      <c r="G394" s="61" t="s">
        <v>46</v>
      </c>
      <c r="H394" s="61" t="s">
        <v>42</v>
      </c>
      <c r="I394" s="61" t="s">
        <v>43</v>
      </c>
      <c r="J394" s="61" t="s">
        <v>49</v>
      </c>
      <c r="K394" s="61" t="s">
        <v>300</v>
      </c>
      <c r="L394" s="61"/>
      <c r="M394" s="61"/>
      <c r="N394" s="61" t="s">
        <v>51</v>
      </c>
      <c r="O394" s="61">
        <v>0</v>
      </c>
      <c r="P394" s="84">
        <v>43297.612500000003</v>
      </c>
      <c r="Q394" s="84"/>
      <c r="R394" s="85">
        <v>43298</v>
      </c>
      <c r="S394" s="85">
        <v>43301</v>
      </c>
      <c r="T394" s="86">
        <v>43222.613020833334</v>
      </c>
      <c r="U394" s="86"/>
      <c r="V394" s="92" t="s">
        <v>617</v>
      </c>
      <c r="W394" s="92"/>
      <c r="X39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94" s="88" t="str">
        <f t="shared" si="6"/>
        <v>UTILITES_MB</v>
      </c>
      <c r="Z39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9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95" spans="1:33" customFormat="1" x14ac:dyDescent="0.3">
      <c r="A395" s="122" t="s">
        <v>1677</v>
      </c>
      <c r="B395" s="61" t="s">
        <v>1653</v>
      </c>
      <c r="C395" s="61" t="s">
        <v>811</v>
      </c>
      <c r="D395" s="61" t="s">
        <v>812</v>
      </c>
      <c r="E395" s="61" t="s">
        <v>813</v>
      </c>
      <c r="F395" s="61" t="s">
        <v>814</v>
      </c>
      <c r="G395" s="61" t="s">
        <v>46</v>
      </c>
      <c r="H395" s="61" t="s">
        <v>42</v>
      </c>
      <c r="I395" s="61" t="s">
        <v>43</v>
      </c>
      <c r="J395" s="61" t="s">
        <v>49</v>
      </c>
      <c r="K395" s="61" t="s">
        <v>300</v>
      </c>
      <c r="L395" s="61"/>
      <c r="M395" s="61"/>
      <c r="N395" s="61" t="s">
        <v>51</v>
      </c>
      <c r="O395" s="61">
        <v>0</v>
      </c>
      <c r="P395" s="84">
        <v>43297.611805555556</v>
      </c>
      <c r="Q395" s="84"/>
      <c r="R395" s="85">
        <v>43298</v>
      </c>
      <c r="S395" s="85">
        <v>43301</v>
      </c>
      <c r="T395" s="86">
        <v>43222.612384259257</v>
      </c>
      <c r="U395" s="86"/>
      <c r="V395" s="92" t="s">
        <v>617</v>
      </c>
      <c r="W395" s="92"/>
      <c r="X39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95" s="88" t="str">
        <f t="shared" si="6"/>
        <v>UTILITES_MB</v>
      </c>
      <c r="Z39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9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396" spans="1:33" x14ac:dyDescent="0.3">
      <c r="A396" s="122" t="s">
        <v>4703</v>
      </c>
      <c r="B396" s="61" t="s">
        <v>4704</v>
      </c>
      <c r="C396" s="61" t="s">
        <v>1275</v>
      </c>
      <c r="D396" s="61" t="s">
        <v>428</v>
      </c>
      <c r="E396" s="61" t="s">
        <v>1276</v>
      </c>
      <c r="F396" s="61" t="s">
        <v>1277</v>
      </c>
      <c r="G396" s="61" t="s">
        <v>220</v>
      </c>
      <c r="H396" s="61" t="s">
        <v>42</v>
      </c>
      <c r="I396" s="61" t="s">
        <v>58</v>
      </c>
      <c r="J396" s="61" t="s">
        <v>47</v>
      </c>
      <c r="K396" s="61"/>
      <c r="L396" s="61"/>
      <c r="M396" s="61"/>
      <c r="N396" s="61"/>
      <c r="O396" s="61">
        <v>0</v>
      </c>
      <c r="P396" s="84">
        <v>43298</v>
      </c>
      <c r="Q396" s="84"/>
      <c r="R396" s="85">
        <v>43298</v>
      </c>
      <c r="S396" s="85">
        <v>43301</v>
      </c>
      <c r="T396" s="86">
        <v>43265.408472222225</v>
      </c>
      <c r="U396" s="86"/>
      <c r="V396" s="92" t="s">
        <v>617</v>
      </c>
      <c r="W396" s="92"/>
      <c r="X39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96" s="88" t="str">
        <f t="shared" si="6"/>
        <v>SUP MB</v>
      </c>
      <c r="Z39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9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96" s="53"/>
      <c r="AC396"/>
      <c r="AD396"/>
      <c r="AF396"/>
      <c r="AG396"/>
    </row>
    <row r="397" spans="1:33" x14ac:dyDescent="0.3">
      <c r="A397" s="122" t="s">
        <v>696</v>
      </c>
      <c r="B397" s="61" t="s">
        <v>654</v>
      </c>
      <c r="C397" s="61" t="s">
        <v>697</v>
      </c>
      <c r="D397" s="61" t="s">
        <v>683</v>
      </c>
      <c r="E397" s="61" t="s">
        <v>698</v>
      </c>
      <c r="F397" s="61" t="s">
        <v>692</v>
      </c>
      <c r="G397" s="61" t="s">
        <v>46</v>
      </c>
      <c r="H397" s="61" t="s">
        <v>42</v>
      </c>
      <c r="I397" s="61" t="s">
        <v>43</v>
      </c>
      <c r="J397" s="61" t="s">
        <v>48</v>
      </c>
      <c r="K397" s="61" t="s">
        <v>300</v>
      </c>
      <c r="L397" s="61"/>
      <c r="M397" s="61"/>
      <c r="N397" s="61" t="s">
        <v>758</v>
      </c>
      <c r="O397" s="61">
        <v>1</v>
      </c>
      <c r="P397" s="84"/>
      <c r="Q397" s="84"/>
      <c r="R397" s="85">
        <v>43298</v>
      </c>
      <c r="S397" s="85">
        <v>43298</v>
      </c>
      <c r="T397" s="86">
        <v>43025.703923611109</v>
      </c>
      <c r="U397" s="86"/>
      <c r="V397" s="92" t="s">
        <v>617</v>
      </c>
      <c r="W397" s="92"/>
      <c r="X39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97" s="88" t="str">
        <f t="shared" si="6"/>
        <v>UTILITES_MB</v>
      </c>
      <c r="Z39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39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97" s="53"/>
      <c r="AC397"/>
      <c r="AD397"/>
      <c r="AF397"/>
      <c r="AG397"/>
    </row>
    <row r="398" spans="1:33" x14ac:dyDescent="0.3">
      <c r="A398" s="122" t="s">
        <v>4314</v>
      </c>
      <c r="B398" s="61" t="s">
        <v>4315</v>
      </c>
      <c r="C398" s="61" t="s">
        <v>792</v>
      </c>
      <c r="D398" s="61" t="s">
        <v>440</v>
      </c>
      <c r="E398" s="61" t="s">
        <v>793</v>
      </c>
      <c r="F398" s="61" t="s">
        <v>224</v>
      </c>
      <c r="G398" s="61" t="s">
        <v>216</v>
      </c>
      <c r="H398" s="61" t="s">
        <v>359</v>
      </c>
      <c r="I398" s="61" t="s">
        <v>53</v>
      </c>
      <c r="J398" s="61" t="s">
        <v>61</v>
      </c>
      <c r="K398" s="61" t="s">
        <v>204</v>
      </c>
      <c r="L398" s="61"/>
      <c r="M398" s="61"/>
      <c r="N398" s="61" t="s">
        <v>237</v>
      </c>
      <c r="O398" s="61">
        <v>35</v>
      </c>
      <c r="P398" s="84">
        <v>43302</v>
      </c>
      <c r="Q398" s="84">
        <v>43303.458333333336</v>
      </c>
      <c r="R398" s="85">
        <v>43298</v>
      </c>
      <c r="S398" s="85">
        <v>43301</v>
      </c>
      <c r="T398" s="86"/>
      <c r="U398" s="86"/>
      <c r="V398" s="92" t="s">
        <v>617</v>
      </c>
      <c r="W398" s="92">
        <v>43333.458333333336</v>
      </c>
      <c r="X39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98" s="88" t="str">
        <f t="shared" si="6"/>
        <v>USP MB</v>
      </c>
      <c r="Z39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9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98" s="53"/>
      <c r="AC398"/>
      <c r="AD398"/>
      <c r="AF398"/>
      <c r="AG398"/>
    </row>
    <row r="399" spans="1:33" x14ac:dyDescent="0.3">
      <c r="A399" s="122" t="s">
        <v>4707</v>
      </c>
      <c r="B399" s="61" t="s">
        <v>4708</v>
      </c>
      <c r="C399" s="61" t="s">
        <v>1301</v>
      </c>
      <c r="D399" s="61" t="s">
        <v>440</v>
      </c>
      <c r="E399" s="61" t="s">
        <v>1302</v>
      </c>
      <c r="F399" s="61" t="s">
        <v>1303</v>
      </c>
      <c r="G399" s="61" t="s">
        <v>216</v>
      </c>
      <c r="H399" s="61" t="s">
        <v>42</v>
      </c>
      <c r="I399" s="61" t="s">
        <v>58</v>
      </c>
      <c r="J399" s="61" t="s">
        <v>47</v>
      </c>
      <c r="K399" s="61"/>
      <c r="L399" s="61"/>
      <c r="M399" s="61"/>
      <c r="N399" s="61"/>
      <c r="O399" s="61">
        <v>0</v>
      </c>
      <c r="P399" s="84">
        <v>43298</v>
      </c>
      <c r="Q399" s="84"/>
      <c r="R399" s="85">
        <v>43298</v>
      </c>
      <c r="S399" s="85">
        <v>43301</v>
      </c>
      <c r="T399" s="86">
        <v>43265.410787037035</v>
      </c>
      <c r="U399" s="86"/>
      <c r="V399" s="92" t="s">
        <v>617</v>
      </c>
      <c r="W399" s="92"/>
      <c r="X39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399" s="88" t="str">
        <f t="shared" si="6"/>
        <v>USP MB</v>
      </c>
      <c r="Z39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39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399" s="53"/>
      <c r="AC399"/>
      <c r="AD399"/>
      <c r="AF399"/>
      <c r="AG399"/>
    </row>
    <row r="400" spans="1:33" x14ac:dyDescent="0.3">
      <c r="A400" s="122" t="s">
        <v>4141</v>
      </c>
      <c r="B400" s="61" t="s">
        <v>4142</v>
      </c>
      <c r="C400" s="61" t="s">
        <v>1301</v>
      </c>
      <c r="D400" s="61" t="s">
        <v>440</v>
      </c>
      <c r="E400" s="61" t="s">
        <v>1302</v>
      </c>
      <c r="F400" s="61" t="s">
        <v>1303</v>
      </c>
      <c r="G400" s="61" t="s">
        <v>216</v>
      </c>
      <c r="H400" s="61" t="s">
        <v>359</v>
      </c>
      <c r="I400" s="61" t="s">
        <v>53</v>
      </c>
      <c r="J400" s="61" t="s">
        <v>61</v>
      </c>
      <c r="K400" s="61" t="s">
        <v>204</v>
      </c>
      <c r="L400" s="61"/>
      <c r="M400" s="61"/>
      <c r="N400" s="61" t="s">
        <v>237</v>
      </c>
      <c r="O400" s="61">
        <v>35</v>
      </c>
      <c r="P400" s="84">
        <v>43299</v>
      </c>
      <c r="Q400" s="84">
        <v>43300.458333333336</v>
      </c>
      <c r="R400" s="85">
        <v>43298</v>
      </c>
      <c r="S400" s="85">
        <v>43301</v>
      </c>
      <c r="T400" s="86"/>
      <c r="U400" s="86"/>
      <c r="V400" s="92" t="s">
        <v>617</v>
      </c>
      <c r="W400" s="92">
        <v>43330.458333333336</v>
      </c>
      <c r="X40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00" s="88" t="str">
        <f t="shared" si="6"/>
        <v>USP MB</v>
      </c>
      <c r="Z40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0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00" s="53"/>
      <c r="AC400"/>
      <c r="AD400"/>
      <c r="AF400"/>
      <c r="AG400"/>
    </row>
    <row r="401" spans="1:33" x14ac:dyDescent="0.3">
      <c r="A401" s="122" t="s">
        <v>699</v>
      </c>
      <c r="B401" s="61" t="s">
        <v>654</v>
      </c>
      <c r="C401" s="61" t="s">
        <v>700</v>
      </c>
      <c r="D401" s="61" t="s">
        <v>683</v>
      </c>
      <c r="E401" s="61" t="s">
        <v>701</v>
      </c>
      <c r="F401" s="61" t="s">
        <v>702</v>
      </c>
      <c r="G401" s="61" t="s">
        <v>46</v>
      </c>
      <c r="H401" s="61" t="s">
        <v>42</v>
      </c>
      <c r="I401" s="61" t="s">
        <v>43</v>
      </c>
      <c r="J401" s="61" t="s">
        <v>48</v>
      </c>
      <c r="K401" s="61" t="s">
        <v>300</v>
      </c>
      <c r="L401" s="61"/>
      <c r="M401" s="61"/>
      <c r="N401" s="61" t="s">
        <v>758</v>
      </c>
      <c r="O401" s="61">
        <v>0</v>
      </c>
      <c r="P401" s="84"/>
      <c r="Q401" s="84"/>
      <c r="R401" s="85">
        <v>43298</v>
      </c>
      <c r="S401" s="85">
        <v>43298</v>
      </c>
      <c r="T401" s="86">
        <v>43025.706006944441</v>
      </c>
      <c r="U401" s="86"/>
      <c r="V401" s="87" t="s">
        <v>617</v>
      </c>
      <c r="W401" s="87"/>
      <c r="X40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01" s="88" t="str">
        <f t="shared" si="6"/>
        <v>UTILITES_MB</v>
      </c>
      <c r="Z40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0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01" s="53"/>
      <c r="AC401"/>
      <c r="AD401"/>
      <c r="AF401"/>
      <c r="AG401"/>
    </row>
    <row r="402" spans="1:33" x14ac:dyDescent="0.3">
      <c r="A402" s="122" t="s">
        <v>4709</v>
      </c>
      <c r="B402" s="61" t="s">
        <v>4710</v>
      </c>
      <c r="C402" s="61" t="s">
        <v>1308</v>
      </c>
      <c r="D402" s="61" t="s">
        <v>440</v>
      </c>
      <c r="E402" s="61" t="s">
        <v>1309</v>
      </c>
      <c r="F402" s="61" t="s">
        <v>1310</v>
      </c>
      <c r="G402" s="61" t="s">
        <v>216</v>
      </c>
      <c r="H402" s="61" t="s">
        <v>42</v>
      </c>
      <c r="I402" s="61" t="s">
        <v>58</v>
      </c>
      <c r="J402" s="61" t="s">
        <v>47</v>
      </c>
      <c r="K402" s="61"/>
      <c r="L402" s="61"/>
      <c r="M402" s="61"/>
      <c r="N402" s="61"/>
      <c r="O402" s="61">
        <v>0</v>
      </c>
      <c r="P402" s="84">
        <v>43298</v>
      </c>
      <c r="Q402" s="84"/>
      <c r="R402" s="85">
        <v>43298</v>
      </c>
      <c r="S402" s="85">
        <v>43301</v>
      </c>
      <c r="T402" s="86">
        <v>43265.411539351851</v>
      </c>
      <c r="U402" s="86"/>
      <c r="V402" s="92" t="s">
        <v>617</v>
      </c>
      <c r="W402" s="92"/>
      <c r="X40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02" s="88" t="str">
        <f t="shared" si="6"/>
        <v>USP MB</v>
      </c>
      <c r="Z40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0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02" s="53"/>
      <c r="AC402"/>
      <c r="AD402"/>
      <c r="AF402"/>
      <c r="AG402"/>
    </row>
    <row r="403" spans="1:33" x14ac:dyDescent="0.3">
      <c r="A403" s="122" t="s">
        <v>4143</v>
      </c>
      <c r="B403" s="61" t="s">
        <v>4144</v>
      </c>
      <c r="C403" s="61" t="s">
        <v>1308</v>
      </c>
      <c r="D403" s="61" t="s">
        <v>440</v>
      </c>
      <c r="E403" s="61" t="s">
        <v>1309</v>
      </c>
      <c r="F403" s="61" t="s">
        <v>1310</v>
      </c>
      <c r="G403" s="61" t="s">
        <v>216</v>
      </c>
      <c r="H403" s="61" t="s">
        <v>359</v>
      </c>
      <c r="I403" s="61" t="s">
        <v>53</v>
      </c>
      <c r="J403" s="61" t="s">
        <v>61</v>
      </c>
      <c r="K403" s="61" t="s">
        <v>204</v>
      </c>
      <c r="L403" s="61"/>
      <c r="M403" s="61"/>
      <c r="N403" s="61" t="s">
        <v>237</v>
      </c>
      <c r="O403" s="61">
        <v>35</v>
      </c>
      <c r="P403" s="84">
        <v>43299</v>
      </c>
      <c r="Q403" s="84">
        <v>43300.458333333336</v>
      </c>
      <c r="R403" s="85">
        <v>43298</v>
      </c>
      <c r="S403" s="85">
        <v>43301</v>
      </c>
      <c r="T403" s="86"/>
      <c r="U403" s="86"/>
      <c r="V403" s="92" t="s">
        <v>617</v>
      </c>
      <c r="W403" s="92">
        <v>43330.458333333336</v>
      </c>
      <c r="X40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03" s="88" t="str">
        <f t="shared" si="6"/>
        <v>USP MB</v>
      </c>
      <c r="Z40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0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03" s="53"/>
      <c r="AC403"/>
      <c r="AD403"/>
      <c r="AF403"/>
      <c r="AG403"/>
    </row>
    <row r="404" spans="1:33" x14ac:dyDescent="0.3">
      <c r="A404" s="122" t="s">
        <v>4864</v>
      </c>
      <c r="B404" s="61" t="s">
        <v>3638</v>
      </c>
      <c r="C404" s="61" t="s">
        <v>499</v>
      </c>
      <c r="D404" s="61" t="s">
        <v>440</v>
      </c>
      <c r="E404" s="61" t="s">
        <v>500</v>
      </c>
      <c r="F404" s="61" t="s">
        <v>501</v>
      </c>
      <c r="G404" s="61" t="s">
        <v>216</v>
      </c>
      <c r="H404" s="61" t="s">
        <v>359</v>
      </c>
      <c r="I404" s="61" t="s">
        <v>53</v>
      </c>
      <c r="J404" s="61" t="s">
        <v>61</v>
      </c>
      <c r="K404" s="61" t="s">
        <v>204</v>
      </c>
      <c r="L404" s="61"/>
      <c r="M404" s="61"/>
      <c r="N404" s="61" t="s">
        <v>237</v>
      </c>
      <c r="O404" s="61">
        <v>35</v>
      </c>
      <c r="P404" s="84">
        <v>43308</v>
      </c>
      <c r="Q404" s="84">
        <v>43309.458333333336</v>
      </c>
      <c r="R404" s="85">
        <v>43298</v>
      </c>
      <c r="S404" s="85">
        <v>43301</v>
      </c>
      <c r="T404" s="86"/>
      <c r="U404" s="86"/>
      <c r="V404" s="92" t="s">
        <v>617</v>
      </c>
      <c r="W404" s="92">
        <v>43339.458333333336</v>
      </c>
      <c r="X40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04" s="88" t="str">
        <f t="shared" si="6"/>
        <v>USP MB</v>
      </c>
      <c r="Z40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0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04" s="53"/>
      <c r="AC404"/>
      <c r="AD404"/>
      <c r="AF404"/>
      <c r="AG404"/>
    </row>
    <row r="405" spans="1:33" x14ac:dyDescent="0.3">
      <c r="A405" s="122" t="s">
        <v>1678</v>
      </c>
      <c r="B405" s="61" t="s">
        <v>1653</v>
      </c>
      <c r="C405" s="61" t="s">
        <v>279</v>
      </c>
      <c r="D405" s="61" t="s">
        <v>446</v>
      </c>
      <c r="E405" s="61" t="s">
        <v>280</v>
      </c>
      <c r="F405" s="61" t="s">
        <v>281</v>
      </c>
      <c r="G405" s="61" t="s">
        <v>46</v>
      </c>
      <c r="H405" s="61" t="s">
        <v>42</v>
      </c>
      <c r="I405" s="61" t="s">
        <v>43</v>
      </c>
      <c r="J405" s="61" t="s">
        <v>49</v>
      </c>
      <c r="K405" s="61" t="s">
        <v>300</v>
      </c>
      <c r="L405" s="61"/>
      <c r="M405" s="61"/>
      <c r="N405" s="61" t="s">
        <v>51</v>
      </c>
      <c r="O405" s="61">
        <v>0</v>
      </c>
      <c r="P405" s="84">
        <v>43297.61041666667</v>
      </c>
      <c r="Q405" s="84"/>
      <c r="R405" s="85">
        <v>43298</v>
      </c>
      <c r="S405" s="85">
        <v>43301</v>
      </c>
      <c r="T405" s="86">
        <v>43222.610763888886</v>
      </c>
      <c r="U405" s="86"/>
      <c r="V405" s="92" t="s">
        <v>617</v>
      </c>
      <c r="W405" s="92"/>
      <c r="X40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05" s="88" t="str">
        <f t="shared" si="6"/>
        <v>UTILITES_MB</v>
      </c>
      <c r="Z40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0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05" s="53"/>
      <c r="AC405"/>
      <c r="AD405"/>
      <c r="AF405"/>
      <c r="AG405"/>
    </row>
    <row r="406" spans="1:33" x14ac:dyDescent="0.3">
      <c r="A406" s="122" t="s">
        <v>1679</v>
      </c>
      <c r="B406" s="61" t="s">
        <v>1653</v>
      </c>
      <c r="C406" s="61" t="s">
        <v>937</v>
      </c>
      <c r="D406" s="61" t="s">
        <v>431</v>
      </c>
      <c r="E406" s="61" t="s">
        <v>938</v>
      </c>
      <c r="F406" s="61" t="s">
        <v>939</v>
      </c>
      <c r="G406" s="61" t="s">
        <v>46</v>
      </c>
      <c r="H406" s="61" t="s">
        <v>42</v>
      </c>
      <c r="I406" s="61" t="s">
        <v>43</v>
      </c>
      <c r="J406" s="61" t="s">
        <v>49</v>
      </c>
      <c r="K406" s="61"/>
      <c r="L406" s="61"/>
      <c r="M406" s="61"/>
      <c r="N406" s="61" t="s">
        <v>51</v>
      </c>
      <c r="O406" s="61">
        <v>0</v>
      </c>
      <c r="P406" s="84">
        <v>43283.607638888891</v>
      </c>
      <c r="Q406" s="84"/>
      <c r="R406" s="85">
        <v>43298</v>
      </c>
      <c r="S406" s="85">
        <v>43301</v>
      </c>
      <c r="T406" s="86">
        <v>43222.608124999999</v>
      </c>
      <c r="U406" s="86"/>
      <c r="V406" s="92" t="s">
        <v>617</v>
      </c>
      <c r="W406" s="92"/>
      <c r="X40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06" s="88" t="str">
        <f t="shared" si="6"/>
        <v>UTILITES_MB</v>
      </c>
      <c r="Z40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0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06" s="53"/>
      <c r="AC406"/>
      <c r="AD406"/>
      <c r="AF406"/>
      <c r="AG406"/>
    </row>
    <row r="407" spans="1:33" x14ac:dyDescent="0.3">
      <c r="A407" s="122" t="s">
        <v>4711</v>
      </c>
      <c r="B407" s="61" t="s">
        <v>4712</v>
      </c>
      <c r="C407" s="61" t="s">
        <v>4561</v>
      </c>
      <c r="D407" s="61" t="s">
        <v>3785</v>
      </c>
      <c r="E407" s="61" t="s">
        <v>4562</v>
      </c>
      <c r="F407" s="61" t="s">
        <v>4544</v>
      </c>
      <c r="G407" s="61" t="s">
        <v>216</v>
      </c>
      <c r="H407" s="61" t="s">
        <v>42</v>
      </c>
      <c r="I407" s="61" t="s">
        <v>58</v>
      </c>
      <c r="J407" s="61" t="s">
        <v>47</v>
      </c>
      <c r="K407" s="61"/>
      <c r="L407" s="61"/>
      <c r="M407" s="61"/>
      <c r="N407" s="61"/>
      <c r="O407" s="61">
        <v>0</v>
      </c>
      <c r="P407" s="84">
        <v>43298</v>
      </c>
      <c r="Q407" s="84"/>
      <c r="R407" s="85">
        <v>43298</v>
      </c>
      <c r="S407" s="85">
        <v>43301</v>
      </c>
      <c r="T407" s="86">
        <v>43265.413981481484</v>
      </c>
      <c r="U407" s="86">
        <v>43271.5</v>
      </c>
      <c r="V407" s="92" t="s">
        <v>617</v>
      </c>
      <c r="W407" s="92"/>
      <c r="X40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07" s="88" t="str">
        <f t="shared" si="6"/>
        <v>USP MB</v>
      </c>
      <c r="Z40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0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07" s="53"/>
      <c r="AC407"/>
      <c r="AD407"/>
      <c r="AF407"/>
      <c r="AG407"/>
    </row>
    <row r="408" spans="1:33" x14ac:dyDescent="0.3">
      <c r="A408" s="122" t="s">
        <v>4713</v>
      </c>
      <c r="B408" s="61" t="s">
        <v>4714</v>
      </c>
      <c r="C408" s="61" t="s">
        <v>284</v>
      </c>
      <c r="D408" s="93" t="s">
        <v>440</v>
      </c>
      <c r="E408" s="61" t="s">
        <v>285</v>
      </c>
      <c r="F408" s="61" t="s">
        <v>286</v>
      </c>
      <c r="G408" s="93" t="s">
        <v>216</v>
      </c>
      <c r="H408" s="61" t="s">
        <v>42</v>
      </c>
      <c r="I408" s="61" t="s">
        <v>58</v>
      </c>
      <c r="J408" s="61" t="s">
        <v>47</v>
      </c>
      <c r="K408" s="61"/>
      <c r="L408" s="61"/>
      <c r="M408" s="61"/>
      <c r="N408" s="61"/>
      <c r="O408" s="61">
        <v>0</v>
      </c>
      <c r="P408" s="84">
        <v>43298</v>
      </c>
      <c r="Q408" s="84"/>
      <c r="R408" s="85">
        <v>43298</v>
      </c>
      <c r="S408" s="85">
        <v>43301</v>
      </c>
      <c r="T408" s="86">
        <v>43265.40420138889</v>
      </c>
      <c r="U408" s="86"/>
      <c r="V408" s="92" t="s">
        <v>617</v>
      </c>
      <c r="W408" s="92"/>
      <c r="X40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08" s="88" t="str">
        <f t="shared" si="6"/>
        <v>USP MB</v>
      </c>
      <c r="Z40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0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08" s="53"/>
      <c r="AC408"/>
      <c r="AD408"/>
      <c r="AF408"/>
      <c r="AG408"/>
    </row>
    <row r="409" spans="1:33" x14ac:dyDescent="0.3">
      <c r="A409" s="122" t="s">
        <v>2784</v>
      </c>
      <c r="B409" s="61" t="s">
        <v>2785</v>
      </c>
      <c r="C409" s="61" t="s">
        <v>284</v>
      </c>
      <c r="D409" s="93" t="s">
        <v>440</v>
      </c>
      <c r="E409" s="61" t="s">
        <v>285</v>
      </c>
      <c r="F409" s="61" t="s">
        <v>286</v>
      </c>
      <c r="G409" s="93" t="s">
        <v>216</v>
      </c>
      <c r="H409" s="61" t="s">
        <v>359</v>
      </c>
      <c r="I409" s="61" t="s">
        <v>53</v>
      </c>
      <c r="J409" s="61" t="s">
        <v>61</v>
      </c>
      <c r="K409" s="61" t="s">
        <v>204</v>
      </c>
      <c r="L409" s="61"/>
      <c r="M409" s="61"/>
      <c r="N409" s="61" t="s">
        <v>237</v>
      </c>
      <c r="O409" s="61">
        <v>35</v>
      </c>
      <c r="P409" s="84">
        <v>43279</v>
      </c>
      <c r="Q409" s="84">
        <v>43280.458333333336</v>
      </c>
      <c r="R409" s="85">
        <v>43298</v>
      </c>
      <c r="S409" s="85">
        <v>43301</v>
      </c>
      <c r="T409" s="86"/>
      <c r="U409" s="86"/>
      <c r="V409" s="92" t="s">
        <v>617</v>
      </c>
      <c r="W409" s="92">
        <v>43295.166666666664</v>
      </c>
      <c r="X40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09" s="88" t="str">
        <f t="shared" si="6"/>
        <v>USP MB</v>
      </c>
      <c r="Z40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0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09" s="53"/>
      <c r="AC409"/>
      <c r="AD409"/>
      <c r="AF409"/>
      <c r="AG409"/>
    </row>
    <row r="410" spans="1:33" x14ac:dyDescent="0.3">
      <c r="A410" s="122" t="s">
        <v>1680</v>
      </c>
      <c r="B410" s="61" t="s">
        <v>1653</v>
      </c>
      <c r="C410" s="61" t="s">
        <v>1037</v>
      </c>
      <c r="D410" s="93" t="s">
        <v>451</v>
      </c>
      <c r="E410" s="61" t="s">
        <v>1038</v>
      </c>
      <c r="F410" s="61" t="s">
        <v>1039</v>
      </c>
      <c r="G410" s="93" t="s">
        <v>46</v>
      </c>
      <c r="H410" s="61" t="s">
        <v>42</v>
      </c>
      <c r="I410" s="61" t="s">
        <v>43</v>
      </c>
      <c r="J410" s="61" t="s">
        <v>49</v>
      </c>
      <c r="K410" s="61" t="s">
        <v>300</v>
      </c>
      <c r="L410" s="61"/>
      <c r="M410" s="61"/>
      <c r="N410" s="61" t="s">
        <v>51</v>
      </c>
      <c r="O410" s="61">
        <v>0</v>
      </c>
      <c r="P410" s="84">
        <v>43297.609027777777</v>
      </c>
      <c r="Q410" s="84"/>
      <c r="R410" s="85">
        <v>43298</v>
      </c>
      <c r="S410" s="85">
        <v>43301</v>
      </c>
      <c r="T410" s="86">
        <v>43222.609224537038</v>
      </c>
      <c r="U410" s="86"/>
      <c r="V410" s="92" t="s">
        <v>617</v>
      </c>
      <c r="W410" s="92"/>
      <c r="X41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10" s="88" t="str">
        <f t="shared" si="6"/>
        <v>UTILITES_MB</v>
      </c>
      <c r="Z41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1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10" s="53"/>
      <c r="AC410"/>
      <c r="AD410"/>
      <c r="AF410"/>
      <c r="AG410"/>
    </row>
    <row r="411" spans="1:33" x14ac:dyDescent="0.3">
      <c r="A411" s="122" t="s">
        <v>4715</v>
      </c>
      <c r="B411" s="61" t="s">
        <v>4716</v>
      </c>
      <c r="C411" s="61" t="s">
        <v>1280</v>
      </c>
      <c r="D411" s="61" t="s">
        <v>423</v>
      </c>
      <c r="E411" s="61" t="s">
        <v>1281</v>
      </c>
      <c r="F411" s="61" t="s">
        <v>287</v>
      </c>
      <c r="G411" s="61" t="s">
        <v>223</v>
      </c>
      <c r="H411" s="61" t="s">
        <v>42</v>
      </c>
      <c r="I411" s="61" t="s">
        <v>58</v>
      </c>
      <c r="J411" s="61" t="s">
        <v>47</v>
      </c>
      <c r="K411" s="61"/>
      <c r="L411" s="61"/>
      <c r="M411" s="61"/>
      <c r="N411" s="61"/>
      <c r="O411" s="61">
        <v>0</v>
      </c>
      <c r="P411" s="84">
        <v>43298</v>
      </c>
      <c r="Q411" s="84"/>
      <c r="R411" s="85">
        <v>43298</v>
      </c>
      <c r="S411" s="85">
        <v>43301</v>
      </c>
      <c r="T411" s="86">
        <v>43265.40587962963</v>
      </c>
      <c r="U411" s="86"/>
      <c r="V411" s="92" t="s">
        <v>617</v>
      </c>
      <c r="W411" s="92"/>
      <c r="X41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11" s="88" t="str">
        <f t="shared" si="6"/>
        <v>DSP MB</v>
      </c>
      <c r="Z41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1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11" s="53"/>
      <c r="AC411"/>
      <c r="AD411"/>
      <c r="AF411"/>
      <c r="AG411"/>
    </row>
    <row r="412" spans="1:33" x14ac:dyDescent="0.3">
      <c r="A412" s="122" t="s">
        <v>4717</v>
      </c>
      <c r="B412" s="61" t="s">
        <v>4718</v>
      </c>
      <c r="C412" s="61" t="s">
        <v>4463</v>
      </c>
      <c r="D412" s="61" t="s">
        <v>4464</v>
      </c>
      <c r="E412" s="61" t="s">
        <v>4719</v>
      </c>
      <c r="F412" s="61" t="s">
        <v>4720</v>
      </c>
      <c r="G412" s="61" t="s">
        <v>216</v>
      </c>
      <c r="H412" s="61" t="s">
        <v>42</v>
      </c>
      <c r="I412" s="61" t="s">
        <v>43</v>
      </c>
      <c r="J412" s="61" t="s">
        <v>251</v>
      </c>
      <c r="K412" s="61"/>
      <c r="L412" s="61"/>
      <c r="M412" s="61"/>
      <c r="N412" s="61" t="s">
        <v>828</v>
      </c>
      <c r="O412" s="61">
        <v>0</v>
      </c>
      <c r="P412" s="84">
        <v>43298.447222222225</v>
      </c>
      <c r="Q412" s="84"/>
      <c r="R412" s="85">
        <v>43298</v>
      </c>
      <c r="S412" s="85">
        <v>43298</v>
      </c>
      <c r="T412" s="86">
        <v>43265.447615740741</v>
      </c>
      <c r="U412" s="86"/>
      <c r="V412" s="92" t="s">
        <v>617</v>
      </c>
      <c r="W412" s="92"/>
      <c r="X41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12" s="88" t="str">
        <f t="shared" si="6"/>
        <v>USP MB</v>
      </c>
      <c r="Z41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1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12" s="53"/>
      <c r="AC412"/>
      <c r="AD412"/>
      <c r="AF412"/>
      <c r="AG412"/>
    </row>
    <row r="413" spans="1:33" x14ac:dyDescent="0.3">
      <c r="A413" s="122" t="s">
        <v>1691</v>
      </c>
      <c r="B413" s="61" t="s">
        <v>1653</v>
      </c>
      <c r="C413" s="61" t="s">
        <v>1044</v>
      </c>
      <c r="D413" s="61" t="s">
        <v>431</v>
      </c>
      <c r="E413" s="61" t="s">
        <v>1045</v>
      </c>
      <c r="F413" s="61" t="s">
        <v>1046</v>
      </c>
      <c r="G413" s="61" t="s">
        <v>46</v>
      </c>
      <c r="H413" s="61" t="s">
        <v>42</v>
      </c>
      <c r="I413" s="61" t="s">
        <v>43</v>
      </c>
      <c r="J413" s="61" t="s">
        <v>49</v>
      </c>
      <c r="K413" s="61" t="s">
        <v>300</v>
      </c>
      <c r="L413" s="61"/>
      <c r="M413" s="61"/>
      <c r="N413" s="61" t="s">
        <v>51</v>
      </c>
      <c r="O413" s="61">
        <v>0</v>
      </c>
      <c r="P413" s="84">
        <v>43297.611111111109</v>
      </c>
      <c r="Q413" s="84"/>
      <c r="R413" s="85">
        <v>43298</v>
      </c>
      <c r="S413" s="85">
        <v>43301</v>
      </c>
      <c r="T413" s="86">
        <v>43222.611342592594</v>
      </c>
      <c r="U413" s="86"/>
      <c r="V413" s="92" t="s">
        <v>617</v>
      </c>
      <c r="W413" s="92"/>
      <c r="X41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13" s="88" t="str">
        <f t="shared" si="6"/>
        <v>UTILITES_MB</v>
      </c>
      <c r="Z41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1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13" s="53"/>
      <c r="AC413"/>
      <c r="AD413"/>
      <c r="AF413"/>
      <c r="AG413"/>
    </row>
    <row r="414" spans="1:33" x14ac:dyDescent="0.3">
      <c r="A414" s="122" t="s">
        <v>4727</v>
      </c>
      <c r="B414" s="61" t="s">
        <v>4728</v>
      </c>
      <c r="C414" s="61" t="s">
        <v>222</v>
      </c>
      <c r="D414" s="61" t="s">
        <v>423</v>
      </c>
      <c r="E414" s="61" t="s">
        <v>4729</v>
      </c>
      <c r="F414" s="61" t="s">
        <v>4730</v>
      </c>
      <c r="G414" s="61" t="s">
        <v>223</v>
      </c>
      <c r="H414" s="61" t="s">
        <v>42</v>
      </c>
      <c r="I414" s="61" t="s">
        <v>58</v>
      </c>
      <c r="J414" s="61" t="s">
        <v>47</v>
      </c>
      <c r="K414" s="61"/>
      <c r="L414" s="61"/>
      <c r="M414" s="61"/>
      <c r="N414" s="61" t="s">
        <v>796</v>
      </c>
      <c r="O414" s="61">
        <v>0</v>
      </c>
      <c r="P414" s="84">
        <v>43298</v>
      </c>
      <c r="Q414" s="84"/>
      <c r="R414" s="85">
        <v>43298</v>
      </c>
      <c r="S414" s="85">
        <v>43301</v>
      </c>
      <c r="T414" s="86">
        <v>43265.420914351853</v>
      </c>
      <c r="U414" s="86"/>
      <c r="V414" s="92" t="s">
        <v>617</v>
      </c>
      <c r="W414" s="92"/>
      <c r="X41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14" s="88" t="str">
        <f t="shared" si="6"/>
        <v>DSP MB</v>
      </c>
      <c r="Z41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1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14" s="53"/>
      <c r="AC414"/>
      <c r="AD414"/>
      <c r="AF414"/>
      <c r="AG414"/>
    </row>
    <row r="415" spans="1:33" x14ac:dyDescent="0.3">
      <c r="A415" s="122" t="s">
        <v>4997</v>
      </c>
      <c r="B415" s="61" t="s">
        <v>4998</v>
      </c>
      <c r="C415" s="61" t="s">
        <v>4999</v>
      </c>
      <c r="D415" s="61" t="s">
        <v>5000</v>
      </c>
      <c r="E415" s="61" t="s">
        <v>5001</v>
      </c>
      <c r="F415" s="61" t="s">
        <v>597</v>
      </c>
      <c r="G415" s="61" t="s">
        <v>119</v>
      </c>
      <c r="H415" s="61" t="s">
        <v>42</v>
      </c>
      <c r="I415" s="61" t="s">
        <v>58</v>
      </c>
      <c r="J415" s="61"/>
      <c r="K415" s="61" t="s">
        <v>300</v>
      </c>
      <c r="L415" s="61"/>
      <c r="M415" s="61"/>
      <c r="N415" s="61" t="s">
        <v>995</v>
      </c>
      <c r="O415" s="61">
        <v>2</v>
      </c>
      <c r="P415" s="84">
        <v>43301</v>
      </c>
      <c r="Q415" s="84">
        <v>43301.041666666664</v>
      </c>
      <c r="R415" s="85">
        <v>43298</v>
      </c>
      <c r="S415" s="85">
        <v>43298.453472222223</v>
      </c>
      <c r="T415" s="86">
        <v>43272.454074074078</v>
      </c>
      <c r="U415" s="86"/>
      <c r="V415" s="92" t="s">
        <v>617</v>
      </c>
      <c r="W415" s="92">
        <v>43331.041666666664</v>
      </c>
      <c r="X41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415" s="88" t="str">
        <f t="shared" si="6"/>
        <v>N/A</v>
      </c>
      <c r="Z41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1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15" s="53"/>
      <c r="AC415"/>
      <c r="AD415"/>
      <c r="AF415"/>
      <c r="AG415"/>
    </row>
    <row r="416" spans="1:33" x14ac:dyDescent="0.3">
      <c r="A416" s="122" t="s">
        <v>1692</v>
      </c>
      <c r="B416" s="61" t="s">
        <v>1653</v>
      </c>
      <c r="C416" s="61" t="s">
        <v>1129</v>
      </c>
      <c r="D416" s="93" t="s">
        <v>1130</v>
      </c>
      <c r="E416" s="61" t="s">
        <v>1131</v>
      </c>
      <c r="F416" s="61" t="s">
        <v>1132</v>
      </c>
      <c r="G416" s="93" t="s">
        <v>46</v>
      </c>
      <c r="H416" s="61" t="s">
        <v>42</v>
      </c>
      <c r="I416" s="61" t="s">
        <v>43</v>
      </c>
      <c r="J416" s="61" t="s">
        <v>49</v>
      </c>
      <c r="K416" s="61" t="s">
        <v>300</v>
      </c>
      <c r="L416" s="61"/>
      <c r="M416" s="61"/>
      <c r="N416" s="61" t="s">
        <v>51</v>
      </c>
      <c r="O416" s="61">
        <v>0</v>
      </c>
      <c r="P416" s="84">
        <v>43297.611805555556</v>
      </c>
      <c r="Q416" s="84"/>
      <c r="R416" s="85">
        <v>43298</v>
      </c>
      <c r="S416" s="85">
        <v>43301</v>
      </c>
      <c r="T416" s="86">
        <v>43222.611863425926</v>
      </c>
      <c r="U416" s="86"/>
      <c r="V416" s="92" t="s">
        <v>617</v>
      </c>
      <c r="W416" s="92"/>
      <c r="X41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16" s="88" t="str">
        <f t="shared" si="6"/>
        <v>UTILITES_MB</v>
      </c>
      <c r="Z41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1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16" s="53"/>
      <c r="AC416"/>
      <c r="AD416"/>
      <c r="AF416"/>
      <c r="AG416"/>
    </row>
    <row r="417" spans="1:33" x14ac:dyDescent="0.3">
      <c r="A417" s="122" t="s">
        <v>3703</v>
      </c>
      <c r="B417" s="61" t="s">
        <v>3704</v>
      </c>
      <c r="C417" s="61" t="s">
        <v>568</v>
      </c>
      <c r="D417" s="61" t="s">
        <v>2911</v>
      </c>
      <c r="E417" s="61" t="s">
        <v>3705</v>
      </c>
      <c r="F417" s="61" t="s">
        <v>3706</v>
      </c>
      <c r="G417" s="61" t="s">
        <v>119</v>
      </c>
      <c r="H417" s="61" t="s">
        <v>42</v>
      </c>
      <c r="I417" s="61" t="s">
        <v>58</v>
      </c>
      <c r="J417" s="61"/>
      <c r="K417" s="61" t="s">
        <v>300</v>
      </c>
      <c r="L417" s="61"/>
      <c r="M417" s="61"/>
      <c r="N417" s="61" t="s">
        <v>995</v>
      </c>
      <c r="O417" s="61">
        <v>2</v>
      </c>
      <c r="P417" s="84">
        <v>43282</v>
      </c>
      <c r="Q417" s="84">
        <v>43312</v>
      </c>
      <c r="R417" s="85">
        <v>43298</v>
      </c>
      <c r="S417" s="85">
        <v>43298.46875</v>
      </c>
      <c r="T417" s="86">
        <v>43256.448425925926</v>
      </c>
      <c r="U417" s="86"/>
      <c r="V417" s="87" t="s">
        <v>617</v>
      </c>
      <c r="W417" s="87">
        <v>43312.041666666664</v>
      </c>
      <c r="X41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417" s="88" t="str">
        <f t="shared" si="6"/>
        <v>N/A</v>
      </c>
      <c r="Z41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1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17" s="53"/>
      <c r="AC417"/>
      <c r="AD417"/>
      <c r="AF417"/>
      <c r="AG417"/>
    </row>
    <row r="418" spans="1:33" x14ac:dyDescent="0.3">
      <c r="A418" s="122" t="s">
        <v>3707</v>
      </c>
      <c r="B418" s="61" t="s">
        <v>3708</v>
      </c>
      <c r="C418" s="61" t="s">
        <v>568</v>
      </c>
      <c r="D418" s="61" t="s">
        <v>2911</v>
      </c>
      <c r="E418" s="61" t="s">
        <v>3709</v>
      </c>
      <c r="F418" s="61" t="s">
        <v>3710</v>
      </c>
      <c r="G418" s="61" t="s">
        <v>119</v>
      </c>
      <c r="H418" s="61" t="s">
        <v>42</v>
      </c>
      <c r="I418" s="61" t="s">
        <v>58</v>
      </c>
      <c r="J418" s="61"/>
      <c r="K418" s="61" t="s">
        <v>300</v>
      </c>
      <c r="L418" s="61"/>
      <c r="M418" s="61"/>
      <c r="N418" s="61" t="s">
        <v>995</v>
      </c>
      <c r="O418" s="61">
        <v>1</v>
      </c>
      <c r="P418" s="84">
        <v>43282</v>
      </c>
      <c r="Q418" s="84">
        <v>43312</v>
      </c>
      <c r="R418" s="85">
        <v>43298</v>
      </c>
      <c r="S418" s="85">
        <v>43298.46875</v>
      </c>
      <c r="T418" s="86">
        <v>43256.453900462962</v>
      </c>
      <c r="U418" s="86"/>
      <c r="V418" s="92" t="s">
        <v>617</v>
      </c>
      <c r="W418" s="92">
        <v>43312.041666666664</v>
      </c>
      <c r="X41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418" s="88" t="str">
        <f t="shared" si="6"/>
        <v>N/A</v>
      </c>
      <c r="Z41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1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18" s="53"/>
      <c r="AC418"/>
      <c r="AD418"/>
      <c r="AF418"/>
      <c r="AG418"/>
    </row>
    <row r="419" spans="1:33" x14ac:dyDescent="0.3">
      <c r="A419" s="122" t="s">
        <v>789</v>
      </c>
      <c r="B419" s="61" t="s">
        <v>790</v>
      </c>
      <c r="C419" s="61" t="s">
        <v>461</v>
      </c>
      <c r="D419" s="61" t="s">
        <v>791</v>
      </c>
      <c r="E419" s="61"/>
      <c r="F419" s="61"/>
      <c r="G419" s="61" t="s">
        <v>46</v>
      </c>
      <c r="H419" s="61" t="s">
        <v>195</v>
      </c>
      <c r="I419" s="61" t="s">
        <v>43</v>
      </c>
      <c r="J419" s="61" t="s">
        <v>251</v>
      </c>
      <c r="K419" s="61" t="s">
        <v>204</v>
      </c>
      <c r="L419" s="61"/>
      <c r="M419" s="61">
        <v>3</v>
      </c>
      <c r="N419" s="61" t="s">
        <v>828</v>
      </c>
      <c r="O419" s="61">
        <v>2</v>
      </c>
      <c r="P419" s="84">
        <v>43122</v>
      </c>
      <c r="Q419" s="84">
        <v>43153</v>
      </c>
      <c r="R419" s="85">
        <v>43298</v>
      </c>
      <c r="S419" s="85">
        <v>43298</v>
      </c>
      <c r="T419" s="86"/>
      <c r="U419" s="86"/>
      <c r="V419" s="92" t="s">
        <v>617</v>
      </c>
      <c r="W419" s="92">
        <v>43153</v>
      </c>
      <c r="X41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19" s="88" t="str">
        <f t="shared" si="6"/>
        <v>UTILITES_MB</v>
      </c>
      <c r="Z41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1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19" s="53"/>
      <c r="AC419"/>
      <c r="AD419"/>
      <c r="AF419"/>
      <c r="AG419"/>
    </row>
    <row r="420" spans="1:33" x14ac:dyDescent="0.3">
      <c r="A420" s="122" t="s">
        <v>1139</v>
      </c>
      <c r="B420" s="61" t="s">
        <v>1140</v>
      </c>
      <c r="C420" s="61" t="s">
        <v>360</v>
      </c>
      <c r="D420" s="61" t="s">
        <v>1141</v>
      </c>
      <c r="E420" s="61"/>
      <c r="F420" s="61"/>
      <c r="G420" s="61" t="s">
        <v>46</v>
      </c>
      <c r="H420" s="61" t="s">
        <v>42</v>
      </c>
      <c r="I420" s="61" t="s">
        <v>166</v>
      </c>
      <c r="J420" s="61" t="s">
        <v>167</v>
      </c>
      <c r="K420" s="61"/>
      <c r="L420" s="61"/>
      <c r="M420" s="61"/>
      <c r="N420" s="61"/>
      <c r="O420" s="61">
        <v>2</v>
      </c>
      <c r="P420" s="84">
        <v>43297.634722222225</v>
      </c>
      <c r="Q420" s="84"/>
      <c r="R420" s="85">
        <v>43298</v>
      </c>
      <c r="S420" s="85">
        <v>43298</v>
      </c>
      <c r="T420" s="86">
        <v>43189.635150462964</v>
      </c>
      <c r="U420" s="86"/>
      <c r="V420" s="92" t="s">
        <v>618</v>
      </c>
      <c r="W420" s="92"/>
      <c r="X42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420" s="88" t="str">
        <f t="shared" si="6"/>
        <v>MNTE</v>
      </c>
      <c r="Z42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2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20" s="53"/>
      <c r="AC420"/>
      <c r="AD420"/>
      <c r="AF420"/>
      <c r="AG420"/>
    </row>
    <row r="421" spans="1:33" x14ac:dyDescent="0.3">
      <c r="A421" s="122" t="s">
        <v>1142</v>
      </c>
      <c r="B421" s="61" t="s">
        <v>1143</v>
      </c>
      <c r="C421" s="61" t="s">
        <v>360</v>
      </c>
      <c r="D421" s="61" t="s">
        <v>1144</v>
      </c>
      <c r="E421" s="61"/>
      <c r="F421" s="61"/>
      <c r="G421" s="61" t="s">
        <v>46</v>
      </c>
      <c r="H421" s="61" t="s">
        <v>42</v>
      </c>
      <c r="I421" s="61" t="s">
        <v>166</v>
      </c>
      <c r="J421" s="61" t="s">
        <v>167</v>
      </c>
      <c r="K421" s="61"/>
      <c r="L421" s="61"/>
      <c r="M421" s="61"/>
      <c r="N421" s="61"/>
      <c r="O421" s="61">
        <v>0</v>
      </c>
      <c r="P421" s="84">
        <v>43297.633333333331</v>
      </c>
      <c r="Q421" s="84"/>
      <c r="R421" s="85">
        <v>43298</v>
      </c>
      <c r="S421" s="85">
        <v>43298</v>
      </c>
      <c r="T421" s="86">
        <v>43189.63349537037</v>
      </c>
      <c r="U421" s="86"/>
      <c r="V421" s="92" t="s">
        <v>618</v>
      </c>
      <c r="W421" s="92"/>
      <c r="X42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421" s="88" t="str">
        <f t="shared" si="6"/>
        <v>MNTE</v>
      </c>
      <c r="Z42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2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21" s="53"/>
      <c r="AC421"/>
      <c r="AD421"/>
      <c r="AF421"/>
      <c r="AG421"/>
    </row>
    <row r="422" spans="1:33" x14ac:dyDescent="0.3">
      <c r="A422" s="122" t="s">
        <v>4011</v>
      </c>
      <c r="B422" s="61" t="s">
        <v>4012</v>
      </c>
      <c r="C422" s="61" t="s">
        <v>356</v>
      </c>
      <c r="D422" s="61" t="s">
        <v>3440</v>
      </c>
      <c r="E422" s="61"/>
      <c r="F422" s="61"/>
      <c r="G422" s="61" t="s">
        <v>220</v>
      </c>
      <c r="H422" s="61" t="s">
        <v>42</v>
      </c>
      <c r="I422" s="61" t="s">
        <v>166</v>
      </c>
      <c r="J422" s="61" t="s">
        <v>251</v>
      </c>
      <c r="K422" s="61" t="s">
        <v>300</v>
      </c>
      <c r="L422" s="61"/>
      <c r="M422" s="61">
        <v>3</v>
      </c>
      <c r="N422" s="61"/>
      <c r="O422" s="61">
        <v>1</v>
      </c>
      <c r="P422" s="84">
        <v>43256</v>
      </c>
      <c r="Q422" s="84">
        <v>43286</v>
      </c>
      <c r="R422" s="85">
        <v>43298</v>
      </c>
      <c r="S422" s="85">
        <v>43298</v>
      </c>
      <c r="T422" s="86">
        <v>43258.551516203705</v>
      </c>
      <c r="U422" s="86"/>
      <c r="V422" s="92" t="s">
        <v>617</v>
      </c>
      <c r="W422" s="92">
        <v>43286</v>
      </c>
      <c r="X42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22" s="88" t="str">
        <f t="shared" si="6"/>
        <v>SUP MB</v>
      </c>
      <c r="Z42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2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22" s="53"/>
      <c r="AC422"/>
      <c r="AD422"/>
      <c r="AF422"/>
      <c r="AG422"/>
    </row>
    <row r="423" spans="1:33" x14ac:dyDescent="0.3">
      <c r="A423" s="122" t="s">
        <v>729</v>
      </c>
      <c r="B423" s="61" t="s">
        <v>654</v>
      </c>
      <c r="C423" s="61" t="s">
        <v>730</v>
      </c>
      <c r="D423" s="61"/>
      <c r="E423" s="61"/>
      <c r="F423" s="61"/>
      <c r="G423" s="61"/>
      <c r="H423" s="61" t="s">
        <v>42</v>
      </c>
      <c r="I423" s="61" t="s">
        <v>166</v>
      </c>
      <c r="J423" s="61" t="s">
        <v>48</v>
      </c>
      <c r="K423" s="61" t="s">
        <v>300</v>
      </c>
      <c r="L423" s="61"/>
      <c r="M423" s="61"/>
      <c r="N423" s="61" t="s">
        <v>805</v>
      </c>
      <c r="O423" s="61">
        <v>0</v>
      </c>
      <c r="P423" s="84"/>
      <c r="Q423" s="84"/>
      <c r="R423" s="85">
        <v>43298</v>
      </c>
      <c r="S423" s="85">
        <v>43298</v>
      </c>
      <c r="T423" s="86">
        <v>43025.712384259263</v>
      </c>
      <c r="U423" s="86"/>
      <c r="V423" s="92" t="s">
        <v>617</v>
      </c>
      <c r="W423" s="92"/>
      <c r="X42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TBD</v>
      </c>
      <c r="Y423" s="88" t="str">
        <f t="shared" si="6"/>
        <v>N/A</v>
      </c>
      <c r="Z42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2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23" s="53"/>
      <c r="AC423"/>
      <c r="AD423"/>
      <c r="AF423"/>
      <c r="AG423"/>
    </row>
    <row r="424" spans="1:33" x14ac:dyDescent="0.3">
      <c r="A424" s="122" t="s">
        <v>731</v>
      </c>
      <c r="B424" s="61" t="s">
        <v>654</v>
      </c>
      <c r="C424" s="61" t="s">
        <v>732</v>
      </c>
      <c r="D424" s="61"/>
      <c r="E424" s="61"/>
      <c r="F424" s="61"/>
      <c r="G424" s="61"/>
      <c r="H424" s="61" t="s">
        <v>42</v>
      </c>
      <c r="I424" s="61" t="s">
        <v>43</v>
      </c>
      <c r="J424" s="61" t="s">
        <v>48</v>
      </c>
      <c r="K424" s="61" t="s">
        <v>300</v>
      </c>
      <c r="L424" s="61"/>
      <c r="M424" s="61"/>
      <c r="N424" s="61" t="s">
        <v>758</v>
      </c>
      <c r="O424" s="61">
        <v>0</v>
      </c>
      <c r="P424" s="84"/>
      <c r="Q424" s="84"/>
      <c r="R424" s="85">
        <v>43298</v>
      </c>
      <c r="S424" s="85">
        <v>43298</v>
      </c>
      <c r="T424" s="86">
        <v>43025.711539351854</v>
      </c>
      <c r="U424" s="86"/>
      <c r="V424" s="92" t="s">
        <v>617</v>
      </c>
      <c r="W424" s="92"/>
      <c r="X42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TBD</v>
      </c>
      <c r="Y424" s="88" t="str">
        <f t="shared" si="6"/>
        <v>N/A</v>
      </c>
      <c r="Z42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2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24" s="53"/>
      <c r="AC424"/>
      <c r="AD424"/>
      <c r="AF424"/>
      <c r="AG424"/>
    </row>
    <row r="425" spans="1:33" x14ac:dyDescent="0.3">
      <c r="A425" s="122" t="s">
        <v>4737</v>
      </c>
      <c r="B425" s="61" t="s">
        <v>4738</v>
      </c>
      <c r="C425" s="61" t="s">
        <v>262</v>
      </c>
      <c r="D425" s="61"/>
      <c r="E425" s="61"/>
      <c r="F425" s="61"/>
      <c r="G425" s="61" t="s">
        <v>46</v>
      </c>
      <c r="H425" s="61" t="s">
        <v>42</v>
      </c>
      <c r="I425" s="61" t="s">
        <v>43</v>
      </c>
      <c r="J425" s="61" t="s">
        <v>251</v>
      </c>
      <c r="K425" s="61"/>
      <c r="L425" s="61"/>
      <c r="M425" s="61"/>
      <c r="N425" s="61" t="s">
        <v>828</v>
      </c>
      <c r="O425" s="61">
        <v>5</v>
      </c>
      <c r="P425" s="84">
        <v>43298.436805555553</v>
      </c>
      <c r="Q425" s="84"/>
      <c r="R425" s="85">
        <v>43298</v>
      </c>
      <c r="S425" s="85">
        <v>43299</v>
      </c>
      <c r="T425" s="86">
        <v>43265.437245370369</v>
      </c>
      <c r="U425" s="86"/>
      <c r="V425" s="87" t="s">
        <v>617</v>
      </c>
      <c r="W425" s="87"/>
      <c r="X42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25" s="88" t="str">
        <f t="shared" si="6"/>
        <v>UTILITES_MB</v>
      </c>
      <c r="Z42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2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25" s="53"/>
      <c r="AC425"/>
      <c r="AD425"/>
      <c r="AF425"/>
      <c r="AG425"/>
    </row>
    <row r="426" spans="1:33" x14ac:dyDescent="0.3">
      <c r="A426" s="122" t="s">
        <v>6167</v>
      </c>
      <c r="B426" s="61" t="s">
        <v>6168</v>
      </c>
      <c r="C426" s="61" t="s">
        <v>6169</v>
      </c>
      <c r="D426" s="61" t="s">
        <v>6170</v>
      </c>
      <c r="E426" s="61"/>
      <c r="F426" s="61"/>
      <c r="G426" s="61" t="s">
        <v>95</v>
      </c>
      <c r="H426" s="61" t="s">
        <v>195</v>
      </c>
      <c r="I426" s="61" t="s">
        <v>43</v>
      </c>
      <c r="J426" s="61" t="s">
        <v>251</v>
      </c>
      <c r="K426" s="61" t="s">
        <v>204</v>
      </c>
      <c r="L426" s="61"/>
      <c r="M426" s="61"/>
      <c r="N426" s="61"/>
      <c r="O426" s="61">
        <v>2</v>
      </c>
      <c r="P426" s="84">
        <v>43285</v>
      </c>
      <c r="Q426" s="84">
        <v>43292</v>
      </c>
      <c r="R426" s="85">
        <v>43298</v>
      </c>
      <c r="S426" s="85">
        <v>43298</v>
      </c>
      <c r="T426" s="86">
        <v>43286.333333333336</v>
      </c>
      <c r="U426" s="86"/>
      <c r="V426" s="92" t="s">
        <v>617</v>
      </c>
      <c r="W426" s="92">
        <v>43292</v>
      </c>
      <c r="X42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MD</v>
      </c>
      <c r="Y426" s="88" t="str">
        <f t="shared" si="6"/>
        <v>N/A</v>
      </c>
      <c r="Z42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2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26" s="53"/>
      <c r="AC426"/>
      <c r="AD426"/>
      <c r="AF426"/>
      <c r="AG426"/>
    </row>
    <row r="427" spans="1:33" x14ac:dyDescent="0.3">
      <c r="A427" s="122" t="s">
        <v>3409</v>
      </c>
      <c r="B427" s="61" t="s">
        <v>3410</v>
      </c>
      <c r="C427" s="61" t="s">
        <v>262</v>
      </c>
      <c r="D427" s="61"/>
      <c r="E427" s="61"/>
      <c r="F427" s="61"/>
      <c r="G427" s="61" t="s">
        <v>46</v>
      </c>
      <c r="H427" s="61" t="s">
        <v>42</v>
      </c>
      <c r="I427" s="61" t="s">
        <v>166</v>
      </c>
      <c r="J427" s="61" t="s">
        <v>47</v>
      </c>
      <c r="K427" s="61"/>
      <c r="L427" s="61"/>
      <c r="M427" s="61"/>
      <c r="N427" s="61" t="s">
        <v>753</v>
      </c>
      <c r="O427" s="61">
        <v>0</v>
      </c>
      <c r="P427" s="84">
        <v>43298</v>
      </c>
      <c r="Q427" s="84"/>
      <c r="R427" s="85">
        <v>43298</v>
      </c>
      <c r="S427" s="85">
        <v>43301</v>
      </c>
      <c r="T427" s="86">
        <v>43245.730057870373</v>
      </c>
      <c r="U427" s="86"/>
      <c r="V427" s="92" t="s">
        <v>617</v>
      </c>
      <c r="W427" s="92">
        <v>43308</v>
      </c>
      <c r="X42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27" s="88" t="str">
        <f t="shared" si="6"/>
        <v>UTILITES_MB</v>
      </c>
      <c r="Z42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2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27" s="53"/>
      <c r="AC427"/>
      <c r="AD427"/>
      <c r="AF427"/>
      <c r="AG427"/>
    </row>
    <row r="428" spans="1:33" x14ac:dyDescent="0.3">
      <c r="A428" s="122" t="s">
        <v>4811</v>
      </c>
      <c r="B428" s="61" t="s">
        <v>4812</v>
      </c>
      <c r="C428" s="61" t="s">
        <v>4813</v>
      </c>
      <c r="D428" s="61" t="s">
        <v>431</v>
      </c>
      <c r="E428" s="61" t="s">
        <v>4814</v>
      </c>
      <c r="F428" s="61" t="s">
        <v>4815</v>
      </c>
      <c r="G428" s="61" t="s">
        <v>46</v>
      </c>
      <c r="H428" s="61" t="s">
        <v>42</v>
      </c>
      <c r="I428" s="61" t="s">
        <v>58</v>
      </c>
      <c r="J428" s="61" t="s">
        <v>48</v>
      </c>
      <c r="K428" s="61" t="s">
        <v>300</v>
      </c>
      <c r="L428" s="61"/>
      <c r="M428" s="61"/>
      <c r="N428" s="61" t="s">
        <v>805</v>
      </c>
      <c r="O428" s="61">
        <v>8</v>
      </c>
      <c r="P428" s="84">
        <v>43298</v>
      </c>
      <c r="Q428" s="84">
        <v>43298.083333333336</v>
      </c>
      <c r="R428" s="85">
        <v>43299</v>
      </c>
      <c r="S428" s="85">
        <v>43301</v>
      </c>
      <c r="T428" s="86">
        <v>43269.685046296298</v>
      </c>
      <c r="U428" s="86"/>
      <c r="V428" s="92" t="s">
        <v>617</v>
      </c>
      <c r="W428" s="92">
        <v>43312.791666666664</v>
      </c>
      <c r="X42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28" s="88" t="str">
        <f t="shared" si="6"/>
        <v>UTILITES_MB</v>
      </c>
      <c r="Z42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2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28" s="53"/>
      <c r="AC428"/>
      <c r="AD428"/>
      <c r="AF428"/>
      <c r="AG428"/>
    </row>
    <row r="429" spans="1:33" x14ac:dyDescent="0.3">
      <c r="A429" s="122" t="s">
        <v>4816</v>
      </c>
      <c r="B429" s="61" t="s">
        <v>4817</v>
      </c>
      <c r="C429" s="61" t="s">
        <v>4818</v>
      </c>
      <c r="D429" s="61" t="s">
        <v>1482</v>
      </c>
      <c r="E429" s="61" t="s">
        <v>4819</v>
      </c>
      <c r="F429" s="61" t="s">
        <v>1484</v>
      </c>
      <c r="G429" s="61" t="s">
        <v>46</v>
      </c>
      <c r="H429" s="61" t="s">
        <v>42</v>
      </c>
      <c r="I429" s="61" t="s">
        <v>58</v>
      </c>
      <c r="J429" s="61" t="s">
        <v>49</v>
      </c>
      <c r="K429" s="61"/>
      <c r="L429" s="61"/>
      <c r="M429" s="61"/>
      <c r="N429" s="61" t="s">
        <v>795</v>
      </c>
      <c r="O429" s="61">
        <v>4</v>
      </c>
      <c r="P429" s="84">
        <v>43299</v>
      </c>
      <c r="Q429" s="84">
        <v>43299.166666666664</v>
      </c>
      <c r="R429" s="85">
        <v>43299</v>
      </c>
      <c r="S429" s="85">
        <v>43299</v>
      </c>
      <c r="T429" s="86">
        <v>43273.573553240742</v>
      </c>
      <c r="U429" s="86"/>
      <c r="V429" s="92" t="s">
        <v>617</v>
      </c>
      <c r="W429" s="92">
        <v>43329.166666666664</v>
      </c>
      <c r="X42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29" s="88" t="str">
        <f t="shared" si="6"/>
        <v>UTILITES_MB</v>
      </c>
      <c r="Z42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2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29" s="53"/>
      <c r="AC429"/>
      <c r="AD429"/>
      <c r="AF429"/>
      <c r="AG429"/>
    </row>
    <row r="430" spans="1:33" x14ac:dyDescent="0.3">
      <c r="A430" s="122" t="s">
        <v>5074</v>
      </c>
      <c r="B430" s="61" t="s">
        <v>5075</v>
      </c>
      <c r="C430" s="61" t="s">
        <v>41</v>
      </c>
      <c r="D430" s="61" t="s">
        <v>432</v>
      </c>
      <c r="E430" s="61" t="s">
        <v>4293</v>
      </c>
      <c r="F430" s="61" t="s">
        <v>4294</v>
      </c>
      <c r="G430" s="61" t="s">
        <v>45</v>
      </c>
      <c r="H430" s="61" t="s">
        <v>42</v>
      </c>
      <c r="I430" s="61" t="s">
        <v>43</v>
      </c>
      <c r="J430" s="61" t="s">
        <v>47</v>
      </c>
      <c r="K430" s="61"/>
      <c r="L430" s="61"/>
      <c r="M430" s="61">
        <v>1</v>
      </c>
      <c r="N430" s="61" t="s">
        <v>754</v>
      </c>
      <c r="O430" s="61">
        <v>2</v>
      </c>
      <c r="P430" s="84">
        <v>43273</v>
      </c>
      <c r="Q430" s="84">
        <v>43280</v>
      </c>
      <c r="R430" s="85">
        <v>43299</v>
      </c>
      <c r="S430" s="85">
        <v>43299</v>
      </c>
      <c r="T430" s="86">
        <v>43278.354166666664</v>
      </c>
      <c r="U430" s="86"/>
      <c r="V430" s="92" t="s">
        <v>617</v>
      </c>
      <c r="W430" s="92">
        <v>43280</v>
      </c>
      <c r="X43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430" s="88" t="str">
        <f t="shared" si="6"/>
        <v>DEVT MA</v>
      </c>
      <c r="Z43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3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30" s="53"/>
      <c r="AC430"/>
      <c r="AD430"/>
      <c r="AF430"/>
      <c r="AG430"/>
    </row>
    <row r="431" spans="1:33" x14ac:dyDescent="0.3">
      <c r="A431" s="122" t="s">
        <v>5084</v>
      </c>
      <c r="B431" s="61" t="s">
        <v>5085</v>
      </c>
      <c r="C431" s="61" t="s">
        <v>254</v>
      </c>
      <c r="D431" s="61" t="s">
        <v>443</v>
      </c>
      <c r="E431" s="61" t="s">
        <v>255</v>
      </c>
      <c r="F431" s="61" t="s">
        <v>256</v>
      </c>
      <c r="G431" s="61" t="s">
        <v>46</v>
      </c>
      <c r="H431" s="61" t="s">
        <v>42</v>
      </c>
      <c r="I431" s="61" t="s">
        <v>58</v>
      </c>
      <c r="J431" s="61" t="s">
        <v>48</v>
      </c>
      <c r="K431" s="61" t="s">
        <v>300</v>
      </c>
      <c r="L431" s="61"/>
      <c r="M431" s="61"/>
      <c r="N431" s="61" t="s">
        <v>805</v>
      </c>
      <c r="O431" s="61">
        <v>4</v>
      </c>
      <c r="P431" s="84">
        <v>43304</v>
      </c>
      <c r="Q431" s="84">
        <v>43318</v>
      </c>
      <c r="R431" s="85">
        <v>43299</v>
      </c>
      <c r="S431" s="85">
        <v>43301</v>
      </c>
      <c r="T431" s="86">
        <v>43291.622928240744</v>
      </c>
      <c r="U431" s="86"/>
      <c r="V431" s="92" t="s">
        <v>618</v>
      </c>
      <c r="W431" s="92">
        <v>43318.875</v>
      </c>
      <c r="X43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31" s="88" t="str">
        <f t="shared" si="6"/>
        <v>UTILITES_MB</v>
      </c>
      <c r="Z43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3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31" s="53"/>
      <c r="AC431"/>
      <c r="AD431"/>
      <c r="AF431"/>
      <c r="AG431"/>
    </row>
    <row r="432" spans="1:33" customFormat="1" x14ac:dyDescent="0.3">
      <c r="A432" s="122" t="s">
        <v>4844</v>
      </c>
      <c r="B432" s="61" t="s">
        <v>4845</v>
      </c>
      <c r="C432" s="61" t="s">
        <v>4846</v>
      </c>
      <c r="D432" s="61" t="s">
        <v>660</v>
      </c>
      <c r="E432" s="61" t="s">
        <v>4847</v>
      </c>
      <c r="F432" s="61" t="s">
        <v>1484</v>
      </c>
      <c r="G432" s="61" t="s">
        <v>46</v>
      </c>
      <c r="H432" s="61" t="s">
        <v>42</v>
      </c>
      <c r="I432" s="61" t="s">
        <v>58</v>
      </c>
      <c r="J432" s="61" t="s">
        <v>49</v>
      </c>
      <c r="K432" s="61"/>
      <c r="L432" s="61"/>
      <c r="M432" s="61"/>
      <c r="N432" s="61" t="s">
        <v>795</v>
      </c>
      <c r="O432" s="61">
        <v>4</v>
      </c>
      <c r="P432" s="84">
        <v>43299</v>
      </c>
      <c r="Q432" s="84">
        <v>43299.166666666664</v>
      </c>
      <c r="R432" s="85">
        <v>43299</v>
      </c>
      <c r="S432" s="85">
        <v>43299</v>
      </c>
      <c r="T432" s="86">
        <v>43273.575787037036</v>
      </c>
      <c r="U432" s="86"/>
      <c r="V432" s="92" t="s">
        <v>617</v>
      </c>
      <c r="W432" s="92">
        <v>43329.166666666664</v>
      </c>
      <c r="X43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32" s="88" t="str">
        <f t="shared" si="6"/>
        <v>UTILITES_MB</v>
      </c>
      <c r="Z43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3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33" spans="1:27" customFormat="1" x14ac:dyDescent="0.3">
      <c r="A433" s="122" t="s">
        <v>1035</v>
      </c>
      <c r="B433" s="61" t="s">
        <v>1036</v>
      </c>
      <c r="C433" s="61" t="s">
        <v>499</v>
      </c>
      <c r="D433" s="61" t="s">
        <v>440</v>
      </c>
      <c r="E433" s="61" t="s">
        <v>500</v>
      </c>
      <c r="F433" s="61" t="s">
        <v>501</v>
      </c>
      <c r="G433" s="61" t="s">
        <v>216</v>
      </c>
      <c r="H433" s="61" t="s">
        <v>663</v>
      </c>
      <c r="I433" s="61" t="s">
        <v>166</v>
      </c>
      <c r="J433" s="61" t="s">
        <v>47</v>
      </c>
      <c r="K433" s="61" t="s">
        <v>300</v>
      </c>
      <c r="L433" s="61"/>
      <c r="M433" s="61"/>
      <c r="N433" s="61" t="s">
        <v>796</v>
      </c>
      <c r="O433" s="61">
        <v>0</v>
      </c>
      <c r="P433" s="84">
        <v>43180.597916666666</v>
      </c>
      <c r="Q433" s="84">
        <v>43302.609722222223</v>
      </c>
      <c r="R433" s="85">
        <v>43299</v>
      </c>
      <c r="S433" s="85">
        <v>43300</v>
      </c>
      <c r="T433" s="86">
        <v>43180.596006944441</v>
      </c>
      <c r="U433" s="86"/>
      <c r="V433" s="87" t="s">
        <v>618</v>
      </c>
      <c r="W433" s="87"/>
      <c r="X43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33" s="88" t="str">
        <f t="shared" si="6"/>
        <v>USP MB</v>
      </c>
      <c r="Z43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3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34" spans="1:27" customFormat="1" x14ac:dyDescent="0.3">
      <c r="A434" s="122" t="s">
        <v>1333</v>
      </c>
      <c r="B434" s="61" t="s">
        <v>1334</v>
      </c>
      <c r="C434" s="61" t="s">
        <v>1037</v>
      </c>
      <c r="D434" s="93" t="s">
        <v>451</v>
      </c>
      <c r="E434" s="61" t="s">
        <v>1038</v>
      </c>
      <c r="F434" s="61" t="s">
        <v>1039</v>
      </c>
      <c r="G434" s="93" t="s">
        <v>46</v>
      </c>
      <c r="H434" s="61" t="s">
        <v>42</v>
      </c>
      <c r="I434" s="61" t="s">
        <v>43</v>
      </c>
      <c r="J434" s="61" t="s">
        <v>49</v>
      </c>
      <c r="K434" s="61"/>
      <c r="L434" s="61"/>
      <c r="M434" s="61"/>
      <c r="N434" s="61" t="s">
        <v>758</v>
      </c>
      <c r="O434" s="61">
        <v>0</v>
      </c>
      <c r="P434" s="84">
        <v>43297</v>
      </c>
      <c r="Q434" s="84"/>
      <c r="R434" s="85">
        <v>43299</v>
      </c>
      <c r="S434" s="85">
        <v>43299</v>
      </c>
      <c r="T434" s="86">
        <v>43202.467245370368</v>
      </c>
      <c r="U434" s="86"/>
      <c r="V434" s="92" t="s">
        <v>618</v>
      </c>
      <c r="W434" s="92"/>
      <c r="X43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34" s="88" t="str">
        <f t="shared" si="6"/>
        <v>UTILITES_MB</v>
      </c>
      <c r="Z43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3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35" spans="1:27" customFormat="1" x14ac:dyDescent="0.3">
      <c r="A435" s="122" t="s">
        <v>1357</v>
      </c>
      <c r="B435" s="61" t="s">
        <v>1358</v>
      </c>
      <c r="C435" s="61" t="s">
        <v>1037</v>
      </c>
      <c r="D435" s="61" t="s">
        <v>451</v>
      </c>
      <c r="E435" s="61" t="s">
        <v>1038</v>
      </c>
      <c r="F435" s="61" t="s">
        <v>1039</v>
      </c>
      <c r="G435" s="61" t="s">
        <v>46</v>
      </c>
      <c r="H435" s="61" t="s">
        <v>42</v>
      </c>
      <c r="I435" s="61" t="s">
        <v>58</v>
      </c>
      <c r="J435" s="61" t="s">
        <v>49</v>
      </c>
      <c r="K435" s="61"/>
      <c r="L435" s="61"/>
      <c r="M435" s="61"/>
      <c r="N435" s="61" t="s">
        <v>758</v>
      </c>
      <c r="O435" s="61">
        <v>21</v>
      </c>
      <c r="P435" s="84">
        <v>43311</v>
      </c>
      <c r="Q435" s="84">
        <v>43344</v>
      </c>
      <c r="R435" s="85">
        <v>43299</v>
      </c>
      <c r="S435" s="85">
        <v>43301</v>
      </c>
      <c r="T435" s="86">
        <v>43202.59165509259</v>
      </c>
      <c r="U435" s="86"/>
      <c r="V435" s="92" t="s">
        <v>618</v>
      </c>
      <c r="W435" s="92"/>
      <c r="X43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35" s="88" t="str">
        <f t="shared" si="6"/>
        <v>UTILITES_MB</v>
      </c>
      <c r="Z43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3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36" spans="1:27" customFormat="1" x14ac:dyDescent="0.3">
      <c r="A436" s="122" t="s">
        <v>4972</v>
      </c>
      <c r="B436" s="61" t="s">
        <v>4973</v>
      </c>
      <c r="C436" s="61" t="s">
        <v>252</v>
      </c>
      <c r="D436" s="61" t="s">
        <v>409</v>
      </c>
      <c r="E436" s="61" t="s">
        <v>4974</v>
      </c>
      <c r="F436" s="61" t="s">
        <v>597</v>
      </c>
      <c r="G436" s="61" t="s">
        <v>103</v>
      </c>
      <c r="H436" s="61" t="s">
        <v>42</v>
      </c>
      <c r="I436" s="61" t="s">
        <v>58</v>
      </c>
      <c r="J436" s="61"/>
      <c r="K436" s="61" t="s">
        <v>300</v>
      </c>
      <c r="L436" s="61"/>
      <c r="M436" s="61"/>
      <c r="N436" s="61" t="s">
        <v>995</v>
      </c>
      <c r="O436" s="61">
        <v>2</v>
      </c>
      <c r="P436" s="84">
        <v>43301</v>
      </c>
      <c r="Q436" s="84">
        <v>43301.041666666664</v>
      </c>
      <c r="R436" s="85">
        <v>43299</v>
      </c>
      <c r="S436" s="85">
        <v>43299.451388888891</v>
      </c>
      <c r="T436" s="86">
        <v>43272.451863425929</v>
      </c>
      <c r="U436" s="86"/>
      <c r="V436" s="92" t="s">
        <v>617</v>
      </c>
      <c r="W436" s="92">
        <v>43331.041666666664</v>
      </c>
      <c r="X43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36" s="88" t="str">
        <f t="shared" si="6"/>
        <v>ANA_MB</v>
      </c>
      <c r="Z43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3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37" spans="1:27" customFormat="1" x14ac:dyDescent="0.3">
      <c r="A437" s="122" t="s">
        <v>4232</v>
      </c>
      <c r="B437" s="61" t="s">
        <v>4531</v>
      </c>
      <c r="C437" s="61" t="s">
        <v>4233</v>
      </c>
      <c r="D437" s="61" t="s">
        <v>4020</v>
      </c>
      <c r="E437" s="61" t="s">
        <v>4234</v>
      </c>
      <c r="F437" s="61" t="s">
        <v>4235</v>
      </c>
      <c r="G437" s="61" t="s">
        <v>46</v>
      </c>
      <c r="H437" s="61" t="s">
        <v>42</v>
      </c>
      <c r="I437" s="61" t="s">
        <v>58</v>
      </c>
      <c r="J437" s="61" t="s">
        <v>48</v>
      </c>
      <c r="K437" s="61" t="s">
        <v>300</v>
      </c>
      <c r="L437" s="61"/>
      <c r="M437" s="61"/>
      <c r="N437" s="61" t="s">
        <v>805</v>
      </c>
      <c r="O437" s="61">
        <v>1</v>
      </c>
      <c r="P437" s="84">
        <v>43292</v>
      </c>
      <c r="Q437" s="84">
        <v>43306</v>
      </c>
      <c r="R437" s="85">
        <v>43299</v>
      </c>
      <c r="S437" s="85">
        <v>43299</v>
      </c>
      <c r="T437" s="86">
        <v>43265.595439814817</v>
      </c>
      <c r="U437" s="86"/>
      <c r="V437" s="87" t="s">
        <v>617</v>
      </c>
      <c r="W437" s="87">
        <v>43306.75</v>
      </c>
      <c r="X43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37" s="88" t="str">
        <f t="shared" si="6"/>
        <v>UTILITES_MB</v>
      </c>
      <c r="Z43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3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38" spans="1:27" customFormat="1" x14ac:dyDescent="0.3">
      <c r="A438" s="122" t="s">
        <v>4623</v>
      </c>
      <c r="B438" s="61" t="s">
        <v>4624</v>
      </c>
      <c r="C438" s="61" t="s">
        <v>4299</v>
      </c>
      <c r="D438" s="61"/>
      <c r="E438" s="61"/>
      <c r="F438" s="61"/>
      <c r="G438" s="61" t="s">
        <v>46</v>
      </c>
      <c r="H438" s="61" t="s">
        <v>42</v>
      </c>
      <c r="I438" s="61" t="s">
        <v>166</v>
      </c>
      <c r="J438" s="61" t="s">
        <v>251</v>
      </c>
      <c r="K438" s="61"/>
      <c r="L438" s="61"/>
      <c r="M438" s="61"/>
      <c r="N438" s="61" t="s">
        <v>828</v>
      </c>
      <c r="O438" s="61">
        <v>0</v>
      </c>
      <c r="P438" s="84">
        <v>43299.63958333333</v>
      </c>
      <c r="Q438" s="84"/>
      <c r="R438" s="85">
        <v>43299</v>
      </c>
      <c r="S438" s="85">
        <v>43300</v>
      </c>
      <c r="T438" s="86">
        <v>43265.63958333333</v>
      </c>
      <c r="U438" s="86"/>
      <c r="V438" s="92" t="s">
        <v>617</v>
      </c>
      <c r="W438" s="92"/>
      <c r="X43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38" s="88" t="str">
        <f t="shared" si="6"/>
        <v>UTILITES_MB</v>
      </c>
      <c r="Z43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3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39" spans="1:27" customFormat="1" x14ac:dyDescent="0.3">
      <c r="A439" s="122" t="s">
        <v>4619</v>
      </c>
      <c r="B439" s="61" t="s">
        <v>4620</v>
      </c>
      <c r="C439" s="61" t="s">
        <v>262</v>
      </c>
      <c r="D439" s="61"/>
      <c r="E439" s="61"/>
      <c r="F439" s="61"/>
      <c r="G439" s="61" t="s">
        <v>46</v>
      </c>
      <c r="H439" s="61" t="s">
        <v>42</v>
      </c>
      <c r="I439" s="61" t="s">
        <v>43</v>
      </c>
      <c r="J439" s="61" t="s">
        <v>251</v>
      </c>
      <c r="K439" s="61"/>
      <c r="L439" s="61"/>
      <c r="M439" s="61"/>
      <c r="N439" s="61" t="s">
        <v>828</v>
      </c>
      <c r="O439" s="61">
        <v>0</v>
      </c>
      <c r="P439" s="84">
        <v>43264.647916666669</v>
      </c>
      <c r="Q439" s="84"/>
      <c r="R439" s="85">
        <v>43299</v>
      </c>
      <c r="S439" s="85">
        <v>43300</v>
      </c>
      <c r="T439" s="86">
        <v>43264.645567129628</v>
      </c>
      <c r="U439" s="86"/>
      <c r="V439" s="87" t="s">
        <v>617</v>
      </c>
      <c r="W439" s="87"/>
      <c r="X43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39" s="88" t="str">
        <f t="shared" si="6"/>
        <v>UTILITES_MB</v>
      </c>
      <c r="Z43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3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40" spans="1:27" customFormat="1" x14ac:dyDescent="0.3">
      <c r="A440" s="122" t="s">
        <v>4621</v>
      </c>
      <c r="B440" s="61" t="s">
        <v>4622</v>
      </c>
      <c r="C440" s="61" t="s">
        <v>4299</v>
      </c>
      <c r="D440" s="61"/>
      <c r="E440" s="61"/>
      <c r="F440" s="61"/>
      <c r="G440" s="61" t="s">
        <v>46</v>
      </c>
      <c r="H440" s="61" t="s">
        <v>42</v>
      </c>
      <c r="I440" s="61" t="s">
        <v>43</v>
      </c>
      <c r="J440" s="61" t="s">
        <v>251</v>
      </c>
      <c r="K440" s="61"/>
      <c r="L440" s="61"/>
      <c r="M440" s="61"/>
      <c r="N440" s="61" t="s">
        <v>828</v>
      </c>
      <c r="O440" s="61">
        <v>7</v>
      </c>
      <c r="P440" s="84">
        <v>43299</v>
      </c>
      <c r="Q440" s="84"/>
      <c r="R440" s="85">
        <v>43299.636805555558</v>
      </c>
      <c r="S440" s="85">
        <v>43300.636805555558</v>
      </c>
      <c r="T440" s="86">
        <v>43264.632916666669</v>
      </c>
      <c r="U440" s="86"/>
      <c r="V440" s="92" t="s">
        <v>618</v>
      </c>
      <c r="W440" s="92"/>
      <c r="X44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40" s="88" t="str">
        <f t="shared" si="6"/>
        <v>UTILITES_MB</v>
      </c>
      <c r="Z44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4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41" spans="1:27" customFormat="1" x14ac:dyDescent="0.3">
      <c r="A441" s="122" t="s">
        <v>6440</v>
      </c>
      <c r="B441" s="61" t="s">
        <v>6441</v>
      </c>
      <c r="C441" s="61" t="s">
        <v>1506</v>
      </c>
      <c r="D441" s="93" t="s">
        <v>1019</v>
      </c>
      <c r="E441" s="61" t="s">
        <v>2191</v>
      </c>
      <c r="F441" s="61" t="s">
        <v>1649</v>
      </c>
      <c r="G441" s="93" t="s">
        <v>152</v>
      </c>
      <c r="H441" s="61" t="s">
        <v>42</v>
      </c>
      <c r="I441" s="61" t="s">
        <v>43</v>
      </c>
      <c r="J441" s="61" t="s">
        <v>47</v>
      </c>
      <c r="K441" s="61" t="s">
        <v>300</v>
      </c>
      <c r="L441" s="61"/>
      <c r="M441" s="61"/>
      <c r="N441" s="61" t="s">
        <v>6442</v>
      </c>
      <c r="O441" s="61">
        <v>0</v>
      </c>
      <c r="P441" s="84">
        <v>43308</v>
      </c>
      <c r="Q441" s="84"/>
      <c r="R441" s="85">
        <v>43300</v>
      </c>
      <c r="S441" s="85">
        <v>43300</v>
      </c>
      <c r="T441" s="86">
        <v>43292.596574074072</v>
      </c>
      <c r="U441" s="86"/>
      <c r="V441" s="92" t="s">
        <v>617</v>
      </c>
      <c r="W441" s="92"/>
      <c r="X44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441" s="88" t="str">
        <f t="shared" si="6"/>
        <v>USP MA</v>
      </c>
      <c r="Z44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4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42" spans="1:27" customFormat="1" x14ac:dyDescent="0.3">
      <c r="A442" s="122" t="s">
        <v>6443</v>
      </c>
      <c r="B442" s="61" t="s">
        <v>6441</v>
      </c>
      <c r="C442" s="61" t="s">
        <v>1506</v>
      </c>
      <c r="D442" s="61" t="s">
        <v>1019</v>
      </c>
      <c r="E442" s="61" t="s">
        <v>2194</v>
      </c>
      <c r="F442" s="61" t="s">
        <v>1649</v>
      </c>
      <c r="G442" s="61" t="s">
        <v>152</v>
      </c>
      <c r="H442" s="61" t="s">
        <v>42</v>
      </c>
      <c r="I442" s="61" t="s">
        <v>43</v>
      </c>
      <c r="J442" s="61" t="s">
        <v>47</v>
      </c>
      <c r="K442" s="61" t="s">
        <v>300</v>
      </c>
      <c r="L442" s="61"/>
      <c r="M442" s="61"/>
      <c r="N442" s="61" t="s">
        <v>6442</v>
      </c>
      <c r="O442" s="61">
        <v>0</v>
      </c>
      <c r="P442" s="84">
        <v>43308</v>
      </c>
      <c r="Q442" s="84"/>
      <c r="R442" s="85">
        <v>43300</v>
      </c>
      <c r="S442" s="85">
        <v>43300</v>
      </c>
      <c r="T442" s="86">
        <v>43292.593912037039</v>
      </c>
      <c r="U442" s="86"/>
      <c r="V442" s="92" t="s">
        <v>617</v>
      </c>
      <c r="W442" s="92"/>
      <c r="X44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442" s="88" t="str">
        <f t="shared" si="6"/>
        <v>USP MA</v>
      </c>
      <c r="Z44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4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43" spans="1:27" customFormat="1" x14ac:dyDescent="0.3">
      <c r="A443" s="122" t="s">
        <v>3251</v>
      </c>
      <c r="B443" s="61" t="s">
        <v>3252</v>
      </c>
      <c r="C443" s="61" t="s">
        <v>1420</v>
      </c>
      <c r="D443" s="61" t="s">
        <v>1421</v>
      </c>
      <c r="E443" s="61" t="s">
        <v>1422</v>
      </c>
      <c r="F443" s="61" t="s">
        <v>1423</v>
      </c>
      <c r="G443" s="61" t="s">
        <v>223</v>
      </c>
      <c r="H443" s="61" t="s">
        <v>42</v>
      </c>
      <c r="I443" s="61" t="s">
        <v>58</v>
      </c>
      <c r="J443" s="61" t="s">
        <v>49</v>
      </c>
      <c r="K443" s="61"/>
      <c r="L443" s="61"/>
      <c r="M443" s="61"/>
      <c r="N443" s="61" t="s">
        <v>795</v>
      </c>
      <c r="O443" s="61">
        <v>2</v>
      </c>
      <c r="P443" s="84">
        <v>43252</v>
      </c>
      <c r="Q443" s="84">
        <v>43252</v>
      </c>
      <c r="R443" s="85">
        <v>43300</v>
      </c>
      <c r="S443" s="85">
        <v>43300</v>
      </c>
      <c r="T443" s="86">
        <v>43250.659201388888</v>
      </c>
      <c r="U443" s="86"/>
      <c r="V443" s="92" t="s">
        <v>617</v>
      </c>
      <c r="W443" s="92">
        <v>43421</v>
      </c>
      <c r="X44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43" s="88" t="str">
        <f t="shared" si="6"/>
        <v>DSP MB</v>
      </c>
      <c r="Z44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4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44" spans="1:27" customFormat="1" x14ac:dyDescent="0.3">
      <c r="A444" s="122" t="s">
        <v>6564</v>
      </c>
      <c r="B444" s="61" t="s">
        <v>6565</v>
      </c>
      <c r="C444" s="61" t="s">
        <v>4048</v>
      </c>
      <c r="D444" s="93" t="s">
        <v>1208</v>
      </c>
      <c r="E444" s="61" t="s">
        <v>1424</v>
      </c>
      <c r="F444" s="61" t="s">
        <v>44</v>
      </c>
      <c r="G444" s="93" t="s">
        <v>216</v>
      </c>
      <c r="H444" s="61" t="s">
        <v>195</v>
      </c>
      <c r="I444" s="61" t="s">
        <v>58</v>
      </c>
      <c r="J444" s="61" t="s">
        <v>49</v>
      </c>
      <c r="K444" s="61"/>
      <c r="L444" s="61"/>
      <c r="M444" s="61"/>
      <c r="N444" s="61"/>
      <c r="O444" s="61">
        <v>2</v>
      </c>
      <c r="P444" s="84">
        <v>43293</v>
      </c>
      <c r="Q444" s="84"/>
      <c r="R444" s="85">
        <v>43300</v>
      </c>
      <c r="S444" s="85">
        <v>43300</v>
      </c>
      <c r="T444" s="86"/>
      <c r="U444" s="86"/>
      <c r="V444" s="92" t="s">
        <v>617</v>
      </c>
      <c r="W444" s="92">
        <v>43323.083333333336</v>
      </c>
      <c r="X44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44" s="88" t="str">
        <f t="shared" si="6"/>
        <v>USP MB</v>
      </c>
      <c r="Z44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4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45" spans="1:27" customFormat="1" x14ac:dyDescent="0.3">
      <c r="A445" s="122" t="s">
        <v>4046</v>
      </c>
      <c r="B445" s="61" t="s">
        <v>4047</v>
      </c>
      <c r="C445" s="61" t="s">
        <v>4048</v>
      </c>
      <c r="D445" s="61" t="s">
        <v>1208</v>
      </c>
      <c r="E445" s="61" t="s">
        <v>1424</v>
      </c>
      <c r="F445" s="61" t="s">
        <v>44</v>
      </c>
      <c r="G445" s="61" t="s">
        <v>216</v>
      </c>
      <c r="H445" s="61" t="s">
        <v>663</v>
      </c>
      <c r="I445" s="61" t="s">
        <v>43</v>
      </c>
      <c r="J445" s="61" t="s">
        <v>49</v>
      </c>
      <c r="K445" s="61" t="s">
        <v>300</v>
      </c>
      <c r="L445" s="61"/>
      <c r="M445" s="61">
        <v>3</v>
      </c>
      <c r="N445" s="61" t="s">
        <v>795</v>
      </c>
      <c r="O445" s="61">
        <v>4</v>
      </c>
      <c r="P445" s="84">
        <v>43257</v>
      </c>
      <c r="Q445" s="84">
        <v>43287</v>
      </c>
      <c r="R445" s="85">
        <v>43300</v>
      </c>
      <c r="S445" s="85">
        <v>43300</v>
      </c>
      <c r="T445" s="86">
        <v>43258.678888888891</v>
      </c>
      <c r="U445" s="86"/>
      <c r="V445" s="92" t="s">
        <v>617</v>
      </c>
      <c r="W445" s="92">
        <v>43287</v>
      </c>
      <c r="X44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45" s="88" t="str">
        <f t="shared" si="6"/>
        <v>USP MB</v>
      </c>
      <c r="Z44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4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46" spans="1:27" customFormat="1" x14ac:dyDescent="0.3">
      <c r="A446" s="122" t="s">
        <v>4867</v>
      </c>
      <c r="B446" s="61" t="s">
        <v>4868</v>
      </c>
      <c r="C446" s="61" t="s">
        <v>2057</v>
      </c>
      <c r="D446" s="93" t="s">
        <v>1500</v>
      </c>
      <c r="E446" s="61" t="s">
        <v>4869</v>
      </c>
      <c r="F446" s="61" t="s">
        <v>615</v>
      </c>
      <c r="G446" s="93" t="s">
        <v>228</v>
      </c>
      <c r="H446" s="61" t="s">
        <v>42</v>
      </c>
      <c r="I446" s="61" t="s">
        <v>58</v>
      </c>
      <c r="J446" s="61"/>
      <c r="K446" s="61" t="s">
        <v>300</v>
      </c>
      <c r="L446" s="61"/>
      <c r="M446" s="61"/>
      <c r="N446" s="61" t="s">
        <v>995</v>
      </c>
      <c r="O446" s="61">
        <v>2</v>
      </c>
      <c r="P446" s="84">
        <v>43300</v>
      </c>
      <c r="Q446" s="84">
        <v>43300.041666666664</v>
      </c>
      <c r="R446" s="85">
        <v>43300</v>
      </c>
      <c r="S446" s="85">
        <v>43300.479861111111</v>
      </c>
      <c r="T446" s="86">
        <v>43272.480729166666</v>
      </c>
      <c r="U446" s="86"/>
      <c r="V446" s="92" t="s">
        <v>617</v>
      </c>
      <c r="W446" s="92">
        <v>43330.041666666664</v>
      </c>
      <c r="X44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46" s="88" t="str">
        <f t="shared" si="6"/>
        <v>DEVT MB</v>
      </c>
      <c r="Z44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4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47" spans="1:27" customFormat="1" x14ac:dyDescent="0.3">
      <c r="A447" s="122" t="s">
        <v>6599</v>
      </c>
      <c r="B447" s="61" t="s">
        <v>6600</v>
      </c>
      <c r="C447" s="61" t="s">
        <v>4992</v>
      </c>
      <c r="D447" s="93" t="s">
        <v>428</v>
      </c>
      <c r="E447" s="61" t="s">
        <v>4993</v>
      </c>
      <c r="F447" s="61" t="s">
        <v>1423</v>
      </c>
      <c r="G447" s="93" t="s">
        <v>220</v>
      </c>
      <c r="H447" s="61" t="s">
        <v>195</v>
      </c>
      <c r="I447" s="61" t="s">
        <v>58</v>
      </c>
      <c r="J447" s="61" t="s">
        <v>49</v>
      </c>
      <c r="K447" s="61"/>
      <c r="L447" s="61"/>
      <c r="M447" s="61"/>
      <c r="N447" s="61"/>
      <c r="O447" s="61">
        <v>2</v>
      </c>
      <c r="P447" s="84">
        <v>43293</v>
      </c>
      <c r="Q447" s="84">
        <v>43293.083333333336</v>
      </c>
      <c r="R447" s="85">
        <v>43300</v>
      </c>
      <c r="S447" s="85">
        <v>43300</v>
      </c>
      <c r="T447" s="86"/>
      <c r="U447" s="86"/>
      <c r="V447" s="92" t="s">
        <v>617</v>
      </c>
      <c r="W447" s="92"/>
      <c r="X44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47" s="88" t="str">
        <f t="shared" si="6"/>
        <v>SUP MB</v>
      </c>
      <c r="Z44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4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48" spans="1:27" customFormat="1" x14ac:dyDescent="0.3">
      <c r="A448" s="122" t="s">
        <v>2898</v>
      </c>
      <c r="B448" s="61" t="s">
        <v>2899</v>
      </c>
      <c r="C448" s="61" t="s">
        <v>227</v>
      </c>
      <c r="D448" s="93" t="s">
        <v>415</v>
      </c>
      <c r="E448" s="61" t="s">
        <v>2900</v>
      </c>
      <c r="F448" s="61" t="s">
        <v>936</v>
      </c>
      <c r="G448" s="93" t="s">
        <v>228</v>
      </c>
      <c r="H448" s="61" t="s">
        <v>42</v>
      </c>
      <c r="I448" s="61" t="s">
        <v>58</v>
      </c>
      <c r="J448" s="61"/>
      <c r="K448" s="61" t="s">
        <v>204</v>
      </c>
      <c r="L448" s="61"/>
      <c r="M448" s="61"/>
      <c r="N448" s="61" t="s">
        <v>995</v>
      </c>
      <c r="O448" s="61">
        <v>1</v>
      </c>
      <c r="P448" s="84">
        <v>43273</v>
      </c>
      <c r="Q448" s="84">
        <v>43303</v>
      </c>
      <c r="R448" s="85">
        <v>43300</v>
      </c>
      <c r="S448" s="85">
        <v>43300.479166666664</v>
      </c>
      <c r="T448" s="86">
        <v>43248.622986111113</v>
      </c>
      <c r="U448" s="86"/>
      <c r="V448" s="92" t="s">
        <v>617</v>
      </c>
      <c r="W448" s="92">
        <v>43303.041666666664</v>
      </c>
      <c r="X44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48" s="88" t="str">
        <f t="shared" si="6"/>
        <v>DEVT MB</v>
      </c>
      <c r="Z44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4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49" spans="1:27" customFormat="1" x14ac:dyDescent="0.3">
      <c r="A449" s="122" t="s">
        <v>3118</v>
      </c>
      <c r="B449" s="61" t="s">
        <v>3119</v>
      </c>
      <c r="C449" s="61" t="s">
        <v>227</v>
      </c>
      <c r="D449" s="93" t="s">
        <v>415</v>
      </c>
      <c r="E449" s="61" t="s">
        <v>3120</v>
      </c>
      <c r="F449" s="61" t="s">
        <v>597</v>
      </c>
      <c r="G449" s="93" t="s">
        <v>228</v>
      </c>
      <c r="H449" s="61" t="s">
        <v>42</v>
      </c>
      <c r="I449" s="61" t="s">
        <v>58</v>
      </c>
      <c r="J449" s="61"/>
      <c r="K449" s="61" t="s">
        <v>300</v>
      </c>
      <c r="L449" s="61"/>
      <c r="M449" s="61"/>
      <c r="N449" s="61" t="s">
        <v>995</v>
      </c>
      <c r="O449" s="61">
        <v>1</v>
      </c>
      <c r="P449" s="84">
        <v>43274</v>
      </c>
      <c r="Q449" s="84">
        <v>43304</v>
      </c>
      <c r="R449" s="85">
        <v>43300</v>
      </c>
      <c r="S449" s="85">
        <v>43300.631944444445</v>
      </c>
      <c r="T449" s="86">
        <v>43248.632939814815</v>
      </c>
      <c r="U449" s="86"/>
      <c r="V449" s="92" t="s">
        <v>617</v>
      </c>
      <c r="W449" s="92">
        <v>43304</v>
      </c>
      <c r="X44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49" s="88" t="str">
        <f t="shared" si="6"/>
        <v>DEVT MB</v>
      </c>
      <c r="Z44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4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50" spans="1:27" customFormat="1" x14ac:dyDescent="0.3">
      <c r="A450" s="122" t="s">
        <v>3941</v>
      </c>
      <c r="B450" s="61" t="s">
        <v>3942</v>
      </c>
      <c r="C450" s="61" t="s">
        <v>3943</v>
      </c>
      <c r="D450" s="93" t="s">
        <v>3440</v>
      </c>
      <c r="E450" s="61" t="s">
        <v>3944</v>
      </c>
      <c r="F450" s="61" t="s">
        <v>3945</v>
      </c>
      <c r="G450" s="93" t="s">
        <v>220</v>
      </c>
      <c r="H450" s="61" t="s">
        <v>42</v>
      </c>
      <c r="I450" s="61" t="s">
        <v>58</v>
      </c>
      <c r="J450" s="61" t="s">
        <v>49</v>
      </c>
      <c r="K450" s="61" t="s">
        <v>300</v>
      </c>
      <c r="L450" s="61"/>
      <c r="M450" s="61"/>
      <c r="N450" s="61" t="s">
        <v>795</v>
      </c>
      <c r="O450" s="61">
        <v>3</v>
      </c>
      <c r="P450" s="84">
        <v>43282</v>
      </c>
      <c r="Q450" s="84">
        <v>43312</v>
      </c>
      <c r="R450" s="85">
        <v>43300</v>
      </c>
      <c r="S450" s="85">
        <v>43300</v>
      </c>
      <c r="T450" s="86">
        <v>43257.397916666669</v>
      </c>
      <c r="U450" s="86"/>
      <c r="V450" s="92" t="s">
        <v>617</v>
      </c>
      <c r="W450" s="92">
        <v>43312.125</v>
      </c>
      <c r="X45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50" s="88" t="str">
        <f t="shared" ref="Y450:Y513" si="7">IF(ISBLANK(G450),"N/A",IF(OR(G450="EXPE-SERV",G450="FINA",G450="INFO",G450="LOGISTIC",G450="MAGASIN",G450="PROD_MA",G450="PROD_MB",G450="PROD_MB-B3",G450="PROJ-TECH",G450="SECU",G450="STECH",G450="UNITE-MA",G450="UNITE-MB",G450="UNIT-MC",G450="UNIT-MD1",G450="UNIT-MD2"),"N/A",IF(ISNUMBER(SEARCH("QUAL",G450)),"N/A",IF(AND(G450="MNTE",X450="MA"),"UTILITES_MA",IF(AND(G450="MNTE",X450="MB"),"UTILITES_MB",IF(AND(G450="MNTE",X450="MC"),"UTILITES_MC",G450))))))</f>
        <v>SUP MB</v>
      </c>
      <c r="Z45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5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51" spans="1:27" customFormat="1" x14ac:dyDescent="0.3">
      <c r="A451" s="122" t="s">
        <v>3247</v>
      </c>
      <c r="B451" s="61" t="s">
        <v>3248</v>
      </c>
      <c r="C451" s="61" t="s">
        <v>3249</v>
      </c>
      <c r="D451" s="93" t="s">
        <v>3585</v>
      </c>
      <c r="E451" s="61"/>
      <c r="F451" s="61"/>
      <c r="G451" s="93" t="s">
        <v>46</v>
      </c>
      <c r="H451" s="61" t="s">
        <v>42</v>
      </c>
      <c r="I451" s="61" t="s">
        <v>474</v>
      </c>
      <c r="J451" s="61" t="s">
        <v>209</v>
      </c>
      <c r="K451" s="61"/>
      <c r="L451" s="61"/>
      <c r="M451" s="61"/>
      <c r="N451" s="61" t="s">
        <v>288</v>
      </c>
      <c r="O451" s="61">
        <v>32</v>
      </c>
      <c r="P451" s="84">
        <v>43284</v>
      </c>
      <c r="Q451" s="84">
        <v>43308</v>
      </c>
      <c r="R451" s="85">
        <v>43300</v>
      </c>
      <c r="S451" s="85">
        <v>43306</v>
      </c>
      <c r="T451" s="86">
        <v>43280.462754629632</v>
      </c>
      <c r="U451" s="86"/>
      <c r="V451" s="92" t="s">
        <v>618</v>
      </c>
      <c r="W451" s="92"/>
      <c r="X45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51" s="88" t="str">
        <f t="shared" si="7"/>
        <v>UTILITES_MB</v>
      </c>
      <c r="Z45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5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52" spans="1:27" customFormat="1" x14ac:dyDescent="0.3">
      <c r="A452" s="122" t="s">
        <v>3303</v>
      </c>
      <c r="B452" s="61" t="s">
        <v>3304</v>
      </c>
      <c r="C452" s="61" t="s">
        <v>232</v>
      </c>
      <c r="D452" s="61" t="s">
        <v>1011</v>
      </c>
      <c r="E452" s="61" t="s">
        <v>3305</v>
      </c>
      <c r="F452" s="61" t="s">
        <v>3306</v>
      </c>
      <c r="G452" s="61" t="s">
        <v>73</v>
      </c>
      <c r="H452" s="61" t="s">
        <v>42</v>
      </c>
      <c r="I452" s="61" t="s">
        <v>58</v>
      </c>
      <c r="J452" s="61"/>
      <c r="K452" s="61" t="s">
        <v>300</v>
      </c>
      <c r="L452" s="61"/>
      <c r="M452" s="61"/>
      <c r="N452" s="61" t="s">
        <v>995</v>
      </c>
      <c r="O452" s="61">
        <v>1</v>
      </c>
      <c r="P452" s="84">
        <v>43288</v>
      </c>
      <c r="Q452" s="84">
        <v>43318</v>
      </c>
      <c r="R452" s="85">
        <v>43301</v>
      </c>
      <c r="S452" s="85">
        <v>43301.458333333336</v>
      </c>
      <c r="T452" s="86">
        <v>43251.5468287037</v>
      </c>
      <c r="U452" s="86"/>
      <c r="V452" s="92" t="s">
        <v>617</v>
      </c>
      <c r="W452" s="92">
        <v>43318.041666666664</v>
      </c>
      <c r="X45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452" s="88" t="str">
        <f t="shared" si="7"/>
        <v>CONT</v>
      </c>
      <c r="Z45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5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53" spans="1:27" customFormat="1" x14ac:dyDescent="0.3">
      <c r="A453" s="122" t="s">
        <v>3790</v>
      </c>
      <c r="B453" s="61" t="s">
        <v>3791</v>
      </c>
      <c r="C453" s="61" t="s">
        <v>243</v>
      </c>
      <c r="D453" s="61" t="s">
        <v>1156</v>
      </c>
      <c r="E453" s="61" t="s">
        <v>3792</v>
      </c>
      <c r="F453" s="61" t="s">
        <v>3793</v>
      </c>
      <c r="G453" s="61" t="s">
        <v>200</v>
      </c>
      <c r="H453" s="61" t="s">
        <v>663</v>
      </c>
      <c r="I453" s="61" t="s">
        <v>43</v>
      </c>
      <c r="J453" s="61" t="s">
        <v>47</v>
      </c>
      <c r="K453" s="61" t="s">
        <v>204</v>
      </c>
      <c r="L453" s="61"/>
      <c r="M453" s="61">
        <v>3</v>
      </c>
      <c r="N453" s="61" t="s">
        <v>50</v>
      </c>
      <c r="O453" s="61">
        <v>2</v>
      </c>
      <c r="P453" s="84">
        <v>43252</v>
      </c>
      <c r="Q453" s="84">
        <v>43282</v>
      </c>
      <c r="R453" s="85">
        <v>43301</v>
      </c>
      <c r="S453" s="85">
        <v>43332</v>
      </c>
      <c r="T453" s="86">
        <v>43271.566666666666</v>
      </c>
      <c r="U453" s="86"/>
      <c r="V453" s="92" t="s">
        <v>617</v>
      </c>
      <c r="W453" s="92">
        <v>43282</v>
      </c>
      <c r="X45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453" s="88" t="str">
        <f t="shared" si="7"/>
        <v>SUP MA</v>
      </c>
      <c r="Z45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5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54" spans="1:27" customFormat="1" x14ac:dyDescent="0.3">
      <c r="A454" s="122" t="s">
        <v>4038</v>
      </c>
      <c r="B454" s="61" t="s">
        <v>4039</v>
      </c>
      <c r="C454" s="61" t="s">
        <v>238</v>
      </c>
      <c r="D454" s="61" t="s">
        <v>430</v>
      </c>
      <c r="E454" s="61" t="s">
        <v>4040</v>
      </c>
      <c r="F454" s="61" t="s">
        <v>4041</v>
      </c>
      <c r="G454" s="61" t="s">
        <v>73</v>
      </c>
      <c r="H454" s="61" t="s">
        <v>42</v>
      </c>
      <c r="I454" s="61" t="s">
        <v>58</v>
      </c>
      <c r="J454" s="61"/>
      <c r="K454" s="61" t="s">
        <v>300</v>
      </c>
      <c r="L454" s="61"/>
      <c r="M454" s="61"/>
      <c r="N454" s="61" t="s">
        <v>995</v>
      </c>
      <c r="O454" s="61">
        <v>2</v>
      </c>
      <c r="P454" s="84">
        <v>43288</v>
      </c>
      <c r="Q454" s="84">
        <v>43318</v>
      </c>
      <c r="R454" s="85">
        <v>43301</v>
      </c>
      <c r="S454" s="85">
        <v>43301.652083333334</v>
      </c>
      <c r="T454" s="86">
        <v>43258.65347222222</v>
      </c>
      <c r="U454" s="86"/>
      <c r="V454" s="92" t="s">
        <v>617</v>
      </c>
      <c r="W454" s="92">
        <v>43318.041666666664</v>
      </c>
      <c r="X45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454" s="88" t="str">
        <f t="shared" si="7"/>
        <v>CONT</v>
      </c>
      <c r="Z45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5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55" spans="1:27" customFormat="1" x14ac:dyDescent="0.3">
      <c r="A455" s="122" t="s">
        <v>1501</v>
      </c>
      <c r="B455" s="61" t="s">
        <v>1502</v>
      </c>
      <c r="C455" s="61" t="s">
        <v>1384</v>
      </c>
      <c r="D455" s="61" t="s">
        <v>435</v>
      </c>
      <c r="E455" s="61" t="s">
        <v>1385</v>
      </c>
      <c r="F455" s="61" t="s">
        <v>1386</v>
      </c>
      <c r="G455" s="61" t="s">
        <v>46</v>
      </c>
      <c r="H455" s="61" t="s">
        <v>42</v>
      </c>
      <c r="I455" s="61" t="s">
        <v>58</v>
      </c>
      <c r="J455" s="61" t="s">
        <v>48</v>
      </c>
      <c r="K455" s="61" t="s">
        <v>300</v>
      </c>
      <c r="L455" s="61"/>
      <c r="M455" s="61"/>
      <c r="N455" s="61" t="s">
        <v>805</v>
      </c>
      <c r="O455" s="61">
        <v>8</v>
      </c>
      <c r="P455" s="84">
        <v>43242</v>
      </c>
      <c r="Q455" s="84">
        <v>43273</v>
      </c>
      <c r="R455" s="85">
        <v>43301</v>
      </c>
      <c r="S455" s="85">
        <v>43305</v>
      </c>
      <c r="T455" s="86">
        <v>43227.466620370367</v>
      </c>
      <c r="U455" s="86"/>
      <c r="V455" s="92" t="s">
        <v>617</v>
      </c>
      <c r="W455" s="92">
        <v>43273</v>
      </c>
      <c r="X45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55" s="88" t="str">
        <f t="shared" si="7"/>
        <v>UTILITES_MB</v>
      </c>
      <c r="Z45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5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56" spans="1:27" customFormat="1" x14ac:dyDescent="0.3">
      <c r="A456" s="122" t="s">
        <v>4057</v>
      </c>
      <c r="B456" s="61" t="s">
        <v>4058</v>
      </c>
      <c r="C456" s="61" t="s">
        <v>1137</v>
      </c>
      <c r="D456" s="61" t="s">
        <v>2514</v>
      </c>
      <c r="E456" s="61" t="s">
        <v>4059</v>
      </c>
      <c r="F456" s="61" t="s">
        <v>2880</v>
      </c>
      <c r="G456" s="61" t="s">
        <v>73</v>
      </c>
      <c r="H456" s="61" t="s">
        <v>42</v>
      </c>
      <c r="I456" s="61" t="s">
        <v>58</v>
      </c>
      <c r="J456" s="61"/>
      <c r="K456" s="61" t="s">
        <v>300</v>
      </c>
      <c r="L456" s="61"/>
      <c r="M456" s="61"/>
      <c r="N456" s="61" t="s">
        <v>995</v>
      </c>
      <c r="O456" s="61">
        <v>2</v>
      </c>
      <c r="P456" s="84">
        <v>43288</v>
      </c>
      <c r="Q456" s="84">
        <v>43318</v>
      </c>
      <c r="R456" s="85">
        <v>43301</v>
      </c>
      <c r="S456" s="85">
        <v>43301.650694444441</v>
      </c>
      <c r="T456" s="86">
        <v>43258.651145833333</v>
      </c>
      <c r="U456" s="86"/>
      <c r="V456" s="92" t="s">
        <v>617</v>
      </c>
      <c r="W456" s="92">
        <v>43318.041666666664</v>
      </c>
      <c r="X45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456" s="88" t="str">
        <f t="shared" si="7"/>
        <v>CONT</v>
      </c>
      <c r="Z45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5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57" spans="1:27" customFormat="1" x14ac:dyDescent="0.3">
      <c r="A457" s="122" t="s">
        <v>2877</v>
      </c>
      <c r="B457" s="61" t="s">
        <v>2878</v>
      </c>
      <c r="C457" s="61" t="s">
        <v>196</v>
      </c>
      <c r="D457" s="61" t="s">
        <v>408</v>
      </c>
      <c r="E457" s="61" t="s">
        <v>2879</v>
      </c>
      <c r="F457" s="61" t="s">
        <v>2880</v>
      </c>
      <c r="G457" s="61" t="s">
        <v>73</v>
      </c>
      <c r="H457" s="61" t="s">
        <v>42</v>
      </c>
      <c r="I457" s="61" t="s">
        <v>58</v>
      </c>
      <c r="J457" s="61"/>
      <c r="K457" s="61" t="s">
        <v>300</v>
      </c>
      <c r="L457" s="61"/>
      <c r="M457" s="61"/>
      <c r="N457" s="61" t="s">
        <v>995</v>
      </c>
      <c r="O457" s="61">
        <v>1</v>
      </c>
      <c r="P457" s="84">
        <v>43273</v>
      </c>
      <c r="Q457" s="84">
        <v>43303</v>
      </c>
      <c r="R457" s="85">
        <v>43301</v>
      </c>
      <c r="S457" s="85">
        <v>43301.427083333336</v>
      </c>
      <c r="T457" s="86">
        <v>43248.627141203702</v>
      </c>
      <c r="U457" s="86"/>
      <c r="V457" s="92" t="s">
        <v>617</v>
      </c>
      <c r="W457" s="92">
        <v>43303.041666666664</v>
      </c>
      <c r="X45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457" s="88" t="str">
        <f t="shared" si="7"/>
        <v>CONT</v>
      </c>
      <c r="Z45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5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58" spans="1:27" customFormat="1" x14ac:dyDescent="0.3">
      <c r="A458" s="122" t="s">
        <v>3683</v>
      </c>
      <c r="B458" s="61" t="s">
        <v>3684</v>
      </c>
      <c r="C458" s="61" t="s">
        <v>3685</v>
      </c>
      <c r="D458" s="61" t="s">
        <v>3686</v>
      </c>
      <c r="E458" s="61" t="s">
        <v>3687</v>
      </c>
      <c r="F458" s="61" t="s">
        <v>3688</v>
      </c>
      <c r="G458" s="61" t="s">
        <v>220</v>
      </c>
      <c r="H458" s="61" t="s">
        <v>42</v>
      </c>
      <c r="I458" s="61" t="s">
        <v>58</v>
      </c>
      <c r="J458" s="61" t="s">
        <v>49</v>
      </c>
      <c r="K458" s="61" t="s">
        <v>300</v>
      </c>
      <c r="L458" s="61"/>
      <c r="M458" s="61"/>
      <c r="N458" s="61" t="s">
        <v>795</v>
      </c>
      <c r="O458" s="61">
        <v>2</v>
      </c>
      <c r="P458" s="84">
        <v>43282</v>
      </c>
      <c r="Q458" s="84">
        <v>43312</v>
      </c>
      <c r="R458" s="85">
        <v>43301</v>
      </c>
      <c r="S458" s="85">
        <v>43301</v>
      </c>
      <c r="T458" s="86">
        <v>43255.44734953704</v>
      </c>
      <c r="U458" s="86"/>
      <c r="V458" s="92" t="s">
        <v>617</v>
      </c>
      <c r="W458" s="92">
        <v>43312.083333333336</v>
      </c>
      <c r="X45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458" s="88" t="str">
        <f t="shared" si="7"/>
        <v>SUP MB</v>
      </c>
      <c r="Z45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5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59" spans="1:27" customFormat="1" x14ac:dyDescent="0.3">
      <c r="A459" s="122" t="s">
        <v>4586</v>
      </c>
      <c r="B459" s="61" t="s">
        <v>4587</v>
      </c>
      <c r="C459" s="61" t="s">
        <v>4299</v>
      </c>
      <c r="D459" s="61"/>
      <c r="E459" s="61"/>
      <c r="F459" s="61"/>
      <c r="G459" s="61" t="s">
        <v>216</v>
      </c>
      <c r="H459" s="61" t="s">
        <v>663</v>
      </c>
      <c r="I459" s="61" t="s">
        <v>166</v>
      </c>
      <c r="J459" s="61" t="s">
        <v>47</v>
      </c>
      <c r="K459" s="61" t="s">
        <v>300</v>
      </c>
      <c r="L459" s="61"/>
      <c r="M459" s="61"/>
      <c r="N459" s="61" t="s">
        <v>796</v>
      </c>
      <c r="O459" s="61">
        <v>0</v>
      </c>
      <c r="P459" s="84">
        <v>43301</v>
      </c>
      <c r="Q459" s="84">
        <v>43308</v>
      </c>
      <c r="R459" s="85">
        <v>43301</v>
      </c>
      <c r="S459" s="85">
        <v>43308</v>
      </c>
      <c r="T459" s="86">
        <v>43263.630173611113</v>
      </c>
      <c r="U459" s="86"/>
      <c r="V459" s="92" t="s">
        <v>617</v>
      </c>
      <c r="W459" s="92"/>
      <c r="X45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59" s="88" t="str">
        <f t="shared" si="7"/>
        <v>USP MB</v>
      </c>
      <c r="Z45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5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60" spans="1:27" customFormat="1" x14ac:dyDescent="0.3">
      <c r="A460" s="122" t="s">
        <v>5030</v>
      </c>
      <c r="B460" s="61" t="s">
        <v>5031</v>
      </c>
      <c r="C460" s="61" t="s">
        <v>222</v>
      </c>
      <c r="D460" s="61" t="s">
        <v>222</v>
      </c>
      <c r="E460" s="61" t="s">
        <v>5032</v>
      </c>
      <c r="F460" s="61" t="s">
        <v>5033</v>
      </c>
      <c r="G460" s="61" t="s">
        <v>223</v>
      </c>
      <c r="H460" s="61" t="s">
        <v>359</v>
      </c>
      <c r="I460" s="61" t="s">
        <v>53</v>
      </c>
      <c r="J460" s="61" t="s">
        <v>61</v>
      </c>
      <c r="K460" s="61" t="s">
        <v>204</v>
      </c>
      <c r="L460" s="61"/>
      <c r="M460" s="61"/>
      <c r="N460" s="61" t="s">
        <v>237</v>
      </c>
      <c r="O460" s="61">
        <v>1</v>
      </c>
      <c r="P460" s="84">
        <v>43313</v>
      </c>
      <c r="Q460" s="84">
        <v>43313.041666666664</v>
      </c>
      <c r="R460" s="85">
        <v>43304</v>
      </c>
      <c r="S460" s="85">
        <v>43308</v>
      </c>
      <c r="T460" s="86"/>
      <c r="U460" s="86"/>
      <c r="V460" s="92" t="s">
        <v>617</v>
      </c>
      <c r="W460" s="92">
        <v>43343.041666666664</v>
      </c>
      <c r="X46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60" s="88" t="str">
        <f t="shared" si="7"/>
        <v>DSP MB</v>
      </c>
      <c r="Z46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6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61" spans="1:27" customFormat="1" x14ac:dyDescent="0.3">
      <c r="A461" s="122" t="s">
        <v>1361</v>
      </c>
      <c r="B461" s="61" t="s">
        <v>1362</v>
      </c>
      <c r="C461" s="61" t="s">
        <v>239</v>
      </c>
      <c r="D461" s="61" t="s">
        <v>433</v>
      </c>
      <c r="E461" s="61" t="s">
        <v>240</v>
      </c>
      <c r="F461" s="61" t="s">
        <v>241</v>
      </c>
      <c r="G461" s="61" t="s">
        <v>46</v>
      </c>
      <c r="H461" s="61" t="s">
        <v>42</v>
      </c>
      <c r="I461" s="61" t="s">
        <v>166</v>
      </c>
      <c r="J461" s="61" t="s">
        <v>49</v>
      </c>
      <c r="K461" s="61"/>
      <c r="L461" s="61"/>
      <c r="M461" s="61"/>
      <c r="N461" s="61" t="s">
        <v>758</v>
      </c>
      <c r="O461" s="61">
        <v>21</v>
      </c>
      <c r="P461" s="84">
        <v>43227.404861111114</v>
      </c>
      <c r="Q461" s="84"/>
      <c r="R461" s="85">
        <v>43304</v>
      </c>
      <c r="S461" s="85">
        <v>43311</v>
      </c>
      <c r="T461" s="86"/>
      <c r="U461" s="86"/>
      <c r="V461" s="92" t="s">
        <v>618</v>
      </c>
      <c r="W461" s="92"/>
      <c r="X46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61" s="88" t="str">
        <f t="shared" si="7"/>
        <v>UTILITES_MB</v>
      </c>
      <c r="Z46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6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62" spans="1:27" customFormat="1" x14ac:dyDescent="0.3">
      <c r="A462" s="122" t="s">
        <v>5066</v>
      </c>
      <c r="B462" s="61" t="s">
        <v>5067</v>
      </c>
      <c r="C462" s="61" t="s">
        <v>222</v>
      </c>
      <c r="D462" s="61" t="s">
        <v>423</v>
      </c>
      <c r="E462" s="61" t="s">
        <v>5068</v>
      </c>
      <c r="F462" s="61" t="s">
        <v>5069</v>
      </c>
      <c r="G462" s="61" t="s">
        <v>223</v>
      </c>
      <c r="H462" s="61" t="s">
        <v>359</v>
      </c>
      <c r="I462" s="61" t="s">
        <v>53</v>
      </c>
      <c r="J462" s="61" t="s">
        <v>61</v>
      </c>
      <c r="K462" s="61" t="s">
        <v>204</v>
      </c>
      <c r="L462" s="61"/>
      <c r="M462" s="61"/>
      <c r="N462" s="61" t="s">
        <v>237</v>
      </c>
      <c r="O462" s="61">
        <v>1</v>
      </c>
      <c r="P462" s="84">
        <v>43313</v>
      </c>
      <c r="Q462" s="84">
        <v>43313.041666666664</v>
      </c>
      <c r="R462" s="85">
        <v>43304</v>
      </c>
      <c r="S462" s="85">
        <v>43308</v>
      </c>
      <c r="T462" s="86"/>
      <c r="U462" s="86"/>
      <c r="V462" s="92" t="s">
        <v>617</v>
      </c>
      <c r="W462" s="92">
        <v>43343.041666666664</v>
      </c>
      <c r="X46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62" s="88" t="str">
        <f t="shared" si="7"/>
        <v>DSP MB</v>
      </c>
      <c r="Z46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6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63" spans="1:27" customFormat="1" x14ac:dyDescent="0.3">
      <c r="A463" s="122" t="s">
        <v>5070</v>
      </c>
      <c r="B463" s="61" t="s">
        <v>5071</v>
      </c>
      <c r="C463" s="61" t="s">
        <v>222</v>
      </c>
      <c r="D463" s="61" t="s">
        <v>423</v>
      </c>
      <c r="E463" s="61" t="s">
        <v>5072</v>
      </c>
      <c r="F463" s="61" t="s">
        <v>5073</v>
      </c>
      <c r="G463" s="61" t="s">
        <v>223</v>
      </c>
      <c r="H463" s="61" t="s">
        <v>359</v>
      </c>
      <c r="I463" s="61" t="s">
        <v>53</v>
      </c>
      <c r="J463" s="61" t="s">
        <v>61</v>
      </c>
      <c r="K463" s="61" t="s">
        <v>204</v>
      </c>
      <c r="L463" s="61"/>
      <c r="M463" s="61"/>
      <c r="N463" s="61" t="s">
        <v>237</v>
      </c>
      <c r="O463" s="61">
        <v>1</v>
      </c>
      <c r="P463" s="84">
        <v>43313</v>
      </c>
      <c r="Q463" s="84">
        <v>43313.041666666664</v>
      </c>
      <c r="R463" s="85">
        <v>43304</v>
      </c>
      <c r="S463" s="85">
        <v>43308</v>
      </c>
      <c r="T463" s="86"/>
      <c r="U463" s="86"/>
      <c r="V463" s="92" t="s">
        <v>617</v>
      </c>
      <c r="W463" s="92">
        <v>43343.041666666664</v>
      </c>
      <c r="X46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63" s="88" t="str">
        <f t="shared" si="7"/>
        <v>DSP MB</v>
      </c>
      <c r="Z46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6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64" spans="1:27" customFormat="1" x14ac:dyDescent="0.3">
      <c r="A464" s="122" t="s">
        <v>1517</v>
      </c>
      <c r="B464" s="61" t="s">
        <v>1518</v>
      </c>
      <c r="C464" s="61" t="s">
        <v>262</v>
      </c>
      <c r="D464" s="61" t="s">
        <v>440</v>
      </c>
      <c r="E464" s="61" t="s">
        <v>1519</v>
      </c>
      <c r="F464" s="61" t="s">
        <v>1520</v>
      </c>
      <c r="G464" s="61" t="s">
        <v>216</v>
      </c>
      <c r="H464" s="61" t="s">
        <v>195</v>
      </c>
      <c r="I464" s="61" t="s">
        <v>43</v>
      </c>
      <c r="J464" s="61" t="s">
        <v>61</v>
      </c>
      <c r="K464" s="61" t="s">
        <v>204</v>
      </c>
      <c r="L464" s="61"/>
      <c r="M464" s="61">
        <v>3</v>
      </c>
      <c r="N464" s="61" t="s">
        <v>832</v>
      </c>
      <c r="O464" s="61">
        <v>2</v>
      </c>
      <c r="P464" s="84">
        <v>43210</v>
      </c>
      <c r="Q464" s="84">
        <v>43240</v>
      </c>
      <c r="R464" s="85">
        <v>43304</v>
      </c>
      <c r="S464" s="85">
        <v>43305</v>
      </c>
      <c r="T464" s="86"/>
      <c r="U464" s="86"/>
      <c r="V464" s="92" t="s">
        <v>617</v>
      </c>
      <c r="W464" s="92">
        <v>43240</v>
      </c>
      <c r="X46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64" s="88" t="str">
        <f t="shared" si="7"/>
        <v>USP MB</v>
      </c>
      <c r="Z46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6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65" spans="1:33" customFormat="1" x14ac:dyDescent="0.3">
      <c r="A465" s="122" t="s">
        <v>2744</v>
      </c>
      <c r="B465" s="61" t="s">
        <v>2745</v>
      </c>
      <c r="C465" s="61" t="s">
        <v>262</v>
      </c>
      <c r="D465" s="61" t="s">
        <v>440</v>
      </c>
      <c r="E465" s="61" t="s">
        <v>1519</v>
      </c>
      <c r="F465" s="61" t="s">
        <v>1520</v>
      </c>
      <c r="G465" s="61" t="s">
        <v>216</v>
      </c>
      <c r="H465" s="61" t="s">
        <v>359</v>
      </c>
      <c r="I465" s="61" t="s">
        <v>53</v>
      </c>
      <c r="J465" s="61" t="s">
        <v>61</v>
      </c>
      <c r="K465" s="61" t="s">
        <v>204</v>
      </c>
      <c r="L465" s="61"/>
      <c r="M465" s="61"/>
      <c r="N465" s="61" t="s">
        <v>832</v>
      </c>
      <c r="O465" s="61">
        <v>1</v>
      </c>
      <c r="P465" s="84">
        <v>43280</v>
      </c>
      <c r="Q465" s="84">
        <v>43280.041666666664</v>
      </c>
      <c r="R465" s="85">
        <v>43304</v>
      </c>
      <c r="S465" s="85">
        <v>43305</v>
      </c>
      <c r="T465" s="86"/>
      <c r="U465" s="86"/>
      <c r="V465" s="92" t="s">
        <v>617</v>
      </c>
      <c r="W465" s="92">
        <v>43294.75</v>
      </c>
      <c r="X46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65" s="88" t="str">
        <f t="shared" si="7"/>
        <v>USP MB</v>
      </c>
      <c r="Z46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6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66" spans="1:33" customFormat="1" x14ac:dyDescent="0.3">
      <c r="A466" s="122" t="s">
        <v>3837</v>
      </c>
      <c r="B466" s="61" t="s">
        <v>3838</v>
      </c>
      <c r="C466" s="61" t="s">
        <v>221</v>
      </c>
      <c r="D466" s="61" t="s">
        <v>422</v>
      </c>
      <c r="E466" s="61" t="s">
        <v>3839</v>
      </c>
      <c r="F466" s="61" t="s">
        <v>3840</v>
      </c>
      <c r="G466" s="61" t="s">
        <v>75</v>
      </c>
      <c r="H466" s="61" t="s">
        <v>42</v>
      </c>
      <c r="I466" s="61" t="s">
        <v>58</v>
      </c>
      <c r="J466" s="61"/>
      <c r="K466" s="61" t="s">
        <v>300</v>
      </c>
      <c r="L466" s="61"/>
      <c r="M466" s="61"/>
      <c r="N466" s="61" t="s">
        <v>995</v>
      </c>
      <c r="O466" s="61">
        <v>2</v>
      </c>
      <c r="P466" s="84">
        <v>43287</v>
      </c>
      <c r="Q466" s="84">
        <v>43317</v>
      </c>
      <c r="R466" s="85">
        <v>43304</v>
      </c>
      <c r="S466" s="85">
        <v>43304.386805555558</v>
      </c>
      <c r="T466" s="86">
        <v>43258.388182870367</v>
      </c>
      <c r="U466" s="86"/>
      <c r="V466" s="92" t="s">
        <v>617</v>
      </c>
      <c r="W466" s="92">
        <v>43317.041666666664</v>
      </c>
      <c r="X46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66" s="88" t="str">
        <f t="shared" si="7"/>
        <v>ENVT</v>
      </c>
      <c r="Z46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6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67" spans="1:33" customFormat="1" x14ac:dyDescent="0.3">
      <c r="A467" s="122" t="s">
        <v>5142</v>
      </c>
      <c r="B467" s="61" t="s">
        <v>5143</v>
      </c>
      <c r="C467" s="61" t="s">
        <v>5144</v>
      </c>
      <c r="D467" s="61" t="s">
        <v>431</v>
      </c>
      <c r="E467" s="61" t="s">
        <v>5145</v>
      </c>
      <c r="F467" s="61" t="s">
        <v>5146</v>
      </c>
      <c r="G467" s="61" t="s">
        <v>46</v>
      </c>
      <c r="H467" s="61" t="s">
        <v>42</v>
      </c>
      <c r="I467" s="61" t="s">
        <v>58</v>
      </c>
      <c r="J467" s="61" t="s">
        <v>48</v>
      </c>
      <c r="K467" s="61"/>
      <c r="L467" s="61"/>
      <c r="M467" s="61"/>
      <c r="N467" s="61" t="s">
        <v>5972</v>
      </c>
      <c r="O467" s="61">
        <v>2</v>
      </c>
      <c r="P467" s="84">
        <v>43303</v>
      </c>
      <c r="Q467" s="84">
        <v>43303.083333333336</v>
      </c>
      <c r="R467" s="85">
        <v>43304</v>
      </c>
      <c r="S467" s="85">
        <v>43306</v>
      </c>
      <c r="T467" s="86">
        <v>43273.572662037041</v>
      </c>
      <c r="U467" s="86"/>
      <c r="V467" s="92" t="s">
        <v>617</v>
      </c>
      <c r="W467" s="92">
        <v>43317.791666666664</v>
      </c>
      <c r="X46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67" s="88" t="str">
        <f t="shared" si="7"/>
        <v>UTILITES_MB</v>
      </c>
      <c r="Z46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6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68" spans="1:33" customFormat="1" x14ac:dyDescent="0.3">
      <c r="A468" s="122" t="s">
        <v>5157</v>
      </c>
      <c r="B468" s="61" t="s">
        <v>5158</v>
      </c>
      <c r="C468" s="61" t="s">
        <v>222</v>
      </c>
      <c r="D468" s="61" t="s">
        <v>222</v>
      </c>
      <c r="E468" s="61" t="s">
        <v>5159</v>
      </c>
      <c r="F468" s="61" t="s">
        <v>5160</v>
      </c>
      <c r="G468" s="61" t="s">
        <v>223</v>
      </c>
      <c r="H468" s="61" t="s">
        <v>359</v>
      </c>
      <c r="I468" s="61" t="s">
        <v>53</v>
      </c>
      <c r="J468" s="61" t="s">
        <v>61</v>
      </c>
      <c r="K468" s="61" t="s">
        <v>204</v>
      </c>
      <c r="L468" s="61"/>
      <c r="M468" s="61"/>
      <c r="N468" s="61" t="s">
        <v>237</v>
      </c>
      <c r="O468" s="61">
        <v>1</v>
      </c>
      <c r="P468" s="84">
        <v>43313</v>
      </c>
      <c r="Q468" s="84">
        <v>43313.041666666664</v>
      </c>
      <c r="R468" s="85">
        <v>43304</v>
      </c>
      <c r="S468" s="85">
        <v>43308</v>
      </c>
      <c r="T468" s="86"/>
      <c r="U468" s="86"/>
      <c r="V468" s="92" t="s">
        <v>617</v>
      </c>
      <c r="W468" s="92">
        <v>43343.041666666664</v>
      </c>
      <c r="X46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68" s="88" t="str">
        <f t="shared" si="7"/>
        <v>DSP MB</v>
      </c>
      <c r="Z46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6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69" spans="1:33" customFormat="1" x14ac:dyDescent="0.3">
      <c r="A469" s="122" t="s">
        <v>6037</v>
      </c>
      <c r="B469" s="61" t="s">
        <v>6321</v>
      </c>
      <c r="C469" s="61" t="s">
        <v>314</v>
      </c>
      <c r="D469" s="61" t="s">
        <v>447</v>
      </c>
      <c r="E469" s="61" t="s">
        <v>315</v>
      </c>
      <c r="F469" s="61" t="s">
        <v>316</v>
      </c>
      <c r="G469" s="61" t="s">
        <v>165</v>
      </c>
      <c r="H469" s="61" t="s">
        <v>42</v>
      </c>
      <c r="I469" s="61" t="s">
        <v>43</v>
      </c>
      <c r="J469" s="61" t="s">
        <v>47</v>
      </c>
      <c r="K469" s="61" t="s">
        <v>300</v>
      </c>
      <c r="L469" s="61"/>
      <c r="M469" s="61"/>
      <c r="N469" s="61" t="s">
        <v>754</v>
      </c>
      <c r="O469" s="61">
        <v>0</v>
      </c>
      <c r="P469" s="84">
        <v>43286</v>
      </c>
      <c r="Q469" s="84"/>
      <c r="R469" s="85">
        <v>43304</v>
      </c>
      <c r="S469" s="85">
        <v>43304</v>
      </c>
      <c r="T469" s="86">
        <v>43285.560648148145</v>
      </c>
      <c r="U469" s="86"/>
      <c r="V469" s="92" t="s">
        <v>617</v>
      </c>
      <c r="W469" s="92"/>
      <c r="X46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469" s="88" t="str">
        <f t="shared" si="7"/>
        <v>DSP MA</v>
      </c>
      <c r="Z46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6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70" spans="1:33" customFormat="1" x14ac:dyDescent="0.3">
      <c r="A470" s="122" t="s">
        <v>4977</v>
      </c>
      <c r="B470" s="61" t="s">
        <v>4978</v>
      </c>
      <c r="C470" s="61" t="s">
        <v>222</v>
      </c>
      <c r="D470" s="61" t="s">
        <v>423</v>
      </c>
      <c r="E470" s="61" t="s">
        <v>4979</v>
      </c>
      <c r="F470" s="61" t="s">
        <v>2413</v>
      </c>
      <c r="G470" s="61" t="s">
        <v>223</v>
      </c>
      <c r="H470" s="61" t="s">
        <v>359</v>
      </c>
      <c r="I470" s="61" t="s">
        <v>53</v>
      </c>
      <c r="J470" s="61" t="s">
        <v>61</v>
      </c>
      <c r="K470" s="61" t="s">
        <v>204</v>
      </c>
      <c r="L470" s="61"/>
      <c r="M470" s="61"/>
      <c r="N470" s="61" t="s">
        <v>237</v>
      </c>
      <c r="O470" s="61">
        <v>1</v>
      </c>
      <c r="P470" s="84">
        <v>43312</v>
      </c>
      <c r="Q470" s="84">
        <v>43312.041666666664</v>
      </c>
      <c r="R470" s="85">
        <v>43304</v>
      </c>
      <c r="S470" s="85">
        <v>43308</v>
      </c>
      <c r="T470" s="86"/>
      <c r="U470" s="86"/>
      <c r="V470" s="92" t="s">
        <v>617</v>
      </c>
      <c r="W470" s="92">
        <v>43342.041666666664</v>
      </c>
      <c r="X47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70" s="88" t="str">
        <f t="shared" si="7"/>
        <v>DSP MB</v>
      </c>
      <c r="Z47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7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71" spans="1:33" customFormat="1" x14ac:dyDescent="0.3">
      <c r="A471" s="122" t="s">
        <v>5274</v>
      </c>
      <c r="B471" s="61" t="s">
        <v>5275</v>
      </c>
      <c r="C471" s="61" t="s">
        <v>222</v>
      </c>
      <c r="D471" s="61" t="s">
        <v>222</v>
      </c>
      <c r="E471" s="61" t="s">
        <v>5276</v>
      </c>
      <c r="F471" s="61" t="s">
        <v>5277</v>
      </c>
      <c r="G471" s="61" t="s">
        <v>223</v>
      </c>
      <c r="H471" s="61" t="s">
        <v>359</v>
      </c>
      <c r="I471" s="61" t="s">
        <v>53</v>
      </c>
      <c r="J471" s="61" t="s">
        <v>61</v>
      </c>
      <c r="K471" s="61" t="s">
        <v>204</v>
      </c>
      <c r="L471" s="61"/>
      <c r="M471" s="61"/>
      <c r="N471" s="61" t="s">
        <v>237</v>
      </c>
      <c r="O471" s="61">
        <v>1</v>
      </c>
      <c r="P471" s="84">
        <v>43313</v>
      </c>
      <c r="Q471" s="84">
        <v>43313.041666666664</v>
      </c>
      <c r="R471" s="85">
        <v>43304</v>
      </c>
      <c r="S471" s="85">
        <v>43308</v>
      </c>
      <c r="T471" s="86"/>
      <c r="U471" s="86"/>
      <c r="V471" s="92" t="s">
        <v>617</v>
      </c>
      <c r="W471" s="92">
        <v>43343.041666666664</v>
      </c>
      <c r="X47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71" s="88" t="str">
        <f t="shared" si="7"/>
        <v>DSP MB</v>
      </c>
      <c r="Z47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7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72" spans="1:33" x14ac:dyDescent="0.3">
      <c r="A472" s="122" t="s">
        <v>4987</v>
      </c>
      <c r="B472" s="61" t="s">
        <v>4988</v>
      </c>
      <c r="C472" s="61" t="s">
        <v>221</v>
      </c>
      <c r="D472" s="61" t="s">
        <v>422</v>
      </c>
      <c r="E472" s="61" t="s">
        <v>4989</v>
      </c>
      <c r="F472" s="61" t="s">
        <v>615</v>
      </c>
      <c r="G472" s="61" t="s">
        <v>75</v>
      </c>
      <c r="H472" s="61" t="s">
        <v>42</v>
      </c>
      <c r="I472" s="61" t="s">
        <v>58</v>
      </c>
      <c r="J472" s="61"/>
      <c r="K472" s="61" t="s">
        <v>300</v>
      </c>
      <c r="L472" s="61"/>
      <c r="M472" s="61"/>
      <c r="N472" s="61" t="s">
        <v>995</v>
      </c>
      <c r="O472" s="61">
        <v>2</v>
      </c>
      <c r="P472" s="84">
        <v>43301</v>
      </c>
      <c r="Q472" s="84">
        <v>43301.041666666664</v>
      </c>
      <c r="R472" s="85">
        <v>43304</v>
      </c>
      <c r="S472" s="85">
        <v>43304.397222222222</v>
      </c>
      <c r="T472" s="86">
        <v>43272.398634259262</v>
      </c>
      <c r="U472" s="86"/>
      <c r="V472" s="92" t="s">
        <v>617</v>
      </c>
      <c r="W472" s="92">
        <v>43331.041666666664</v>
      </c>
      <c r="X47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72" s="88" t="str">
        <f t="shared" si="7"/>
        <v>ENVT</v>
      </c>
      <c r="Z47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7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72" s="53"/>
      <c r="AC472"/>
      <c r="AD472"/>
      <c r="AF472"/>
      <c r="AG472"/>
    </row>
    <row r="473" spans="1:33" x14ac:dyDescent="0.3">
      <c r="A473" s="122" t="s">
        <v>3877</v>
      </c>
      <c r="B473" s="61" t="s">
        <v>3878</v>
      </c>
      <c r="C473" s="61" t="s">
        <v>221</v>
      </c>
      <c r="D473" s="61" t="s">
        <v>422</v>
      </c>
      <c r="E473" s="61" t="s">
        <v>3879</v>
      </c>
      <c r="F473" s="61" t="s">
        <v>1013</v>
      </c>
      <c r="G473" s="61" t="s">
        <v>75</v>
      </c>
      <c r="H473" s="61" t="s">
        <v>42</v>
      </c>
      <c r="I473" s="61" t="s">
        <v>58</v>
      </c>
      <c r="J473" s="61"/>
      <c r="K473" s="61" t="s">
        <v>300</v>
      </c>
      <c r="L473" s="61"/>
      <c r="M473" s="61"/>
      <c r="N473" s="61" t="s">
        <v>995</v>
      </c>
      <c r="O473" s="61">
        <v>2</v>
      </c>
      <c r="P473" s="84">
        <v>43287</v>
      </c>
      <c r="Q473" s="84">
        <v>43317</v>
      </c>
      <c r="R473" s="85">
        <v>43304</v>
      </c>
      <c r="S473" s="85">
        <v>43304.388194444444</v>
      </c>
      <c r="T473" s="86">
        <v>43258.389085648145</v>
      </c>
      <c r="U473" s="86"/>
      <c r="V473" s="92" t="s">
        <v>617</v>
      </c>
      <c r="W473" s="92">
        <v>43317.041666666664</v>
      </c>
      <c r="X47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73" s="88" t="str">
        <f t="shared" si="7"/>
        <v>ENVT</v>
      </c>
      <c r="Z47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7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73" s="53"/>
      <c r="AC473"/>
      <c r="AD473"/>
      <c r="AF473"/>
      <c r="AG473"/>
    </row>
    <row r="474" spans="1:33" x14ac:dyDescent="0.3">
      <c r="A474" s="122" t="s">
        <v>4963</v>
      </c>
      <c r="B474" s="61" t="s">
        <v>4964</v>
      </c>
      <c r="C474" s="61" t="s">
        <v>198</v>
      </c>
      <c r="D474" s="61" t="s">
        <v>1874</v>
      </c>
      <c r="E474" s="61" t="s">
        <v>4965</v>
      </c>
      <c r="F474" s="61" t="s">
        <v>936</v>
      </c>
      <c r="G474" s="61" t="s">
        <v>152</v>
      </c>
      <c r="H474" s="61" t="s">
        <v>42</v>
      </c>
      <c r="I474" s="61" t="s">
        <v>58</v>
      </c>
      <c r="J474" s="61"/>
      <c r="K474" s="61" t="s">
        <v>300</v>
      </c>
      <c r="L474" s="61"/>
      <c r="M474" s="61"/>
      <c r="N474" s="61" t="s">
        <v>995</v>
      </c>
      <c r="O474" s="61">
        <v>2</v>
      </c>
      <c r="P474" s="84">
        <v>43301</v>
      </c>
      <c r="Q474" s="84">
        <v>43301.041666666664</v>
      </c>
      <c r="R474" s="85">
        <v>43305</v>
      </c>
      <c r="S474" s="85">
        <v>43305.482638888891</v>
      </c>
      <c r="T474" s="86">
        <v>43272.483414351853</v>
      </c>
      <c r="U474" s="86"/>
      <c r="V474" s="92" t="s">
        <v>617</v>
      </c>
      <c r="W474" s="92">
        <v>43331.041666666664</v>
      </c>
      <c r="X47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474" s="88" t="str">
        <f t="shared" si="7"/>
        <v>USP MA</v>
      </c>
      <c r="Z47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7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74" s="53"/>
      <c r="AC474"/>
      <c r="AD474"/>
      <c r="AF474"/>
      <c r="AG474"/>
    </row>
    <row r="475" spans="1:33" customFormat="1" x14ac:dyDescent="0.3">
      <c r="A475" s="122" t="s">
        <v>1326</v>
      </c>
      <c r="B475" s="61" t="s">
        <v>1327</v>
      </c>
      <c r="C475" s="61" t="s">
        <v>279</v>
      </c>
      <c r="D475" s="61" t="s">
        <v>446</v>
      </c>
      <c r="E475" s="61" t="s">
        <v>280</v>
      </c>
      <c r="F475" s="61" t="s">
        <v>281</v>
      </c>
      <c r="G475" s="61" t="s">
        <v>46</v>
      </c>
      <c r="H475" s="61" t="s">
        <v>42</v>
      </c>
      <c r="I475" s="61" t="s">
        <v>43</v>
      </c>
      <c r="J475" s="61" t="s">
        <v>49</v>
      </c>
      <c r="K475" s="61"/>
      <c r="L475" s="61"/>
      <c r="M475" s="61"/>
      <c r="N475" s="61" t="s">
        <v>758</v>
      </c>
      <c r="O475" s="61">
        <v>0</v>
      </c>
      <c r="P475" s="84">
        <v>43297</v>
      </c>
      <c r="Q475" s="84"/>
      <c r="R475" s="85">
        <v>43305</v>
      </c>
      <c r="S475" s="85">
        <v>43305</v>
      </c>
      <c r="T475" s="86">
        <v>43202.466365740744</v>
      </c>
      <c r="U475" s="86"/>
      <c r="V475" s="92" t="s">
        <v>618</v>
      </c>
      <c r="W475" s="92"/>
      <c r="X47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75" s="88" t="str">
        <f t="shared" si="7"/>
        <v>UTILITES_MB</v>
      </c>
      <c r="Z47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7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76" spans="1:33" x14ac:dyDescent="0.3">
      <c r="A476" s="122" t="s">
        <v>1608</v>
      </c>
      <c r="B476" s="61" t="s">
        <v>1609</v>
      </c>
      <c r="C476" s="61" t="s">
        <v>1610</v>
      </c>
      <c r="D476" s="61" t="s">
        <v>435</v>
      </c>
      <c r="E476" s="61" t="s">
        <v>1611</v>
      </c>
      <c r="F476" s="61" t="s">
        <v>1612</v>
      </c>
      <c r="G476" s="61" t="s">
        <v>46</v>
      </c>
      <c r="H476" s="61" t="s">
        <v>42</v>
      </c>
      <c r="I476" s="61" t="s">
        <v>58</v>
      </c>
      <c r="J476" s="61" t="s">
        <v>48</v>
      </c>
      <c r="K476" s="61" t="s">
        <v>300</v>
      </c>
      <c r="L476" s="61"/>
      <c r="M476" s="61"/>
      <c r="N476" s="61" t="s">
        <v>805</v>
      </c>
      <c r="O476" s="61">
        <v>8</v>
      </c>
      <c r="P476" s="84">
        <v>43251</v>
      </c>
      <c r="Q476" s="84">
        <v>43281</v>
      </c>
      <c r="R476" s="85">
        <v>43305</v>
      </c>
      <c r="S476" s="85">
        <v>43308</v>
      </c>
      <c r="T476" s="86">
        <v>43227.465983796297</v>
      </c>
      <c r="U476" s="86"/>
      <c r="V476" s="92" t="s">
        <v>617</v>
      </c>
      <c r="W476" s="92">
        <v>43281</v>
      </c>
      <c r="X47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76" s="88" t="str">
        <f t="shared" si="7"/>
        <v>UTILITES_MB</v>
      </c>
      <c r="Z47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7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76" s="53"/>
      <c r="AC476"/>
      <c r="AD476"/>
      <c r="AF476"/>
      <c r="AG476"/>
    </row>
    <row r="477" spans="1:33" x14ac:dyDescent="0.3">
      <c r="A477" s="122" t="s">
        <v>2225</v>
      </c>
      <c r="B477" s="61" t="s">
        <v>2226</v>
      </c>
      <c r="C477" s="61" t="s">
        <v>2227</v>
      </c>
      <c r="D477" s="61" t="s">
        <v>2228</v>
      </c>
      <c r="E477" s="61"/>
      <c r="F477" s="61"/>
      <c r="G477" s="61" t="s">
        <v>120</v>
      </c>
      <c r="H477" s="61" t="s">
        <v>42</v>
      </c>
      <c r="I477" s="61" t="s">
        <v>166</v>
      </c>
      <c r="J477" s="61" t="s">
        <v>251</v>
      </c>
      <c r="K477" s="61" t="s">
        <v>204</v>
      </c>
      <c r="L477" s="61"/>
      <c r="M477" s="61">
        <v>3</v>
      </c>
      <c r="N477" s="61"/>
      <c r="O477" s="61">
        <v>2</v>
      </c>
      <c r="P477" s="84">
        <v>43224</v>
      </c>
      <c r="Q477" s="84">
        <v>43238</v>
      </c>
      <c r="R477" s="85">
        <v>43305</v>
      </c>
      <c r="S477" s="85">
        <v>43305</v>
      </c>
      <c r="T477" s="86">
        <v>43251.47861111111</v>
      </c>
      <c r="U477" s="86"/>
      <c r="V477" s="92" t="s">
        <v>617</v>
      </c>
      <c r="W477" s="92">
        <v>43238</v>
      </c>
      <c r="X47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477" s="88" t="str">
        <f t="shared" si="7"/>
        <v>N/A</v>
      </c>
      <c r="Z47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7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77" s="53"/>
      <c r="AC477"/>
      <c r="AD477"/>
      <c r="AF477"/>
      <c r="AG477"/>
    </row>
    <row r="478" spans="1:33" customFormat="1" x14ac:dyDescent="0.3">
      <c r="A478" s="122" t="s">
        <v>2771</v>
      </c>
      <c r="B478" s="61" t="s">
        <v>2772</v>
      </c>
      <c r="C478" s="61" t="s">
        <v>2773</v>
      </c>
      <c r="D478" s="61" t="s">
        <v>412</v>
      </c>
      <c r="E478" s="61" t="s">
        <v>2774</v>
      </c>
      <c r="F478" s="61" t="s">
        <v>278</v>
      </c>
      <c r="G478" s="61" t="s">
        <v>46</v>
      </c>
      <c r="H478" s="61" t="s">
        <v>42</v>
      </c>
      <c r="I478" s="61" t="s">
        <v>58</v>
      </c>
      <c r="J478" s="61" t="s">
        <v>48</v>
      </c>
      <c r="K478" s="61" t="s">
        <v>300</v>
      </c>
      <c r="L478" s="61"/>
      <c r="M478" s="61"/>
      <c r="N478" s="61" t="s">
        <v>805</v>
      </c>
      <c r="O478" s="61">
        <v>4</v>
      </c>
      <c r="P478" s="84">
        <v>43279</v>
      </c>
      <c r="Q478" s="84">
        <v>43293</v>
      </c>
      <c r="R478" s="85">
        <v>43306</v>
      </c>
      <c r="S478" s="85">
        <v>43306</v>
      </c>
      <c r="T478" s="86">
        <v>43243.444236111114</v>
      </c>
      <c r="U478" s="86"/>
      <c r="V478" s="92" t="s">
        <v>617</v>
      </c>
      <c r="W478" s="92">
        <v>43293.875</v>
      </c>
      <c r="X47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78" s="88" t="str">
        <f t="shared" si="7"/>
        <v>UTILITES_MB</v>
      </c>
      <c r="Z47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7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79" spans="1:33" x14ac:dyDescent="0.3">
      <c r="A479" s="122" t="s">
        <v>3858</v>
      </c>
      <c r="B479" s="61" t="s">
        <v>3859</v>
      </c>
      <c r="C479" s="61" t="s">
        <v>3088</v>
      </c>
      <c r="D479" s="61" t="s">
        <v>3089</v>
      </c>
      <c r="E479" s="61" t="s">
        <v>3090</v>
      </c>
      <c r="F479" s="61" t="s">
        <v>3091</v>
      </c>
      <c r="G479" s="61" t="s">
        <v>46</v>
      </c>
      <c r="H479" s="61" t="s">
        <v>42</v>
      </c>
      <c r="I479" s="61" t="s">
        <v>58</v>
      </c>
      <c r="J479" s="61" t="s">
        <v>48</v>
      </c>
      <c r="K479" s="61" t="s">
        <v>300</v>
      </c>
      <c r="L479" s="61"/>
      <c r="M479" s="61"/>
      <c r="N479" s="61" t="s">
        <v>1008</v>
      </c>
      <c r="O479" s="61">
        <v>4</v>
      </c>
      <c r="P479" s="84">
        <v>43312</v>
      </c>
      <c r="Q479" s="84"/>
      <c r="R479" s="85">
        <v>43306</v>
      </c>
      <c r="S479" s="85">
        <v>43306</v>
      </c>
      <c r="T479" s="86">
        <v>43256.706701388888</v>
      </c>
      <c r="U479" s="86"/>
      <c r="V479" s="87" t="s">
        <v>617</v>
      </c>
      <c r="W479" s="87">
        <v>43312</v>
      </c>
      <c r="X47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79" s="88" t="str">
        <f t="shared" si="7"/>
        <v>UTILITES_MB</v>
      </c>
      <c r="Z47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7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479" s="53"/>
      <c r="AC479"/>
      <c r="AD479"/>
      <c r="AF479"/>
      <c r="AG479"/>
    </row>
    <row r="480" spans="1:33" customFormat="1" x14ac:dyDescent="0.3">
      <c r="A480" s="122" t="s">
        <v>5344</v>
      </c>
      <c r="B480" s="61" t="s">
        <v>5345</v>
      </c>
      <c r="C480" s="61" t="s">
        <v>4205</v>
      </c>
      <c r="D480" s="61" t="s">
        <v>4206</v>
      </c>
      <c r="E480" s="61" t="s">
        <v>4207</v>
      </c>
      <c r="F480" s="61" t="s">
        <v>4208</v>
      </c>
      <c r="G480" s="61" t="s">
        <v>46</v>
      </c>
      <c r="H480" s="61" t="s">
        <v>42</v>
      </c>
      <c r="I480" s="61" t="s">
        <v>58</v>
      </c>
      <c r="J480" s="61" t="s">
        <v>48</v>
      </c>
      <c r="K480" s="61" t="s">
        <v>300</v>
      </c>
      <c r="L480" s="61"/>
      <c r="M480" s="61"/>
      <c r="N480" s="61" t="s">
        <v>806</v>
      </c>
      <c r="O480" s="61">
        <v>4</v>
      </c>
      <c r="P480" s="84">
        <v>43330</v>
      </c>
      <c r="Q480" s="84">
        <v>43344</v>
      </c>
      <c r="R480" s="85">
        <v>43306</v>
      </c>
      <c r="S480" s="85">
        <v>43306</v>
      </c>
      <c r="T480" s="86">
        <v>43285.414768518516</v>
      </c>
      <c r="U480" s="86"/>
      <c r="V480" s="87" t="s">
        <v>617</v>
      </c>
      <c r="W480" s="87">
        <v>43344.875</v>
      </c>
      <c r="X48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80" s="88" t="str">
        <f t="shared" si="7"/>
        <v>UTILITES_MB</v>
      </c>
      <c r="Z48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8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81" spans="1:27" customFormat="1" x14ac:dyDescent="0.3">
      <c r="A481" s="122" t="s">
        <v>5008</v>
      </c>
      <c r="B481" s="61" t="s">
        <v>5009</v>
      </c>
      <c r="C481" s="61" t="s">
        <v>5010</v>
      </c>
      <c r="D481" s="61" t="s">
        <v>610</v>
      </c>
      <c r="E481" s="61"/>
      <c r="F481" s="61"/>
      <c r="G481" s="61" t="s">
        <v>1007</v>
      </c>
      <c r="H481" s="61" t="s">
        <v>42</v>
      </c>
      <c r="I481" s="61" t="s">
        <v>43</v>
      </c>
      <c r="J481" s="61" t="s">
        <v>48</v>
      </c>
      <c r="K481" s="61" t="s">
        <v>300</v>
      </c>
      <c r="L481" s="61"/>
      <c r="M481" s="61"/>
      <c r="N481" s="61" t="s">
        <v>805</v>
      </c>
      <c r="O481" s="61">
        <v>0</v>
      </c>
      <c r="P481" s="84">
        <v>43270</v>
      </c>
      <c r="Q481" s="84"/>
      <c r="R481" s="85">
        <v>43306</v>
      </c>
      <c r="S481" s="85">
        <v>43306</v>
      </c>
      <c r="T481" s="86">
        <v>43270.732986111114</v>
      </c>
      <c r="U481" s="86"/>
      <c r="V481" s="92" t="s">
        <v>617</v>
      </c>
      <c r="W481" s="92"/>
      <c r="X48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81" s="88" t="str">
        <f t="shared" si="7"/>
        <v>MAINT</v>
      </c>
      <c r="Z48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8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82" spans="1:27" customFormat="1" x14ac:dyDescent="0.3">
      <c r="A482" s="122" t="s">
        <v>2742</v>
      </c>
      <c r="B482" s="61" t="s">
        <v>2743</v>
      </c>
      <c r="C482" s="61" t="s">
        <v>665</v>
      </c>
      <c r="D482" s="61" t="s">
        <v>412</v>
      </c>
      <c r="E482" s="61" t="s">
        <v>666</v>
      </c>
      <c r="F482" s="61" t="s">
        <v>667</v>
      </c>
      <c r="G482" s="61" t="s">
        <v>46</v>
      </c>
      <c r="H482" s="61" t="s">
        <v>42</v>
      </c>
      <c r="I482" s="61" t="s">
        <v>58</v>
      </c>
      <c r="J482" s="61" t="s">
        <v>48</v>
      </c>
      <c r="K482" s="61" t="s">
        <v>300</v>
      </c>
      <c r="L482" s="61"/>
      <c r="M482" s="61"/>
      <c r="N482" s="61" t="s">
        <v>805</v>
      </c>
      <c r="O482" s="61">
        <v>4</v>
      </c>
      <c r="P482" s="84">
        <v>43281</v>
      </c>
      <c r="Q482" s="84">
        <v>43295</v>
      </c>
      <c r="R482" s="85">
        <v>43307</v>
      </c>
      <c r="S482" s="85">
        <v>43307</v>
      </c>
      <c r="T482" s="86">
        <v>43243.451817129629</v>
      </c>
      <c r="U482" s="86"/>
      <c r="V482" s="92" t="s">
        <v>617</v>
      </c>
      <c r="W482" s="92">
        <v>43295.875</v>
      </c>
      <c r="X48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82" s="88" t="str">
        <f t="shared" si="7"/>
        <v>UTILITES_MB</v>
      </c>
      <c r="Z48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8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83" spans="1:27" customFormat="1" x14ac:dyDescent="0.3">
      <c r="A483" s="122" t="s">
        <v>2788</v>
      </c>
      <c r="B483" s="61" t="s">
        <v>2789</v>
      </c>
      <c r="C483" s="61" t="s">
        <v>861</v>
      </c>
      <c r="D483" s="61" t="s">
        <v>412</v>
      </c>
      <c r="E483" s="61" t="s">
        <v>862</v>
      </c>
      <c r="F483" s="61" t="s">
        <v>369</v>
      </c>
      <c r="G483" s="61" t="s">
        <v>46</v>
      </c>
      <c r="H483" s="61" t="s">
        <v>42</v>
      </c>
      <c r="I483" s="61" t="s">
        <v>58</v>
      </c>
      <c r="J483" s="61" t="s">
        <v>48</v>
      </c>
      <c r="K483" s="61" t="s">
        <v>300</v>
      </c>
      <c r="L483" s="61"/>
      <c r="M483" s="61"/>
      <c r="N483" s="61" t="s">
        <v>805</v>
      </c>
      <c r="O483" s="61">
        <v>4</v>
      </c>
      <c r="P483" s="84">
        <v>43279</v>
      </c>
      <c r="Q483" s="84">
        <v>43293</v>
      </c>
      <c r="R483" s="85">
        <v>43307</v>
      </c>
      <c r="S483" s="85">
        <v>43307</v>
      </c>
      <c r="T483" s="86">
        <v>43243.449155092596</v>
      </c>
      <c r="U483" s="86"/>
      <c r="V483" s="92" t="s">
        <v>617</v>
      </c>
      <c r="W483" s="92">
        <v>43293.875</v>
      </c>
      <c r="X48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83" s="88" t="str">
        <f t="shared" si="7"/>
        <v>UTILITES_MB</v>
      </c>
      <c r="Z48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8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84" spans="1:27" customFormat="1" x14ac:dyDescent="0.3">
      <c r="A484" s="122" t="s">
        <v>2662</v>
      </c>
      <c r="B484" s="61" t="s">
        <v>2663</v>
      </c>
      <c r="C484" s="61" t="s">
        <v>367</v>
      </c>
      <c r="D484" s="61" t="s">
        <v>412</v>
      </c>
      <c r="E484" s="61" t="s">
        <v>368</v>
      </c>
      <c r="F484" s="61" t="s">
        <v>369</v>
      </c>
      <c r="G484" s="61" t="s">
        <v>46</v>
      </c>
      <c r="H484" s="61" t="s">
        <v>42</v>
      </c>
      <c r="I484" s="61" t="s">
        <v>58</v>
      </c>
      <c r="J484" s="61" t="s">
        <v>48</v>
      </c>
      <c r="K484" s="61" t="s">
        <v>300</v>
      </c>
      <c r="L484" s="61"/>
      <c r="M484" s="61"/>
      <c r="N484" s="61" t="s">
        <v>805</v>
      </c>
      <c r="O484" s="61">
        <v>4</v>
      </c>
      <c r="P484" s="84">
        <v>43279</v>
      </c>
      <c r="Q484" s="84">
        <v>43279.166666666664</v>
      </c>
      <c r="R484" s="85">
        <v>43308</v>
      </c>
      <c r="S484" s="85">
        <v>43308</v>
      </c>
      <c r="T484" s="86">
        <v>43243.449791666666</v>
      </c>
      <c r="U484" s="86"/>
      <c r="V484" s="92" t="s">
        <v>617</v>
      </c>
      <c r="W484" s="92">
        <v>43293.875</v>
      </c>
      <c r="X48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84" s="88" t="str">
        <f t="shared" si="7"/>
        <v>UTILITES_MB</v>
      </c>
      <c r="Z48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8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85" spans="1:27" customFormat="1" x14ac:dyDescent="0.3">
      <c r="A485" s="122" t="s">
        <v>4629</v>
      </c>
      <c r="B485" s="61" t="s">
        <v>4630</v>
      </c>
      <c r="C485" s="61" t="s">
        <v>4542</v>
      </c>
      <c r="D485" s="61" t="s">
        <v>440</v>
      </c>
      <c r="E485" s="61" t="s">
        <v>4543</v>
      </c>
      <c r="F485" s="61" t="s">
        <v>4544</v>
      </c>
      <c r="G485" s="61" t="s">
        <v>216</v>
      </c>
      <c r="H485" s="61" t="s">
        <v>663</v>
      </c>
      <c r="I485" s="61" t="s">
        <v>43</v>
      </c>
      <c r="J485" s="61" t="s">
        <v>47</v>
      </c>
      <c r="K485" s="61"/>
      <c r="L485" s="61"/>
      <c r="M485" s="61"/>
      <c r="N485" s="61" t="s">
        <v>796</v>
      </c>
      <c r="O485" s="61">
        <v>0</v>
      </c>
      <c r="P485" s="84">
        <v>43264</v>
      </c>
      <c r="Q485" s="84">
        <v>43279.457638888889</v>
      </c>
      <c r="R485" s="85">
        <v>43308</v>
      </c>
      <c r="S485" s="85">
        <v>43309</v>
      </c>
      <c r="T485" s="86">
        <v>43265.338113425925</v>
      </c>
      <c r="U485" s="86"/>
      <c r="V485" s="92" t="s">
        <v>617</v>
      </c>
      <c r="W485" s="92"/>
      <c r="X48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85" s="88" t="str">
        <f t="shared" si="7"/>
        <v>USP MB</v>
      </c>
      <c r="Z48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8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86" spans="1:27" customFormat="1" x14ac:dyDescent="0.3">
      <c r="A486" s="122" t="s">
        <v>2790</v>
      </c>
      <c r="B486" s="61" t="s">
        <v>2791</v>
      </c>
      <c r="C486" s="61" t="s">
        <v>2792</v>
      </c>
      <c r="D486" s="61" t="s">
        <v>412</v>
      </c>
      <c r="E486" s="61" t="s">
        <v>2793</v>
      </c>
      <c r="F486" s="61" t="s">
        <v>278</v>
      </c>
      <c r="G486" s="61" t="s">
        <v>46</v>
      </c>
      <c r="H486" s="61" t="s">
        <v>42</v>
      </c>
      <c r="I486" s="61" t="s">
        <v>58</v>
      </c>
      <c r="J486" s="61" t="s">
        <v>48</v>
      </c>
      <c r="K486" s="61" t="s">
        <v>300</v>
      </c>
      <c r="L486" s="61"/>
      <c r="M486" s="61"/>
      <c r="N486" s="61" t="s">
        <v>805</v>
      </c>
      <c r="O486" s="61">
        <v>4</v>
      </c>
      <c r="P486" s="84">
        <v>43279</v>
      </c>
      <c r="Q486" s="84">
        <v>43293</v>
      </c>
      <c r="R486" s="85">
        <v>43308</v>
      </c>
      <c r="S486" s="85">
        <v>43308</v>
      </c>
      <c r="T486" s="86">
        <v>43243.448391203703</v>
      </c>
      <c r="U486" s="86"/>
      <c r="V486" s="92" t="s">
        <v>617</v>
      </c>
      <c r="W486" s="92">
        <v>43293.875</v>
      </c>
      <c r="X48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86" s="88" t="str">
        <f t="shared" si="7"/>
        <v>UTILITES_MB</v>
      </c>
      <c r="Z48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8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87" spans="1:27" customFormat="1" x14ac:dyDescent="0.3">
      <c r="A487" s="122" t="s">
        <v>2702</v>
      </c>
      <c r="B487" s="61" t="s">
        <v>2703</v>
      </c>
      <c r="C487" s="61" t="s">
        <v>912</v>
      </c>
      <c r="D487" s="61" t="s">
        <v>1230</v>
      </c>
      <c r="E487" s="61" t="s">
        <v>913</v>
      </c>
      <c r="F487" s="61" t="s">
        <v>914</v>
      </c>
      <c r="G487" s="61" t="s">
        <v>46</v>
      </c>
      <c r="H487" s="61" t="s">
        <v>42</v>
      </c>
      <c r="I487" s="61" t="s">
        <v>58</v>
      </c>
      <c r="J487" s="61" t="s">
        <v>48</v>
      </c>
      <c r="K487" s="61" t="s">
        <v>204</v>
      </c>
      <c r="L487" s="61"/>
      <c r="M487" s="61"/>
      <c r="N487" s="61" t="s">
        <v>805</v>
      </c>
      <c r="O487" s="61">
        <v>4</v>
      </c>
      <c r="P487" s="84">
        <v>43281</v>
      </c>
      <c r="Q487" s="84">
        <v>43295</v>
      </c>
      <c r="R487" s="85">
        <v>43311</v>
      </c>
      <c r="S487" s="85">
        <v>43311</v>
      </c>
      <c r="T487" s="86">
        <v>43243.443344907406</v>
      </c>
      <c r="U487" s="86"/>
      <c r="V487" s="92" t="s">
        <v>618</v>
      </c>
      <c r="W487" s="92">
        <v>43295.875</v>
      </c>
      <c r="X48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87" s="88" t="str">
        <f t="shared" si="7"/>
        <v>UTILITES_MB</v>
      </c>
      <c r="Z48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8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88" spans="1:27" customFormat="1" x14ac:dyDescent="0.3">
      <c r="A488" s="122" t="s">
        <v>1569</v>
      </c>
      <c r="B488" s="61" t="s">
        <v>1570</v>
      </c>
      <c r="C488" s="61" t="s">
        <v>1571</v>
      </c>
      <c r="D488" s="61" t="s">
        <v>1572</v>
      </c>
      <c r="E488" s="61" t="s">
        <v>1573</v>
      </c>
      <c r="F488" s="61" t="s">
        <v>1574</v>
      </c>
      <c r="G488" s="61" t="s">
        <v>220</v>
      </c>
      <c r="H488" s="61" t="s">
        <v>195</v>
      </c>
      <c r="I488" s="61" t="s">
        <v>201</v>
      </c>
      <c r="J488" s="61" t="s">
        <v>202</v>
      </c>
      <c r="K488" s="61"/>
      <c r="L488" s="61"/>
      <c r="M488" s="61"/>
      <c r="N488" s="61" t="s">
        <v>237</v>
      </c>
      <c r="O488" s="61">
        <v>35</v>
      </c>
      <c r="P488" s="84">
        <v>43257</v>
      </c>
      <c r="Q488" s="84">
        <v>43288</v>
      </c>
      <c r="R488" s="85">
        <v>43311</v>
      </c>
      <c r="S488" s="85">
        <v>43322</v>
      </c>
      <c r="T488" s="86"/>
      <c r="U488" s="86"/>
      <c r="V488" s="92" t="s">
        <v>617</v>
      </c>
      <c r="W488" s="92">
        <v>43288.458333333336</v>
      </c>
      <c r="X48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88" s="88" t="str">
        <f t="shared" si="7"/>
        <v>SUP MB</v>
      </c>
      <c r="Z48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8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89" spans="1:27" customFormat="1" x14ac:dyDescent="0.3">
      <c r="A489" s="122" t="s">
        <v>2782</v>
      </c>
      <c r="B489" s="61" t="s">
        <v>2783</v>
      </c>
      <c r="C489" s="61" t="s">
        <v>282</v>
      </c>
      <c r="D489" s="61" t="s">
        <v>412</v>
      </c>
      <c r="E489" s="61" t="s">
        <v>283</v>
      </c>
      <c r="F489" s="61" t="s">
        <v>278</v>
      </c>
      <c r="G489" s="61" t="s">
        <v>46</v>
      </c>
      <c r="H489" s="61" t="s">
        <v>42</v>
      </c>
      <c r="I489" s="61" t="s">
        <v>58</v>
      </c>
      <c r="J489" s="61" t="s">
        <v>48</v>
      </c>
      <c r="K489" s="61" t="s">
        <v>300</v>
      </c>
      <c r="L489" s="61"/>
      <c r="M489" s="61"/>
      <c r="N489" s="61" t="s">
        <v>805</v>
      </c>
      <c r="O489" s="61">
        <v>4</v>
      </c>
      <c r="P489" s="84">
        <v>43279</v>
      </c>
      <c r="Q489" s="84">
        <v>43293</v>
      </c>
      <c r="R489" s="85">
        <v>43311</v>
      </c>
      <c r="S489" s="85">
        <v>43311</v>
      </c>
      <c r="T489" s="86">
        <v>43243.447824074072</v>
      </c>
      <c r="U489" s="86"/>
      <c r="V489" s="92" t="s">
        <v>617</v>
      </c>
      <c r="W489" s="92">
        <v>43293.875</v>
      </c>
      <c r="X48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89" s="88" t="str">
        <f t="shared" si="7"/>
        <v>UTILITES_MB</v>
      </c>
      <c r="Z48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8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90" spans="1:27" customFormat="1" x14ac:dyDescent="0.3">
      <c r="A490" s="122" t="s">
        <v>1404</v>
      </c>
      <c r="B490" s="61" t="s">
        <v>1405</v>
      </c>
      <c r="C490" s="61" t="s">
        <v>332</v>
      </c>
      <c r="D490" s="61" t="s">
        <v>435</v>
      </c>
      <c r="E490" s="61" t="s">
        <v>333</v>
      </c>
      <c r="F490" s="61" t="s">
        <v>334</v>
      </c>
      <c r="G490" s="61" t="s">
        <v>46</v>
      </c>
      <c r="H490" s="61" t="s">
        <v>42</v>
      </c>
      <c r="I490" s="61" t="s">
        <v>58</v>
      </c>
      <c r="J490" s="61" t="s">
        <v>48</v>
      </c>
      <c r="K490" s="61" t="s">
        <v>300</v>
      </c>
      <c r="L490" s="61"/>
      <c r="M490" s="61"/>
      <c r="N490" s="61" t="s">
        <v>806</v>
      </c>
      <c r="O490" s="61">
        <v>7</v>
      </c>
      <c r="P490" s="84">
        <v>43237</v>
      </c>
      <c r="Q490" s="84">
        <v>43267</v>
      </c>
      <c r="R490" s="85">
        <v>43311</v>
      </c>
      <c r="S490" s="85">
        <v>43312</v>
      </c>
      <c r="T490" s="86">
        <v>43227.467210648145</v>
      </c>
      <c r="U490" s="86"/>
      <c r="V490" s="92" t="s">
        <v>617</v>
      </c>
      <c r="W490" s="92">
        <v>43267.291666666664</v>
      </c>
      <c r="X49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90" s="88" t="str">
        <f t="shared" si="7"/>
        <v>UTILITES_MB</v>
      </c>
      <c r="Z49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9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91" spans="1:27" customFormat="1" x14ac:dyDescent="0.3">
      <c r="A491" s="122" t="s">
        <v>1244</v>
      </c>
      <c r="B491" s="61" t="s">
        <v>1245</v>
      </c>
      <c r="C491" s="61" t="s">
        <v>1246</v>
      </c>
      <c r="D491" s="61" t="s">
        <v>466</v>
      </c>
      <c r="E491" s="61"/>
      <c r="F491" s="61"/>
      <c r="G491" s="61" t="s">
        <v>46</v>
      </c>
      <c r="H491" s="61" t="s">
        <v>42</v>
      </c>
      <c r="I491" s="61" t="s">
        <v>474</v>
      </c>
      <c r="J491" s="61" t="s">
        <v>209</v>
      </c>
      <c r="K491" s="61" t="s">
        <v>204</v>
      </c>
      <c r="L491" s="61"/>
      <c r="M491" s="61"/>
      <c r="N491" s="61" t="s">
        <v>242</v>
      </c>
      <c r="O491" s="61">
        <v>40</v>
      </c>
      <c r="P491" s="84">
        <v>43311</v>
      </c>
      <c r="Q491" s="84"/>
      <c r="R491" s="85">
        <v>43311</v>
      </c>
      <c r="S491" s="85">
        <v>43329</v>
      </c>
      <c r="T491" s="86"/>
      <c r="U491" s="86"/>
      <c r="V491" s="92" t="s">
        <v>618</v>
      </c>
      <c r="W491" s="92"/>
      <c r="X491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491" s="88" t="str">
        <f t="shared" si="7"/>
        <v>UTILITES_MA</v>
      </c>
      <c r="Z49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9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92" spans="1:27" customFormat="1" x14ac:dyDescent="0.3">
      <c r="A492" s="122" t="s">
        <v>1241</v>
      </c>
      <c r="B492" s="61" t="s">
        <v>1242</v>
      </c>
      <c r="C492" s="61" t="s">
        <v>1243</v>
      </c>
      <c r="D492" s="61" t="s">
        <v>610</v>
      </c>
      <c r="E492" s="61"/>
      <c r="F492" s="61"/>
      <c r="G492" s="61" t="s">
        <v>46</v>
      </c>
      <c r="H492" s="61" t="s">
        <v>42</v>
      </c>
      <c r="I492" s="61" t="s">
        <v>474</v>
      </c>
      <c r="J492" s="61" t="s">
        <v>209</v>
      </c>
      <c r="K492" s="61" t="s">
        <v>204</v>
      </c>
      <c r="L492" s="61"/>
      <c r="M492" s="61"/>
      <c r="N492" s="61" t="s">
        <v>242</v>
      </c>
      <c r="O492" s="61">
        <v>40</v>
      </c>
      <c r="P492" s="84">
        <v>43311</v>
      </c>
      <c r="Q492" s="84"/>
      <c r="R492" s="85">
        <v>43311</v>
      </c>
      <c r="S492" s="85">
        <v>43329</v>
      </c>
      <c r="T492" s="86"/>
      <c r="U492" s="86"/>
      <c r="V492" s="92" t="s">
        <v>618</v>
      </c>
      <c r="W492" s="92"/>
      <c r="X492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92" s="88" t="str">
        <f t="shared" si="7"/>
        <v>UTILITES_MB</v>
      </c>
      <c r="Z49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49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93" spans="1:27" customFormat="1" x14ac:dyDescent="0.3">
      <c r="A493" s="122" t="s">
        <v>1297</v>
      </c>
      <c r="B493" s="61" t="s">
        <v>1298</v>
      </c>
      <c r="C493" s="61" t="s">
        <v>1294</v>
      </c>
      <c r="D493" s="61" t="s">
        <v>440</v>
      </c>
      <c r="E493" s="61" t="s">
        <v>1295</v>
      </c>
      <c r="F493" s="61" t="s">
        <v>1296</v>
      </c>
      <c r="G493" s="61" t="s">
        <v>216</v>
      </c>
      <c r="H493" s="61" t="s">
        <v>42</v>
      </c>
      <c r="I493" s="61" t="s">
        <v>58</v>
      </c>
      <c r="J493" s="61" t="s">
        <v>47</v>
      </c>
      <c r="K493" s="61" t="s">
        <v>300</v>
      </c>
      <c r="L493" s="61"/>
      <c r="M493" s="61"/>
      <c r="N493" s="61" t="s">
        <v>753</v>
      </c>
      <c r="O493" s="61">
        <v>4</v>
      </c>
      <c r="P493" s="84">
        <v>43313</v>
      </c>
      <c r="Q493" s="84">
        <v>43344</v>
      </c>
      <c r="R493" s="85">
        <v>43312</v>
      </c>
      <c r="S493" s="85">
        <v>43313</v>
      </c>
      <c r="T493" s="86">
        <v>43203.352071759262</v>
      </c>
      <c r="U493" s="86"/>
      <c r="V493" s="92" t="s">
        <v>618</v>
      </c>
      <c r="W493" s="92">
        <v>43344</v>
      </c>
      <c r="X493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93" s="88" t="str">
        <f t="shared" si="7"/>
        <v>USP MB</v>
      </c>
      <c r="Z49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9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94" spans="1:27" customFormat="1" x14ac:dyDescent="0.3">
      <c r="A494" s="122" t="s">
        <v>1249</v>
      </c>
      <c r="B494" s="61" t="s">
        <v>1250</v>
      </c>
      <c r="C494" s="61" t="s">
        <v>1251</v>
      </c>
      <c r="D494" s="61" t="s">
        <v>440</v>
      </c>
      <c r="E494" s="61" t="s">
        <v>1252</v>
      </c>
      <c r="F494" s="61" t="s">
        <v>1253</v>
      </c>
      <c r="G494" s="61" t="s">
        <v>216</v>
      </c>
      <c r="H494" s="61" t="s">
        <v>42</v>
      </c>
      <c r="I494" s="61" t="s">
        <v>58</v>
      </c>
      <c r="J494" s="61" t="s">
        <v>47</v>
      </c>
      <c r="K494" s="61" t="s">
        <v>300</v>
      </c>
      <c r="L494" s="61"/>
      <c r="M494" s="61"/>
      <c r="N494" s="61" t="s">
        <v>753</v>
      </c>
      <c r="O494" s="61">
        <v>4</v>
      </c>
      <c r="P494" s="84">
        <v>43313</v>
      </c>
      <c r="Q494" s="84">
        <v>43344</v>
      </c>
      <c r="R494" s="85">
        <v>43312</v>
      </c>
      <c r="S494" s="85">
        <v>43313</v>
      </c>
      <c r="T494" s="86">
        <v>43202.557233796295</v>
      </c>
      <c r="U494" s="86"/>
      <c r="V494" s="92" t="s">
        <v>618</v>
      </c>
      <c r="W494" s="92">
        <v>43344</v>
      </c>
      <c r="X494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94" s="88" t="str">
        <f t="shared" si="7"/>
        <v>USP MB</v>
      </c>
      <c r="Z49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9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95" spans="1:27" customFormat="1" x14ac:dyDescent="0.3">
      <c r="A495" s="122" t="s">
        <v>1304</v>
      </c>
      <c r="B495" s="61" t="s">
        <v>1305</v>
      </c>
      <c r="C495" s="61" t="s">
        <v>1301</v>
      </c>
      <c r="D495" s="61" t="s">
        <v>440</v>
      </c>
      <c r="E495" s="61" t="s">
        <v>1302</v>
      </c>
      <c r="F495" s="61" t="s">
        <v>1303</v>
      </c>
      <c r="G495" s="61" t="s">
        <v>216</v>
      </c>
      <c r="H495" s="61" t="s">
        <v>42</v>
      </c>
      <c r="I495" s="61" t="s">
        <v>58</v>
      </c>
      <c r="J495" s="61" t="s">
        <v>47</v>
      </c>
      <c r="K495" s="61" t="s">
        <v>300</v>
      </c>
      <c r="L495" s="61"/>
      <c r="M495" s="61"/>
      <c r="N495" s="61" t="s">
        <v>753</v>
      </c>
      <c r="O495" s="61">
        <v>4</v>
      </c>
      <c r="P495" s="84">
        <v>43313</v>
      </c>
      <c r="Q495" s="84">
        <v>43344</v>
      </c>
      <c r="R495" s="85">
        <v>43312</v>
      </c>
      <c r="S495" s="85">
        <v>43313</v>
      </c>
      <c r="T495" s="86">
        <v>43203.352129629631</v>
      </c>
      <c r="U495" s="86"/>
      <c r="V495" s="92" t="s">
        <v>618</v>
      </c>
      <c r="W495" s="92">
        <v>43344</v>
      </c>
      <c r="X495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95" s="88" t="str">
        <f t="shared" si="7"/>
        <v>USP MB</v>
      </c>
      <c r="Z49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9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96" spans="1:27" customFormat="1" x14ac:dyDescent="0.3">
      <c r="A496" s="122" t="s">
        <v>1311</v>
      </c>
      <c r="B496" s="61" t="s">
        <v>1312</v>
      </c>
      <c r="C496" s="61" t="s">
        <v>1308</v>
      </c>
      <c r="D496" s="61" t="s">
        <v>440</v>
      </c>
      <c r="E496" s="61" t="s">
        <v>1309</v>
      </c>
      <c r="F496" s="61" t="s">
        <v>1310</v>
      </c>
      <c r="G496" s="61" t="s">
        <v>216</v>
      </c>
      <c r="H496" s="61" t="s">
        <v>42</v>
      </c>
      <c r="I496" s="61" t="s">
        <v>58</v>
      </c>
      <c r="J496" s="61" t="s">
        <v>47</v>
      </c>
      <c r="K496" s="61" t="s">
        <v>300</v>
      </c>
      <c r="L496" s="61"/>
      <c r="M496" s="61"/>
      <c r="N496" s="61" t="s">
        <v>753</v>
      </c>
      <c r="O496" s="61">
        <v>4</v>
      </c>
      <c r="P496" s="84">
        <v>43313</v>
      </c>
      <c r="Q496" s="84">
        <v>43344</v>
      </c>
      <c r="R496" s="85">
        <v>43312</v>
      </c>
      <c r="S496" s="85">
        <v>43313</v>
      </c>
      <c r="T496" s="86">
        <v>43203.352430555555</v>
      </c>
      <c r="U496" s="86"/>
      <c r="V496" s="92" t="s">
        <v>618</v>
      </c>
      <c r="W496" s="92">
        <v>43344</v>
      </c>
      <c r="X496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96" s="88" t="str">
        <f t="shared" si="7"/>
        <v>USP MB</v>
      </c>
      <c r="Z49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9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497" spans="1:33" customFormat="1" x14ac:dyDescent="0.3">
      <c r="A497" s="122" t="s">
        <v>1261</v>
      </c>
      <c r="B497" s="61" t="s">
        <v>1262</v>
      </c>
      <c r="C497" s="61" t="s">
        <v>1258</v>
      </c>
      <c r="D497" s="61" t="s">
        <v>428</v>
      </c>
      <c r="E497" s="61" t="s">
        <v>1259</v>
      </c>
      <c r="F497" s="61" t="s">
        <v>1260</v>
      </c>
      <c r="G497" s="61" t="s">
        <v>220</v>
      </c>
      <c r="H497" s="61" t="s">
        <v>42</v>
      </c>
      <c r="I497" s="61" t="s">
        <v>58</v>
      </c>
      <c r="J497" s="61" t="s">
        <v>47</v>
      </c>
      <c r="K497" s="61" t="s">
        <v>300</v>
      </c>
      <c r="L497" s="61"/>
      <c r="M497" s="61"/>
      <c r="N497" s="61" t="s">
        <v>753</v>
      </c>
      <c r="O497" s="61">
        <v>4</v>
      </c>
      <c r="P497" s="84">
        <v>43313</v>
      </c>
      <c r="Q497" s="84">
        <v>43344</v>
      </c>
      <c r="R497" s="85">
        <v>43313</v>
      </c>
      <c r="S497" s="85">
        <v>43314</v>
      </c>
      <c r="T497" s="86">
        <v>43202.557152777779</v>
      </c>
      <c r="U497" s="86"/>
      <c r="V497" s="92" t="s">
        <v>618</v>
      </c>
      <c r="W497" s="92">
        <v>43344</v>
      </c>
      <c r="X497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97" s="88" t="str">
        <f t="shared" si="7"/>
        <v>SUP MB</v>
      </c>
      <c r="Z49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9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498" spans="1:33" customFormat="1" x14ac:dyDescent="0.3">
      <c r="A498" s="122" t="s">
        <v>1271</v>
      </c>
      <c r="B498" s="61" t="s">
        <v>1272</v>
      </c>
      <c r="C498" s="61" t="s">
        <v>1268</v>
      </c>
      <c r="D498" s="61" t="s">
        <v>428</v>
      </c>
      <c r="E498" s="61" t="s">
        <v>1269</v>
      </c>
      <c r="F498" s="61" t="s">
        <v>1270</v>
      </c>
      <c r="G498" s="61" t="s">
        <v>220</v>
      </c>
      <c r="H498" s="61" t="s">
        <v>42</v>
      </c>
      <c r="I498" s="61" t="s">
        <v>58</v>
      </c>
      <c r="J498" s="61" t="s">
        <v>47</v>
      </c>
      <c r="K498" s="61" t="s">
        <v>300</v>
      </c>
      <c r="L498" s="61"/>
      <c r="M498" s="61"/>
      <c r="N498" s="61" t="s">
        <v>753</v>
      </c>
      <c r="O498" s="61">
        <v>4</v>
      </c>
      <c r="P498" s="84">
        <v>43313</v>
      </c>
      <c r="Q498" s="84">
        <v>43344</v>
      </c>
      <c r="R498" s="85">
        <v>43313</v>
      </c>
      <c r="S498" s="85">
        <v>43314</v>
      </c>
      <c r="T498" s="86">
        <v>43202.556446759256</v>
      </c>
      <c r="U498" s="86"/>
      <c r="V498" s="92" t="s">
        <v>618</v>
      </c>
      <c r="W498" s="92">
        <v>43344</v>
      </c>
      <c r="X498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98" s="88" t="str">
        <f t="shared" si="7"/>
        <v>SUP MB</v>
      </c>
      <c r="Z49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9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499" spans="1:33" customFormat="1" x14ac:dyDescent="0.3">
      <c r="A499" s="122" t="s">
        <v>1278</v>
      </c>
      <c r="B499" s="61" t="s">
        <v>1279</v>
      </c>
      <c r="C499" s="61" t="s">
        <v>1275</v>
      </c>
      <c r="D499" s="61" t="s">
        <v>428</v>
      </c>
      <c r="E499" s="61" t="s">
        <v>1276</v>
      </c>
      <c r="F499" s="61" t="s">
        <v>1277</v>
      </c>
      <c r="G499" s="61" t="s">
        <v>220</v>
      </c>
      <c r="H499" s="61" t="s">
        <v>42</v>
      </c>
      <c r="I499" s="61" t="s">
        <v>58</v>
      </c>
      <c r="J499" s="61" t="s">
        <v>47</v>
      </c>
      <c r="K499" s="61" t="s">
        <v>300</v>
      </c>
      <c r="L499" s="61"/>
      <c r="M499" s="61"/>
      <c r="N499" s="61" t="s">
        <v>753</v>
      </c>
      <c r="O499" s="61">
        <v>4</v>
      </c>
      <c r="P499" s="84">
        <v>43313</v>
      </c>
      <c r="Q499" s="84">
        <v>43344</v>
      </c>
      <c r="R499" s="85">
        <v>43313</v>
      </c>
      <c r="S499" s="85">
        <v>43314</v>
      </c>
      <c r="T499" s="86">
        <v>43202.557650462964</v>
      </c>
      <c r="U499" s="86"/>
      <c r="V499" s="92" t="s">
        <v>618</v>
      </c>
      <c r="W499" s="92">
        <v>43344</v>
      </c>
      <c r="X499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499" s="88" t="str">
        <f t="shared" si="7"/>
        <v>SUP MB</v>
      </c>
      <c r="Z49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49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500" spans="1:33" customFormat="1" x14ac:dyDescent="0.3">
      <c r="A500" s="122" t="s">
        <v>4705</v>
      </c>
      <c r="B500" s="61" t="s">
        <v>4706</v>
      </c>
      <c r="C500" s="61" t="s">
        <v>792</v>
      </c>
      <c r="D500" s="61" t="s">
        <v>440</v>
      </c>
      <c r="E500" s="61" t="s">
        <v>793</v>
      </c>
      <c r="F500" s="61" t="s">
        <v>224</v>
      </c>
      <c r="G500" s="61" t="s">
        <v>216</v>
      </c>
      <c r="H500" s="61" t="s">
        <v>42</v>
      </c>
      <c r="I500" s="61" t="s">
        <v>166</v>
      </c>
      <c r="J500" s="61" t="s">
        <v>209</v>
      </c>
      <c r="K500" s="61" t="s">
        <v>300</v>
      </c>
      <c r="L500" s="61"/>
      <c r="M500" s="61"/>
      <c r="N500" s="61" t="s">
        <v>1225</v>
      </c>
      <c r="O500" s="61">
        <v>0</v>
      </c>
      <c r="P500" s="84">
        <v>43346</v>
      </c>
      <c r="Q500" s="84"/>
      <c r="R500" s="85">
        <v>43313</v>
      </c>
      <c r="S500" s="85">
        <v>43344</v>
      </c>
      <c r="T500" s="86">
        <v>43265.596377314818</v>
      </c>
      <c r="U500" s="86"/>
      <c r="V500" s="92" t="s">
        <v>617</v>
      </c>
      <c r="W500" s="92"/>
      <c r="X500" s="82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00" s="88" t="str">
        <f t="shared" si="7"/>
        <v>USP MB</v>
      </c>
      <c r="Z50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0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501" spans="1:33" customFormat="1" x14ac:dyDescent="0.3">
      <c r="A501" s="122" t="s">
        <v>5105</v>
      </c>
      <c r="B501" s="61" t="s">
        <v>5106</v>
      </c>
      <c r="C501" s="61" t="s">
        <v>1884</v>
      </c>
      <c r="D501" s="93" t="s">
        <v>420</v>
      </c>
      <c r="E501" s="61" t="s">
        <v>1885</v>
      </c>
      <c r="F501" s="61" t="s">
        <v>1886</v>
      </c>
      <c r="G501" s="93" t="s">
        <v>46</v>
      </c>
      <c r="H501" s="61" t="s">
        <v>42</v>
      </c>
      <c r="I501" s="61" t="s">
        <v>58</v>
      </c>
      <c r="J501" s="61" t="s">
        <v>48</v>
      </c>
      <c r="K501" s="61" t="s">
        <v>300</v>
      </c>
      <c r="L501" s="61"/>
      <c r="M501" s="61"/>
      <c r="N501" s="61" t="s">
        <v>806</v>
      </c>
      <c r="O501" s="61">
        <v>8</v>
      </c>
      <c r="P501" s="84">
        <v>43304</v>
      </c>
      <c r="Q501" s="84">
        <v>43318</v>
      </c>
      <c r="R501" s="85">
        <v>43314</v>
      </c>
      <c r="S501" s="85">
        <v>43314</v>
      </c>
      <c r="T501" s="86">
        <v>43285.403344907405</v>
      </c>
      <c r="U501" s="86"/>
      <c r="V501" s="92" t="s">
        <v>617</v>
      </c>
      <c r="W501" s="92">
        <v>43318.791666666664</v>
      </c>
      <c r="X50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01" s="88" t="str">
        <f t="shared" si="7"/>
        <v>UTILITES_MA</v>
      </c>
      <c r="Z50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0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502" spans="1:33" x14ac:dyDescent="0.3">
      <c r="A502" s="122" t="s">
        <v>3946</v>
      </c>
      <c r="B502" s="61" t="s">
        <v>3947</v>
      </c>
      <c r="C502" s="61" t="s">
        <v>3943</v>
      </c>
      <c r="D502" s="93" t="s">
        <v>3440</v>
      </c>
      <c r="E502" s="61" t="s">
        <v>3944</v>
      </c>
      <c r="F502" s="61" t="s">
        <v>3945</v>
      </c>
      <c r="G502" s="93" t="s">
        <v>220</v>
      </c>
      <c r="H502" s="61" t="s">
        <v>42</v>
      </c>
      <c r="I502" s="61" t="s">
        <v>205</v>
      </c>
      <c r="J502" s="61" t="s">
        <v>49</v>
      </c>
      <c r="K502" s="61" t="s">
        <v>300</v>
      </c>
      <c r="L502" s="61"/>
      <c r="M502" s="61"/>
      <c r="N502" s="61" t="s">
        <v>758</v>
      </c>
      <c r="O502" s="61">
        <v>3</v>
      </c>
      <c r="P502" s="84">
        <v>43282</v>
      </c>
      <c r="Q502" s="84">
        <v>43282.125</v>
      </c>
      <c r="R502" s="85">
        <v>43314</v>
      </c>
      <c r="S502" s="85">
        <v>43314</v>
      </c>
      <c r="T502" s="86">
        <v>43257.397777777776</v>
      </c>
      <c r="U502" s="86"/>
      <c r="V502" s="92" t="s">
        <v>617</v>
      </c>
      <c r="W502" s="92">
        <v>43312.125</v>
      </c>
      <c r="X50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02" s="88" t="str">
        <f t="shared" si="7"/>
        <v>SUP MB</v>
      </c>
      <c r="Z50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0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502" s="53"/>
      <c r="AC502"/>
      <c r="AD502"/>
      <c r="AF502"/>
      <c r="AG502"/>
    </row>
    <row r="503" spans="1:33" customFormat="1" x14ac:dyDescent="0.3">
      <c r="A503" s="122" t="s">
        <v>4106</v>
      </c>
      <c r="B503" s="61" t="s">
        <v>4107</v>
      </c>
      <c r="C503" s="61" t="s">
        <v>4108</v>
      </c>
      <c r="D503" s="93" t="s">
        <v>943</v>
      </c>
      <c r="E503" s="61" t="s">
        <v>4109</v>
      </c>
      <c r="F503" s="61" t="s">
        <v>4110</v>
      </c>
      <c r="G503" s="93" t="s">
        <v>46</v>
      </c>
      <c r="H503" s="61" t="s">
        <v>42</v>
      </c>
      <c r="I503" s="61" t="s">
        <v>58</v>
      </c>
      <c r="J503" s="61" t="s">
        <v>48</v>
      </c>
      <c r="K503" s="61" t="s">
        <v>204</v>
      </c>
      <c r="L503" s="61"/>
      <c r="M503" s="61"/>
      <c r="N503" s="61" t="s">
        <v>1008</v>
      </c>
      <c r="O503" s="61">
        <v>1</v>
      </c>
      <c r="P503" s="84">
        <v>43304</v>
      </c>
      <c r="Q503" s="84">
        <v>43318</v>
      </c>
      <c r="R503" s="85">
        <v>43318</v>
      </c>
      <c r="S503" s="85">
        <v>43318</v>
      </c>
      <c r="T503" s="86">
        <v>43265.430196759262</v>
      </c>
      <c r="U503" s="86"/>
      <c r="V503" s="92" t="s">
        <v>618</v>
      </c>
      <c r="W503" s="92">
        <v>43318.75</v>
      </c>
      <c r="X50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03" s="88" t="str">
        <f t="shared" si="7"/>
        <v>UTILITES_MA</v>
      </c>
      <c r="Z50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0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504" spans="1:33" customFormat="1" x14ac:dyDescent="0.3">
      <c r="A504" s="122" t="s">
        <v>4820</v>
      </c>
      <c r="B504" s="61" t="s">
        <v>4821</v>
      </c>
      <c r="C504" s="61" t="s">
        <v>154</v>
      </c>
      <c r="D504" s="93" t="s">
        <v>434</v>
      </c>
      <c r="E504" s="61" t="s">
        <v>155</v>
      </c>
      <c r="F504" s="61" t="s">
        <v>156</v>
      </c>
      <c r="G504" s="93" t="s">
        <v>152</v>
      </c>
      <c r="H504" s="61" t="s">
        <v>42</v>
      </c>
      <c r="I504" s="61" t="s">
        <v>58</v>
      </c>
      <c r="J504" s="61" t="s">
        <v>48</v>
      </c>
      <c r="K504" s="61" t="s">
        <v>300</v>
      </c>
      <c r="L504" s="61"/>
      <c r="M504" s="61"/>
      <c r="N504" s="61" t="s">
        <v>1008</v>
      </c>
      <c r="O504" s="61">
        <v>1</v>
      </c>
      <c r="P504" s="84">
        <v>43307</v>
      </c>
      <c r="Q504" s="84">
        <v>43307.041666666664</v>
      </c>
      <c r="R504" s="85">
        <v>43318</v>
      </c>
      <c r="S504" s="85">
        <v>43318</v>
      </c>
      <c r="T504" s="86">
        <v>43269.687754629631</v>
      </c>
      <c r="U504" s="86"/>
      <c r="V504" s="92" t="s">
        <v>617</v>
      </c>
      <c r="W504" s="92">
        <v>43321.75</v>
      </c>
      <c r="X50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04" s="88" t="str">
        <f t="shared" si="7"/>
        <v>USP MA</v>
      </c>
      <c r="Z50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0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505" spans="1:33" customFormat="1" x14ac:dyDescent="0.3">
      <c r="A505" s="122" t="s">
        <v>2168</v>
      </c>
      <c r="B505" s="61" t="s">
        <v>2169</v>
      </c>
      <c r="C505" s="61" t="s">
        <v>2170</v>
      </c>
      <c r="D505" s="93" t="s">
        <v>1643</v>
      </c>
      <c r="E505" s="61" t="s">
        <v>2171</v>
      </c>
      <c r="F505" s="61" t="s">
        <v>2172</v>
      </c>
      <c r="G505" s="93" t="s">
        <v>152</v>
      </c>
      <c r="H505" s="61" t="s">
        <v>42</v>
      </c>
      <c r="I505" s="61" t="s">
        <v>43</v>
      </c>
      <c r="J505" s="61" t="s">
        <v>61</v>
      </c>
      <c r="K505" s="61" t="s">
        <v>300</v>
      </c>
      <c r="L505" s="61"/>
      <c r="M505" s="61"/>
      <c r="N505" s="61" t="s">
        <v>237</v>
      </c>
      <c r="O505" s="61">
        <v>0</v>
      </c>
      <c r="P505" s="84">
        <v>43339</v>
      </c>
      <c r="Q505" s="84"/>
      <c r="R505" s="85">
        <v>43318</v>
      </c>
      <c r="S505" s="85">
        <v>43329.363194444442</v>
      </c>
      <c r="T505" s="86">
        <v>43234.450648148151</v>
      </c>
      <c r="U505" s="86"/>
      <c r="V505" s="92" t="s">
        <v>617</v>
      </c>
      <c r="W505" s="92"/>
      <c r="X50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05" s="88" t="str">
        <f t="shared" si="7"/>
        <v>USP MA</v>
      </c>
      <c r="Z50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0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506" spans="1:33" customFormat="1" x14ac:dyDescent="0.3">
      <c r="A506" s="122" t="s">
        <v>4581</v>
      </c>
      <c r="B506" s="61" t="s">
        <v>4582</v>
      </c>
      <c r="C506" s="61" t="s">
        <v>889</v>
      </c>
      <c r="D506" s="93" t="s">
        <v>766</v>
      </c>
      <c r="E506" s="61" t="s">
        <v>4583</v>
      </c>
      <c r="F506" s="61" t="s">
        <v>4584</v>
      </c>
      <c r="G506" s="93" t="s">
        <v>223</v>
      </c>
      <c r="H506" s="61" t="s">
        <v>42</v>
      </c>
      <c r="I506" s="61" t="s">
        <v>166</v>
      </c>
      <c r="J506" s="61" t="s">
        <v>209</v>
      </c>
      <c r="K506" s="61" t="s">
        <v>204</v>
      </c>
      <c r="L506" s="61"/>
      <c r="M506" s="61"/>
      <c r="N506" s="61" t="s">
        <v>1225</v>
      </c>
      <c r="O506" s="61">
        <v>50</v>
      </c>
      <c r="P506" s="84"/>
      <c r="Q506" s="84"/>
      <c r="R506" s="85">
        <v>43318</v>
      </c>
      <c r="S506" s="85">
        <v>43327</v>
      </c>
      <c r="T506" s="86">
        <v>43280.482222222221</v>
      </c>
      <c r="U506" s="86"/>
      <c r="V506" s="92" t="s">
        <v>618</v>
      </c>
      <c r="W506" s="92"/>
      <c r="X50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06" s="88" t="str">
        <f t="shared" si="7"/>
        <v>DSP MB</v>
      </c>
      <c r="Z50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0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507" spans="1:33" customFormat="1" x14ac:dyDescent="0.3">
      <c r="A507" s="122" t="s">
        <v>2173</v>
      </c>
      <c r="B507" s="61" t="s">
        <v>2169</v>
      </c>
      <c r="C507" s="61" t="s">
        <v>2174</v>
      </c>
      <c r="D507" s="93" t="s">
        <v>1643</v>
      </c>
      <c r="E507" s="61" t="s">
        <v>2175</v>
      </c>
      <c r="F507" s="61" t="s">
        <v>2176</v>
      </c>
      <c r="G507" s="93" t="s">
        <v>152</v>
      </c>
      <c r="H507" s="61" t="s">
        <v>42</v>
      </c>
      <c r="I507" s="61" t="s">
        <v>43</v>
      </c>
      <c r="J507" s="61" t="s">
        <v>61</v>
      </c>
      <c r="K507" s="61"/>
      <c r="L507" s="61"/>
      <c r="M507" s="61"/>
      <c r="N507" s="61" t="s">
        <v>237</v>
      </c>
      <c r="O507" s="61">
        <v>0</v>
      </c>
      <c r="P507" s="84">
        <v>43339</v>
      </c>
      <c r="Q507" s="84"/>
      <c r="R507" s="85">
        <v>43318</v>
      </c>
      <c r="S507" s="85">
        <v>43329</v>
      </c>
      <c r="T507" s="86">
        <v>43234.452638888892</v>
      </c>
      <c r="U507" s="86"/>
      <c r="V507" s="92" t="s">
        <v>617</v>
      </c>
      <c r="W507" s="92"/>
      <c r="X50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07" s="88" t="str">
        <f t="shared" si="7"/>
        <v>USP MA</v>
      </c>
      <c r="Z50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0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508" spans="1:33" x14ac:dyDescent="0.3">
      <c r="A508" s="122" t="s">
        <v>4828</v>
      </c>
      <c r="B508" s="61" t="s">
        <v>4829</v>
      </c>
      <c r="C508" s="61" t="s">
        <v>158</v>
      </c>
      <c r="D508" s="93" t="s">
        <v>160</v>
      </c>
      <c r="E508" s="61" t="s">
        <v>159</v>
      </c>
      <c r="F508" s="61" t="s">
        <v>160</v>
      </c>
      <c r="G508" s="93" t="s">
        <v>152</v>
      </c>
      <c r="H508" s="61" t="s">
        <v>42</v>
      </c>
      <c r="I508" s="61" t="s">
        <v>58</v>
      </c>
      <c r="J508" s="61" t="s">
        <v>48</v>
      </c>
      <c r="K508" s="61" t="s">
        <v>300</v>
      </c>
      <c r="L508" s="61"/>
      <c r="M508" s="61"/>
      <c r="N508" s="61" t="s">
        <v>1008</v>
      </c>
      <c r="O508" s="61">
        <v>1</v>
      </c>
      <c r="P508" s="84">
        <v>43307</v>
      </c>
      <c r="Q508" s="84">
        <v>43307.041666666664</v>
      </c>
      <c r="R508" s="85">
        <v>43318.416666666664</v>
      </c>
      <c r="S508" s="85">
        <v>43319.541666666664</v>
      </c>
      <c r="T508" s="86">
        <v>43269.687349537038</v>
      </c>
      <c r="U508" s="86"/>
      <c r="V508" s="92" t="s">
        <v>617</v>
      </c>
      <c r="W508" s="92">
        <v>43321.75</v>
      </c>
      <c r="X50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08" s="88" t="str">
        <f t="shared" si="7"/>
        <v>USP MA</v>
      </c>
      <c r="Z50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0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508" s="53"/>
      <c r="AC508"/>
      <c r="AD508"/>
      <c r="AF508"/>
      <c r="AG508"/>
    </row>
    <row r="509" spans="1:33" x14ac:dyDescent="0.3">
      <c r="A509" s="122" t="s">
        <v>4787</v>
      </c>
      <c r="B509" s="61" t="s">
        <v>4788</v>
      </c>
      <c r="C509" s="61" t="s">
        <v>149</v>
      </c>
      <c r="D509" s="93" t="s">
        <v>413</v>
      </c>
      <c r="E509" s="61" t="s">
        <v>150</v>
      </c>
      <c r="F509" s="61" t="s">
        <v>151</v>
      </c>
      <c r="G509" s="93" t="s">
        <v>152</v>
      </c>
      <c r="H509" s="61" t="s">
        <v>42</v>
      </c>
      <c r="I509" s="61" t="s">
        <v>58</v>
      </c>
      <c r="J509" s="61" t="s">
        <v>48</v>
      </c>
      <c r="K509" s="61" t="s">
        <v>300</v>
      </c>
      <c r="L509" s="61"/>
      <c r="M509" s="61"/>
      <c r="N509" s="61" t="s">
        <v>1008</v>
      </c>
      <c r="O509" s="61">
        <v>1</v>
      </c>
      <c r="P509" s="84">
        <v>43307</v>
      </c>
      <c r="Q509" s="84">
        <v>43307.041666666664</v>
      </c>
      <c r="R509" s="85">
        <v>43319</v>
      </c>
      <c r="S509" s="85">
        <v>43319</v>
      </c>
      <c r="T509" s="86">
        <v>43269.68818287037</v>
      </c>
      <c r="U509" s="86"/>
      <c r="V509" s="92" t="s">
        <v>617</v>
      </c>
      <c r="W509" s="92">
        <v>43321.75</v>
      </c>
      <c r="X50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09" s="88" t="str">
        <f t="shared" si="7"/>
        <v>USP MA</v>
      </c>
      <c r="Z50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0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509" s="53"/>
      <c r="AC509"/>
      <c r="AD509"/>
      <c r="AF509"/>
      <c r="AG509"/>
    </row>
    <row r="510" spans="1:33" x14ac:dyDescent="0.3">
      <c r="A510" s="122" t="s">
        <v>4856</v>
      </c>
      <c r="B510" s="61" t="s">
        <v>4857</v>
      </c>
      <c r="C510" s="61" t="s">
        <v>162</v>
      </c>
      <c r="D510" s="93" t="s">
        <v>448</v>
      </c>
      <c r="E510" s="61" t="s">
        <v>163</v>
      </c>
      <c r="F510" s="61" t="s">
        <v>164</v>
      </c>
      <c r="G510" s="93" t="s">
        <v>165</v>
      </c>
      <c r="H510" s="61" t="s">
        <v>42</v>
      </c>
      <c r="I510" s="61" t="s">
        <v>58</v>
      </c>
      <c r="J510" s="61" t="s">
        <v>48</v>
      </c>
      <c r="K510" s="61" t="s">
        <v>300</v>
      </c>
      <c r="L510" s="61"/>
      <c r="M510" s="61"/>
      <c r="N510" s="61" t="s">
        <v>1008</v>
      </c>
      <c r="O510" s="61">
        <v>1</v>
      </c>
      <c r="P510" s="84">
        <v>43307</v>
      </c>
      <c r="Q510" s="84">
        <v>43307.041666666664</v>
      </c>
      <c r="R510" s="85">
        <v>43319</v>
      </c>
      <c r="S510" s="85">
        <v>43319</v>
      </c>
      <c r="T510" s="86">
        <v>43269.688668981478</v>
      </c>
      <c r="U510" s="86"/>
      <c r="V510" s="92" t="s">
        <v>617</v>
      </c>
      <c r="W510" s="92">
        <v>43321.75</v>
      </c>
      <c r="X51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10" s="88" t="str">
        <f t="shared" si="7"/>
        <v>DSP MA</v>
      </c>
      <c r="Z51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1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510" s="53"/>
      <c r="AC510"/>
      <c r="AD510"/>
      <c r="AF510"/>
      <c r="AG510"/>
    </row>
    <row r="511" spans="1:33" x14ac:dyDescent="0.3">
      <c r="A511" s="122" t="s">
        <v>4823</v>
      </c>
      <c r="B511" s="61" t="s">
        <v>4824</v>
      </c>
      <c r="C511" s="61" t="s">
        <v>55</v>
      </c>
      <c r="D511" s="93" t="s">
        <v>437</v>
      </c>
      <c r="E511" s="61" t="s">
        <v>56</v>
      </c>
      <c r="F511" s="61" t="s">
        <v>57</v>
      </c>
      <c r="G511" s="93" t="s">
        <v>45</v>
      </c>
      <c r="H511" s="61" t="s">
        <v>42</v>
      </c>
      <c r="I511" s="61" t="s">
        <v>58</v>
      </c>
      <c r="J511" s="61" t="s">
        <v>48</v>
      </c>
      <c r="K511" s="61" t="s">
        <v>300</v>
      </c>
      <c r="L511" s="61"/>
      <c r="M511" s="61"/>
      <c r="N511" s="61" t="s">
        <v>1008</v>
      </c>
      <c r="O511" s="61">
        <v>2</v>
      </c>
      <c r="P511" s="84">
        <v>43307</v>
      </c>
      <c r="Q511" s="84">
        <v>43307.041666666664</v>
      </c>
      <c r="R511" s="85">
        <v>43320</v>
      </c>
      <c r="S511" s="85">
        <v>43320</v>
      </c>
      <c r="T511" s="86">
        <v>43269.698530092595</v>
      </c>
      <c r="U511" s="86"/>
      <c r="V511" s="92" t="s">
        <v>617</v>
      </c>
      <c r="W511" s="92">
        <v>43321.75</v>
      </c>
      <c r="X51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11" s="88" t="str">
        <f t="shared" si="7"/>
        <v>DEVT MA</v>
      </c>
      <c r="Z51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1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511" s="53"/>
      <c r="AC511"/>
      <c r="AD511"/>
      <c r="AF511"/>
      <c r="AG511"/>
    </row>
    <row r="512" spans="1:33" x14ac:dyDescent="0.3">
      <c r="A512" s="122" t="s">
        <v>4865</v>
      </c>
      <c r="B512" s="61" t="s">
        <v>4866</v>
      </c>
      <c r="C512" s="61" t="s">
        <v>170</v>
      </c>
      <c r="D512" s="93" t="s">
        <v>454</v>
      </c>
      <c r="E512" s="61" t="s">
        <v>171</v>
      </c>
      <c r="F512" s="61" t="s">
        <v>172</v>
      </c>
      <c r="G512" s="93" t="s">
        <v>165</v>
      </c>
      <c r="H512" s="61" t="s">
        <v>42</v>
      </c>
      <c r="I512" s="61" t="s">
        <v>58</v>
      </c>
      <c r="J512" s="61" t="s">
        <v>48</v>
      </c>
      <c r="K512" s="61" t="s">
        <v>300</v>
      </c>
      <c r="L512" s="61"/>
      <c r="M512" s="61"/>
      <c r="N512" s="61" t="s">
        <v>1008</v>
      </c>
      <c r="O512" s="61">
        <v>1</v>
      </c>
      <c r="P512" s="84">
        <v>43307</v>
      </c>
      <c r="Q512" s="84">
        <v>43307.041666666664</v>
      </c>
      <c r="R512" s="85">
        <v>43320</v>
      </c>
      <c r="S512" s="85">
        <v>43320</v>
      </c>
      <c r="T512" s="86">
        <v>43269.689062500001</v>
      </c>
      <c r="U512" s="86"/>
      <c r="V512" s="92" t="s">
        <v>617</v>
      </c>
      <c r="W512" s="92">
        <v>43321.75</v>
      </c>
      <c r="X51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12" s="88" t="str">
        <f t="shared" si="7"/>
        <v>DSP MA</v>
      </c>
      <c r="Z51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1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512" s="53"/>
      <c r="AC512"/>
      <c r="AD512"/>
      <c r="AF512"/>
      <c r="AG512"/>
    </row>
    <row r="513" spans="1:33" x14ac:dyDescent="0.3">
      <c r="A513" s="122" t="s">
        <v>5950</v>
      </c>
      <c r="B513" s="61" t="s">
        <v>5951</v>
      </c>
      <c r="C513" s="61" t="s">
        <v>792</v>
      </c>
      <c r="D513" s="93" t="s">
        <v>440</v>
      </c>
      <c r="E513" s="61" t="s">
        <v>793</v>
      </c>
      <c r="F513" s="61" t="s">
        <v>224</v>
      </c>
      <c r="G513" s="93" t="s">
        <v>216</v>
      </c>
      <c r="H513" s="61" t="s">
        <v>42</v>
      </c>
      <c r="I513" s="61" t="s">
        <v>58</v>
      </c>
      <c r="J513" s="61" t="s">
        <v>47</v>
      </c>
      <c r="K513" s="61" t="s">
        <v>300</v>
      </c>
      <c r="L513" s="61"/>
      <c r="M513" s="61"/>
      <c r="N513" s="61" t="s">
        <v>2457</v>
      </c>
      <c r="O513" s="61">
        <v>14</v>
      </c>
      <c r="P513" s="84">
        <v>43332</v>
      </c>
      <c r="Q513" s="84">
        <v>43362</v>
      </c>
      <c r="R513" s="85">
        <v>43325</v>
      </c>
      <c r="S513" s="85">
        <v>43326</v>
      </c>
      <c r="T513" s="86">
        <v>43287.645810185182</v>
      </c>
      <c r="U513" s="86"/>
      <c r="V513" s="92" t="s">
        <v>617</v>
      </c>
      <c r="W513" s="92">
        <v>43362.583333333336</v>
      </c>
      <c r="X51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13" s="88" t="str">
        <f t="shared" si="7"/>
        <v>USP MB</v>
      </c>
      <c r="Z51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1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513" s="53"/>
      <c r="AC513"/>
      <c r="AD513"/>
      <c r="AF513"/>
      <c r="AG513"/>
    </row>
    <row r="514" spans="1:33" x14ac:dyDescent="0.3">
      <c r="A514" s="122" t="s">
        <v>4927</v>
      </c>
      <c r="B514" s="61" t="s">
        <v>4928</v>
      </c>
      <c r="C514" s="61" t="s">
        <v>4929</v>
      </c>
      <c r="D514" s="93" t="s">
        <v>918</v>
      </c>
      <c r="E514" s="61" t="s">
        <v>4930</v>
      </c>
      <c r="F514" s="61" t="s">
        <v>4931</v>
      </c>
      <c r="G514" s="93" t="s">
        <v>46</v>
      </c>
      <c r="H514" s="61" t="s">
        <v>42</v>
      </c>
      <c r="I514" s="61" t="s">
        <v>58</v>
      </c>
      <c r="J514" s="61" t="s">
        <v>48</v>
      </c>
      <c r="K514" s="61" t="s">
        <v>204</v>
      </c>
      <c r="L514" s="61"/>
      <c r="M514" s="61"/>
      <c r="N514" s="61" t="s">
        <v>805</v>
      </c>
      <c r="O514" s="61">
        <v>4</v>
      </c>
      <c r="P514" s="84">
        <v>43326</v>
      </c>
      <c r="Q514" s="84">
        <v>43326.166666666664</v>
      </c>
      <c r="R514" s="85">
        <v>43326</v>
      </c>
      <c r="S514" s="85">
        <v>43326</v>
      </c>
      <c r="T514" s="86">
        <v>43273.574062500003</v>
      </c>
      <c r="U514" s="86"/>
      <c r="V514" s="92" t="s">
        <v>618</v>
      </c>
      <c r="W514" s="92">
        <v>43340.875</v>
      </c>
      <c r="X51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14" s="88" t="str">
        <f t="shared" ref="Y514:Y577" si="8">IF(ISBLANK(G514),"N/A",IF(OR(G514="EXPE-SERV",G514="FINA",G514="INFO",G514="LOGISTIC",G514="MAGASIN",G514="PROD_MA",G514="PROD_MB",G514="PROD_MB-B3",G514="PROJ-TECH",G514="SECU",G514="STECH",G514="UNITE-MA",G514="UNITE-MB",G514="UNIT-MC",G514="UNIT-MD1",G514="UNIT-MD2"),"N/A",IF(ISNUMBER(SEARCH("QUAL",G514)),"N/A",IF(AND(G514="MNTE",X514="MA"),"UTILITES_MA",IF(AND(G514="MNTE",X514="MB"),"UTILITES_MB",IF(AND(G514="MNTE",X514="MC"),"UTILITES_MC",G514))))))</f>
        <v>UTILITES_MA</v>
      </c>
      <c r="Z51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1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514" s="53"/>
      <c r="AC514"/>
      <c r="AD514"/>
      <c r="AF514"/>
      <c r="AG514"/>
    </row>
    <row r="515" spans="1:33" x14ac:dyDescent="0.3">
      <c r="A515" s="122" t="s">
        <v>4937</v>
      </c>
      <c r="B515" s="61" t="s">
        <v>4938</v>
      </c>
      <c r="C515" s="61" t="s">
        <v>4939</v>
      </c>
      <c r="D515" s="93" t="s">
        <v>4940</v>
      </c>
      <c r="E515" s="61" t="s">
        <v>4941</v>
      </c>
      <c r="F515" s="61" t="s">
        <v>4942</v>
      </c>
      <c r="G515" s="93" t="s">
        <v>46</v>
      </c>
      <c r="H515" s="61" t="s">
        <v>42</v>
      </c>
      <c r="I515" s="61" t="s">
        <v>58</v>
      </c>
      <c r="J515" s="61" t="s">
        <v>48</v>
      </c>
      <c r="K515" s="61" t="s">
        <v>204</v>
      </c>
      <c r="L515" s="61"/>
      <c r="M515" s="61"/>
      <c r="N515" s="61" t="s">
        <v>805</v>
      </c>
      <c r="O515" s="61">
        <v>4</v>
      </c>
      <c r="P515" s="84">
        <v>43326</v>
      </c>
      <c r="Q515" s="84">
        <v>43326.166666666664</v>
      </c>
      <c r="R515" s="85">
        <v>43326</v>
      </c>
      <c r="S515" s="85">
        <v>43326</v>
      </c>
      <c r="T515" s="86">
        <v>43273.576736111114</v>
      </c>
      <c r="U515" s="86"/>
      <c r="V515" s="92" t="s">
        <v>618</v>
      </c>
      <c r="W515" s="92">
        <v>43340.875</v>
      </c>
      <c r="X51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15" s="88" t="str">
        <f t="shared" si="8"/>
        <v>UTILITES_MA</v>
      </c>
      <c r="Z51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1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515" s="53"/>
      <c r="AC515"/>
      <c r="AD515"/>
      <c r="AF515"/>
      <c r="AG515"/>
    </row>
    <row r="516" spans="1:33" x14ac:dyDescent="0.3">
      <c r="A516" s="122" t="s">
        <v>4949</v>
      </c>
      <c r="B516" s="61" t="s">
        <v>4950</v>
      </c>
      <c r="C516" s="61" t="s">
        <v>4951</v>
      </c>
      <c r="D516" s="93" t="s">
        <v>445</v>
      </c>
      <c r="E516" s="61" t="s">
        <v>4952</v>
      </c>
      <c r="F516" s="61" t="s">
        <v>4953</v>
      </c>
      <c r="G516" s="93" t="s">
        <v>46</v>
      </c>
      <c r="H516" s="61" t="s">
        <v>42</v>
      </c>
      <c r="I516" s="61" t="s">
        <v>58</v>
      </c>
      <c r="J516" s="61" t="s">
        <v>48</v>
      </c>
      <c r="K516" s="61" t="s">
        <v>204</v>
      </c>
      <c r="L516" s="61"/>
      <c r="M516" s="61"/>
      <c r="N516" s="61" t="s">
        <v>805</v>
      </c>
      <c r="O516" s="61">
        <v>4</v>
      </c>
      <c r="P516" s="84">
        <v>43326</v>
      </c>
      <c r="Q516" s="84">
        <v>43326.166666666664</v>
      </c>
      <c r="R516" s="85">
        <v>43326</v>
      </c>
      <c r="S516" s="85">
        <v>43326</v>
      </c>
      <c r="T516" s="86">
        <v>43273.576643518521</v>
      </c>
      <c r="U516" s="86"/>
      <c r="V516" s="92" t="s">
        <v>617</v>
      </c>
      <c r="W516" s="92">
        <v>43340.875</v>
      </c>
      <c r="X51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16" s="88" t="str">
        <f t="shared" si="8"/>
        <v>UTILITES_MA</v>
      </c>
      <c r="Z51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1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516" s="53"/>
      <c r="AC516"/>
      <c r="AD516"/>
      <c r="AF516"/>
      <c r="AG516"/>
    </row>
    <row r="517" spans="1:33" x14ac:dyDescent="0.3">
      <c r="A517" s="122" t="s">
        <v>4954</v>
      </c>
      <c r="B517" s="61" t="s">
        <v>4955</v>
      </c>
      <c r="C517" s="61" t="s">
        <v>4956</v>
      </c>
      <c r="D517" s="93" t="s">
        <v>445</v>
      </c>
      <c r="E517" s="61" t="s">
        <v>4957</v>
      </c>
      <c r="F517" s="61" t="s">
        <v>4958</v>
      </c>
      <c r="G517" s="93" t="s">
        <v>46</v>
      </c>
      <c r="H517" s="61" t="s">
        <v>42</v>
      </c>
      <c r="I517" s="61" t="s">
        <v>58</v>
      </c>
      <c r="J517" s="61" t="s">
        <v>48</v>
      </c>
      <c r="K517" s="61" t="s">
        <v>204</v>
      </c>
      <c r="L517" s="61"/>
      <c r="M517" s="61"/>
      <c r="N517" s="61" t="s">
        <v>805</v>
      </c>
      <c r="O517" s="61">
        <v>4</v>
      </c>
      <c r="P517" s="84">
        <v>43326</v>
      </c>
      <c r="Q517" s="84">
        <v>43326.166666666664</v>
      </c>
      <c r="R517" s="85">
        <v>43326</v>
      </c>
      <c r="S517" s="85">
        <v>43326</v>
      </c>
      <c r="T517" s="86">
        <v>43273.576574074075</v>
      </c>
      <c r="U517" s="86"/>
      <c r="V517" s="92" t="s">
        <v>618</v>
      </c>
      <c r="W517" s="92">
        <v>43340.875</v>
      </c>
      <c r="X51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17" s="88" t="str">
        <f t="shared" si="8"/>
        <v>UTILITES_MA</v>
      </c>
      <c r="Z51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1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517" s="53"/>
      <c r="AC517"/>
      <c r="AD517"/>
      <c r="AF517"/>
      <c r="AG517"/>
    </row>
    <row r="518" spans="1:33" x14ac:dyDescent="0.3">
      <c r="A518" s="122" t="s">
        <v>5002</v>
      </c>
      <c r="B518" s="61" t="s">
        <v>5003</v>
      </c>
      <c r="C518" s="61" t="s">
        <v>630</v>
      </c>
      <c r="D518" s="93" t="s">
        <v>631</v>
      </c>
      <c r="E518" s="61" t="s">
        <v>632</v>
      </c>
      <c r="F518" s="61" t="s">
        <v>633</v>
      </c>
      <c r="G518" s="93" t="s">
        <v>46</v>
      </c>
      <c r="H518" s="61" t="s">
        <v>42</v>
      </c>
      <c r="I518" s="61" t="s">
        <v>58</v>
      </c>
      <c r="J518" s="61" t="s">
        <v>48</v>
      </c>
      <c r="K518" s="61" t="s">
        <v>204</v>
      </c>
      <c r="L518" s="61"/>
      <c r="M518" s="61"/>
      <c r="N518" s="61" t="s">
        <v>1008</v>
      </c>
      <c r="O518" s="61">
        <v>4</v>
      </c>
      <c r="P518" s="84">
        <v>43326</v>
      </c>
      <c r="Q518" s="84">
        <v>43326.166666666664</v>
      </c>
      <c r="R518" s="85">
        <v>43326</v>
      </c>
      <c r="S518" s="85">
        <v>43326</v>
      </c>
      <c r="T518" s="86">
        <v>43273.574004629627</v>
      </c>
      <c r="U518" s="86"/>
      <c r="V518" s="92" t="s">
        <v>618</v>
      </c>
      <c r="W518" s="92">
        <v>43340.875</v>
      </c>
      <c r="X51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18" s="88" t="str">
        <f t="shared" si="8"/>
        <v>UTILITES_MA</v>
      </c>
      <c r="Z51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1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518" s="53"/>
      <c r="AC518"/>
      <c r="AD518"/>
      <c r="AF518"/>
      <c r="AG518"/>
    </row>
    <row r="519" spans="1:33" x14ac:dyDescent="0.3">
      <c r="A519" s="122" t="s">
        <v>5359</v>
      </c>
      <c r="B519" s="61" t="s">
        <v>5360</v>
      </c>
      <c r="C519" s="61" t="s">
        <v>3899</v>
      </c>
      <c r="D519" s="93" t="s">
        <v>3900</v>
      </c>
      <c r="E519" s="61" t="s">
        <v>3901</v>
      </c>
      <c r="F519" s="61" t="s">
        <v>3902</v>
      </c>
      <c r="G519" s="93" t="s">
        <v>46</v>
      </c>
      <c r="H519" s="61" t="s">
        <v>42</v>
      </c>
      <c r="I519" s="61" t="s">
        <v>205</v>
      </c>
      <c r="J519" s="61" t="s">
        <v>48</v>
      </c>
      <c r="K519" s="61" t="s">
        <v>204</v>
      </c>
      <c r="L519" s="61"/>
      <c r="M519" s="61"/>
      <c r="N519" s="61" t="s">
        <v>1008</v>
      </c>
      <c r="O519" s="61">
        <v>4</v>
      </c>
      <c r="P519" s="84">
        <v>43308</v>
      </c>
      <c r="Q519" s="84">
        <v>43338</v>
      </c>
      <c r="R519" s="85">
        <v>43326</v>
      </c>
      <c r="S519" s="85">
        <v>43326</v>
      </c>
      <c r="T519" s="86">
        <v>43285.406666666669</v>
      </c>
      <c r="U519" s="86"/>
      <c r="V519" s="92" t="s">
        <v>618</v>
      </c>
      <c r="W519" s="92">
        <v>43338.166666666664</v>
      </c>
      <c r="X51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19" s="88" t="str">
        <f t="shared" si="8"/>
        <v>UTILITES_MA</v>
      </c>
      <c r="Z51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1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519" s="53"/>
      <c r="AC519"/>
      <c r="AD519"/>
      <c r="AF519"/>
      <c r="AG519"/>
    </row>
    <row r="520" spans="1:33" x14ac:dyDescent="0.3">
      <c r="A520" s="122" t="s">
        <v>3897</v>
      </c>
      <c r="B520" s="61" t="s">
        <v>3898</v>
      </c>
      <c r="C520" s="61" t="s">
        <v>3899</v>
      </c>
      <c r="D520" s="93" t="s">
        <v>3900</v>
      </c>
      <c r="E520" s="61" t="s">
        <v>3901</v>
      </c>
      <c r="F520" s="61" t="s">
        <v>3902</v>
      </c>
      <c r="G520" s="93" t="s">
        <v>46</v>
      </c>
      <c r="H520" s="61" t="s">
        <v>42</v>
      </c>
      <c r="I520" s="61" t="s">
        <v>58</v>
      </c>
      <c r="J520" s="61" t="s">
        <v>48</v>
      </c>
      <c r="K520" s="61" t="s">
        <v>204</v>
      </c>
      <c r="L520" s="61"/>
      <c r="M520" s="61"/>
      <c r="N520" s="61" t="s">
        <v>1008</v>
      </c>
      <c r="O520" s="61">
        <v>4</v>
      </c>
      <c r="P520" s="84">
        <v>43257</v>
      </c>
      <c r="Q520" s="84">
        <v>43271</v>
      </c>
      <c r="R520" s="85">
        <v>43326</v>
      </c>
      <c r="S520" s="85">
        <v>43326</v>
      </c>
      <c r="T520" s="86">
        <v>43269.714108796295</v>
      </c>
      <c r="U520" s="86"/>
      <c r="V520" s="92" t="s">
        <v>618</v>
      </c>
      <c r="W520" s="92">
        <v>43271.875</v>
      </c>
      <c r="X52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20" s="88" t="str">
        <f t="shared" si="8"/>
        <v>UTILITES_MA</v>
      </c>
      <c r="Z52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2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520" s="53"/>
      <c r="AC520"/>
      <c r="AD520"/>
      <c r="AF520"/>
      <c r="AG520"/>
    </row>
    <row r="521" spans="1:33" x14ac:dyDescent="0.3">
      <c r="A521" s="122" t="s">
        <v>502</v>
      </c>
      <c r="B521" s="61" t="s">
        <v>797</v>
      </c>
      <c r="C521" s="61" t="s">
        <v>284</v>
      </c>
      <c r="D521" s="93" t="s">
        <v>440</v>
      </c>
      <c r="E521" s="61" t="s">
        <v>285</v>
      </c>
      <c r="F521" s="61" t="s">
        <v>286</v>
      </c>
      <c r="G521" s="93" t="s">
        <v>216</v>
      </c>
      <c r="H521" s="61" t="s">
        <v>663</v>
      </c>
      <c r="I521" s="61" t="s">
        <v>43</v>
      </c>
      <c r="J521" s="61" t="s">
        <v>47</v>
      </c>
      <c r="K521" s="61" t="s">
        <v>204</v>
      </c>
      <c r="L521" s="61"/>
      <c r="M521" s="61">
        <v>1</v>
      </c>
      <c r="N521" s="61" t="s">
        <v>753</v>
      </c>
      <c r="O521" s="61">
        <v>5</v>
      </c>
      <c r="P521" s="84">
        <v>43054</v>
      </c>
      <c r="Q521" s="84">
        <v>43061</v>
      </c>
      <c r="R521" s="85">
        <v>43327</v>
      </c>
      <c r="S521" s="85">
        <v>43327</v>
      </c>
      <c r="T521" s="86"/>
      <c r="U521" s="86"/>
      <c r="V521" s="92" t="s">
        <v>618</v>
      </c>
      <c r="W521" s="92">
        <v>43061</v>
      </c>
      <c r="X52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21" s="88" t="str">
        <f t="shared" si="8"/>
        <v>USP MB</v>
      </c>
      <c r="Z52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2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521" s="53"/>
      <c r="AC521"/>
      <c r="AD521"/>
      <c r="AF521"/>
      <c r="AG521"/>
    </row>
    <row r="522" spans="1:33" x14ac:dyDescent="0.3">
      <c r="A522" s="122" t="s">
        <v>1165</v>
      </c>
      <c r="B522" s="61" t="s">
        <v>1166</v>
      </c>
      <c r="C522" s="61" t="s">
        <v>1167</v>
      </c>
      <c r="D522" s="93" t="s">
        <v>1168</v>
      </c>
      <c r="E522" s="61" t="s">
        <v>1169</v>
      </c>
      <c r="F522" s="61" t="s">
        <v>1170</v>
      </c>
      <c r="G522" s="93" t="s">
        <v>152</v>
      </c>
      <c r="H522" s="61" t="s">
        <v>663</v>
      </c>
      <c r="I522" s="61" t="s">
        <v>43</v>
      </c>
      <c r="J522" s="61" t="s">
        <v>47</v>
      </c>
      <c r="K522" s="61" t="s">
        <v>204</v>
      </c>
      <c r="L522" s="61"/>
      <c r="M522" s="61">
        <v>2</v>
      </c>
      <c r="N522" s="61" t="s">
        <v>754</v>
      </c>
      <c r="O522" s="61">
        <v>2</v>
      </c>
      <c r="P522" s="84">
        <v>43187</v>
      </c>
      <c r="Q522" s="84">
        <v>43201</v>
      </c>
      <c r="R522" s="85">
        <v>43332</v>
      </c>
      <c r="S522" s="85">
        <v>43332</v>
      </c>
      <c r="T522" s="86">
        <v>43196.580034722225</v>
      </c>
      <c r="U522" s="86"/>
      <c r="V522" s="92" t="s">
        <v>618</v>
      </c>
      <c r="W522" s="92">
        <v>43201</v>
      </c>
      <c r="X52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22" s="88" t="str">
        <f t="shared" si="8"/>
        <v>USP MA</v>
      </c>
      <c r="Z52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2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522" s="53"/>
      <c r="AC522"/>
      <c r="AD522"/>
      <c r="AF522"/>
      <c r="AG522"/>
    </row>
    <row r="523" spans="1:33" customFormat="1" x14ac:dyDescent="0.3">
      <c r="A523" s="122" t="s">
        <v>2196</v>
      </c>
      <c r="B523" s="61" t="s">
        <v>2197</v>
      </c>
      <c r="C523" s="61" t="s">
        <v>212</v>
      </c>
      <c r="D523" s="93" t="s">
        <v>418</v>
      </c>
      <c r="E523" s="61" t="s">
        <v>2198</v>
      </c>
      <c r="F523" s="61" t="s">
        <v>2199</v>
      </c>
      <c r="G523" s="93" t="s">
        <v>165</v>
      </c>
      <c r="H523" s="61" t="s">
        <v>663</v>
      </c>
      <c r="I523" s="61" t="s">
        <v>43</v>
      </c>
      <c r="J523" s="61" t="s">
        <v>47</v>
      </c>
      <c r="K523" s="61" t="s">
        <v>300</v>
      </c>
      <c r="L523" s="61"/>
      <c r="M523" s="61"/>
      <c r="N523" s="61" t="s">
        <v>754</v>
      </c>
      <c r="O523" s="61">
        <v>2</v>
      </c>
      <c r="P523" s="84">
        <v>43227</v>
      </c>
      <c r="Q523" s="84">
        <v>43241</v>
      </c>
      <c r="R523" s="85">
        <v>43332</v>
      </c>
      <c r="S523" s="85">
        <v>43332</v>
      </c>
      <c r="T523" s="86">
        <v>43234.641469907408</v>
      </c>
      <c r="U523" s="86"/>
      <c r="V523" s="92" t="s">
        <v>618</v>
      </c>
      <c r="W523" s="92">
        <v>43241</v>
      </c>
      <c r="X52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23" s="88" t="str">
        <f t="shared" si="8"/>
        <v>DSP MA</v>
      </c>
      <c r="Z52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2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524" spans="1:33" x14ac:dyDescent="0.3">
      <c r="A524" s="122" t="s">
        <v>2349</v>
      </c>
      <c r="B524" s="61" t="s">
        <v>2350</v>
      </c>
      <c r="C524" s="61" t="s">
        <v>1328</v>
      </c>
      <c r="D524" s="93" t="s">
        <v>1232</v>
      </c>
      <c r="E524" s="61" t="s">
        <v>1329</v>
      </c>
      <c r="F524" s="61" t="s">
        <v>1330</v>
      </c>
      <c r="G524" s="93" t="s">
        <v>228</v>
      </c>
      <c r="H524" s="61" t="s">
        <v>42</v>
      </c>
      <c r="I524" s="61" t="s">
        <v>43</v>
      </c>
      <c r="J524" s="61" t="s">
        <v>47</v>
      </c>
      <c r="K524" s="61" t="s">
        <v>300</v>
      </c>
      <c r="L524" s="61"/>
      <c r="M524" s="61">
        <v>1</v>
      </c>
      <c r="N524" s="61" t="s">
        <v>50</v>
      </c>
      <c r="O524" s="61">
        <v>4.5</v>
      </c>
      <c r="P524" s="84">
        <v>43235</v>
      </c>
      <c r="Q524" s="84">
        <v>43242</v>
      </c>
      <c r="R524" s="85">
        <v>43333</v>
      </c>
      <c r="S524" s="85">
        <v>43333</v>
      </c>
      <c r="T524" s="86">
        <v>43249.545138888891</v>
      </c>
      <c r="U524" s="86"/>
      <c r="V524" s="92" t="s">
        <v>617</v>
      </c>
      <c r="W524" s="92">
        <v>43242</v>
      </c>
      <c r="X52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24" s="88" t="str">
        <f t="shared" si="8"/>
        <v>DEVT MB</v>
      </c>
      <c r="Z52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2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524" s="53"/>
      <c r="AC524"/>
      <c r="AD524"/>
      <c r="AF524"/>
      <c r="AG524"/>
    </row>
    <row r="525" spans="1:33" x14ac:dyDescent="0.3">
      <c r="A525" s="122" t="s">
        <v>1313</v>
      </c>
      <c r="B525" s="61" t="s">
        <v>1314</v>
      </c>
      <c r="C525" s="61" t="s">
        <v>284</v>
      </c>
      <c r="D525" s="93" t="s">
        <v>440</v>
      </c>
      <c r="E525" s="61" t="s">
        <v>285</v>
      </c>
      <c r="F525" s="61" t="s">
        <v>286</v>
      </c>
      <c r="G525" s="93" t="s">
        <v>216</v>
      </c>
      <c r="H525" s="61" t="s">
        <v>42</v>
      </c>
      <c r="I525" s="61" t="s">
        <v>58</v>
      </c>
      <c r="J525" s="61" t="s">
        <v>47</v>
      </c>
      <c r="K525" s="61" t="s">
        <v>300</v>
      </c>
      <c r="L525" s="61"/>
      <c r="M525" s="61"/>
      <c r="N525" s="61" t="s">
        <v>50</v>
      </c>
      <c r="O525" s="61">
        <v>21</v>
      </c>
      <c r="P525" s="84">
        <v>43304</v>
      </c>
      <c r="Q525" s="84">
        <v>43335</v>
      </c>
      <c r="R525" s="85">
        <v>43339</v>
      </c>
      <c r="S525" s="85">
        <v>43340</v>
      </c>
      <c r="T525" s="86">
        <v>43203.418206018519</v>
      </c>
      <c r="U525" s="86"/>
      <c r="V525" s="92" t="s">
        <v>618</v>
      </c>
      <c r="W525" s="92">
        <v>43344</v>
      </c>
      <c r="X52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25" s="88" t="str">
        <f t="shared" si="8"/>
        <v>USP MB</v>
      </c>
      <c r="Z52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2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525" s="53"/>
      <c r="AC525"/>
      <c r="AD525"/>
      <c r="AF525"/>
      <c r="AG525"/>
    </row>
    <row r="526" spans="1:33" x14ac:dyDescent="0.3">
      <c r="A526" s="122" t="s">
        <v>992</v>
      </c>
      <c r="B526" s="61" t="s">
        <v>993</v>
      </c>
      <c r="C526" s="61" t="s">
        <v>360</v>
      </c>
      <c r="D526" s="93" t="s">
        <v>994</v>
      </c>
      <c r="E526" s="61"/>
      <c r="F526" s="61"/>
      <c r="G526" s="93" t="s">
        <v>68</v>
      </c>
      <c r="H526" s="61" t="s">
        <v>42</v>
      </c>
      <c r="I526" s="61" t="s">
        <v>474</v>
      </c>
      <c r="J526" s="61" t="s">
        <v>209</v>
      </c>
      <c r="K526" s="61"/>
      <c r="L526" s="61"/>
      <c r="M526" s="61"/>
      <c r="N526" s="61" t="s">
        <v>288</v>
      </c>
      <c r="O526" s="61">
        <v>0</v>
      </c>
      <c r="P526" s="84">
        <v>43146</v>
      </c>
      <c r="Q526" s="84"/>
      <c r="R526" s="85">
        <v>43344</v>
      </c>
      <c r="S526" s="85">
        <v>43465</v>
      </c>
      <c r="T526" s="86">
        <v>43146.644999999997</v>
      </c>
      <c r="U526" s="86"/>
      <c r="V526" s="92" t="s">
        <v>617</v>
      </c>
      <c r="W526" s="92"/>
      <c r="X52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526" s="88" t="str">
        <f t="shared" si="8"/>
        <v>N/A</v>
      </c>
      <c r="Z52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2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  <c r="AB526" s="53"/>
      <c r="AC526"/>
      <c r="AD526"/>
      <c r="AF526"/>
      <c r="AG526"/>
    </row>
    <row r="527" spans="1:33" x14ac:dyDescent="0.3">
      <c r="A527" s="122" t="s">
        <v>2704</v>
      </c>
      <c r="B527" s="61" t="s">
        <v>2705</v>
      </c>
      <c r="C527" s="61" t="s">
        <v>2430</v>
      </c>
      <c r="D527" s="93" t="s">
        <v>423</v>
      </c>
      <c r="E527" s="61" t="s">
        <v>2431</v>
      </c>
      <c r="F527" s="61" t="s">
        <v>287</v>
      </c>
      <c r="G527" s="93" t="s">
        <v>223</v>
      </c>
      <c r="H527" s="61" t="s">
        <v>42</v>
      </c>
      <c r="I527" s="61" t="s">
        <v>58</v>
      </c>
      <c r="J527" s="61" t="s">
        <v>47</v>
      </c>
      <c r="K527" s="61" t="s">
        <v>300</v>
      </c>
      <c r="L527" s="61"/>
      <c r="M527" s="61"/>
      <c r="N527" s="61" t="s">
        <v>796</v>
      </c>
      <c r="O527" s="61">
        <v>7</v>
      </c>
      <c r="P527" s="84">
        <v>43273</v>
      </c>
      <c r="Q527" s="84">
        <v>43303</v>
      </c>
      <c r="R527" s="85">
        <v>43346</v>
      </c>
      <c r="S527" s="85">
        <v>43347</v>
      </c>
      <c r="T527" s="86">
        <v>43243.451157407406</v>
      </c>
      <c r="U527" s="86"/>
      <c r="V527" s="92" t="s">
        <v>617</v>
      </c>
      <c r="W527" s="92">
        <v>43303.291666666664</v>
      </c>
      <c r="X52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27" s="88" t="str">
        <f t="shared" si="8"/>
        <v>DSP MB</v>
      </c>
      <c r="Z52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2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  <c r="AB527" s="53"/>
      <c r="AC527"/>
      <c r="AD527"/>
      <c r="AF527"/>
      <c r="AG527"/>
    </row>
    <row r="528" spans="1:33" x14ac:dyDescent="0.3">
      <c r="A528" s="122" t="s">
        <v>2794</v>
      </c>
      <c r="B528" s="61" t="s">
        <v>2795</v>
      </c>
      <c r="C528" s="61" t="s">
        <v>1280</v>
      </c>
      <c r="D528" s="93" t="s">
        <v>423</v>
      </c>
      <c r="E528" s="61" t="s">
        <v>1281</v>
      </c>
      <c r="F528" s="61" t="s">
        <v>287</v>
      </c>
      <c r="G528" s="93" t="s">
        <v>223</v>
      </c>
      <c r="H528" s="61" t="s">
        <v>42</v>
      </c>
      <c r="I528" s="61" t="s">
        <v>58</v>
      </c>
      <c r="J528" s="61" t="s">
        <v>47</v>
      </c>
      <c r="K528" s="61" t="s">
        <v>300</v>
      </c>
      <c r="L528" s="61"/>
      <c r="M528" s="61"/>
      <c r="N528" s="61" t="s">
        <v>796</v>
      </c>
      <c r="O528" s="61">
        <v>7</v>
      </c>
      <c r="P528" s="84">
        <v>43270</v>
      </c>
      <c r="Q528" s="84">
        <v>43300</v>
      </c>
      <c r="R528" s="85">
        <v>43346</v>
      </c>
      <c r="S528" s="85">
        <v>43347</v>
      </c>
      <c r="T528" s="86">
        <v>43242.61791666667</v>
      </c>
      <c r="U528" s="86"/>
      <c r="V528" s="92" t="s">
        <v>617</v>
      </c>
      <c r="W528" s="92">
        <v>43300.291666666664</v>
      </c>
      <c r="X52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28" s="88" t="str">
        <f t="shared" si="8"/>
        <v>DSP MB</v>
      </c>
      <c r="Z52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2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  <c r="AB528" s="53"/>
      <c r="AC528"/>
      <c r="AD528"/>
      <c r="AF528"/>
      <c r="AG528"/>
    </row>
    <row r="529" spans="1:33" x14ac:dyDescent="0.3">
      <c r="A529" s="122" t="s">
        <v>760</v>
      </c>
      <c r="B529" s="61" t="s">
        <v>761</v>
      </c>
      <c r="C529" s="61" t="s">
        <v>360</v>
      </c>
      <c r="D529" s="93" t="s">
        <v>360</v>
      </c>
      <c r="E529" s="61"/>
      <c r="F529" s="61"/>
      <c r="G529" s="93" t="s">
        <v>46</v>
      </c>
      <c r="H529" s="61" t="s">
        <v>42</v>
      </c>
      <c r="I529" s="61" t="s">
        <v>58</v>
      </c>
      <c r="J529" s="61" t="s">
        <v>47</v>
      </c>
      <c r="K529" s="61" t="s">
        <v>204</v>
      </c>
      <c r="L529" s="61"/>
      <c r="M529" s="61"/>
      <c r="N529" s="61" t="s">
        <v>50</v>
      </c>
      <c r="O529" s="61">
        <v>0</v>
      </c>
      <c r="P529" s="84">
        <v>43115.560416666667</v>
      </c>
      <c r="Q529" s="84"/>
      <c r="R529" s="85">
        <v>43347</v>
      </c>
      <c r="S529" s="85">
        <v>43347</v>
      </c>
      <c r="T529" s="86">
        <v>43115.556469907409</v>
      </c>
      <c r="U529" s="86"/>
      <c r="V529" s="92" t="s">
        <v>618</v>
      </c>
      <c r="W529" s="92"/>
      <c r="X52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529" s="88" t="str">
        <f t="shared" si="8"/>
        <v>MNTE</v>
      </c>
      <c r="Z52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2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  <c r="AB529" s="53"/>
      <c r="AC529"/>
      <c r="AD529"/>
      <c r="AF529"/>
      <c r="AG529"/>
    </row>
    <row r="530" spans="1:33" x14ac:dyDescent="0.3">
      <c r="A530" s="122" t="s">
        <v>646</v>
      </c>
      <c r="B530" s="61" t="s">
        <v>647</v>
      </c>
      <c r="C530" s="61" t="s">
        <v>648</v>
      </c>
      <c r="D530" s="93" t="s">
        <v>649</v>
      </c>
      <c r="E530" s="61" t="s">
        <v>650</v>
      </c>
      <c r="F530" s="61" t="s">
        <v>651</v>
      </c>
      <c r="G530" s="93" t="s">
        <v>200</v>
      </c>
      <c r="H530" s="61" t="s">
        <v>42</v>
      </c>
      <c r="I530" s="61" t="s">
        <v>166</v>
      </c>
      <c r="J530" s="61" t="s">
        <v>47</v>
      </c>
      <c r="K530" s="61" t="s">
        <v>300</v>
      </c>
      <c r="L530" s="61"/>
      <c r="M530" s="61"/>
      <c r="N530" s="61" t="s">
        <v>753</v>
      </c>
      <c r="O530" s="61">
        <v>0</v>
      </c>
      <c r="P530" s="84">
        <v>43110.365277777775</v>
      </c>
      <c r="Q530" s="84"/>
      <c r="R530" s="85">
        <v>43353</v>
      </c>
      <c r="S530" s="85">
        <v>43353</v>
      </c>
      <c r="T530" s="86">
        <v>43110.364930555559</v>
      </c>
      <c r="U530" s="86"/>
      <c r="V530" s="92" t="s">
        <v>617</v>
      </c>
      <c r="W530" s="92"/>
      <c r="X53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30" s="88" t="str">
        <f t="shared" si="8"/>
        <v>SUP MA</v>
      </c>
      <c r="Z53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3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  <c r="AB530" s="53"/>
      <c r="AC530"/>
      <c r="AD530"/>
      <c r="AF530"/>
      <c r="AG530"/>
    </row>
    <row r="531" spans="1:33" x14ac:dyDescent="0.3">
      <c r="A531" s="122" t="s">
        <v>5356</v>
      </c>
      <c r="B531" s="61" t="s">
        <v>5357</v>
      </c>
      <c r="C531" s="61" t="s">
        <v>356</v>
      </c>
      <c r="D531" s="93" t="s">
        <v>3440</v>
      </c>
      <c r="E531" s="61" t="s">
        <v>5358</v>
      </c>
      <c r="F531" s="61" t="s">
        <v>559</v>
      </c>
      <c r="G531" s="93" t="s">
        <v>220</v>
      </c>
      <c r="H531" s="61" t="s">
        <v>663</v>
      </c>
      <c r="I531" s="61" t="s">
        <v>43</v>
      </c>
      <c r="J531" s="61" t="s">
        <v>47</v>
      </c>
      <c r="K531" s="61" t="s">
        <v>300</v>
      </c>
      <c r="L531" s="61"/>
      <c r="M531" s="61">
        <v>1</v>
      </c>
      <c r="N531" s="61" t="s">
        <v>2457</v>
      </c>
      <c r="O531" s="61">
        <v>2</v>
      </c>
      <c r="P531" s="84">
        <v>43276</v>
      </c>
      <c r="Q531" s="84">
        <v>43283</v>
      </c>
      <c r="R531" s="85">
        <v>43358</v>
      </c>
      <c r="S531" s="85">
        <v>43359</v>
      </c>
      <c r="T531" s="86">
        <v>43278.597766203704</v>
      </c>
      <c r="U531" s="86"/>
      <c r="V531" s="92" t="s">
        <v>617</v>
      </c>
      <c r="W531" s="92">
        <v>43283</v>
      </c>
      <c r="X53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31" s="88" t="str">
        <f t="shared" si="8"/>
        <v>SUP MB</v>
      </c>
      <c r="Z53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3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  <c r="AB531" s="53"/>
      <c r="AC531"/>
      <c r="AD531"/>
      <c r="AF531"/>
      <c r="AG531"/>
    </row>
    <row r="532" spans="1:33" x14ac:dyDescent="0.3">
      <c r="A532" s="122" t="s">
        <v>2565</v>
      </c>
      <c r="B532" s="61" t="s">
        <v>2566</v>
      </c>
      <c r="C532" s="61" t="s">
        <v>2567</v>
      </c>
      <c r="D532" s="93" t="s">
        <v>2353</v>
      </c>
      <c r="E532" s="61"/>
      <c r="F532" s="61"/>
      <c r="G532" s="93" t="s">
        <v>220</v>
      </c>
      <c r="H532" s="61" t="s">
        <v>663</v>
      </c>
      <c r="I532" s="61" t="s">
        <v>43</v>
      </c>
      <c r="J532" s="61" t="s">
        <v>47</v>
      </c>
      <c r="K532" s="61" t="s">
        <v>300</v>
      </c>
      <c r="L532" s="61"/>
      <c r="M532" s="61"/>
      <c r="N532" s="61" t="s">
        <v>2457</v>
      </c>
      <c r="O532" s="61">
        <v>0</v>
      </c>
      <c r="P532" s="84">
        <v>43237.625</v>
      </c>
      <c r="Q532" s="84">
        <v>43390</v>
      </c>
      <c r="R532" s="85">
        <v>43360</v>
      </c>
      <c r="S532" s="85">
        <v>43361</v>
      </c>
      <c r="T532" s="86">
        <v>43237.739583333336</v>
      </c>
      <c r="U532" s="86"/>
      <c r="V532" s="92" t="s">
        <v>617</v>
      </c>
      <c r="W532" s="92"/>
      <c r="X53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32" s="88" t="str">
        <f t="shared" si="8"/>
        <v>SUP MB</v>
      </c>
      <c r="Z53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3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  <c r="AB532" s="53"/>
      <c r="AC532"/>
      <c r="AD532"/>
      <c r="AF532"/>
      <c r="AG532"/>
    </row>
    <row r="533" spans="1:33" x14ac:dyDescent="0.3">
      <c r="A533" s="122" t="s">
        <v>2780</v>
      </c>
      <c r="B533" s="61" t="s">
        <v>2781</v>
      </c>
      <c r="C533" s="61" t="s">
        <v>499</v>
      </c>
      <c r="D533" s="93" t="s">
        <v>440</v>
      </c>
      <c r="E533" s="61" t="s">
        <v>500</v>
      </c>
      <c r="F533" s="61" t="s">
        <v>501</v>
      </c>
      <c r="G533" s="93" t="s">
        <v>216</v>
      </c>
      <c r="H533" s="61" t="s">
        <v>663</v>
      </c>
      <c r="I533" s="61" t="s">
        <v>43</v>
      </c>
      <c r="J533" s="61" t="s">
        <v>47</v>
      </c>
      <c r="K533" s="61" t="s">
        <v>204</v>
      </c>
      <c r="L533" s="61"/>
      <c r="M533" s="61"/>
      <c r="N533" s="61" t="s">
        <v>796</v>
      </c>
      <c r="O533" s="61">
        <v>6</v>
      </c>
      <c r="P533" s="84">
        <v>43244.441666666666</v>
      </c>
      <c r="Q533" s="84">
        <v>43245.443055555559</v>
      </c>
      <c r="R533" s="85">
        <v>43367</v>
      </c>
      <c r="S533" s="85">
        <v>43368</v>
      </c>
      <c r="T533" s="86">
        <v>43242.441145833334</v>
      </c>
      <c r="U533" s="86">
        <v>43244.568055555559</v>
      </c>
      <c r="V533" s="92" t="s">
        <v>617</v>
      </c>
      <c r="W533" s="92"/>
      <c r="X53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33" s="88" t="str">
        <f t="shared" si="8"/>
        <v>USP MB</v>
      </c>
      <c r="Z53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3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  <c r="AB533" s="53"/>
      <c r="AC533"/>
      <c r="AD533"/>
      <c r="AF533"/>
      <c r="AG533"/>
    </row>
    <row r="534" spans="1:33" x14ac:dyDescent="0.3">
      <c r="A534" s="122" t="s">
        <v>815</v>
      </c>
      <c r="B534" s="61" t="s">
        <v>816</v>
      </c>
      <c r="C534" s="61" t="s">
        <v>792</v>
      </c>
      <c r="D534" s="93" t="s">
        <v>440</v>
      </c>
      <c r="E534" s="61" t="s">
        <v>793</v>
      </c>
      <c r="F534" s="61" t="s">
        <v>224</v>
      </c>
      <c r="G534" s="93" t="s">
        <v>216</v>
      </c>
      <c r="H534" s="61" t="s">
        <v>663</v>
      </c>
      <c r="I534" s="61" t="s">
        <v>166</v>
      </c>
      <c r="J534" s="61" t="s">
        <v>47</v>
      </c>
      <c r="K534" s="61" t="s">
        <v>204</v>
      </c>
      <c r="L534" s="61"/>
      <c r="M534" s="61"/>
      <c r="N534" s="61" t="s">
        <v>796</v>
      </c>
      <c r="O534" s="61">
        <v>0</v>
      </c>
      <c r="P534" s="84">
        <v>43136.472916666666</v>
      </c>
      <c r="Q534" s="84">
        <v>43392.375694444447</v>
      </c>
      <c r="R534" s="85">
        <v>43377</v>
      </c>
      <c r="S534" s="85">
        <v>43381</v>
      </c>
      <c r="T534" s="86">
        <v>43136.472615740742</v>
      </c>
      <c r="U534" s="86"/>
      <c r="V534" s="92" t="s">
        <v>617</v>
      </c>
      <c r="W534" s="92"/>
      <c r="X53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34" s="88" t="str">
        <f t="shared" si="8"/>
        <v>USP MB</v>
      </c>
      <c r="Z53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3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  <c r="AB534" s="53"/>
      <c r="AC534"/>
      <c r="AD534"/>
      <c r="AF534"/>
      <c r="AG534"/>
    </row>
    <row r="535" spans="1:33" x14ac:dyDescent="0.3">
      <c r="A535" s="122" t="s">
        <v>3811</v>
      </c>
      <c r="B535" s="61" t="s">
        <v>3812</v>
      </c>
      <c r="C535" s="61" t="s">
        <v>1523</v>
      </c>
      <c r="D535" s="93" t="s">
        <v>1524</v>
      </c>
      <c r="E535" s="61" t="s">
        <v>1525</v>
      </c>
      <c r="F535" s="61" t="s">
        <v>44</v>
      </c>
      <c r="G535" s="93" t="s">
        <v>45</v>
      </c>
      <c r="H535" s="61" t="s">
        <v>663</v>
      </c>
      <c r="I535" s="61" t="s">
        <v>43</v>
      </c>
      <c r="J535" s="61" t="s">
        <v>49</v>
      </c>
      <c r="K535" s="61" t="s">
        <v>300</v>
      </c>
      <c r="L535" s="61"/>
      <c r="M535" s="61"/>
      <c r="N535" s="61" t="s">
        <v>795</v>
      </c>
      <c r="O535" s="61">
        <v>4</v>
      </c>
      <c r="P535" s="84">
        <v>43256</v>
      </c>
      <c r="Q535" s="84"/>
      <c r="R535" s="85">
        <v>43381</v>
      </c>
      <c r="S535" s="85">
        <v>43381</v>
      </c>
      <c r="T535" s="86">
        <v>43256.563032407408</v>
      </c>
      <c r="U535" s="86"/>
      <c r="V535" s="92" t="s">
        <v>617</v>
      </c>
      <c r="W535" s="92"/>
      <c r="X53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35" s="88" t="str">
        <f t="shared" si="8"/>
        <v>DEVT MA</v>
      </c>
      <c r="Z53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3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  <c r="AB535" s="53"/>
      <c r="AC535"/>
      <c r="AD535"/>
      <c r="AF535"/>
      <c r="AG535"/>
    </row>
    <row r="536" spans="1:33" x14ac:dyDescent="0.3">
      <c r="A536" s="122" t="s">
        <v>3827</v>
      </c>
      <c r="B536" s="61" t="s">
        <v>3812</v>
      </c>
      <c r="C536" s="61" t="s">
        <v>1322</v>
      </c>
      <c r="D536" s="93" t="s">
        <v>430</v>
      </c>
      <c r="E536" s="61" t="s">
        <v>1323</v>
      </c>
      <c r="F536" s="61" t="s">
        <v>44</v>
      </c>
      <c r="G536" s="93" t="s">
        <v>73</v>
      </c>
      <c r="H536" s="61" t="s">
        <v>663</v>
      </c>
      <c r="I536" s="61" t="s">
        <v>43</v>
      </c>
      <c r="J536" s="61" t="s">
        <v>49</v>
      </c>
      <c r="K536" s="61" t="s">
        <v>300</v>
      </c>
      <c r="L536" s="61"/>
      <c r="M536" s="61"/>
      <c r="N536" s="61" t="s">
        <v>795</v>
      </c>
      <c r="O536" s="61">
        <v>4</v>
      </c>
      <c r="P536" s="84">
        <v>43256</v>
      </c>
      <c r="Q536" s="84"/>
      <c r="R536" s="85">
        <v>43382</v>
      </c>
      <c r="S536" s="85">
        <v>43382</v>
      </c>
      <c r="T536" s="86">
        <v>43256.569537037038</v>
      </c>
      <c r="U536" s="86"/>
      <c r="V536" s="92" t="s">
        <v>617</v>
      </c>
      <c r="W536" s="92"/>
      <c r="X53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36" s="88" t="str">
        <f t="shared" si="8"/>
        <v>CONT</v>
      </c>
      <c r="Z53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3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  <c r="AB536" s="53"/>
      <c r="AC536"/>
      <c r="AD536"/>
      <c r="AF536"/>
      <c r="AG536"/>
    </row>
    <row r="537" spans="1:33" x14ac:dyDescent="0.3">
      <c r="A537" s="122" t="s">
        <v>1546</v>
      </c>
      <c r="B537" s="61" t="s">
        <v>1547</v>
      </c>
      <c r="C537" s="61" t="s">
        <v>262</v>
      </c>
      <c r="D537" s="93"/>
      <c r="E537" s="61"/>
      <c r="F537" s="61"/>
      <c r="G537" s="93" t="s">
        <v>216</v>
      </c>
      <c r="H537" s="61" t="s">
        <v>42</v>
      </c>
      <c r="I537" s="61" t="s">
        <v>166</v>
      </c>
      <c r="J537" s="61" t="s">
        <v>47</v>
      </c>
      <c r="K537" s="61"/>
      <c r="L537" s="61"/>
      <c r="M537" s="61"/>
      <c r="N537" s="61" t="s">
        <v>796</v>
      </c>
      <c r="O537" s="61">
        <v>0</v>
      </c>
      <c r="P537" s="84">
        <v>43222</v>
      </c>
      <c r="Q537" s="84">
        <v>43291</v>
      </c>
      <c r="R537" s="85">
        <v>43382</v>
      </c>
      <c r="S537" s="85">
        <v>43383</v>
      </c>
      <c r="T537" s="86">
        <v>43216.626747685186</v>
      </c>
      <c r="U537" s="86"/>
      <c r="V537" s="92" t="s">
        <v>618</v>
      </c>
      <c r="W537" s="92"/>
      <c r="X53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37" s="88" t="str">
        <f t="shared" si="8"/>
        <v>USP MB</v>
      </c>
      <c r="Z53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3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  <c r="AB537" s="53"/>
      <c r="AC537"/>
      <c r="AD537"/>
      <c r="AF537"/>
      <c r="AG537"/>
    </row>
    <row r="538" spans="1:33" x14ac:dyDescent="0.3">
      <c r="A538" s="122" t="s">
        <v>3825</v>
      </c>
      <c r="B538" s="61" t="s">
        <v>3826</v>
      </c>
      <c r="C538" s="61" t="s">
        <v>1477</v>
      </c>
      <c r="D538" s="93" t="s">
        <v>415</v>
      </c>
      <c r="E538" s="61" t="s">
        <v>1478</v>
      </c>
      <c r="F538" s="61" t="s">
        <v>44</v>
      </c>
      <c r="G538" s="93" t="s">
        <v>228</v>
      </c>
      <c r="H538" s="61" t="s">
        <v>663</v>
      </c>
      <c r="I538" s="61" t="s">
        <v>43</v>
      </c>
      <c r="J538" s="61" t="s">
        <v>49</v>
      </c>
      <c r="K538" s="61" t="s">
        <v>300</v>
      </c>
      <c r="L538" s="61"/>
      <c r="M538" s="61"/>
      <c r="N538" s="61" t="s">
        <v>795</v>
      </c>
      <c r="O538" s="61">
        <v>4</v>
      </c>
      <c r="P538" s="84">
        <v>43256</v>
      </c>
      <c r="Q538" s="84"/>
      <c r="R538" s="85">
        <v>43383</v>
      </c>
      <c r="S538" s="85">
        <v>43383</v>
      </c>
      <c r="T538" s="86">
        <v>43256.578240740739</v>
      </c>
      <c r="U538" s="86"/>
      <c r="V538" s="92" t="s">
        <v>617</v>
      </c>
      <c r="W538" s="92"/>
      <c r="X53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38" s="88" t="str">
        <f t="shared" si="8"/>
        <v>DEVT MB</v>
      </c>
      <c r="Z53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3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  <c r="AB538" s="53"/>
      <c r="AC538"/>
      <c r="AD538"/>
      <c r="AF538"/>
      <c r="AG538"/>
    </row>
    <row r="539" spans="1:33" x14ac:dyDescent="0.3">
      <c r="A539" s="122" t="s">
        <v>3828</v>
      </c>
      <c r="B539" s="61" t="s">
        <v>3812</v>
      </c>
      <c r="C539" s="61" t="s">
        <v>1532</v>
      </c>
      <c r="D539" s="93" t="s">
        <v>432</v>
      </c>
      <c r="E539" s="61" t="s">
        <v>1533</v>
      </c>
      <c r="F539" s="61" t="s">
        <v>44</v>
      </c>
      <c r="G539" s="93" t="s">
        <v>45</v>
      </c>
      <c r="H539" s="61" t="s">
        <v>663</v>
      </c>
      <c r="I539" s="61" t="s">
        <v>43</v>
      </c>
      <c r="J539" s="61" t="s">
        <v>49</v>
      </c>
      <c r="K539" s="61" t="s">
        <v>300</v>
      </c>
      <c r="L539" s="61"/>
      <c r="M539" s="61"/>
      <c r="N539" s="61" t="s">
        <v>795</v>
      </c>
      <c r="O539" s="61">
        <v>4</v>
      </c>
      <c r="P539" s="84">
        <v>43256</v>
      </c>
      <c r="Q539" s="84"/>
      <c r="R539" s="85">
        <v>43384</v>
      </c>
      <c r="S539" s="85">
        <v>43384</v>
      </c>
      <c r="T539" s="86">
        <v>43256.568171296298</v>
      </c>
      <c r="U539" s="86"/>
      <c r="V539" s="92" t="s">
        <v>617</v>
      </c>
      <c r="W539" s="92"/>
      <c r="X53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39" s="88" t="str">
        <f t="shared" si="8"/>
        <v>DEVT MA</v>
      </c>
      <c r="Z53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3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  <c r="AB539" s="53"/>
      <c r="AC539"/>
      <c r="AD539"/>
      <c r="AF539"/>
      <c r="AG539"/>
    </row>
    <row r="540" spans="1:33" x14ac:dyDescent="0.3">
      <c r="A540" s="122" t="s">
        <v>871</v>
      </c>
      <c r="B540" s="61" t="s">
        <v>831</v>
      </c>
      <c r="C540" s="61" t="s">
        <v>262</v>
      </c>
      <c r="D540" s="93" t="s">
        <v>3785</v>
      </c>
      <c r="E540" s="61"/>
      <c r="F540" s="61"/>
      <c r="G540" s="93" t="s">
        <v>216</v>
      </c>
      <c r="H540" s="61" t="s">
        <v>663</v>
      </c>
      <c r="I540" s="61" t="s">
        <v>166</v>
      </c>
      <c r="J540" s="61" t="s">
        <v>47</v>
      </c>
      <c r="K540" s="61" t="s">
        <v>300</v>
      </c>
      <c r="L540" s="61"/>
      <c r="M540" s="61"/>
      <c r="N540" s="61" t="s">
        <v>796</v>
      </c>
      <c r="O540" s="61">
        <v>0</v>
      </c>
      <c r="P540" s="84">
        <v>43146.537499999999</v>
      </c>
      <c r="Q540" s="84">
        <v>43419</v>
      </c>
      <c r="R540" s="85">
        <v>43393</v>
      </c>
      <c r="S540" s="85">
        <v>43394</v>
      </c>
      <c r="T540" s="86">
        <v>43146.537685185183</v>
      </c>
      <c r="U540" s="86"/>
      <c r="V540" s="92" t="s">
        <v>617</v>
      </c>
      <c r="W540" s="92"/>
      <c r="X54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40" s="88" t="str">
        <f t="shared" si="8"/>
        <v>USP MB</v>
      </c>
      <c r="Z54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4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  <c r="AB540" s="53"/>
      <c r="AC540"/>
      <c r="AD540"/>
      <c r="AF540"/>
      <c r="AG540"/>
    </row>
    <row r="541" spans="1:33" x14ac:dyDescent="0.3">
      <c r="A541" s="122" t="s">
        <v>1683</v>
      </c>
      <c r="B541" s="61" t="s">
        <v>1684</v>
      </c>
      <c r="C541" s="61" t="s">
        <v>212</v>
      </c>
      <c r="D541" s="93" t="s">
        <v>1116</v>
      </c>
      <c r="E541" s="61" t="s">
        <v>1685</v>
      </c>
      <c r="F541" s="61" t="s">
        <v>1686</v>
      </c>
      <c r="G541" s="93" t="s">
        <v>165</v>
      </c>
      <c r="H541" s="61" t="s">
        <v>663</v>
      </c>
      <c r="I541" s="61" t="s">
        <v>43</v>
      </c>
      <c r="J541" s="61" t="s">
        <v>47</v>
      </c>
      <c r="K541" s="61" t="s">
        <v>300</v>
      </c>
      <c r="L541" s="61"/>
      <c r="M541" s="61"/>
      <c r="N541" s="61" t="s">
        <v>753</v>
      </c>
      <c r="O541" s="61">
        <v>2</v>
      </c>
      <c r="P541" s="84">
        <v>43217</v>
      </c>
      <c r="Q541" s="84">
        <v>43224</v>
      </c>
      <c r="R541" s="85">
        <v>43398</v>
      </c>
      <c r="S541" s="85">
        <v>43398</v>
      </c>
      <c r="T541" s="86">
        <v>43222.535624999997</v>
      </c>
      <c r="U541" s="86"/>
      <c r="V541" s="92" t="s">
        <v>617</v>
      </c>
      <c r="W541" s="92">
        <v>43224</v>
      </c>
      <c r="X54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41" s="88" t="str">
        <f t="shared" si="8"/>
        <v>DSP MA</v>
      </c>
      <c r="Z54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4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  <c r="AB541" s="53"/>
      <c r="AC541"/>
      <c r="AD541"/>
      <c r="AF541"/>
      <c r="AG541"/>
    </row>
    <row r="542" spans="1:33" x14ac:dyDescent="0.3">
      <c r="A542" s="122" t="s">
        <v>4404</v>
      </c>
      <c r="B542" s="61" t="s">
        <v>4405</v>
      </c>
      <c r="C542" s="61" t="s">
        <v>4406</v>
      </c>
      <c r="D542" s="93" t="s">
        <v>408</v>
      </c>
      <c r="E542" s="61" t="s">
        <v>4407</v>
      </c>
      <c r="F542" s="61" t="s">
        <v>4408</v>
      </c>
      <c r="G542" s="93" t="s">
        <v>73</v>
      </c>
      <c r="H542" s="61" t="s">
        <v>42</v>
      </c>
      <c r="I542" s="61" t="s">
        <v>58</v>
      </c>
      <c r="J542" s="61" t="s">
        <v>49</v>
      </c>
      <c r="K542" s="61"/>
      <c r="L542" s="61"/>
      <c r="M542" s="61"/>
      <c r="N542" s="61" t="s">
        <v>795</v>
      </c>
      <c r="O542" s="61">
        <v>2</v>
      </c>
      <c r="P542" s="84">
        <v>43302</v>
      </c>
      <c r="Q542" s="84">
        <v>43332</v>
      </c>
      <c r="R542" s="85">
        <v>43406</v>
      </c>
      <c r="S542" s="85">
        <v>43406</v>
      </c>
      <c r="T542" s="86">
        <v>43266.595775462964</v>
      </c>
      <c r="U542" s="86"/>
      <c r="V542" s="92" t="s">
        <v>617</v>
      </c>
      <c r="W542" s="92">
        <v>43332.083333333336</v>
      </c>
      <c r="X54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42" s="88" t="str">
        <f t="shared" si="8"/>
        <v>CONT</v>
      </c>
      <c r="Z54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4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  <c r="AB542" s="53"/>
      <c r="AC542"/>
      <c r="AD542"/>
      <c r="AF542"/>
      <c r="AG542"/>
    </row>
    <row r="543" spans="1:33" x14ac:dyDescent="0.3">
      <c r="A543" s="122" t="s">
        <v>3649</v>
      </c>
      <c r="B543" s="61" t="s">
        <v>3650</v>
      </c>
      <c r="C543" s="61" t="s">
        <v>3651</v>
      </c>
      <c r="D543" s="93" t="s">
        <v>3652</v>
      </c>
      <c r="E543" s="61" t="s">
        <v>3653</v>
      </c>
      <c r="F543" s="61" t="s">
        <v>3654</v>
      </c>
      <c r="G543" s="93" t="s">
        <v>97</v>
      </c>
      <c r="H543" s="61" t="s">
        <v>42</v>
      </c>
      <c r="I543" s="61" t="s">
        <v>58</v>
      </c>
      <c r="J543" s="61" t="s">
        <v>49</v>
      </c>
      <c r="K543" s="61"/>
      <c r="L543" s="61"/>
      <c r="M543" s="61"/>
      <c r="N543" s="61" t="s">
        <v>795</v>
      </c>
      <c r="O543" s="61">
        <v>3</v>
      </c>
      <c r="P543" s="84">
        <v>43282</v>
      </c>
      <c r="Q543" s="84">
        <v>43312</v>
      </c>
      <c r="R543" s="85">
        <v>43417</v>
      </c>
      <c r="S543" s="85">
        <v>43417</v>
      </c>
      <c r="T543" s="86">
        <v>43255.445590277777</v>
      </c>
      <c r="U543" s="86"/>
      <c r="V543" s="92" t="s">
        <v>617</v>
      </c>
      <c r="W543" s="92">
        <v>43312.125</v>
      </c>
      <c r="X54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43" s="88" t="str">
        <f t="shared" si="8"/>
        <v>ANA_MA</v>
      </c>
      <c r="Z54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4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  <c r="AB543" s="53"/>
      <c r="AC543"/>
      <c r="AD543"/>
      <c r="AF543"/>
      <c r="AG543"/>
    </row>
    <row r="544" spans="1:33" x14ac:dyDescent="0.3">
      <c r="A544" s="122" t="s">
        <v>4391</v>
      </c>
      <c r="B544" s="61" t="s">
        <v>4392</v>
      </c>
      <c r="C544" s="61" t="s">
        <v>4393</v>
      </c>
      <c r="D544" s="93" t="s">
        <v>432</v>
      </c>
      <c r="E544" s="61" t="s">
        <v>4394</v>
      </c>
      <c r="F544" s="61" t="s">
        <v>4395</v>
      </c>
      <c r="G544" s="93" t="s">
        <v>45</v>
      </c>
      <c r="H544" s="61" t="s">
        <v>42</v>
      </c>
      <c r="I544" s="61" t="s">
        <v>58</v>
      </c>
      <c r="J544" s="61" t="s">
        <v>49</v>
      </c>
      <c r="K544" s="61"/>
      <c r="L544" s="61"/>
      <c r="M544" s="61"/>
      <c r="N544" s="61" t="s">
        <v>795</v>
      </c>
      <c r="O544" s="61">
        <v>2</v>
      </c>
      <c r="P544" s="84">
        <v>43302</v>
      </c>
      <c r="Q544" s="84">
        <v>43332</v>
      </c>
      <c r="R544" s="85">
        <v>43424</v>
      </c>
      <c r="S544" s="85">
        <v>43424</v>
      </c>
      <c r="T544" s="86">
        <v>43266.595868055556</v>
      </c>
      <c r="U544" s="86"/>
      <c r="V544" s="92" t="s">
        <v>617</v>
      </c>
      <c r="W544" s="92">
        <v>43332.083333333336</v>
      </c>
      <c r="X54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44" s="88" t="str">
        <f t="shared" si="8"/>
        <v>DEVT MA</v>
      </c>
      <c r="Z54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4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  <c r="AB544" s="53"/>
      <c r="AC544"/>
      <c r="AD544"/>
      <c r="AF544"/>
      <c r="AG544"/>
    </row>
    <row r="545" spans="1:33" x14ac:dyDescent="0.3">
      <c r="A545" s="122" t="s">
        <v>874</v>
      </c>
      <c r="B545" s="61" t="s">
        <v>875</v>
      </c>
      <c r="C545" s="61" t="s">
        <v>811</v>
      </c>
      <c r="D545" s="93" t="s">
        <v>812</v>
      </c>
      <c r="E545" s="61" t="s">
        <v>813</v>
      </c>
      <c r="F545" s="61" t="s">
        <v>814</v>
      </c>
      <c r="G545" s="93" t="s">
        <v>46</v>
      </c>
      <c r="H545" s="61" t="s">
        <v>42</v>
      </c>
      <c r="I545" s="61" t="s">
        <v>58</v>
      </c>
      <c r="J545" s="61" t="s">
        <v>47</v>
      </c>
      <c r="K545" s="61" t="s">
        <v>300</v>
      </c>
      <c r="L545" s="61"/>
      <c r="M545" s="61"/>
      <c r="N545" s="61" t="s">
        <v>796</v>
      </c>
      <c r="O545" s="61">
        <v>0</v>
      </c>
      <c r="P545" s="84">
        <v>43430.622916666667</v>
      </c>
      <c r="Q545" s="84">
        <v>43460</v>
      </c>
      <c r="R545" s="85">
        <v>43430</v>
      </c>
      <c r="S545" s="85">
        <v>43460</v>
      </c>
      <c r="T545" s="86"/>
      <c r="U545" s="86"/>
      <c r="V545" s="92" t="s">
        <v>617</v>
      </c>
      <c r="W545" s="92"/>
      <c r="X54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45" s="88" t="str">
        <f t="shared" si="8"/>
        <v>UTILITES_MB</v>
      </c>
      <c r="Z54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4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  <c r="AB545" s="53"/>
      <c r="AC545"/>
      <c r="AD545"/>
      <c r="AF545"/>
      <c r="AG545"/>
    </row>
    <row r="546" spans="1:33" x14ac:dyDescent="0.3">
      <c r="A546" s="122" t="s">
        <v>3637</v>
      </c>
      <c r="B546" s="61" t="s">
        <v>3638</v>
      </c>
      <c r="C546" s="61" t="s">
        <v>499</v>
      </c>
      <c r="D546" s="93" t="s">
        <v>440</v>
      </c>
      <c r="E546" s="61" t="s">
        <v>500</v>
      </c>
      <c r="F546" s="61" t="s">
        <v>501</v>
      </c>
      <c r="G546" s="93" t="s">
        <v>216</v>
      </c>
      <c r="H546" s="61" t="s">
        <v>42</v>
      </c>
      <c r="I546" s="61" t="s">
        <v>58</v>
      </c>
      <c r="J546" s="61" t="s">
        <v>47</v>
      </c>
      <c r="K546" s="61" t="s">
        <v>300</v>
      </c>
      <c r="L546" s="61"/>
      <c r="M546" s="61"/>
      <c r="N546" s="61" t="s">
        <v>796</v>
      </c>
      <c r="O546" s="61">
        <v>7</v>
      </c>
      <c r="P546" s="84">
        <v>43284</v>
      </c>
      <c r="Q546" s="84">
        <v>43314</v>
      </c>
      <c r="R546" s="85">
        <v>43525</v>
      </c>
      <c r="S546" s="85">
        <v>43525</v>
      </c>
      <c r="T546" s="86">
        <v>43255.565648148149</v>
      </c>
      <c r="U546" s="86"/>
      <c r="V546" s="92" t="s">
        <v>618</v>
      </c>
      <c r="W546" s="92">
        <v>43314.291666666664</v>
      </c>
      <c r="X54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46" s="88" t="str">
        <f t="shared" si="8"/>
        <v>USP MB</v>
      </c>
      <c r="Z54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4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  <c r="AB546" s="53"/>
      <c r="AC546"/>
      <c r="AD546"/>
      <c r="AF546"/>
      <c r="AG546"/>
    </row>
    <row r="547" spans="1:33" customFormat="1" x14ac:dyDescent="0.3">
      <c r="A547" s="122" t="s">
        <v>5546</v>
      </c>
      <c r="B547" s="61" t="s">
        <v>5547</v>
      </c>
      <c r="C547" s="61" t="s">
        <v>1167</v>
      </c>
      <c r="D547" s="93" t="s">
        <v>1168</v>
      </c>
      <c r="E547" s="61" t="s">
        <v>1169</v>
      </c>
      <c r="F547" s="61" t="s">
        <v>1170</v>
      </c>
      <c r="G547" s="93" t="s">
        <v>152</v>
      </c>
      <c r="H547" s="61" t="s">
        <v>359</v>
      </c>
      <c r="I547" s="61" t="s">
        <v>53</v>
      </c>
      <c r="J547" s="61" t="s">
        <v>61</v>
      </c>
      <c r="K547" s="61"/>
      <c r="L547" s="61"/>
      <c r="M547" s="61"/>
      <c r="N547" s="61"/>
      <c r="O547" s="61">
        <v>1</v>
      </c>
      <c r="P547" s="84">
        <v>43320</v>
      </c>
      <c r="Q547" s="84">
        <v>43320.041666666664</v>
      </c>
      <c r="R547" s="85"/>
      <c r="S547" s="85"/>
      <c r="T547" s="86"/>
      <c r="U547" s="86"/>
      <c r="V547" s="92" t="s">
        <v>617</v>
      </c>
      <c r="W547" s="92">
        <v>43350.041666666664</v>
      </c>
      <c r="X54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47" s="88" t="str">
        <f t="shared" si="8"/>
        <v>USP MA</v>
      </c>
      <c r="Z54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4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548" spans="1:33" x14ac:dyDescent="0.3">
      <c r="A548" s="122" t="s">
        <v>3586</v>
      </c>
      <c r="B548" s="61" t="s">
        <v>3587</v>
      </c>
      <c r="C548" s="61" t="s">
        <v>3588</v>
      </c>
      <c r="D548" s="93" t="s">
        <v>3589</v>
      </c>
      <c r="E548" s="61" t="s">
        <v>3590</v>
      </c>
      <c r="F548" s="61" t="s">
        <v>3591</v>
      </c>
      <c r="G548" s="93" t="s">
        <v>46</v>
      </c>
      <c r="H548" s="61" t="s">
        <v>359</v>
      </c>
      <c r="I548" s="61" t="s">
        <v>53</v>
      </c>
      <c r="J548" s="61" t="s">
        <v>61</v>
      </c>
      <c r="K548" s="61"/>
      <c r="L548" s="61"/>
      <c r="M548" s="61"/>
      <c r="N548" s="61"/>
      <c r="O548" s="61">
        <v>1</v>
      </c>
      <c r="P548" s="84">
        <v>43292</v>
      </c>
      <c r="Q548" s="84">
        <v>43292.041666666664</v>
      </c>
      <c r="R548" s="85"/>
      <c r="S548" s="85"/>
      <c r="T548" s="86"/>
      <c r="U548" s="86"/>
      <c r="V548" s="92" t="s">
        <v>617</v>
      </c>
      <c r="W548" s="92">
        <v>43322.041666666664</v>
      </c>
      <c r="X54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548" s="88" t="str">
        <f t="shared" si="8"/>
        <v>UTILITES_MC</v>
      </c>
      <c r="Z54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4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548" s="53"/>
      <c r="AC548"/>
      <c r="AD548"/>
      <c r="AF548"/>
      <c r="AG548"/>
    </row>
    <row r="549" spans="1:33" x14ac:dyDescent="0.3">
      <c r="A549" s="122" t="s">
        <v>3796</v>
      </c>
      <c r="B549" s="61" t="s">
        <v>3797</v>
      </c>
      <c r="C549" s="61" t="s">
        <v>3798</v>
      </c>
      <c r="D549" s="93" t="s">
        <v>1785</v>
      </c>
      <c r="E549" s="61" t="s">
        <v>3799</v>
      </c>
      <c r="F549" s="61" t="s">
        <v>3800</v>
      </c>
      <c r="G549" s="93" t="s">
        <v>46</v>
      </c>
      <c r="H549" s="61" t="s">
        <v>359</v>
      </c>
      <c r="I549" s="61" t="s">
        <v>53</v>
      </c>
      <c r="J549" s="61" t="s">
        <v>61</v>
      </c>
      <c r="K549" s="61"/>
      <c r="L549" s="61"/>
      <c r="M549" s="61"/>
      <c r="N549" s="61"/>
      <c r="O549" s="61">
        <v>1</v>
      </c>
      <c r="P549" s="84">
        <v>43284</v>
      </c>
      <c r="Q549" s="84">
        <v>43315</v>
      </c>
      <c r="R549" s="85"/>
      <c r="S549" s="85"/>
      <c r="T549" s="86"/>
      <c r="U549" s="86"/>
      <c r="V549" s="92" t="s">
        <v>617</v>
      </c>
      <c r="W549" s="92">
        <v>43577</v>
      </c>
      <c r="X54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49" s="88" t="str">
        <f t="shared" si="8"/>
        <v>UTILITES_MA</v>
      </c>
      <c r="Z54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4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549" s="53"/>
      <c r="AC549"/>
      <c r="AD549"/>
      <c r="AF549"/>
      <c r="AG549"/>
    </row>
    <row r="550" spans="1:33" customFormat="1" x14ac:dyDescent="0.3">
      <c r="A550" s="122" t="s">
        <v>4625</v>
      </c>
      <c r="B550" s="61" t="s">
        <v>4626</v>
      </c>
      <c r="C550" s="61" t="s">
        <v>212</v>
      </c>
      <c r="D550" s="93" t="s">
        <v>418</v>
      </c>
      <c r="E550" s="61" t="s">
        <v>4627</v>
      </c>
      <c r="F550" s="61" t="s">
        <v>4628</v>
      </c>
      <c r="G550" s="93" t="s">
        <v>165</v>
      </c>
      <c r="H550" s="61" t="s">
        <v>359</v>
      </c>
      <c r="I550" s="61" t="s">
        <v>53</v>
      </c>
      <c r="J550" s="61" t="s">
        <v>61</v>
      </c>
      <c r="K550" s="61"/>
      <c r="L550" s="61"/>
      <c r="M550" s="61"/>
      <c r="N550" s="61"/>
      <c r="O550" s="61">
        <v>1</v>
      </c>
      <c r="P550" s="84">
        <v>43290</v>
      </c>
      <c r="Q550" s="84">
        <v>43290.041666666664</v>
      </c>
      <c r="R550" s="85"/>
      <c r="S550" s="85"/>
      <c r="T550" s="86"/>
      <c r="U550" s="86"/>
      <c r="V550" s="92" t="s">
        <v>617</v>
      </c>
      <c r="W550" s="92">
        <v>43304.75</v>
      </c>
      <c r="X55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50" s="88" t="str">
        <f t="shared" si="8"/>
        <v>DSP MA</v>
      </c>
      <c r="Z55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5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551" spans="1:33" customFormat="1" x14ac:dyDescent="0.3">
      <c r="A551" s="122" t="s">
        <v>2631</v>
      </c>
      <c r="B551" s="61" t="s">
        <v>2632</v>
      </c>
      <c r="C551" s="61" t="s">
        <v>2633</v>
      </c>
      <c r="D551" s="93" t="s">
        <v>412</v>
      </c>
      <c r="E551" s="61" t="s">
        <v>2634</v>
      </c>
      <c r="F551" s="61" t="s">
        <v>2635</v>
      </c>
      <c r="G551" s="93" t="s">
        <v>46</v>
      </c>
      <c r="H551" s="61" t="s">
        <v>359</v>
      </c>
      <c r="I551" s="61" t="s">
        <v>53</v>
      </c>
      <c r="J551" s="61" t="s">
        <v>61</v>
      </c>
      <c r="K551" s="61"/>
      <c r="L551" s="61"/>
      <c r="M551" s="61"/>
      <c r="N551" s="61"/>
      <c r="O551" s="61">
        <v>1</v>
      </c>
      <c r="P551" s="84">
        <v>43269</v>
      </c>
      <c r="Q551" s="84">
        <v>43269.041666666664</v>
      </c>
      <c r="R551" s="85"/>
      <c r="S551" s="85"/>
      <c r="T551" s="86"/>
      <c r="U551" s="86"/>
      <c r="V551" s="92" t="s">
        <v>617</v>
      </c>
      <c r="W551" s="92">
        <v>43283.75</v>
      </c>
      <c r="X55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51" s="88" t="str">
        <f t="shared" si="8"/>
        <v>UTILITES_MB</v>
      </c>
      <c r="Z55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5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552" spans="1:33" customFormat="1" x14ac:dyDescent="0.3">
      <c r="A552" s="122" t="s">
        <v>3592</v>
      </c>
      <c r="B552" s="61" t="s">
        <v>3593</v>
      </c>
      <c r="C552" s="61" t="s">
        <v>3594</v>
      </c>
      <c r="D552" s="93" t="s">
        <v>3595</v>
      </c>
      <c r="E552" s="61" t="s">
        <v>3596</v>
      </c>
      <c r="F552" s="61" t="s">
        <v>1153</v>
      </c>
      <c r="G552" s="93" t="s">
        <v>152</v>
      </c>
      <c r="H552" s="61" t="s">
        <v>359</v>
      </c>
      <c r="I552" s="61" t="s">
        <v>53</v>
      </c>
      <c r="J552" s="61" t="s">
        <v>61</v>
      </c>
      <c r="K552" s="61"/>
      <c r="L552" s="61"/>
      <c r="M552" s="61"/>
      <c r="N552" s="61"/>
      <c r="O552" s="61">
        <v>5</v>
      </c>
      <c r="P552" s="84">
        <v>43294</v>
      </c>
      <c r="Q552" s="84">
        <v>43294.208333333336</v>
      </c>
      <c r="R552" s="85"/>
      <c r="S552" s="85"/>
      <c r="T552" s="86"/>
      <c r="U552" s="86"/>
      <c r="V552" s="92" t="s">
        <v>617</v>
      </c>
      <c r="W552" s="92">
        <v>43324.208333333336</v>
      </c>
      <c r="X55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52" s="88" t="str">
        <f t="shared" si="8"/>
        <v>USP MA</v>
      </c>
      <c r="Z55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5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553" spans="1:33" customFormat="1" x14ac:dyDescent="0.3">
      <c r="A553" s="122" t="s">
        <v>3446</v>
      </c>
      <c r="B553" s="61" t="s">
        <v>3801</v>
      </c>
      <c r="C553" s="61" t="s">
        <v>3447</v>
      </c>
      <c r="D553" s="93" t="s">
        <v>907</v>
      </c>
      <c r="E553" s="61" t="s">
        <v>3448</v>
      </c>
      <c r="F553" s="61" t="s">
        <v>3449</v>
      </c>
      <c r="G553" s="93" t="s">
        <v>46</v>
      </c>
      <c r="H553" s="61" t="s">
        <v>2572</v>
      </c>
      <c r="I553" s="61" t="s">
        <v>53</v>
      </c>
      <c r="J553" s="61" t="s">
        <v>61</v>
      </c>
      <c r="K553" s="61" t="s">
        <v>300</v>
      </c>
      <c r="L553" s="61"/>
      <c r="M553" s="61"/>
      <c r="N553" s="61" t="s">
        <v>837</v>
      </c>
      <c r="O553" s="61">
        <v>1</v>
      </c>
      <c r="P553" s="84">
        <v>43291</v>
      </c>
      <c r="Q553" s="84">
        <v>43291.041666666664</v>
      </c>
      <c r="R553" s="85"/>
      <c r="S553" s="85"/>
      <c r="T553" s="86">
        <v>43280</v>
      </c>
      <c r="U553" s="86">
        <v>43280</v>
      </c>
      <c r="V553" s="92" t="s">
        <v>617</v>
      </c>
      <c r="W553" s="92">
        <v>43321.041666666664</v>
      </c>
      <c r="X55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553" s="88" t="str">
        <f t="shared" si="8"/>
        <v>UTILITES_MC</v>
      </c>
      <c r="Z55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5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554" spans="1:33" customFormat="1" x14ac:dyDescent="0.3">
      <c r="A554" s="122" t="s">
        <v>2636</v>
      </c>
      <c r="B554" s="61" t="s">
        <v>2637</v>
      </c>
      <c r="C554" s="61" t="s">
        <v>2638</v>
      </c>
      <c r="D554" s="93" t="s">
        <v>2639</v>
      </c>
      <c r="E554" s="61" t="s">
        <v>2640</v>
      </c>
      <c r="F554" s="61" t="s">
        <v>4536</v>
      </c>
      <c r="G554" s="93" t="s">
        <v>46</v>
      </c>
      <c r="H554" s="61" t="s">
        <v>359</v>
      </c>
      <c r="I554" s="61" t="s">
        <v>53</v>
      </c>
      <c r="J554" s="61" t="s">
        <v>61</v>
      </c>
      <c r="K554" s="61"/>
      <c r="L554" s="61"/>
      <c r="M554" s="61"/>
      <c r="N554" s="61"/>
      <c r="O554" s="61">
        <v>1</v>
      </c>
      <c r="P554" s="84">
        <v>43280</v>
      </c>
      <c r="Q554" s="84">
        <v>43280.041666666664</v>
      </c>
      <c r="R554" s="85"/>
      <c r="S554" s="85"/>
      <c r="T554" s="86"/>
      <c r="U554" s="86"/>
      <c r="V554" s="92" t="s">
        <v>617</v>
      </c>
      <c r="W554" s="92">
        <v>43310.041666666664</v>
      </c>
      <c r="X55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54" s="88" t="str">
        <f t="shared" si="8"/>
        <v>UTILITES_MA</v>
      </c>
      <c r="Z55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5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555" spans="1:33" x14ac:dyDescent="0.3">
      <c r="A555" s="122" t="s">
        <v>5918</v>
      </c>
      <c r="B555" s="61" t="s">
        <v>5919</v>
      </c>
      <c r="C555" s="61" t="s">
        <v>5920</v>
      </c>
      <c r="D555" s="93" t="s">
        <v>1202</v>
      </c>
      <c r="E555" s="61" t="s">
        <v>1315</v>
      </c>
      <c r="F555" s="61" t="s">
        <v>1316</v>
      </c>
      <c r="G555" s="93" t="s">
        <v>45</v>
      </c>
      <c r="H555" s="61" t="s">
        <v>2572</v>
      </c>
      <c r="I555" s="61" t="s">
        <v>43</v>
      </c>
      <c r="J555" s="61" t="s">
        <v>47</v>
      </c>
      <c r="K555" s="61"/>
      <c r="L555" s="61"/>
      <c r="M555" s="61">
        <v>1</v>
      </c>
      <c r="N555" s="61" t="s">
        <v>50</v>
      </c>
      <c r="O555" s="61">
        <v>2</v>
      </c>
      <c r="P555" s="84">
        <v>43284</v>
      </c>
      <c r="Q555" s="84">
        <v>43291</v>
      </c>
      <c r="R555" s="85"/>
      <c r="S555" s="85"/>
      <c r="T555" s="86">
        <v>43280.574999999997</v>
      </c>
      <c r="U555" s="86">
        <v>43280.574999999997</v>
      </c>
      <c r="V555" s="92" t="s">
        <v>617</v>
      </c>
      <c r="W555" s="92">
        <v>43291</v>
      </c>
      <c r="X55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55" s="88" t="str">
        <f t="shared" si="8"/>
        <v>DEVT MA</v>
      </c>
      <c r="Z55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5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555" s="53"/>
      <c r="AC555"/>
      <c r="AD555"/>
      <c r="AF555"/>
      <c r="AG555"/>
    </row>
    <row r="556" spans="1:33" customFormat="1" x14ac:dyDescent="0.3">
      <c r="A556" s="122" t="s">
        <v>2229</v>
      </c>
      <c r="B556" s="61" t="s">
        <v>2230</v>
      </c>
      <c r="C556" s="61" t="s">
        <v>2231</v>
      </c>
      <c r="D556" s="93" t="s">
        <v>2232</v>
      </c>
      <c r="E556" s="61" t="s">
        <v>2233</v>
      </c>
      <c r="F556" s="61" t="s">
        <v>2234</v>
      </c>
      <c r="G556" s="93" t="s">
        <v>46</v>
      </c>
      <c r="H556" s="61" t="s">
        <v>359</v>
      </c>
      <c r="I556" s="61" t="s">
        <v>53</v>
      </c>
      <c r="J556" s="61" t="s">
        <v>61</v>
      </c>
      <c r="K556" s="61"/>
      <c r="L556" s="61"/>
      <c r="M556" s="61"/>
      <c r="N556" s="61"/>
      <c r="O556" s="61">
        <v>1</v>
      </c>
      <c r="P556" s="84">
        <v>43266</v>
      </c>
      <c r="Q556" s="84">
        <v>43266.041666666664</v>
      </c>
      <c r="R556" s="85"/>
      <c r="S556" s="85"/>
      <c r="T556" s="86"/>
      <c r="U556" s="86"/>
      <c r="V556" s="92" t="s">
        <v>617</v>
      </c>
      <c r="W556" s="92">
        <v>43280.75</v>
      </c>
      <c r="X55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56" s="88" t="str">
        <f t="shared" si="8"/>
        <v>UTILITES_MB</v>
      </c>
      <c r="Z55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5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557" spans="1:33" customFormat="1" x14ac:dyDescent="0.3">
      <c r="A557" s="122" t="s">
        <v>1760</v>
      </c>
      <c r="B557" s="61" t="s">
        <v>1761</v>
      </c>
      <c r="C557" s="61" t="s">
        <v>1762</v>
      </c>
      <c r="D557" s="93" t="s">
        <v>1763</v>
      </c>
      <c r="E557" s="61" t="s">
        <v>1764</v>
      </c>
      <c r="F557" s="61" t="s">
        <v>1765</v>
      </c>
      <c r="G557" s="93" t="s">
        <v>46</v>
      </c>
      <c r="H557" s="61" t="s">
        <v>42</v>
      </c>
      <c r="I557" s="61" t="s">
        <v>58</v>
      </c>
      <c r="J557" s="61" t="s">
        <v>49</v>
      </c>
      <c r="K557" s="61"/>
      <c r="L557" s="61"/>
      <c r="M557" s="61"/>
      <c r="N557" s="61"/>
      <c r="O557" s="61">
        <v>7</v>
      </c>
      <c r="P557" s="84">
        <v>43252</v>
      </c>
      <c r="Q557" s="84">
        <v>43267</v>
      </c>
      <c r="R557" s="85"/>
      <c r="S557" s="85"/>
      <c r="T557" s="86">
        <v>43234.603194444448</v>
      </c>
      <c r="U557" s="86"/>
      <c r="V557" s="92" t="s">
        <v>617</v>
      </c>
      <c r="W557" s="92">
        <v>43267</v>
      </c>
      <c r="X55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57" s="88" t="str">
        <f t="shared" si="8"/>
        <v>UTILITES_MB</v>
      </c>
      <c r="Z55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5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558" spans="1:33" customFormat="1" x14ac:dyDescent="0.3">
      <c r="A558" s="122" t="s">
        <v>5548</v>
      </c>
      <c r="B558" s="61" t="s">
        <v>5549</v>
      </c>
      <c r="C558" s="61" t="s">
        <v>196</v>
      </c>
      <c r="D558" s="93" t="s">
        <v>408</v>
      </c>
      <c r="E558" s="61" t="s">
        <v>5550</v>
      </c>
      <c r="F558" s="61" t="s">
        <v>5050</v>
      </c>
      <c r="G558" s="93" t="s">
        <v>73</v>
      </c>
      <c r="H558" s="61" t="s">
        <v>42</v>
      </c>
      <c r="I558" s="61" t="s">
        <v>53</v>
      </c>
      <c r="J558" s="61"/>
      <c r="K558" s="61"/>
      <c r="L558" s="61"/>
      <c r="M558" s="61"/>
      <c r="N558" s="61" t="s">
        <v>197</v>
      </c>
      <c r="O558" s="61">
        <v>0.25</v>
      </c>
      <c r="P558" s="84">
        <v>43299</v>
      </c>
      <c r="Q558" s="84">
        <v>43306</v>
      </c>
      <c r="R558" s="85"/>
      <c r="S558" s="85"/>
      <c r="T558" s="86">
        <v>43291.370115740741</v>
      </c>
      <c r="U558" s="86"/>
      <c r="V558" s="92" t="s">
        <v>617</v>
      </c>
      <c r="W558" s="92">
        <v>43306.010416666664</v>
      </c>
      <c r="X55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58" s="88" t="str">
        <f t="shared" si="8"/>
        <v>CONT</v>
      </c>
      <c r="Z55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5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559" spans="1:33" customFormat="1" x14ac:dyDescent="0.3">
      <c r="A559" s="122" t="s">
        <v>5026</v>
      </c>
      <c r="B559" s="61" t="s">
        <v>5027</v>
      </c>
      <c r="C559" s="61" t="s">
        <v>196</v>
      </c>
      <c r="D559" s="93" t="s">
        <v>408</v>
      </c>
      <c r="E559" s="61" t="s">
        <v>5028</v>
      </c>
      <c r="F559" s="61" t="s">
        <v>5029</v>
      </c>
      <c r="G559" s="93" t="s">
        <v>73</v>
      </c>
      <c r="H559" s="61" t="s">
        <v>42</v>
      </c>
      <c r="I559" s="61" t="s">
        <v>53</v>
      </c>
      <c r="J559" s="61"/>
      <c r="K559" s="61"/>
      <c r="L559" s="61"/>
      <c r="M559" s="61"/>
      <c r="N559" s="61" t="s">
        <v>197</v>
      </c>
      <c r="O559" s="61">
        <v>0.25</v>
      </c>
      <c r="P559" s="84">
        <v>43299</v>
      </c>
      <c r="Q559" s="84">
        <v>43306</v>
      </c>
      <c r="R559" s="85"/>
      <c r="S559" s="85"/>
      <c r="T559" s="86">
        <v>43278.573877314811</v>
      </c>
      <c r="U559" s="86"/>
      <c r="V559" s="92" t="s">
        <v>617</v>
      </c>
      <c r="W559" s="92">
        <v>43306.010416666664</v>
      </c>
      <c r="X55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59" s="88" t="str">
        <f t="shared" si="8"/>
        <v>CONT</v>
      </c>
      <c r="Z55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5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560" spans="1:33" x14ac:dyDescent="0.3">
      <c r="A560" s="122" t="s">
        <v>3450</v>
      </c>
      <c r="B560" s="61" t="s">
        <v>3802</v>
      </c>
      <c r="C560" s="61" t="s">
        <v>3451</v>
      </c>
      <c r="D560" s="93" t="s">
        <v>907</v>
      </c>
      <c r="E560" s="61" t="s">
        <v>3452</v>
      </c>
      <c r="F560" s="61" t="s">
        <v>3453</v>
      </c>
      <c r="G560" s="93" t="s">
        <v>46</v>
      </c>
      <c r="H560" s="61" t="s">
        <v>2572</v>
      </c>
      <c r="I560" s="61" t="s">
        <v>53</v>
      </c>
      <c r="J560" s="61" t="s">
        <v>61</v>
      </c>
      <c r="K560" s="61" t="s">
        <v>300</v>
      </c>
      <c r="L560" s="61"/>
      <c r="M560" s="61"/>
      <c r="N560" s="61" t="s">
        <v>837</v>
      </c>
      <c r="O560" s="61">
        <v>1</v>
      </c>
      <c r="P560" s="84">
        <v>43291</v>
      </c>
      <c r="Q560" s="84">
        <v>43291.041666666664</v>
      </c>
      <c r="R560" s="85"/>
      <c r="S560" s="85"/>
      <c r="T560" s="86">
        <v>43280</v>
      </c>
      <c r="U560" s="86">
        <v>43280</v>
      </c>
      <c r="V560" s="92" t="s">
        <v>617</v>
      </c>
      <c r="W560" s="92">
        <v>43321.041666666664</v>
      </c>
      <c r="X56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560" s="88" t="str">
        <f t="shared" si="8"/>
        <v>UTILITES_MC</v>
      </c>
      <c r="Z56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6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560" s="53"/>
      <c r="AC560"/>
      <c r="AD560"/>
      <c r="AF560"/>
      <c r="AG560"/>
    </row>
    <row r="561" spans="1:33" x14ac:dyDescent="0.3">
      <c r="A561" s="122" t="s">
        <v>2641</v>
      </c>
      <c r="B561" s="61" t="s">
        <v>2642</v>
      </c>
      <c r="C561" s="61" t="s">
        <v>2643</v>
      </c>
      <c r="D561" s="93" t="s">
        <v>417</v>
      </c>
      <c r="E561" s="61" t="s">
        <v>2644</v>
      </c>
      <c r="F561" s="61" t="s">
        <v>4537</v>
      </c>
      <c r="G561" s="93" t="s">
        <v>46</v>
      </c>
      <c r="H561" s="61" t="s">
        <v>359</v>
      </c>
      <c r="I561" s="61" t="s">
        <v>53</v>
      </c>
      <c r="J561" s="61" t="s">
        <v>61</v>
      </c>
      <c r="K561" s="61"/>
      <c r="L561" s="61"/>
      <c r="M561" s="61"/>
      <c r="N561" s="61"/>
      <c r="O561" s="61">
        <v>1</v>
      </c>
      <c r="P561" s="84">
        <v>43279</v>
      </c>
      <c r="Q561" s="84">
        <v>43279.041666666664</v>
      </c>
      <c r="R561" s="85"/>
      <c r="S561" s="85"/>
      <c r="T561" s="86"/>
      <c r="U561" s="86"/>
      <c r="V561" s="92" t="s">
        <v>617</v>
      </c>
      <c r="W561" s="92">
        <v>43309.041666666664</v>
      </c>
      <c r="X56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61" s="88" t="str">
        <f t="shared" si="8"/>
        <v>UTILITES_MA</v>
      </c>
      <c r="Z56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6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561" s="53"/>
      <c r="AC561"/>
      <c r="AD561"/>
      <c r="AF561"/>
      <c r="AG561"/>
    </row>
    <row r="562" spans="1:33" customFormat="1" x14ac:dyDescent="0.3">
      <c r="A562" s="122" t="s">
        <v>5551</v>
      </c>
      <c r="B562" s="61" t="s">
        <v>5552</v>
      </c>
      <c r="C562" s="61" t="s">
        <v>232</v>
      </c>
      <c r="D562" s="93" t="s">
        <v>5553</v>
      </c>
      <c r="E562" s="61" t="s">
        <v>5554</v>
      </c>
      <c r="F562" s="61" t="s">
        <v>5141</v>
      </c>
      <c r="G562" s="93" t="s">
        <v>73</v>
      </c>
      <c r="H562" s="61" t="s">
        <v>42</v>
      </c>
      <c r="I562" s="61" t="s">
        <v>53</v>
      </c>
      <c r="J562" s="61"/>
      <c r="K562" s="61"/>
      <c r="L562" s="61"/>
      <c r="M562" s="61"/>
      <c r="N562" s="61" t="s">
        <v>197</v>
      </c>
      <c r="O562" s="61">
        <v>0.25</v>
      </c>
      <c r="P562" s="84">
        <v>43299</v>
      </c>
      <c r="Q562" s="84">
        <v>43306</v>
      </c>
      <c r="R562" s="85"/>
      <c r="S562" s="85"/>
      <c r="T562" s="86">
        <v>43291.369618055556</v>
      </c>
      <c r="U562" s="86"/>
      <c r="V562" s="92" t="s">
        <v>617</v>
      </c>
      <c r="W562" s="92">
        <v>43306.010416666664</v>
      </c>
      <c r="X56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62" s="88" t="str">
        <f t="shared" si="8"/>
        <v>CONT</v>
      </c>
      <c r="Z56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6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563" spans="1:33" customFormat="1" x14ac:dyDescent="0.3">
      <c r="A563" s="122" t="s">
        <v>2645</v>
      </c>
      <c r="B563" s="61" t="s">
        <v>2646</v>
      </c>
      <c r="C563" s="61" t="s">
        <v>1339</v>
      </c>
      <c r="D563" s="93" t="s">
        <v>1340</v>
      </c>
      <c r="E563" s="61" t="s">
        <v>2647</v>
      </c>
      <c r="F563" s="61" t="s">
        <v>2648</v>
      </c>
      <c r="G563" s="93" t="s">
        <v>152</v>
      </c>
      <c r="H563" s="61" t="s">
        <v>359</v>
      </c>
      <c r="I563" s="61" t="s">
        <v>53</v>
      </c>
      <c r="J563" s="61" t="s">
        <v>61</v>
      </c>
      <c r="K563" s="61"/>
      <c r="L563" s="61"/>
      <c r="M563" s="61"/>
      <c r="N563" s="61"/>
      <c r="O563" s="61">
        <v>1</v>
      </c>
      <c r="P563" s="84">
        <v>43280</v>
      </c>
      <c r="Q563" s="84">
        <v>43280.041666666664</v>
      </c>
      <c r="R563" s="85"/>
      <c r="S563" s="85"/>
      <c r="T563" s="86"/>
      <c r="U563" s="86"/>
      <c r="V563" s="92" t="s">
        <v>617</v>
      </c>
      <c r="W563" s="92">
        <v>43310.041666666664</v>
      </c>
      <c r="X56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63" s="88" t="str">
        <f t="shared" si="8"/>
        <v>USP MA</v>
      </c>
      <c r="Z56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6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564" spans="1:33" customFormat="1" x14ac:dyDescent="0.3">
      <c r="A564" s="122" t="s">
        <v>1766</v>
      </c>
      <c r="B564" s="61" t="s">
        <v>1767</v>
      </c>
      <c r="C564" s="61" t="s">
        <v>1768</v>
      </c>
      <c r="D564" s="93" t="s">
        <v>670</v>
      </c>
      <c r="E564" s="61" t="s">
        <v>1769</v>
      </c>
      <c r="F564" s="61" t="s">
        <v>1770</v>
      </c>
      <c r="G564" s="93" t="s">
        <v>46</v>
      </c>
      <c r="H564" s="61" t="s">
        <v>42</v>
      </c>
      <c r="I564" s="61" t="s">
        <v>58</v>
      </c>
      <c r="J564" s="61" t="s">
        <v>49</v>
      </c>
      <c r="K564" s="61"/>
      <c r="L564" s="61"/>
      <c r="M564" s="61"/>
      <c r="N564" s="61"/>
      <c r="O564" s="61">
        <v>7</v>
      </c>
      <c r="P564" s="84">
        <v>43252</v>
      </c>
      <c r="Q564" s="84">
        <v>43267</v>
      </c>
      <c r="R564" s="85"/>
      <c r="S564" s="85"/>
      <c r="T564" s="86">
        <v>43234.602777777778</v>
      </c>
      <c r="U564" s="86"/>
      <c r="V564" s="92" t="s">
        <v>617</v>
      </c>
      <c r="W564" s="92">
        <v>43267</v>
      </c>
      <c r="X56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64" s="88" t="str">
        <f t="shared" si="8"/>
        <v>UTILITES_MA</v>
      </c>
      <c r="Z56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6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565" spans="1:33" x14ac:dyDescent="0.3">
      <c r="A565" s="122" t="s">
        <v>1771</v>
      </c>
      <c r="B565" s="61" t="s">
        <v>1772</v>
      </c>
      <c r="C565" s="61" t="s">
        <v>1773</v>
      </c>
      <c r="D565" s="93" t="s">
        <v>1208</v>
      </c>
      <c r="E565" s="61" t="s">
        <v>1774</v>
      </c>
      <c r="F565" s="61" t="s">
        <v>1775</v>
      </c>
      <c r="G565" s="93" t="s">
        <v>46</v>
      </c>
      <c r="H565" s="61" t="s">
        <v>2572</v>
      </c>
      <c r="I565" s="61" t="s">
        <v>53</v>
      </c>
      <c r="J565" s="61" t="s">
        <v>61</v>
      </c>
      <c r="K565" s="61" t="s">
        <v>204</v>
      </c>
      <c r="L565" s="61"/>
      <c r="M565" s="61"/>
      <c r="N565" s="61"/>
      <c r="O565" s="61">
        <v>1</v>
      </c>
      <c r="P565" s="84">
        <v>43273</v>
      </c>
      <c r="Q565" s="84">
        <v>43273.041666666664</v>
      </c>
      <c r="R565" s="85"/>
      <c r="S565" s="85"/>
      <c r="T565" s="86">
        <v>43249</v>
      </c>
      <c r="U565" s="86">
        <v>43249</v>
      </c>
      <c r="V565" s="92" t="s">
        <v>617</v>
      </c>
      <c r="W565" s="92">
        <v>43303.041666666664</v>
      </c>
      <c r="X56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65" s="88" t="str">
        <f t="shared" si="8"/>
        <v>UTILITES_MB</v>
      </c>
      <c r="Z56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6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565" s="53"/>
      <c r="AC565"/>
      <c r="AD565"/>
      <c r="AF565"/>
      <c r="AG565"/>
    </row>
    <row r="566" spans="1:33" x14ac:dyDescent="0.3">
      <c r="A566" s="122" t="s">
        <v>2235</v>
      </c>
      <c r="B566" s="61" t="s">
        <v>2236</v>
      </c>
      <c r="C566" s="61" t="s">
        <v>2237</v>
      </c>
      <c r="D566" s="93" t="s">
        <v>412</v>
      </c>
      <c r="E566" s="61" t="s">
        <v>2238</v>
      </c>
      <c r="F566" s="61" t="s">
        <v>2239</v>
      </c>
      <c r="G566" s="93" t="s">
        <v>46</v>
      </c>
      <c r="H566" s="61" t="s">
        <v>359</v>
      </c>
      <c r="I566" s="61" t="s">
        <v>53</v>
      </c>
      <c r="J566" s="61" t="s">
        <v>61</v>
      </c>
      <c r="K566" s="61"/>
      <c r="L566" s="61"/>
      <c r="M566" s="61"/>
      <c r="N566" s="61"/>
      <c r="O566" s="61">
        <v>1</v>
      </c>
      <c r="P566" s="84">
        <v>43266</v>
      </c>
      <c r="Q566" s="84">
        <v>43266.041666666664</v>
      </c>
      <c r="R566" s="85"/>
      <c r="S566" s="85"/>
      <c r="T566" s="86"/>
      <c r="U566" s="86"/>
      <c r="V566" s="92" t="s">
        <v>617</v>
      </c>
      <c r="W566" s="92">
        <v>43280.75</v>
      </c>
      <c r="X56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66" s="88" t="str">
        <f t="shared" si="8"/>
        <v>UTILITES_MB</v>
      </c>
      <c r="Z56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6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566" s="53"/>
      <c r="AC566"/>
      <c r="AD566"/>
      <c r="AF566"/>
      <c r="AG566"/>
    </row>
    <row r="567" spans="1:33" x14ac:dyDescent="0.3">
      <c r="A567" s="122" t="s">
        <v>5018</v>
      </c>
      <c r="B567" s="61" t="s">
        <v>5019</v>
      </c>
      <c r="C567" s="61" t="s">
        <v>648</v>
      </c>
      <c r="D567" s="93" t="s">
        <v>649</v>
      </c>
      <c r="E567" s="61" t="s">
        <v>650</v>
      </c>
      <c r="F567" s="61" t="s">
        <v>651</v>
      </c>
      <c r="G567" s="93" t="s">
        <v>200</v>
      </c>
      <c r="H567" s="61" t="s">
        <v>42</v>
      </c>
      <c r="I567" s="61" t="s">
        <v>43</v>
      </c>
      <c r="J567" s="61" t="s">
        <v>47</v>
      </c>
      <c r="K567" s="61"/>
      <c r="L567" s="61"/>
      <c r="M567" s="61"/>
      <c r="N567" s="61" t="s">
        <v>50</v>
      </c>
      <c r="O567" s="61">
        <v>0</v>
      </c>
      <c r="P567" s="84">
        <v>43364.433333333334</v>
      </c>
      <c r="Q567" s="84"/>
      <c r="R567" s="85"/>
      <c r="S567" s="85"/>
      <c r="T567" s="86">
        <v>43272.427673611113</v>
      </c>
      <c r="U567" s="86"/>
      <c r="V567" s="92" t="s">
        <v>617</v>
      </c>
      <c r="W567" s="92"/>
      <c r="X56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67" s="88" t="str">
        <f t="shared" si="8"/>
        <v>SUP MA</v>
      </c>
      <c r="Z56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6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  <c r="AB567" s="53"/>
      <c r="AC567"/>
      <c r="AD567"/>
      <c r="AF567"/>
      <c r="AG567"/>
    </row>
    <row r="568" spans="1:33" x14ac:dyDescent="0.3">
      <c r="A568" s="122" t="s">
        <v>2414</v>
      </c>
      <c r="B568" s="61" t="s">
        <v>2649</v>
      </c>
      <c r="C568" s="61" t="s">
        <v>2415</v>
      </c>
      <c r="D568" s="93" t="s">
        <v>410</v>
      </c>
      <c r="E568" s="61" t="s">
        <v>2416</v>
      </c>
      <c r="F568" s="61" t="s">
        <v>4504</v>
      </c>
      <c r="G568" s="93" t="s">
        <v>46</v>
      </c>
      <c r="H568" s="61" t="s">
        <v>359</v>
      </c>
      <c r="I568" s="61" t="s">
        <v>53</v>
      </c>
      <c r="J568" s="61" t="s">
        <v>61</v>
      </c>
      <c r="K568" s="61"/>
      <c r="L568" s="61"/>
      <c r="M568" s="61"/>
      <c r="N568" s="61"/>
      <c r="O568" s="61">
        <v>1</v>
      </c>
      <c r="P568" s="84">
        <v>43278</v>
      </c>
      <c r="Q568" s="84">
        <v>43278.041666666664</v>
      </c>
      <c r="R568" s="85"/>
      <c r="S568" s="85"/>
      <c r="T568" s="86"/>
      <c r="U568" s="86"/>
      <c r="V568" s="92" t="s">
        <v>617</v>
      </c>
      <c r="W568" s="92">
        <v>43308.041666666664</v>
      </c>
      <c r="X56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68" s="88" t="str">
        <f t="shared" si="8"/>
        <v>UTILITES_MA</v>
      </c>
      <c r="Z56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6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568" s="53"/>
      <c r="AC568"/>
      <c r="AD568"/>
      <c r="AF568"/>
      <c r="AG568"/>
    </row>
    <row r="569" spans="1:33" customFormat="1" x14ac:dyDescent="0.3">
      <c r="A569" s="122" t="s">
        <v>2417</v>
      </c>
      <c r="B569" s="61" t="s">
        <v>2650</v>
      </c>
      <c r="C569" s="61" t="s">
        <v>2418</v>
      </c>
      <c r="D569" s="93" t="s">
        <v>410</v>
      </c>
      <c r="E569" s="61" t="s">
        <v>2419</v>
      </c>
      <c r="F569" s="61" t="s">
        <v>4504</v>
      </c>
      <c r="G569" s="93" t="s">
        <v>46</v>
      </c>
      <c r="H569" s="61" t="s">
        <v>359</v>
      </c>
      <c r="I569" s="61" t="s">
        <v>53</v>
      </c>
      <c r="J569" s="61" t="s">
        <v>61</v>
      </c>
      <c r="K569" s="61"/>
      <c r="L569" s="61"/>
      <c r="M569" s="61"/>
      <c r="N569" s="61"/>
      <c r="O569" s="61">
        <v>1</v>
      </c>
      <c r="P569" s="84">
        <v>43278</v>
      </c>
      <c r="Q569" s="84">
        <v>43278.041666666664</v>
      </c>
      <c r="R569" s="85"/>
      <c r="S569" s="85"/>
      <c r="T569" s="86"/>
      <c r="U569" s="86"/>
      <c r="V569" s="92" t="s">
        <v>617</v>
      </c>
      <c r="W569" s="92">
        <v>43308.041666666664</v>
      </c>
      <c r="X56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69" s="88" t="str">
        <f t="shared" si="8"/>
        <v>UTILITES_MA</v>
      </c>
      <c r="Z56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6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570" spans="1:33" customFormat="1" x14ac:dyDescent="0.3">
      <c r="A570" s="122" t="s">
        <v>3597</v>
      </c>
      <c r="B570" s="61" t="s">
        <v>3598</v>
      </c>
      <c r="C570" s="61" t="s">
        <v>222</v>
      </c>
      <c r="D570" s="93" t="s">
        <v>3599</v>
      </c>
      <c r="E570" s="61" t="s">
        <v>3600</v>
      </c>
      <c r="F570" s="61" t="s">
        <v>3601</v>
      </c>
      <c r="G570" s="93" t="s">
        <v>223</v>
      </c>
      <c r="H570" s="61" t="s">
        <v>42</v>
      </c>
      <c r="I570" s="61" t="s">
        <v>43</v>
      </c>
      <c r="J570" s="61" t="s">
        <v>251</v>
      </c>
      <c r="K570" s="61"/>
      <c r="L570" s="61"/>
      <c r="M570" s="61">
        <v>2</v>
      </c>
      <c r="N570" s="61"/>
      <c r="O570" s="61">
        <v>2</v>
      </c>
      <c r="P570" s="84">
        <v>43251</v>
      </c>
      <c r="Q570" s="84">
        <v>43265</v>
      </c>
      <c r="R570" s="85"/>
      <c r="S570" s="85"/>
      <c r="T570" s="86">
        <v>43258.554988425924</v>
      </c>
      <c r="U570" s="86"/>
      <c r="V570" s="92" t="s">
        <v>617</v>
      </c>
      <c r="W570" s="92">
        <v>43265</v>
      </c>
      <c r="X57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70" s="88" t="str">
        <f t="shared" si="8"/>
        <v>DSP MB</v>
      </c>
      <c r="Z57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7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571" spans="1:33" customFormat="1" x14ac:dyDescent="0.3">
      <c r="A571" s="122" t="s">
        <v>6531</v>
      </c>
      <c r="B571" s="61" t="s">
        <v>6532</v>
      </c>
      <c r="C571" s="61" t="s">
        <v>198</v>
      </c>
      <c r="D571" s="93" t="s">
        <v>1874</v>
      </c>
      <c r="E571" s="61" t="s">
        <v>6533</v>
      </c>
      <c r="F571" s="61" t="s">
        <v>6534</v>
      </c>
      <c r="G571" s="93" t="s">
        <v>152</v>
      </c>
      <c r="H571" s="61" t="s">
        <v>42</v>
      </c>
      <c r="I571" s="61" t="s">
        <v>43</v>
      </c>
      <c r="J571" s="61" t="s">
        <v>61</v>
      </c>
      <c r="K571" s="61"/>
      <c r="L571" s="61"/>
      <c r="M571" s="61"/>
      <c r="N571" s="61"/>
      <c r="O571" s="61">
        <v>0</v>
      </c>
      <c r="P571" s="84">
        <v>43307.601388888892</v>
      </c>
      <c r="Q571" s="84"/>
      <c r="R571" s="85"/>
      <c r="S571" s="85"/>
      <c r="T571" s="86">
        <v>43293.601851851854</v>
      </c>
      <c r="U571" s="86"/>
      <c r="V571" s="92" t="s">
        <v>617</v>
      </c>
      <c r="W571" s="92"/>
      <c r="X57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71" s="88" t="str">
        <f t="shared" si="8"/>
        <v>USP MA</v>
      </c>
      <c r="Z57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7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572" spans="1:33" x14ac:dyDescent="0.3">
      <c r="A572" s="122" t="s">
        <v>2651</v>
      </c>
      <c r="B572" s="61" t="s">
        <v>2652</v>
      </c>
      <c r="C572" s="61" t="s">
        <v>2653</v>
      </c>
      <c r="D572" s="93" t="s">
        <v>408</v>
      </c>
      <c r="E572" s="61" t="s">
        <v>2654</v>
      </c>
      <c r="F572" s="61" t="s">
        <v>4505</v>
      </c>
      <c r="G572" s="93" t="s">
        <v>46</v>
      </c>
      <c r="H572" s="61" t="s">
        <v>359</v>
      </c>
      <c r="I572" s="61" t="s">
        <v>53</v>
      </c>
      <c r="J572" s="61" t="s">
        <v>61</v>
      </c>
      <c r="K572" s="61"/>
      <c r="L572" s="61"/>
      <c r="M572" s="61"/>
      <c r="N572" s="61"/>
      <c r="O572" s="61">
        <v>1</v>
      </c>
      <c r="P572" s="84">
        <v>43279</v>
      </c>
      <c r="Q572" s="84">
        <v>43279.041666666664</v>
      </c>
      <c r="R572" s="85"/>
      <c r="S572" s="85"/>
      <c r="T572" s="86"/>
      <c r="U572" s="86"/>
      <c r="V572" s="92" t="s">
        <v>617</v>
      </c>
      <c r="W572" s="92">
        <v>43309.041666666664</v>
      </c>
      <c r="X57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72" s="88" t="str">
        <f t="shared" si="8"/>
        <v>UTILITES_MA</v>
      </c>
      <c r="Z57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7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572" s="53"/>
      <c r="AC572"/>
      <c r="AD572"/>
      <c r="AF572"/>
      <c r="AG572"/>
    </row>
    <row r="573" spans="1:33" customFormat="1" x14ac:dyDescent="0.3">
      <c r="A573" s="122" t="s">
        <v>6436</v>
      </c>
      <c r="B573" s="61" t="s">
        <v>6437</v>
      </c>
      <c r="C573" s="61" t="s">
        <v>6199</v>
      </c>
      <c r="D573" s="93" t="s">
        <v>1785</v>
      </c>
      <c r="E573" s="61" t="s">
        <v>6200</v>
      </c>
      <c r="F573" s="61" t="s">
        <v>44</v>
      </c>
      <c r="G573" s="93" t="s">
        <v>152</v>
      </c>
      <c r="H573" s="61" t="s">
        <v>42</v>
      </c>
      <c r="I573" s="61" t="s">
        <v>43</v>
      </c>
      <c r="J573" s="61" t="s">
        <v>49</v>
      </c>
      <c r="K573" s="61"/>
      <c r="L573" s="61"/>
      <c r="M573" s="61"/>
      <c r="N573" s="61" t="s">
        <v>795</v>
      </c>
      <c r="O573" s="61">
        <v>0</v>
      </c>
      <c r="P573" s="84">
        <v>43291</v>
      </c>
      <c r="Q573" s="84"/>
      <c r="R573" s="85"/>
      <c r="S573" s="85"/>
      <c r="T573" s="86">
        <v>43291.477766203701</v>
      </c>
      <c r="U573" s="86"/>
      <c r="V573" s="92" t="s">
        <v>617</v>
      </c>
      <c r="W573" s="92"/>
      <c r="X57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73" s="88" t="str">
        <f t="shared" si="8"/>
        <v>USP MA</v>
      </c>
      <c r="Z57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7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574" spans="1:33" customFormat="1" x14ac:dyDescent="0.3">
      <c r="A574" s="122" t="s">
        <v>6197</v>
      </c>
      <c r="B574" s="61" t="s">
        <v>6198</v>
      </c>
      <c r="C574" s="61" t="s">
        <v>6199</v>
      </c>
      <c r="D574" s="93" t="s">
        <v>1785</v>
      </c>
      <c r="E574" s="61" t="s">
        <v>6200</v>
      </c>
      <c r="F574" s="61" t="s">
        <v>44</v>
      </c>
      <c r="G574" s="93" t="s">
        <v>152</v>
      </c>
      <c r="H574" s="61" t="s">
        <v>42</v>
      </c>
      <c r="I574" s="61" t="s">
        <v>43</v>
      </c>
      <c r="J574" s="61" t="s">
        <v>49</v>
      </c>
      <c r="K574" s="61" t="s">
        <v>300</v>
      </c>
      <c r="L574" s="61"/>
      <c r="M574" s="61">
        <v>1</v>
      </c>
      <c r="N574" s="61" t="s">
        <v>795</v>
      </c>
      <c r="O574" s="61">
        <v>2</v>
      </c>
      <c r="P574" s="84">
        <v>43287</v>
      </c>
      <c r="Q574" s="84">
        <v>43294</v>
      </c>
      <c r="R574" s="85"/>
      <c r="S574" s="85"/>
      <c r="T574" s="86">
        <v>43294.367476851854</v>
      </c>
      <c r="U574" s="86"/>
      <c r="V574" s="92" t="s">
        <v>617</v>
      </c>
      <c r="W574" s="92">
        <v>43294</v>
      </c>
      <c r="X57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74" s="88" t="str">
        <f t="shared" si="8"/>
        <v>USP MA</v>
      </c>
      <c r="Z57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7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575" spans="1:33" x14ac:dyDescent="0.3">
      <c r="A575" s="122" t="s">
        <v>2655</v>
      </c>
      <c r="B575" s="61" t="s">
        <v>2656</v>
      </c>
      <c r="C575" s="61" t="s">
        <v>2657</v>
      </c>
      <c r="D575" s="93" t="s">
        <v>417</v>
      </c>
      <c r="E575" s="61" t="s">
        <v>2658</v>
      </c>
      <c r="F575" s="61" t="s">
        <v>4538</v>
      </c>
      <c r="G575" s="93" t="s">
        <v>46</v>
      </c>
      <c r="H575" s="61" t="s">
        <v>359</v>
      </c>
      <c r="I575" s="61" t="s">
        <v>53</v>
      </c>
      <c r="J575" s="61" t="s">
        <v>61</v>
      </c>
      <c r="K575" s="61"/>
      <c r="L575" s="61"/>
      <c r="M575" s="61"/>
      <c r="N575" s="61"/>
      <c r="O575" s="61">
        <v>1</v>
      </c>
      <c r="P575" s="84">
        <v>43559</v>
      </c>
      <c r="Q575" s="84">
        <v>43559</v>
      </c>
      <c r="R575" s="85"/>
      <c r="S575" s="85"/>
      <c r="T575" s="86"/>
      <c r="U575" s="86"/>
      <c r="V575" s="92" t="s">
        <v>617</v>
      </c>
      <c r="W575" s="92">
        <v>43589</v>
      </c>
      <c r="X57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75" s="88" t="str">
        <f t="shared" si="8"/>
        <v>UTILITES_MA</v>
      </c>
      <c r="Z57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7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  <c r="AB575" s="53"/>
      <c r="AC575"/>
      <c r="AD575"/>
      <c r="AF575"/>
      <c r="AG575"/>
    </row>
    <row r="576" spans="1:33" x14ac:dyDescent="0.3">
      <c r="A576" s="122" t="s">
        <v>2420</v>
      </c>
      <c r="B576" s="61" t="s">
        <v>2659</v>
      </c>
      <c r="C576" s="61" t="s">
        <v>2421</v>
      </c>
      <c r="D576" s="93" t="s">
        <v>410</v>
      </c>
      <c r="E576" s="61" t="s">
        <v>2422</v>
      </c>
      <c r="F576" s="61" t="s">
        <v>4539</v>
      </c>
      <c r="G576" s="93" t="s">
        <v>46</v>
      </c>
      <c r="H576" s="61" t="s">
        <v>359</v>
      </c>
      <c r="I576" s="61" t="s">
        <v>53</v>
      </c>
      <c r="J576" s="61" t="s">
        <v>61</v>
      </c>
      <c r="K576" s="61"/>
      <c r="L576" s="61"/>
      <c r="M576" s="61"/>
      <c r="N576" s="61"/>
      <c r="O576" s="61">
        <v>1</v>
      </c>
      <c r="P576" s="84">
        <v>43278</v>
      </c>
      <c r="Q576" s="84">
        <v>43278.041666666664</v>
      </c>
      <c r="R576" s="85"/>
      <c r="S576" s="85"/>
      <c r="T576" s="86"/>
      <c r="U576" s="86"/>
      <c r="V576" s="92" t="s">
        <v>617</v>
      </c>
      <c r="W576" s="92">
        <v>43308.041666666664</v>
      </c>
      <c r="X57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76" s="88" t="str">
        <f t="shared" si="8"/>
        <v>UTILITES_MA</v>
      </c>
      <c r="Z57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7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576" s="53"/>
      <c r="AC576"/>
      <c r="AD576"/>
      <c r="AF576"/>
      <c r="AG576"/>
    </row>
    <row r="577" spans="1:33" customFormat="1" x14ac:dyDescent="0.3">
      <c r="A577" s="122" t="s">
        <v>1778</v>
      </c>
      <c r="B577" s="61" t="s">
        <v>3803</v>
      </c>
      <c r="C577" s="61" t="s">
        <v>1779</v>
      </c>
      <c r="D577" s="93" t="s">
        <v>1780</v>
      </c>
      <c r="E577" s="61" t="s">
        <v>1781</v>
      </c>
      <c r="F577" s="61" t="s">
        <v>1782</v>
      </c>
      <c r="G577" s="93" t="s">
        <v>46</v>
      </c>
      <c r="H577" s="61" t="s">
        <v>359</v>
      </c>
      <c r="I577" s="61" t="s">
        <v>53</v>
      </c>
      <c r="J577" s="61" t="s">
        <v>61</v>
      </c>
      <c r="K577" s="61"/>
      <c r="L577" s="61"/>
      <c r="M577" s="61"/>
      <c r="N577" s="61"/>
      <c r="O577" s="61">
        <v>1</v>
      </c>
      <c r="P577" s="84">
        <v>43263</v>
      </c>
      <c r="Q577" s="84">
        <v>43263.041666666664</v>
      </c>
      <c r="R577" s="85"/>
      <c r="S577" s="85"/>
      <c r="T577" s="86"/>
      <c r="U577" s="86"/>
      <c r="V577" s="92" t="s">
        <v>617</v>
      </c>
      <c r="W577" s="92">
        <v>43277.75</v>
      </c>
      <c r="X57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77" s="88" t="str">
        <f t="shared" si="8"/>
        <v>UTILITES_MA</v>
      </c>
      <c r="Z57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7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578" spans="1:33" customFormat="1" x14ac:dyDescent="0.3">
      <c r="A578" s="122" t="s">
        <v>6201</v>
      </c>
      <c r="B578" s="61" t="s">
        <v>6202</v>
      </c>
      <c r="C578" s="61" t="s">
        <v>1032</v>
      </c>
      <c r="D578" s="93" t="s">
        <v>451</v>
      </c>
      <c r="E578" s="61" t="s">
        <v>1033</v>
      </c>
      <c r="F578" s="61" t="s">
        <v>1034</v>
      </c>
      <c r="G578" s="93" t="s">
        <v>46</v>
      </c>
      <c r="H578" s="61" t="s">
        <v>195</v>
      </c>
      <c r="I578" s="61" t="s">
        <v>58</v>
      </c>
      <c r="J578" s="61" t="s">
        <v>49</v>
      </c>
      <c r="K578" s="61"/>
      <c r="L578" s="61"/>
      <c r="M578" s="61"/>
      <c r="N578" s="61"/>
      <c r="O578" s="61">
        <v>21</v>
      </c>
      <c r="P578" s="84">
        <v>43330</v>
      </c>
      <c r="Q578" s="84">
        <v>43345</v>
      </c>
      <c r="R578" s="85"/>
      <c r="S578" s="85"/>
      <c r="T578" s="86"/>
      <c r="U578" s="86"/>
      <c r="V578" s="92" t="s">
        <v>617</v>
      </c>
      <c r="W578" s="92">
        <v>43345.583333333336</v>
      </c>
      <c r="X57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78" s="88" t="str">
        <f t="shared" ref="Y578:Y641" si="9">IF(ISBLANK(G578),"N/A",IF(OR(G578="EXPE-SERV",G578="FINA",G578="INFO",G578="LOGISTIC",G578="MAGASIN",G578="PROD_MA",G578="PROD_MB",G578="PROD_MB-B3",G578="PROJ-TECH",G578="SECU",G578="STECH",G578="UNITE-MA",G578="UNITE-MB",G578="UNIT-MC",G578="UNIT-MD1",G578="UNIT-MD2"),"N/A",IF(ISNUMBER(SEARCH("QUAL",G578)),"N/A",IF(AND(G578="MNTE",X578="MA"),"UTILITES_MA",IF(AND(G578="MNTE",X578="MB"),"UTILITES_MB",IF(AND(G578="MNTE",X578="MC"),"UTILITES_MC",G578))))))</f>
        <v>UTILITES_MB</v>
      </c>
      <c r="Z57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7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579" spans="1:33" customFormat="1" x14ac:dyDescent="0.3">
      <c r="A579" s="122" t="s">
        <v>2660</v>
      </c>
      <c r="B579" s="61" t="s">
        <v>2661</v>
      </c>
      <c r="C579" s="61" t="s">
        <v>367</v>
      </c>
      <c r="D579" s="93" t="s">
        <v>412</v>
      </c>
      <c r="E579" s="61" t="s">
        <v>368</v>
      </c>
      <c r="F579" s="61" t="s">
        <v>369</v>
      </c>
      <c r="G579" s="93" t="s">
        <v>46</v>
      </c>
      <c r="H579" s="61" t="s">
        <v>195</v>
      </c>
      <c r="I579" s="61" t="s">
        <v>201</v>
      </c>
      <c r="J579" s="61" t="s">
        <v>202</v>
      </c>
      <c r="K579" s="61"/>
      <c r="L579" s="61"/>
      <c r="M579" s="61"/>
      <c r="N579" s="61"/>
      <c r="O579" s="61">
        <v>4</v>
      </c>
      <c r="P579" s="84">
        <v>43281</v>
      </c>
      <c r="Q579" s="84">
        <v>43311</v>
      </c>
      <c r="R579" s="85"/>
      <c r="S579" s="85"/>
      <c r="T579" s="86"/>
      <c r="U579" s="86"/>
      <c r="V579" s="92" t="s">
        <v>617</v>
      </c>
      <c r="W579" s="92">
        <v>43311.166666666664</v>
      </c>
      <c r="X57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79" s="88" t="str">
        <f t="shared" si="9"/>
        <v>UTILITES_MB</v>
      </c>
      <c r="Z57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7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580" spans="1:33" customFormat="1" x14ac:dyDescent="0.3">
      <c r="A580" s="122" t="s">
        <v>653</v>
      </c>
      <c r="B580" s="61" t="s">
        <v>654</v>
      </c>
      <c r="C580" s="61" t="s">
        <v>367</v>
      </c>
      <c r="D580" s="93" t="s">
        <v>412</v>
      </c>
      <c r="E580" s="61" t="s">
        <v>368</v>
      </c>
      <c r="F580" s="61" t="s">
        <v>369</v>
      </c>
      <c r="G580" s="93" t="s">
        <v>46</v>
      </c>
      <c r="H580" s="61" t="s">
        <v>42</v>
      </c>
      <c r="I580" s="61"/>
      <c r="J580" s="61" t="s">
        <v>48</v>
      </c>
      <c r="K580" s="61"/>
      <c r="L580" s="61"/>
      <c r="M580" s="61"/>
      <c r="N580" s="61" t="s">
        <v>51</v>
      </c>
      <c r="O580" s="61">
        <v>0</v>
      </c>
      <c r="P580" s="84"/>
      <c r="Q580" s="84"/>
      <c r="R580" s="85"/>
      <c r="S580" s="85"/>
      <c r="T580" s="86">
        <v>43026.43346064815</v>
      </c>
      <c r="U580" s="86"/>
      <c r="V580" s="92" t="s">
        <v>617</v>
      </c>
      <c r="W580" s="92"/>
      <c r="X58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80" s="88" t="str">
        <f t="shared" si="9"/>
        <v>UTILITES_MB</v>
      </c>
      <c r="Z58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58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581" spans="1:33" customFormat="1" x14ac:dyDescent="0.3">
      <c r="A581" s="122" t="s">
        <v>4919</v>
      </c>
      <c r="B581" s="61" t="s">
        <v>148</v>
      </c>
      <c r="C581" s="61" t="s">
        <v>149</v>
      </c>
      <c r="D581" s="93" t="s">
        <v>413</v>
      </c>
      <c r="E581" s="61" t="s">
        <v>150</v>
      </c>
      <c r="F581" s="61" t="s">
        <v>151</v>
      </c>
      <c r="G581" s="93" t="s">
        <v>152</v>
      </c>
      <c r="H581" s="61" t="s">
        <v>42</v>
      </c>
      <c r="I581" s="61" t="s">
        <v>58</v>
      </c>
      <c r="J581" s="61" t="s">
        <v>48</v>
      </c>
      <c r="K581" s="61"/>
      <c r="L581" s="61"/>
      <c r="M581" s="61"/>
      <c r="N581" s="61"/>
      <c r="O581" s="61">
        <v>1</v>
      </c>
      <c r="P581" s="84">
        <v>43291</v>
      </c>
      <c r="Q581" s="84">
        <v>43291.041666666664</v>
      </c>
      <c r="R581" s="85"/>
      <c r="S581" s="85"/>
      <c r="T581" s="86">
        <v>43273.57440972222</v>
      </c>
      <c r="U581" s="86"/>
      <c r="V581" s="92" t="s">
        <v>617</v>
      </c>
      <c r="W581" s="92">
        <v>43305.75</v>
      </c>
      <c r="X58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81" s="88" t="str">
        <f t="shared" si="9"/>
        <v>USP MA</v>
      </c>
      <c r="Z58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8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582" spans="1:33" customFormat="1" x14ac:dyDescent="0.3">
      <c r="A582" s="122" t="s">
        <v>1783</v>
      </c>
      <c r="B582" s="61" t="s">
        <v>3804</v>
      </c>
      <c r="C582" s="61" t="s">
        <v>1784</v>
      </c>
      <c r="D582" s="93" t="s">
        <v>870</v>
      </c>
      <c r="E582" s="61" t="s">
        <v>1786</v>
      </c>
      <c r="F582" s="61" t="s">
        <v>5555</v>
      </c>
      <c r="G582" s="93" t="s">
        <v>46</v>
      </c>
      <c r="H582" s="61" t="s">
        <v>359</v>
      </c>
      <c r="I582" s="61" t="s">
        <v>53</v>
      </c>
      <c r="J582" s="61" t="s">
        <v>61</v>
      </c>
      <c r="K582" s="61"/>
      <c r="L582" s="61"/>
      <c r="M582" s="61"/>
      <c r="N582" s="61"/>
      <c r="O582" s="61">
        <v>1</v>
      </c>
      <c r="P582" s="84">
        <v>43263</v>
      </c>
      <c r="Q582" s="84">
        <v>43263.041666666664</v>
      </c>
      <c r="R582" s="85"/>
      <c r="S582" s="85"/>
      <c r="T582" s="86"/>
      <c r="U582" s="86"/>
      <c r="V582" s="92" t="s">
        <v>617</v>
      </c>
      <c r="W582" s="92">
        <v>43277.75</v>
      </c>
      <c r="X58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82" s="88" t="str">
        <f t="shared" si="9"/>
        <v>UTILITES_MA</v>
      </c>
      <c r="Z58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8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583" spans="1:33" customFormat="1" x14ac:dyDescent="0.3">
      <c r="A583" s="122" t="s">
        <v>1787</v>
      </c>
      <c r="B583" s="61" t="s">
        <v>3805</v>
      </c>
      <c r="C583" s="61" t="s">
        <v>1788</v>
      </c>
      <c r="D583" s="93" t="s">
        <v>1156</v>
      </c>
      <c r="E583" s="61" t="s">
        <v>1789</v>
      </c>
      <c r="F583" s="61" t="s">
        <v>5556</v>
      </c>
      <c r="G583" s="93" t="s">
        <v>46</v>
      </c>
      <c r="H583" s="61" t="s">
        <v>359</v>
      </c>
      <c r="I583" s="61" t="s">
        <v>53</v>
      </c>
      <c r="J583" s="61" t="s">
        <v>61</v>
      </c>
      <c r="K583" s="61"/>
      <c r="L583" s="61"/>
      <c r="M583" s="61"/>
      <c r="N583" s="61"/>
      <c r="O583" s="61">
        <v>1</v>
      </c>
      <c r="P583" s="84">
        <v>43263</v>
      </c>
      <c r="Q583" s="84">
        <v>43263.041666666664</v>
      </c>
      <c r="R583" s="85"/>
      <c r="S583" s="85"/>
      <c r="T583" s="86"/>
      <c r="U583" s="86"/>
      <c r="V583" s="92" t="s">
        <v>617</v>
      </c>
      <c r="W583" s="92">
        <v>43277.75</v>
      </c>
      <c r="X58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83" s="88" t="str">
        <f t="shared" si="9"/>
        <v>UTILITES_MA</v>
      </c>
      <c r="Z58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8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584" spans="1:33" x14ac:dyDescent="0.3">
      <c r="A584" s="122" t="s">
        <v>2240</v>
      </c>
      <c r="B584" s="61" t="s">
        <v>2241</v>
      </c>
      <c r="C584" s="61" t="s">
        <v>2242</v>
      </c>
      <c r="D584" s="93" t="s">
        <v>2242</v>
      </c>
      <c r="E584" s="61" t="s">
        <v>2243</v>
      </c>
      <c r="F584" s="61" t="s">
        <v>2244</v>
      </c>
      <c r="G584" s="93" t="s">
        <v>46</v>
      </c>
      <c r="H584" s="61" t="s">
        <v>359</v>
      </c>
      <c r="I584" s="61" t="s">
        <v>53</v>
      </c>
      <c r="J584" s="61" t="s">
        <v>61</v>
      </c>
      <c r="K584" s="61"/>
      <c r="L584" s="61"/>
      <c r="M584" s="61"/>
      <c r="N584" s="61"/>
      <c r="O584" s="61">
        <v>1</v>
      </c>
      <c r="P584" s="84">
        <v>43266</v>
      </c>
      <c r="Q584" s="84">
        <v>43266.041666666664</v>
      </c>
      <c r="R584" s="85"/>
      <c r="S584" s="85"/>
      <c r="T584" s="86"/>
      <c r="U584" s="86"/>
      <c r="V584" s="92" t="s">
        <v>617</v>
      </c>
      <c r="W584" s="92">
        <v>43280.75</v>
      </c>
      <c r="X58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84" s="88" t="str">
        <f t="shared" si="9"/>
        <v>UTILITES_MB</v>
      </c>
      <c r="Z58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8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584" s="53"/>
      <c r="AC584"/>
      <c r="AD584"/>
      <c r="AF584"/>
      <c r="AG584"/>
    </row>
    <row r="585" spans="1:33" customFormat="1" x14ac:dyDescent="0.3">
      <c r="A585" s="122" t="s">
        <v>6535</v>
      </c>
      <c r="B585" s="61" t="s">
        <v>6204</v>
      </c>
      <c r="C585" s="61" t="s">
        <v>206</v>
      </c>
      <c r="D585" s="93" t="s">
        <v>414</v>
      </c>
      <c r="E585" s="61" t="s">
        <v>207</v>
      </c>
      <c r="F585" s="61" t="s">
        <v>208</v>
      </c>
      <c r="G585" s="93" t="s">
        <v>46</v>
      </c>
      <c r="H585" s="61" t="s">
        <v>359</v>
      </c>
      <c r="I585" s="61" t="s">
        <v>58</v>
      </c>
      <c r="J585" s="61" t="s">
        <v>48</v>
      </c>
      <c r="K585" s="61"/>
      <c r="L585" s="61"/>
      <c r="M585" s="61"/>
      <c r="N585" s="61"/>
      <c r="O585" s="61">
        <v>0</v>
      </c>
      <c r="P585" s="84">
        <v>43304</v>
      </c>
      <c r="Q585" s="84">
        <v>43304</v>
      </c>
      <c r="R585" s="85"/>
      <c r="S585" s="85"/>
      <c r="T585" s="86"/>
      <c r="U585" s="86"/>
      <c r="V585" s="92" t="s">
        <v>617</v>
      </c>
      <c r="W585" s="92">
        <v>43308.833333333336</v>
      </c>
      <c r="X58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85" s="88" t="str">
        <f t="shared" si="9"/>
        <v>UTILITES_MA</v>
      </c>
      <c r="Z58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8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586" spans="1:33" customFormat="1" x14ac:dyDescent="0.3">
      <c r="A586" s="122" t="s">
        <v>3250</v>
      </c>
      <c r="B586" s="61" t="s">
        <v>211</v>
      </c>
      <c r="C586" s="61" t="s">
        <v>206</v>
      </c>
      <c r="D586" s="93" t="s">
        <v>414</v>
      </c>
      <c r="E586" s="61" t="s">
        <v>207</v>
      </c>
      <c r="F586" s="61" t="s">
        <v>208</v>
      </c>
      <c r="G586" s="93" t="s">
        <v>46</v>
      </c>
      <c r="H586" s="61" t="s">
        <v>2572</v>
      </c>
      <c r="I586" s="61" t="s">
        <v>58</v>
      </c>
      <c r="J586" s="61" t="s">
        <v>48</v>
      </c>
      <c r="K586" s="61" t="s">
        <v>204</v>
      </c>
      <c r="L586" s="61"/>
      <c r="M586" s="61"/>
      <c r="N586" s="61" t="s">
        <v>805</v>
      </c>
      <c r="O586" s="61">
        <v>2</v>
      </c>
      <c r="P586" s="84">
        <v>43255</v>
      </c>
      <c r="Q586" s="84">
        <v>43259</v>
      </c>
      <c r="R586" s="85"/>
      <c r="S586" s="85"/>
      <c r="T586" s="86">
        <v>43255.409375000003</v>
      </c>
      <c r="U586" s="86">
        <v>43259</v>
      </c>
      <c r="V586" s="92" t="s">
        <v>618</v>
      </c>
      <c r="W586" s="92">
        <v>43259.833333333336</v>
      </c>
      <c r="X58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86" s="88" t="str">
        <f t="shared" si="9"/>
        <v>UTILITES_MA</v>
      </c>
      <c r="Z58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8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587" spans="1:33" customFormat="1" x14ac:dyDescent="0.3">
      <c r="A587" s="122" t="s">
        <v>4755</v>
      </c>
      <c r="B587" s="61" t="s">
        <v>211</v>
      </c>
      <c r="C587" s="61" t="s">
        <v>206</v>
      </c>
      <c r="D587" s="93" t="s">
        <v>414</v>
      </c>
      <c r="E587" s="61" t="s">
        <v>207</v>
      </c>
      <c r="F587" s="61" t="s">
        <v>208</v>
      </c>
      <c r="G587" s="93" t="s">
        <v>46</v>
      </c>
      <c r="H587" s="61" t="s">
        <v>42</v>
      </c>
      <c r="I587" s="61" t="s">
        <v>58</v>
      </c>
      <c r="J587" s="61" t="s">
        <v>48</v>
      </c>
      <c r="K587" s="61"/>
      <c r="L587" s="61"/>
      <c r="M587" s="61"/>
      <c r="N587" s="61"/>
      <c r="O587" s="61">
        <v>2</v>
      </c>
      <c r="P587" s="84">
        <v>43276</v>
      </c>
      <c r="Q587" s="84">
        <v>43280</v>
      </c>
      <c r="R587" s="85"/>
      <c r="S587" s="85"/>
      <c r="T587" s="86">
        <v>43286.575844907406</v>
      </c>
      <c r="U587" s="86"/>
      <c r="V587" s="92" t="s">
        <v>617</v>
      </c>
      <c r="W587" s="92">
        <v>43280.833333333336</v>
      </c>
      <c r="X58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87" s="88" t="str">
        <f t="shared" si="9"/>
        <v>UTILITES_MA</v>
      </c>
      <c r="Z58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8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588" spans="1:33" customFormat="1" x14ac:dyDescent="0.3">
      <c r="A588" s="122" t="s">
        <v>6203</v>
      </c>
      <c r="B588" s="61" t="s">
        <v>6204</v>
      </c>
      <c r="C588" s="61" t="s">
        <v>206</v>
      </c>
      <c r="D588" s="93" t="s">
        <v>414</v>
      </c>
      <c r="E588" s="61" t="s">
        <v>207</v>
      </c>
      <c r="F588" s="61" t="s">
        <v>208</v>
      </c>
      <c r="G588" s="93" t="s">
        <v>46</v>
      </c>
      <c r="H588" s="61" t="s">
        <v>195</v>
      </c>
      <c r="I588" s="61" t="s">
        <v>58</v>
      </c>
      <c r="J588" s="61" t="s">
        <v>48</v>
      </c>
      <c r="K588" s="61"/>
      <c r="L588" s="61"/>
      <c r="M588" s="61"/>
      <c r="N588" s="61"/>
      <c r="O588" s="61">
        <v>2</v>
      </c>
      <c r="P588" s="84">
        <v>43297</v>
      </c>
      <c r="Q588" s="84">
        <v>43301</v>
      </c>
      <c r="R588" s="85"/>
      <c r="S588" s="85"/>
      <c r="T588" s="86"/>
      <c r="U588" s="86"/>
      <c r="V588" s="92" t="s">
        <v>617</v>
      </c>
      <c r="W588" s="92">
        <v>43301.833333333336</v>
      </c>
      <c r="X58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88" s="88" t="str">
        <f t="shared" si="9"/>
        <v>UTILITES_MA</v>
      </c>
      <c r="Z58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8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589" spans="1:33" x14ac:dyDescent="0.3">
      <c r="A589" s="122" t="s">
        <v>5034</v>
      </c>
      <c r="B589" s="61" t="s">
        <v>211</v>
      </c>
      <c r="C589" s="61" t="s">
        <v>206</v>
      </c>
      <c r="D589" s="93" t="s">
        <v>414</v>
      </c>
      <c r="E589" s="61" t="s">
        <v>207</v>
      </c>
      <c r="F589" s="61" t="s">
        <v>208</v>
      </c>
      <c r="G589" s="93" t="s">
        <v>46</v>
      </c>
      <c r="H589" s="61" t="s">
        <v>195</v>
      </c>
      <c r="I589" s="61" t="s">
        <v>58</v>
      </c>
      <c r="J589" s="61" t="s">
        <v>48</v>
      </c>
      <c r="K589" s="61"/>
      <c r="L589" s="61"/>
      <c r="M589" s="61"/>
      <c r="N589" s="61"/>
      <c r="O589" s="61">
        <v>2</v>
      </c>
      <c r="P589" s="84">
        <v>43283</v>
      </c>
      <c r="Q589" s="84">
        <v>43287</v>
      </c>
      <c r="R589" s="85"/>
      <c r="S589" s="85"/>
      <c r="T589" s="86"/>
      <c r="U589" s="86"/>
      <c r="V589" s="92" t="s">
        <v>617</v>
      </c>
      <c r="W589" s="92">
        <v>43287.833333333336</v>
      </c>
      <c r="X58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89" s="88" t="str">
        <f t="shared" si="9"/>
        <v>UTILITES_MA</v>
      </c>
      <c r="Z58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8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589" s="53"/>
      <c r="AC589"/>
      <c r="AD589"/>
      <c r="AF589"/>
      <c r="AG589"/>
    </row>
    <row r="590" spans="1:33" customFormat="1" x14ac:dyDescent="0.3">
      <c r="A590" s="122" t="s">
        <v>5557</v>
      </c>
      <c r="B590" s="61" t="s">
        <v>211</v>
      </c>
      <c r="C590" s="61" t="s">
        <v>206</v>
      </c>
      <c r="D590" s="93" t="s">
        <v>414</v>
      </c>
      <c r="E590" s="61" t="s">
        <v>207</v>
      </c>
      <c r="F590" s="61" t="s">
        <v>208</v>
      </c>
      <c r="G590" s="93" t="s">
        <v>46</v>
      </c>
      <c r="H590" s="61" t="s">
        <v>42</v>
      </c>
      <c r="I590" s="61" t="s">
        <v>58</v>
      </c>
      <c r="J590" s="61" t="s">
        <v>48</v>
      </c>
      <c r="K590" s="61"/>
      <c r="L590" s="61"/>
      <c r="M590" s="61"/>
      <c r="N590" s="61"/>
      <c r="O590" s="61">
        <v>0</v>
      </c>
      <c r="P590" s="84">
        <v>43290</v>
      </c>
      <c r="Q590" s="84">
        <v>43294</v>
      </c>
      <c r="R590" s="85"/>
      <c r="S590" s="85"/>
      <c r="T590" s="86">
        <v>43294.366122685184</v>
      </c>
      <c r="U590" s="86"/>
      <c r="V590" s="92" t="s">
        <v>617</v>
      </c>
      <c r="W590" s="92">
        <v>43294.833333333336</v>
      </c>
      <c r="X59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90" s="88" t="str">
        <f t="shared" si="9"/>
        <v>UTILITES_MA</v>
      </c>
      <c r="Z59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9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591" spans="1:33" customFormat="1" x14ac:dyDescent="0.3">
      <c r="A591" s="122" t="s">
        <v>2245</v>
      </c>
      <c r="B591" s="61" t="s">
        <v>2246</v>
      </c>
      <c r="C591" s="61" t="s">
        <v>2247</v>
      </c>
      <c r="D591" s="93" t="s">
        <v>412</v>
      </c>
      <c r="E591" s="61" t="s">
        <v>2248</v>
      </c>
      <c r="F591" s="61" t="s">
        <v>2249</v>
      </c>
      <c r="G591" s="93" t="s">
        <v>46</v>
      </c>
      <c r="H591" s="61" t="s">
        <v>359</v>
      </c>
      <c r="I591" s="61" t="s">
        <v>53</v>
      </c>
      <c r="J591" s="61" t="s">
        <v>61</v>
      </c>
      <c r="K591" s="61"/>
      <c r="L591" s="61"/>
      <c r="M591" s="61"/>
      <c r="N591" s="61"/>
      <c r="O591" s="61">
        <v>1</v>
      </c>
      <c r="P591" s="84">
        <v>43266</v>
      </c>
      <c r="Q591" s="84">
        <v>43266.041666666664</v>
      </c>
      <c r="R591" s="85"/>
      <c r="S591" s="85"/>
      <c r="T591" s="86"/>
      <c r="U591" s="86"/>
      <c r="V591" s="92" t="s">
        <v>617</v>
      </c>
      <c r="W591" s="92">
        <v>43280.75</v>
      </c>
      <c r="X59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91" s="88" t="str">
        <f t="shared" si="9"/>
        <v>UTILITES_MB</v>
      </c>
      <c r="Z59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9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592" spans="1:33" customFormat="1" x14ac:dyDescent="0.3">
      <c r="A592" s="122" t="s">
        <v>3454</v>
      </c>
      <c r="B592" s="61" t="s">
        <v>3806</v>
      </c>
      <c r="C592" s="61" t="s">
        <v>3455</v>
      </c>
      <c r="D592" s="93" t="s">
        <v>907</v>
      </c>
      <c r="E592" s="61" t="s">
        <v>3456</v>
      </c>
      <c r="F592" s="61" t="s">
        <v>3457</v>
      </c>
      <c r="G592" s="93" t="s">
        <v>46</v>
      </c>
      <c r="H592" s="61" t="s">
        <v>2572</v>
      </c>
      <c r="I592" s="61" t="s">
        <v>53</v>
      </c>
      <c r="J592" s="61" t="s">
        <v>61</v>
      </c>
      <c r="K592" s="61" t="s">
        <v>300</v>
      </c>
      <c r="L592" s="61"/>
      <c r="M592" s="61"/>
      <c r="N592" s="61" t="s">
        <v>837</v>
      </c>
      <c r="O592" s="61">
        <v>1</v>
      </c>
      <c r="P592" s="84">
        <v>43291</v>
      </c>
      <c r="Q592" s="84">
        <v>43291.041666666664</v>
      </c>
      <c r="R592" s="85"/>
      <c r="S592" s="85"/>
      <c r="T592" s="86">
        <v>43279</v>
      </c>
      <c r="U592" s="86">
        <v>43279</v>
      </c>
      <c r="V592" s="92" t="s">
        <v>617</v>
      </c>
      <c r="W592" s="92">
        <v>43321.041666666664</v>
      </c>
      <c r="X59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592" s="88" t="str">
        <f t="shared" si="9"/>
        <v>UTILITES_MC</v>
      </c>
      <c r="Z59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9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593" spans="1:33" x14ac:dyDescent="0.3">
      <c r="A593" s="122" t="s">
        <v>4540</v>
      </c>
      <c r="B593" s="61" t="s">
        <v>4541</v>
      </c>
      <c r="C593" s="61" t="s">
        <v>4542</v>
      </c>
      <c r="D593" s="93" t="s">
        <v>440</v>
      </c>
      <c r="E593" s="61" t="s">
        <v>4543</v>
      </c>
      <c r="F593" s="61" t="s">
        <v>4544</v>
      </c>
      <c r="G593" s="93" t="s">
        <v>216</v>
      </c>
      <c r="H593" s="61" t="s">
        <v>2572</v>
      </c>
      <c r="I593" s="61" t="s">
        <v>58</v>
      </c>
      <c r="J593" s="61" t="s">
        <v>47</v>
      </c>
      <c r="K593" s="61"/>
      <c r="L593" s="61"/>
      <c r="M593" s="61"/>
      <c r="N593" s="61" t="s">
        <v>2457</v>
      </c>
      <c r="O593" s="61">
        <v>2</v>
      </c>
      <c r="P593" s="84">
        <v>43264</v>
      </c>
      <c r="Q593" s="84">
        <v>43294</v>
      </c>
      <c r="R593" s="85"/>
      <c r="S593" s="85"/>
      <c r="T593" s="86">
        <v>43266.357893518521</v>
      </c>
      <c r="U593" s="86"/>
      <c r="V593" s="92" t="s">
        <v>617</v>
      </c>
      <c r="W593" s="92">
        <v>43294.083333333336</v>
      </c>
      <c r="X59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593" s="88" t="str">
        <f t="shared" si="9"/>
        <v>USP MB</v>
      </c>
      <c r="Z59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9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593" s="53"/>
      <c r="AC593"/>
      <c r="AD593"/>
      <c r="AF593"/>
      <c r="AG593"/>
    </row>
    <row r="594" spans="1:33" customFormat="1" x14ac:dyDescent="0.3">
      <c r="A594" s="122" t="s">
        <v>4102</v>
      </c>
      <c r="B594" s="61" t="s">
        <v>4103</v>
      </c>
      <c r="C594" s="61" t="s">
        <v>844</v>
      </c>
      <c r="D594" s="93" t="s">
        <v>416</v>
      </c>
      <c r="E594" s="61" t="s">
        <v>4104</v>
      </c>
      <c r="F594" s="61" t="s">
        <v>2576</v>
      </c>
      <c r="G594" s="93" t="s">
        <v>97</v>
      </c>
      <c r="H594" s="61" t="s">
        <v>359</v>
      </c>
      <c r="I594" s="61" t="s">
        <v>53</v>
      </c>
      <c r="J594" s="61" t="s">
        <v>61</v>
      </c>
      <c r="K594" s="61"/>
      <c r="L594" s="61"/>
      <c r="M594" s="61"/>
      <c r="N594" s="61"/>
      <c r="O594" s="61">
        <v>1</v>
      </c>
      <c r="P594" s="84">
        <v>43299</v>
      </c>
      <c r="Q594" s="84">
        <v>43299.041666666664</v>
      </c>
      <c r="R594" s="85"/>
      <c r="S594" s="85"/>
      <c r="T594" s="86"/>
      <c r="U594" s="86"/>
      <c r="V594" s="92" t="s">
        <v>617</v>
      </c>
      <c r="W594" s="92">
        <v>43329.041666666664</v>
      </c>
      <c r="X59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94" s="88" t="str">
        <f t="shared" si="9"/>
        <v>ANA_MA</v>
      </c>
      <c r="Z59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9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595" spans="1:33" customFormat="1" x14ac:dyDescent="0.3">
      <c r="A595" s="122" t="s">
        <v>6398</v>
      </c>
      <c r="B595" s="61" t="s">
        <v>6399</v>
      </c>
      <c r="C595" s="61" t="s">
        <v>196</v>
      </c>
      <c r="D595" s="93" t="s">
        <v>459</v>
      </c>
      <c r="E595" s="61" t="s">
        <v>6396</v>
      </c>
      <c r="F595" s="61" t="s">
        <v>6397</v>
      </c>
      <c r="G595" s="93" t="s">
        <v>73</v>
      </c>
      <c r="H595" s="61" t="s">
        <v>2572</v>
      </c>
      <c r="I595" s="61" t="s">
        <v>201</v>
      </c>
      <c r="J595" s="61"/>
      <c r="K595" s="61"/>
      <c r="L595" s="61"/>
      <c r="M595" s="61"/>
      <c r="N595" s="61" t="s">
        <v>197</v>
      </c>
      <c r="O595" s="61">
        <v>1</v>
      </c>
      <c r="P595" s="84">
        <v>43291</v>
      </c>
      <c r="Q595" s="84">
        <v>43321</v>
      </c>
      <c r="R595" s="85"/>
      <c r="S595" s="85"/>
      <c r="T595" s="86">
        <v>43157.395833333336</v>
      </c>
      <c r="U595" s="86">
        <v>43157.406944444447</v>
      </c>
      <c r="V595" s="92" t="s">
        <v>617</v>
      </c>
      <c r="W595" s="92">
        <v>43321.041666666664</v>
      </c>
      <c r="X59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95" s="88" t="str">
        <f t="shared" si="9"/>
        <v>CONT</v>
      </c>
      <c r="Z59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9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596" spans="1:33" customFormat="1" x14ac:dyDescent="0.3">
      <c r="A596" s="122" t="s">
        <v>2669</v>
      </c>
      <c r="B596" s="61" t="s">
        <v>2670</v>
      </c>
      <c r="C596" s="61" t="s">
        <v>2671</v>
      </c>
      <c r="D596" s="93" t="s">
        <v>156</v>
      </c>
      <c r="E596" s="61" t="s">
        <v>2672</v>
      </c>
      <c r="F596" s="61" t="s">
        <v>4506</v>
      </c>
      <c r="G596" s="93" t="s">
        <v>46</v>
      </c>
      <c r="H596" s="61" t="s">
        <v>2572</v>
      </c>
      <c r="I596" s="61" t="s">
        <v>53</v>
      </c>
      <c r="J596" s="61" t="s">
        <v>61</v>
      </c>
      <c r="K596" s="61" t="s">
        <v>300</v>
      </c>
      <c r="L596" s="61"/>
      <c r="M596" s="61"/>
      <c r="N596" s="61" t="s">
        <v>837</v>
      </c>
      <c r="O596" s="61">
        <v>1</v>
      </c>
      <c r="P596" s="84">
        <v>43291</v>
      </c>
      <c r="Q596" s="84">
        <v>43291</v>
      </c>
      <c r="R596" s="85"/>
      <c r="S596" s="85"/>
      <c r="T596" s="86">
        <v>43292</v>
      </c>
      <c r="U596" s="86">
        <v>43292</v>
      </c>
      <c r="V596" s="92" t="s">
        <v>617</v>
      </c>
      <c r="W596" s="92">
        <v>43322</v>
      </c>
      <c r="X59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96" s="88" t="str">
        <f t="shared" si="9"/>
        <v>UTILITES_MA</v>
      </c>
      <c r="Z59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9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597" spans="1:33" x14ac:dyDescent="0.3">
      <c r="A597" s="122" t="s">
        <v>3458</v>
      </c>
      <c r="B597" s="61" t="s">
        <v>3807</v>
      </c>
      <c r="C597" s="61" t="s">
        <v>3459</v>
      </c>
      <c r="D597" s="93" t="s">
        <v>907</v>
      </c>
      <c r="E597" s="61" t="s">
        <v>3460</v>
      </c>
      <c r="F597" s="61" t="s">
        <v>3461</v>
      </c>
      <c r="G597" s="93" t="s">
        <v>46</v>
      </c>
      <c r="H597" s="61" t="s">
        <v>2572</v>
      </c>
      <c r="I597" s="61" t="s">
        <v>53</v>
      </c>
      <c r="J597" s="61" t="s">
        <v>61</v>
      </c>
      <c r="K597" s="61" t="s">
        <v>300</v>
      </c>
      <c r="L597" s="61"/>
      <c r="M597" s="61"/>
      <c r="N597" s="61" t="s">
        <v>837</v>
      </c>
      <c r="O597" s="61">
        <v>1</v>
      </c>
      <c r="P597" s="84">
        <v>43291</v>
      </c>
      <c r="Q597" s="84">
        <v>43291.041666666664</v>
      </c>
      <c r="R597" s="85"/>
      <c r="S597" s="85"/>
      <c r="T597" s="86">
        <v>43280</v>
      </c>
      <c r="U597" s="86">
        <v>43280</v>
      </c>
      <c r="V597" s="92" t="s">
        <v>617</v>
      </c>
      <c r="W597" s="92">
        <v>43305.75</v>
      </c>
      <c r="X59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597" s="88" t="str">
        <f t="shared" si="9"/>
        <v>UTILITES_MC</v>
      </c>
      <c r="Z59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9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597" s="53"/>
      <c r="AC597"/>
      <c r="AD597"/>
      <c r="AF597"/>
      <c r="AG597"/>
    </row>
    <row r="598" spans="1:33" customFormat="1" x14ac:dyDescent="0.3">
      <c r="A598" s="122" t="s">
        <v>2673</v>
      </c>
      <c r="B598" s="61" t="s">
        <v>2674</v>
      </c>
      <c r="C598" s="61" t="s">
        <v>2675</v>
      </c>
      <c r="D598" s="93" t="s">
        <v>2639</v>
      </c>
      <c r="E598" s="61" t="s">
        <v>2676</v>
      </c>
      <c r="F598" s="61" t="s">
        <v>4545</v>
      </c>
      <c r="G598" s="93" t="s">
        <v>46</v>
      </c>
      <c r="H598" s="61" t="s">
        <v>359</v>
      </c>
      <c r="I598" s="61" t="s">
        <v>53</v>
      </c>
      <c r="J598" s="61" t="s">
        <v>61</v>
      </c>
      <c r="K598" s="61"/>
      <c r="L598" s="61"/>
      <c r="M598" s="61"/>
      <c r="N598" s="61"/>
      <c r="O598" s="61">
        <v>1</v>
      </c>
      <c r="P598" s="84">
        <v>43280</v>
      </c>
      <c r="Q598" s="84">
        <v>43280.041666666664</v>
      </c>
      <c r="R598" s="85"/>
      <c r="S598" s="85"/>
      <c r="T598" s="86"/>
      <c r="U598" s="86"/>
      <c r="V598" s="92" t="s">
        <v>617</v>
      </c>
      <c r="W598" s="92">
        <v>43310.041666666664</v>
      </c>
      <c r="X59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598" s="88" t="str">
        <f t="shared" si="9"/>
        <v>UTILITES_MA</v>
      </c>
      <c r="Z59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9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599" spans="1:33" customFormat="1" x14ac:dyDescent="0.3">
      <c r="A599" s="122" t="s">
        <v>3283</v>
      </c>
      <c r="B599" s="61" t="s">
        <v>3808</v>
      </c>
      <c r="C599" s="61" t="s">
        <v>3284</v>
      </c>
      <c r="D599" s="93" t="s">
        <v>907</v>
      </c>
      <c r="E599" s="61" t="s">
        <v>3285</v>
      </c>
      <c r="F599" s="61" t="s">
        <v>3286</v>
      </c>
      <c r="G599" s="93" t="s">
        <v>46</v>
      </c>
      <c r="H599" s="61" t="s">
        <v>2572</v>
      </c>
      <c r="I599" s="61" t="s">
        <v>53</v>
      </c>
      <c r="J599" s="61" t="s">
        <v>61</v>
      </c>
      <c r="K599" s="61" t="s">
        <v>300</v>
      </c>
      <c r="L599" s="61"/>
      <c r="M599" s="61"/>
      <c r="N599" s="61" t="s">
        <v>837</v>
      </c>
      <c r="O599" s="61">
        <v>1</v>
      </c>
      <c r="P599" s="84">
        <v>43287</v>
      </c>
      <c r="Q599" s="84">
        <v>43287.041666666664</v>
      </c>
      <c r="R599" s="85"/>
      <c r="S599" s="85"/>
      <c r="T599" s="86">
        <v>43279</v>
      </c>
      <c r="U599" s="86">
        <v>43279</v>
      </c>
      <c r="V599" s="92" t="s">
        <v>617</v>
      </c>
      <c r="W599" s="92">
        <v>43317.041666666664</v>
      </c>
      <c r="X59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599" s="88" t="str">
        <f t="shared" si="9"/>
        <v>UTILITES_MC</v>
      </c>
      <c r="Z59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59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600" spans="1:33" customFormat="1" x14ac:dyDescent="0.3">
      <c r="A600" s="122" t="s">
        <v>3287</v>
      </c>
      <c r="B600" s="61" t="s">
        <v>3288</v>
      </c>
      <c r="C600" s="61" t="s">
        <v>3289</v>
      </c>
      <c r="D600" s="93" t="s">
        <v>3290</v>
      </c>
      <c r="E600" s="61" t="s">
        <v>3291</v>
      </c>
      <c r="F600" s="61" t="s">
        <v>3292</v>
      </c>
      <c r="G600" s="93" t="s">
        <v>73</v>
      </c>
      <c r="H600" s="61" t="s">
        <v>2572</v>
      </c>
      <c r="I600" s="61" t="s">
        <v>53</v>
      </c>
      <c r="J600" s="61" t="s">
        <v>61</v>
      </c>
      <c r="K600" s="61" t="s">
        <v>300</v>
      </c>
      <c r="L600" s="61"/>
      <c r="M600" s="61"/>
      <c r="N600" s="61" t="s">
        <v>237</v>
      </c>
      <c r="O600" s="61">
        <v>1</v>
      </c>
      <c r="P600" s="84">
        <v>43288</v>
      </c>
      <c r="Q600" s="84">
        <v>43288.041666666664</v>
      </c>
      <c r="R600" s="85"/>
      <c r="S600" s="85"/>
      <c r="T600" s="86">
        <v>43271</v>
      </c>
      <c r="U600" s="86">
        <v>43271</v>
      </c>
      <c r="V600" s="92" t="s">
        <v>617</v>
      </c>
      <c r="W600" s="92">
        <v>43318.041666666664</v>
      </c>
      <c r="X60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00" s="88" t="str">
        <f t="shared" si="9"/>
        <v>CONT</v>
      </c>
      <c r="Z60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0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601" spans="1:33" customFormat="1" x14ac:dyDescent="0.3">
      <c r="A601" s="122" t="s">
        <v>6205</v>
      </c>
      <c r="B601" s="61" t="s">
        <v>6206</v>
      </c>
      <c r="C601" s="61" t="s">
        <v>6207</v>
      </c>
      <c r="D601" s="93" t="s">
        <v>410</v>
      </c>
      <c r="E601" s="61" t="s">
        <v>6208</v>
      </c>
      <c r="F601" s="61" t="s">
        <v>6209</v>
      </c>
      <c r="G601" s="93" t="s">
        <v>46</v>
      </c>
      <c r="H601" s="61" t="s">
        <v>359</v>
      </c>
      <c r="I601" s="61" t="s">
        <v>53</v>
      </c>
      <c r="J601" s="61" t="s">
        <v>61</v>
      </c>
      <c r="K601" s="61"/>
      <c r="L601" s="61"/>
      <c r="M601" s="61"/>
      <c r="N601" s="61"/>
      <c r="O601" s="61">
        <v>1</v>
      </c>
      <c r="P601" s="84">
        <v>43329</v>
      </c>
      <c r="Q601" s="84">
        <v>43329.041666666664</v>
      </c>
      <c r="R601" s="85"/>
      <c r="S601" s="85"/>
      <c r="T601" s="86"/>
      <c r="U601" s="86"/>
      <c r="V601" s="92" t="s">
        <v>617</v>
      </c>
      <c r="W601" s="92">
        <v>43359.041666666664</v>
      </c>
      <c r="X60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01" s="88" t="str">
        <f t="shared" si="9"/>
        <v>UTILITES_MA</v>
      </c>
      <c r="Z60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0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602" spans="1:33" customFormat="1" x14ac:dyDescent="0.3">
      <c r="A602" s="122" t="s">
        <v>2677</v>
      </c>
      <c r="B602" s="61" t="s">
        <v>2678</v>
      </c>
      <c r="C602" s="61" t="s">
        <v>2679</v>
      </c>
      <c r="D602" s="93" t="s">
        <v>1011</v>
      </c>
      <c r="E602" s="61" t="s">
        <v>2680</v>
      </c>
      <c r="F602" s="61" t="s">
        <v>4546</v>
      </c>
      <c r="G602" s="93" t="s">
        <v>46</v>
      </c>
      <c r="H602" s="61" t="s">
        <v>359</v>
      </c>
      <c r="I602" s="61" t="s">
        <v>53</v>
      </c>
      <c r="J602" s="61" t="s">
        <v>61</v>
      </c>
      <c r="K602" s="61"/>
      <c r="L602" s="61"/>
      <c r="M602" s="61"/>
      <c r="N602" s="61"/>
      <c r="O602" s="61">
        <v>1</v>
      </c>
      <c r="P602" s="84">
        <v>43579</v>
      </c>
      <c r="Q602" s="84">
        <v>43579</v>
      </c>
      <c r="R602" s="85"/>
      <c r="S602" s="85"/>
      <c r="T602" s="86"/>
      <c r="U602" s="86"/>
      <c r="V602" s="92" t="s">
        <v>617</v>
      </c>
      <c r="W602" s="92">
        <v>43609</v>
      </c>
      <c r="X60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02" s="88" t="str">
        <f t="shared" si="9"/>
        <v>UTILITES_MA</v>
      </c>
      <c r="Z60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0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603" spans="1:33" customFormat="1" x14ac:dyDescent="0.3">
      <c r="A603" s="122" t="s">
        <v>3462</v>
      </c>
      <c r="B603" s="61" t="s">
        <v>3809</v>
      </c>
      <c r="C603" s="61" t="s">
        <v>3463</v>
      </c>
      <c r="D603" s="93" t="s">
        <v>907</v>
      </c>
      <c r="E603" s="61" t="s">
        <v>3464</v>
      </c>
      <c r="F603" s="61" t="s">
        <v>3465</v>
      </c>
      <c r="G603" s="93" t="s">
        <v>46</v>
      </c>
      <c r="H603" s="61" t="s">
        <v>2572</v>
      </c>
      <c r="I603" s="61" t="s">
        <v>53</v>
      </c>
      <c r="J603" s="61" t="s">
        <v>61</v>
      </c>
      <c r="K603" s="61" t="s">
        <v>300</v>
      </c>
      <c r="L603" s="61"/>
      <c r="M603" s="61"/>
      <c r="N603" s="61" t="s">
        <v>837</v>
      </c>
      <c r="O603" s="61">
        <v>1</v>
      </c>
      <c r="P603" s="84">
        <v>43291</v>
      </c>
      <c r="Q603" s="84">
        <v>43291.041666666664</v>
      </c>
      <c r="R603" s="85"/>
      <c r="S603" s="85"/>
      <c r="T603" s="86">
        <v>43280</v>
      </c>
      <c r="U603" s="86">
        <v>43280</v>
      </c>
      <c r="V603" s="92" t="s">
        <v>617</v>
      </c>
      <c r="W603" s="92">
        <v>43321.041666666664</v>
      </c>
      <c r="X60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603" s="88" t="str">
        <f t="shared" si="9"/>
        <v>UTILITES_MC</v>
      </c>
      <c r="Z60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0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604" spans="1:33" customFormat="1" x14ac:dyDescent="0.3">
      <c r="A604" s="122" t="s">
        <v>4792</v>
      </c>
      <c r="B604" s="61" t="s">
        <v>4793</v>
      </c>
      <c r="C604" s="61" t="s">
        <v>3594</v>
      </c>
      <c r="D604" s="93" t="s">
        <v>3595</v>
      </c>
      <c r="E604" s="61" t="s">
        <v>4794</v>
      </c>
      <c r="F604" s="61" t="s">
        <v>4795</v>
      </c>
      <c r="G604" s="93" t="s">
        <v>152</v>
      </c>
      <c r="H604" s="61" t="s">
        <v>359</v>
      </c>
      <c r="I604" s="61" t="s">
        <v>53</v>
      </c>
      <c r="J604" s="61" t="s">
        <v>61</v>
      </c>
      <c r="K604" s="61"/>
      <c r="L604" s="61"/>
      <c r="M604" s="61"/>
      <c r="N604" s="61"/>
      <c r="O604" s="61">
        <v>5</v>
      </c>
      <c r="P604" s="84">
        <v>43308</v>
      </c>
      <c r="Q604" s="84">
        <v>43308.208333333336</v>
      </c>
      <c r="R604" s="85"/>
      <c r="S604" s="85"/>
      <c r="T604" s="86"/>
      <c r="U604" s="86"/>
      <c r="V604" s="92" t="s">
        <v>617</v>
      </c>
      <c r="W604" s="92">
        <v>43338.208333333336</v>
      </c>
      <c r="X60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04" s="88" t="str">
        <f t="shared" si="9"/>
        <v>USP MA</v>
      </c>
      <c r="Z60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0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605" spans="1:33" customFormat="1" x14ac:dyDescent="0.3">
      <c r="A605" s="122" t="s">
        <v>2681</v>
      </c>
      <c r="B605" s="61" t="s">
        <v>2682</v>
      </c>
      <c r="C605" s="61" t="s">
        <v>2683</v>
      </c>
      <c r="D605" s="93" t="s">
        <v>408</v>
      </c>
      <c r="E605" s="61" t="s">
        <v>2684</v>
      </c>
      <c r="F605" s="61" t="s">
        <v>4507</v>
      </c>
      <c r="G605" s="93" t="s">
        <v>46</v>
      </c>
      <c r="H605" s="61" t="s">
        <v>359</v>
      </c>
      <c r="I605" s="61" t="s">
        <v>53</v>
      </c>
      <c r="J605" s="61" t="s">
        <v>61</v>
      </c>
      <c r="K605" s="61"/>
      <c r="L605" s="61"/>
      <c r="M605" s="61"/>
      <c r="N605" s="61"/>
      <c r="O605" s="61">
        <v>1</v>
      </c>
      <c r="P605" s="84">
        <v>43279</v>
      </c>
      <c r="Q605" s="84">
        <v>43279.041666666664</v>
      </c>
      <c r="R605" s="85"/>
      <c r="S605" s="85"/>
      <c r="T605" s="86"/>
      <c r="U605" s="86"/>
      <c r="V605" s="92" t="s">
        <v>617</v>
      </c>
      <c r="W605" s="92">
        <v>43309.041666666664</v>
      </c>
      <c r="X60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05" s="88" t="str">
        <f t="shared" si="9"/>
        <v>UTILITES_MA</v>
      </c>
      <c r="Z60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0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606" spans="1:33" customFormat="1" x14ac:dyDescent="0.3">
      <c r="A606" s="122" t="s">
        <v>5039</v>
      </c>
      <c r="B606" s="61" t="s">
        <v>5040</v>
      </c>
      <c r="C606" s="61" t="s">
        <v>213</v>
      </c>
      <c r="D606" s="93" t="s">
        <v>419</v>
      </c>
      <c r="E606" s="61" t="s">
        <v>214</v>
      </c>
      <c r="F606" s="61" t="s">
        <v>215</v>
      </c>
      <c r="G606" s="93" t="s">
        <v>46</v>
      </c>
      <c r="H606" s="61" t="s">
        <v>195</v>
      </c>
      <c r="I606" s="61" t="s">
        <v>201</v>
      </c>
      <c r="J606" s="61" t="s">
        <v>202</v>
      </c>
      <c r="K606" s="61"/>
      <c r="L606" s="61"/>
      <c r="M606" s="61"/>
      <c r="N606" s="61"/>
      <c r="O606" s="61">
        <v>4</v>
      </c>
      <c r="P606" s="84">
        <v>43313</v>
      </c>
      <c r="Q606" s="84">
        <v>43313.166666666664</v>
      </c>
      <c r="R606" s="85"/>
      <c r="S606" s="85"/>
      <c r="T606" s="86"/>
      <c r="U606" s="86"/>
      <c r="V606" s="92" t="s">
        <v>617</v>
      </c>
      <c r="W606" s="92">
        <v>43343.166666666664</v>
      </c>
      <c r="X60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06" s="88" t="str">
        <f t="shared" si="9"/>
        <v>UTILITES_MA</v>
      </c>
      <c r="Z60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0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607" spans="1:33" customFormat="1" x14ac:dyDescent="0.3">
      <c r="A607" s="122" t="s">
        <v>655</v>
      </c>
      <c r="B607" s="61" t="s">
        <v>654</v>
      </c>
      <c r="C607" s="61" t="s">
        <v>213</v>
      </c>
      <c r="D607" s="93" t="s">
        <v>419</v>
      </c>
      <c r="E607" s="61" t="s">
        <v>214</v>
      </c>
      <c r="F607" s="61" t="s">
        <v>215</v>
      </c>
      <c r="G607" s="93" t="s">
        <v>46</v>
      </c>
      <c r="H607" s="61" t="s">
        <v>42</v>
      </c>
      <c r="I607" s="61" t="s">
        <v>43</v>
      </c>
      <c r="J607" s="61" t="s">
        <v>48</v>
      </c>
      <c r="K607" s="61"/>
      <c r="L607" s="61"/>
      <c r="M607" s="61"/>
      <c r="N607" s="61" t="s">
        <v>51</v>
      </c>
      <c r="O607" s="61">
        <v>0</v>
      </c>
      <c r="P607" s="84"/>
      <c r="Q607" s="84"/>
      <c r="R607" s="85"/>
      <c r="S607" s="85"/>
      <c r="T607" s="86">
        <v>43026.440254629626</v>
      </c>
      <c r="U607" s="86"/>
      <c r="V607" s="92" t="s">
        <v>617</v>
      </c>
      <c r="W607" s="92"/>
      <c r="X60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07" s="88" t="str">
        <f t="shared" si="9"/>
        <v>UTILITES_MA</v>
      </c>
      <c r="Z60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0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608" spans="1:33" x14ac:dyDescent="0.3">
      <c r="A608" s="122" t="s">
        <v>6536</v>
      </c>
      <c r="B608" s="61" t="s">
        <v>6537</v>
      </c>
      <c r="C608" s="61" t="s">
        <v>4299</v>
      </c>
      <c r="D608" s="93" t="s">
        <v>1208</v>
      </c>
      <c r="E608" s="61" t="s">
        <v>6402</v>
      </c>
      <c r="F608" s="61" t="s">
        <v>5561</v>
      </c>
      <c r="G608" s="93" t="s">
        <v>216</v>
      </c>
      <c r="H608" s="61" t="s">
        <v>359</v>
      </c>
      <c r="I608" s="61" t="s">
        <v>53</v>
      </c>
      <c r="J608" s="61" t="s">
        <v>61</v>
      </c>
      <c r="K608" s="61"/>
      <c r="L608" s="61"/>
      <c r="M608" s="61"/>
      <c r="N608" s="61"/>
      <c r="O608" s="61">
        <v>1</v>
      </c>
      <c r="P608" s="84">
        <v>43319</v>
      </c>
      <c r="Q608" s="84">
        <v>43319.041666666664</v>
      </c>
      <c r="R608" s="85"/>
      <c r="S608" s="85"/>
      <c r="T608" s="86"/>
      <c r="U608" s="86"/>
      <c r="V608" s="92" t="s">
        <v>617</v>
      </c>
      <c r="W608" s="92">
        <v>43333.75</v>
      </c>
      <c r="X60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08" s="88" t="str">
        <f t="shared" si="9"/>
        <v>USP MB</v>
      </c>
      <c r="Z60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0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608" s="53"/>
      <c r="AC608"/>
      <c r="AD608"/>
      <c r="AF608"/>
      <c r="AG608"/>
    </row>
    <row r="609" spans="1:33" customFormat="1" x14ac:dyDescent="0.3">
      <c r="A609" s="122" t="s">
        <v>6400</v>
      </c>
      <c r="B609" s="61" t="s">
        <v>6401</v>
      </c>
      <c r="C609" s="61" t="s">
        <v>4299</v>
      </c>
      <c r="D609" s="93" t="s">
        <v>1208</v>
      </c>
      <c r="E609" s="61" t="s">
        <v>6402</v>
      </c>
      <c r="F609" s="61" t="s">
        <v>5561</v>
      </c>
      <c r="G609" s="93" t="s">
        <v>216</v>
      </c>
      <c r="H609" s="61" t="s">
        <v>359</v>
      </c>
      <c r="I609" s="61" t="s">
        <v>58</v>
      </c>
      <c r="J609" s="61" t="s">
        <v>61</v>
      </c>
      <c r="K609" s="61"/>
      <c r="L609" s="61"/>
      <c r="M609" s="61"/>
      <c r="N609" s="61"/>
      <c r="O609" s="61">
        <v>0.5</v>
      </c>
      <c r="P609" s="84">
        <v>43321</v>
      </c>
      <c r="Q609" s="84">
        <v>43321.020833333336</v>
      </c>
      <c r="R609" s="85"/>
      <c r="S609" s="85"/>
      <c r="T609" s="86"/>
      <c r="U609" s="86"/>
      <c r="V609" s="92" t="s">
        <v>617</v>
      </c>
      <c r="W609" s="92">
        <v>43351.020833333336</v>
      </c>
      <c r="X60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09" s="88" t="str">
        <f t="shared" si="9"/>
        <v>USP MB</v>
      </c>
      <c r="Z60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0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610" spans="1:33" customFormat="1" x14ac:dyDescent="0.3">
      <c r="A610" s="122" t="s">
        <v>2425</v>
      </c>
      <c r="B610" s="61" t="s">
        <v>2685</v>
      </c>
      <c r="C610" s="61" t="s">
        <v>2426</v>
      </c>
      <c r="D610" s="93" t="s">
        <v>410</v>
      </c>
      <c r="E610" s="61" t="s">
        <v>2427</v>
      </c>
      <c r="F610" s="61" t="s">
        <v>4547</v>
      </c>
      <c r="G610" s="93" t="s">
        <v>46</v>
      </c>
      <c r="H610" s="61" t="s">
        <v>359</v>
      </c>
      <c r="I610" s="61" t="s">
        <v>53</v>
      </c>
      <c r="J610" s="61" t="s">
        <v>61</v>
      </c>
      <c r="K610" s="61"/>
      <c r="L610" s="61"/>
      <c r="M610" s="61"/>
      <c r="N610" s="61"/>
      <c r="O610" s="61">
        <v>1</v>
      </c>
      <c r="P610" s="84">
        <v>43278</v>
      </c>
      <c r="Q610" s="84">
        <v>43278.041666666664</v>
      </c>
      <c r="R610" s="85"/>
      <c r="S610" s="85"/>
      <c r="T610" s="86"/>
      <c r="U610" s="86"/>
      <c r="V610" s="92" t="s">
        <v>617</v>
      </c>
      <c r="W610" s="92">
        <v>43308.041666666664</v>
      </c>
      <c r="X61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10" s="88" t="str">
        <f t="shared" si="9"/>
        <v>UTILITES_MA</v>
      </c>
      <c r="Z61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1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611" spans="1:33" customFormat="1" x14ac:dyDescent="0.3">
      <c r="A611" s="122" t="s">
        <v>2686</v>
      </c>
      <c r="B611" s="61" t="s">
        <v>2687</v>
      </c>
      <c r="C611" s="61" t="s">
        <v>2688</v>
      </c>
      <c r="D611" s="93" t="s">
        <v>2639</v>
      </c>
      <c r="E611" s="61" t="s">
        <v>2689</v>
      </c>
      <c r="F611" s="61" t="s">
        <v>4548</v>
      </c>
      <c r="G611" s="93" t="s">
        <v>46</v>
      </c>
      <c r="H611" s="61" t="s">
        <v>359</v>
      </c>
      <c r="I611" s="61" t="s">
        <v>53</v>
      </c>
      <c r="J611" s="61" t="s">
        <v>61</v>
      </c>
      <c r="K611" s="61"/>
      <c r="L611" s="61"/>
      <c r="M611" s="61"/>
      <c r="N611" s="61"/>
      <c r="O611" s="61">
        <v>1</v>
      </c>
      <c r="P611" s="84">
        <v>43280</v>
      </c>
      <c r="Q611" s="84">
        <v>43280.041666666664</v>
      </c>
      <c r="R611" s="85"/>
      <c r="S611" s="85"/>
      <c r="T611" s="86"/>
      <c r="U611" s="86"/>
      <c r="V611" s="92" t="s">
        <v>617</v>
      </c>
      <c r="W611" s="92">
        <v>43310.041666666664</v>
      </c>
      <c r="X61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11" s="88" t="str">
        <f t="shared" si="9"/>
        <v>UTILITES_MA</v>
      </c>
      <c r="Z61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1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612" spans="1:33" customFormat="1" x14ac:dyDescent="0.3">
      <c r="A612" s="122" t="s">
        <v>4105</v>
      </c>
      <c r="B612" s="61" t="s">
        <v>3467</v>
      </c>
      <c r="C612" s="61" t="s">
        <v>3468</v>
      </c>
      <c r="D612" s="93" t="s">
        <v>3469</v>
      </c>
      <c r="E612" s="61" t="s">
        <v>3470</v>
      </c>
      <c r="F612" s="61" t="s">
        <v>3471</v>
      </c>
      <c r="G612" s="93" t="s">
        <v>200</v>
      </c>
      <c r="H612" s="61" t="s">
        <v>195</v>
      </c>
      <c r="I612" s="61" t="s">
        <v>201</v>
      </c>
      <c r="J612" s="61" t="s">
        <v>202</v>
      </c>
      <c r="K612" s="61" t="s">
        <v>300</v>
      </c>
      <c r="L612" s="61"/>
      <c r="M612" s="61"/>
      <c r="N612" s="61" t="s">
        <v>237</v>
      </c>
      <c r="O612" s="61">
        <v>35</v>
      </c>
      <c r="P612" s="84">
        <v>43299</v>
      </c>
      <c r="Q612" s="84">
        <v>43330</v>
      </c>
      <c r="R612" s="85"/>
      <c r="S612" s="85"/>
      <c r="T612" s="86"/>
      <c r="U612" s="86"/>
      <c r="V612" s="92" t="s">
        <v>617</v>
      </c>
      <c r="W612" s="92">
        <v>43330.458333333336</v>
      </c>
      <c r="X61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12" s="88" t="str">
        <f t="shared" si="9"/>
        <v>SUP MA</v>
      </c>
      <c r="Z61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1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613" spans="1:33" customFormat="1" x14ac:dyDescent="0.3">
      <c r="A613" s="122" t="s">
        <v>3472</v>
      </c>
      <c r="B613" s="61" t="s">
        <v>3810</v>
      </c>
      <c r="C613" s="61" t="s">
        <v>3473</v>
      </c>
      <c r="D613" s="93" t="s">
        <v>907</v>
      </c>
      <c r="E613" s="61" t="s">
        <v>3474</v>
      </c>
      <c r="F613" s="61" t="s">
        <v>3475</v>
      </c>
      <c r="G613" s="93" t="s">
        <v>46</v>
      </c>
      <c r="H613" s="61" t="s">
        <v>2572</v>
      </c>
      <c r="I613" s="61" t="s">
        <v>53</v>
      </c>
      <c r="J613" s="61" t="s">
        <v>61</v>
      </c>
      <c r="K613" s="61" t="s">
        <v>300</v>
      </c>
      <c r="L613" s="61"/>
      <c r="M613" s="61"/>
      <c r="N613" s="61" t="s">
        <v>837</v>
      </c>
      <c r="O613" s="61">
        <v>1</v>
      </c>
      <c r="P613" s="84">
        <v>43291</v>
      </c>
      <c r="Q613" s="84">
        <v>43291.041666666664</v>
      </c>
      <c r="R613" s="85"/>
      <c r="S613" s="85"/>
      <c r="T613" s="86">
        <v>43280</v>
      </c>
      <c r="U613" s="86">
        <v>43280</v>
      </c>
      <c r="V613" s="92" t="s">
        <v>617</v>
      </c>
      <c r="W613" s="92">
        <v>43321.041666666664</v>
      </c>
      <c r="X61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613" s="88" t="str">
        <f t="shared" si="9"/>
        <v>UTILITES_MC</v>
      </c>
      <c r="Z61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1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614" spans="1:33" customFormat="1" x14ac:dyDescent="0.3">
      <c r="A614" s="122" t="s">
        <v>1548</v>
      </c>
      <c r="B614" s="61" t="s">
        <v>1549</v>
      </c>
      <c r="C614" s="61" t="s">
        <v>1550</v>
      </c>
      <c r="D614" s="93" t="s">
        <v>1551</v>
      </c>
      <c r="E614" s="61" t="s">
        <v>1552</v>
      </c>
      <c r="F614" s="61" t="s">
        <v>1553</v>
      </c>
      <c r="G614" s="93" t="s">
        <v>46</v>
      </c>
      <c r="H614" s="61" t="s">
        <v>2572</v>
      </c>
      <c r="I614" s="61" t="s">
        <v>53</v>
      </c>
      <c r="J614" s="61" t="s">
        <v>61</v>
      </c>
      <c r="K614" s="61" t="s">
        <v>300</v>
      </c>
      <c r="L614" s="61"/>
      <c r="M614" s="61"/>
      <c r="N614" s="61" t="s">
        <v>837</v>
      </c>
      <c r="O614" s="61">
        <v>1</v>
      </c>
      <c r="P614" s="84">
        <v>43259</v>
      </c>
      <c r="Q614" s="84">
        <v>43259.041666666664</v>
      </c>
      <c r="R614" s="85"/>
      <c r="S614" s="85"/>
      <c r="T614" s="86">
        <v>43270</v>
      </c>
      <c r="U614" s="86">
        <v>43270</v>
      </c>
      <c r="V614" s="92" t="s">
        <v>617</v>
      </c>
      <c r="W614" s="92">
        <v>43289.041666666664</v>
      </c>
      <c r="X61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14" s="88" t="str">
        <f t="shared" si="9"/>
        <v>UTILITES_MA</v>
      </c>
      <c r="Z61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1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615" spans="1:33" x14ac:dyDescent="0.3">
      <c r="A615" s="122" t="s">
        <v>2690</v>
      </c>
      <c r="B615" s="61" t="s">
        <v>2691</v>
      </c>
      <c r="C615" s="61" t="s">
        <v>2692</v>
      </c>
      <c r="D615" s="93" t="s">
        <v>2693</v>
      </c>
      <c r="E615" s="61" t="s">
        <v>2694</v>
      </c>
      <c r="F615" s="61" t="s">
        <v>4239</v>
      </c>
      <c r="G615" s="93" t="s">
        <v>46</v>
      </c>
      <c r="H615" s="61" t="s">
        <v>2572</v>
      </c>
      <c r="I615" s="61" t="s">
        <v>53</v>
      </c>
      <c r="J615" s="61" t="s">
        <v>61</v>
      </c>
      <c r="K615" s="61" t="s">
        <v>300</v>
      </c>
      <c r="L615" s="61"/>
      <c r="M615" s="61"/>
      <c r="N615" s="61" t="s">
        <v>837</v>
      </c>
      <c r="O615" s="61">
        <v>1</v>
      </c>
      <c r="P615" s="84">
        <v>43292</v>
      </c>
      <c r="Q615" s="84">
        <v>43292</v>
      </c>
      <c r="R615" s="85"/>
      <c r="S615" s="85"/>
      <c r="T615" s="86">
        <v>43292</v>
      </c>
      <c r="U615" s="86">
        <v>43292</v>
      </c>
      <c r="V615" s="92" t="s">
        <v>617</v>
      </c>
      <c r="W615" s="92">
        <v>43323</v>
      </c>
      <c r="X61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15" s="88" t="str">
        <f t="shared" si="9"/>
        <v>UTILITES_MA</v>
      </c>
      <c r="Z61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1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15" s="53"/>
      <c r="AC615"/>
      <c r="AD615"/>
      <c r="AF615"/>
      <c r="AG615"/>
    </row>
    <row r="616" spans="1:33" customFormat="1" x14ac:dyDescent="0.3">
      <c r="A616" s="122" t="s">
        <v>5921</v>
      </c>
      <c r="B616" s="61" t="s">
        <v>5922</v>
      </c>
      <c r="C616" s="61" t="s">
        <v>217</v>
      </c>
      <c r="D616" s="93" t="s">
        <v>420</v>
      </c>
      <c r="E616" s="61" t="s">
        <v>218</v>
      </c>
      <c r="F616" s="61" t="s">
        <v>219</v>
      </c>
      <c r="G616" s="93" t="s">
        <v>46</v>
      </c>
      <c r="H616" s="61" t="s">
        <v>663</v>
      </c>
      <c r="I616" s="61" t="s">
        <v>43</v>
      </c>
      <c r="J616" s="61" t="s">
        <v>49</v>
      </c>
      <c r="K616" s="61"/>
      <c r="L616" s="61"/>
      <c r="M616" s="61"/>
      <c r="N616" s="61" t="s">
        <v>795</v>
      </c>
      <c r="O616" s="61">
        <v>0</v>
      </c>
      <c r="P616" s="84">
        <v>43284</v>
      </c>
      <c r="Q616" s="84"/>
      <c r="R616" s="85"/>
      <c r="S616" s="85"/>
      <c r="T616" s="86">
        <v>43284.667094907411</v>
      </c>
      <c r="U616" s="86"/>
      <c r="V616" s="92" t="s">
        <v>617</v>
      </c>
      <c r="W616" s="92"/>
      <c r="X61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16" s="88" t="str">
        <f t="shared" si="9"/>
        <v>UTILITES_MA</v>
      </c>
      <c r="Z61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1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617" spans="1:33" customFormat="1" x14ac:dyDescent="0.3">
      <c r="A617" s="122" t="s">
        <v>4631</v>
      </c>
      <c r="B617" s="61" t="s">
        <v>4632</v>
      </c>
      <c r="C617" s="61" t="s">
        <v>263</v>
      </c>
      <c r="D617" s="93" t="s">
        <v>444</v>
      </c>
      <c r="E617" s="61" t="s">
        <v>4633</v>
      </c>
      <c r="F617" s="61" t="s">
        <v>4251</v>
      </c>
      <c r="G617" s="93" t="s">
        <v>165</v>
      </c>
      <c r="H617" s="61" t="s">
        <v>359</v>
      </c>
      <c r="I617" s="61" t="s">
        <v>53</v>
      </c>
      <c r="J617" s="61" t="s">
        <v>61</v>
      </c>
      <c r="K617" s="61"/>
      <c r="L617" s="61"/>
      <c r="M617" s="61"/>
      <c r="N617" s="61"/>
      <c r="O617" s="61">
        <v>1</v>
      </c>
      <c r="P617" s="84">
        <v>43290</v>
      </c>
      <c r="Q617" s="84">
        <v>43290.041666666664</v>
      </c>
      <c r="R617" s="85"/>
      <c r="S617" s="85"/>
      <c r="T617" s="86"/>
      <c r="U617" s="86"/>
      <c r="V617" s="92" t="s">
        <v>617</v>
      </c>
      <c r="W617" s="92">
        <v>43304.75</v>
      </c>
      <c r="X61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17" s="88" t="str">
        <f t="shared" si="9"/>
        <v>DSP MA</v>
      </c>
      <c r="Z61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1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618" spans="1:33" x14ac:dyDescent="0.3">
      <c r="A618" s="122" t="s">
        <v>2695</v>
      </c>
      <c r="B618" s="61" t="s">
        <v>2696</v>
      </c>
      <c r="C618" s="61" t="s">
        <v>2697</v>
      </c>
      <c r="D618" s="93" t="s">
        <v>2698</v>
      </c>
      <c r="E618" s="61" t="s">
        <v>2699</v>
      </c>
      <c r="F618" s="61" t="s">
        <v>4508</v>
      </c>
      <c r="G618" s="93" t="s">
        <v>46</v>
      </c>
      <c r="H618" s="61" t="s">
        <v>2572</v>
      </c>
      <c r="I618" s="61" t="s">
        <v>53</v>
      </c>
      <c r="J618" s="61" t="s">
        <v>61</v>
      </c>
      <c r="K618" s="61" t="s">
        <v>300</v>
      </c>
      <c r="L618" s="61"/>
      <c r="M618" s="61"/>
      <c r="N618" s="61" t="s">
        <v>837</v>
      </c>
      <c r="O618" s="61">
        <v>1</v>
      </c>
      <c r="P618" s="84">
        <v>43291</v>
      </c>
      <c r="Q618" s="84">
        <v>43291</v>
      </c>
      <c r="R618" s="85"/>
      <c r="S618" s="85"/>
      <c r="T618" s="86">
        <v>43292</v>
      </c>
      <c r="U618" s="86">
        <v>43292</v>
      </c>
      <c r="V618" s="92" t="s">
        <v>617</v>
      </c>
      <c r="W618" s="92">
        <v>43322</v>
      </c>
      <c r="X61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18" s="88" t="str">
        <f t="shared" si="9"/>
        <v>UTILITES_MA</v>
      </c>
      <c r="Z61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1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18" s="53"/>
      <c r="AC618"/>
      <c r="AD618"/>
      <c r="AF618"/>
      <c r="AG618"/>
    </row>
    <row r="619" spans="1:33" x14ac:dyDescent="0.3">
      <c r="A619" s="122" t="s">
        <v>1068</v>
      </c>
      <c r="B619" s="61" t="s">
        <v>1069</v>
      </c>
      <c r="C619" s="61" t="s">
        <v>221</v>
      </c>
      <c r="D619" s="93" t="s">
        <v>422</v>
      </c>
      <c r="E619" s="61" t="s">
        <v>1070</v>
      </c>
      <c r="F619" s="61" t="s">
        <v>199</v>
      </c>
      <c r="G619" s="93" t="s">
        <v>75</v>
      </c>
      <c r="H619" s="61" t="s">
        <v>195</v>
      </c>
      <c r="I619" s="61" t="s">
        <v>201</v>
      </c>
      <c r="J619" s="61" t="s">
        <v>202</v>
      </c>
      <c r="K619" s="61"/>
      <c r="L619" s="61"/>
      <c r="M619" s="61"/>
      <c r="N619" s="61" t="s">
        <v>837</v>
      </c>
      <c r="O619" s="61">
        <v>1</v>
      </c>
      <c r="P619" s="84">
        <v>43186</v>
      </c>
      <c r="Q619" s="84">
        <v>43246</v>
      </c>
      <c r="R619" s="85"/>
      <c r="S619" s="85"/>
      <c r="T619" s="86"/>
      <c r="U619" s="86"/>
      <c r="V619" s="92" t="s">
        <v>617</v>
      </c>
      <c r="W619" s="92">
        <v>43246.041666666664</v>
      </c>
      <c r="X61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19" s="88" t="str">
        <f t="shared" si="9"/>
        <v>ENVT</v>
      </c>
      <c r="Z61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1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  <c r="AB619" s="53"/>
      <c r="AC619"/>
      <c r="AD619"/>
      <c r="AF619"/>
      <c r="AG619"/>
    </row>
    <row r="620" spans="1:33" x14ac:dyDescent="0.3">
      <c r="A620" s="122" t="s">
        <v>6403</v>
      </c>
      <c r="B620" s="61" t="s">
        <v>6404</v>
      </c>
      <c r="C620" s="61" t="s">
        <v>222</v>
      </c>
      <c r="D620" s="93" t="s">
        <v>423</v>
      </c>
      <c r="E620" s="61" t="s">
        <v>6212</v>
      </c>
      <c r="F620" s="61" t="s">
        <v>5561</v>
      </c>
      <c r="G620" s="93" t="s">
        <v>223</v>
      </c>
      <c r="H620" s="61" t="s">
        <v>359</v>
      </c>
      <c r="I620" s="61" t="s">
        <v>58</v>
      </c>
      <c r="J620" s="61" t="s">
        <v>61</v>
      </c>
      <c r="K620" s="61"/>
      <c r="L620" s="61"/>
      <c r="M620" s="61"/>
      <c r="N620" s="61"/>
      <c r="O620" s="61">
        <v>0.5</v>
      </c>
      <c r="P620" s="84">
        <v>43321</v>
      </c>
      <c r="Q620" s="84">
        <v>43321.020833333336</v>
      </c>
      <c r="R620" s="85"/>
      <c r="S620" s="85"/>
      <c r="T620" s="86"/>
      <c r="U620" s="86"/>
      <c r="V620" s="92" t="s">
        <v>617</v>
      </c>
      <c r="W620" s="92">
        <v>43351.020833333336</v>
      </c>
      <c r="X62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20" s="88" t="str">
        <f t="shared" si="9"/>
        <v>DSP MB</v>
      </c>
      <c r="Z62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2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620" s="53"/>
      <c r="AC620"/>
      <c r="AD620"/>
      <c r="AF620"/>
      <c r="AG620"/>
    </row>
    <row r="621" spans="1:33" customFormat="1" x14ac:dyDescent="0.3">
      <c r="A621" s="122" t="s">
        <v>6210</v>
      </c>
      <c r="B621" s="61" t="s">
        <v>6211</v>
      </c>
      <c r="C621" s="61" t="s">
        <v>222</v>
      </c>
      <c r="D621" s="93" t="s">
        <v>423</v>
      </c>
      <c r="E621" s="61" t="s">
        <v>6212</v>
      </c>
      <c r="F621" s="61" t="s">
        <v>5561</v>
      </c>
      <c r="G621" s="93" t="s">
        <v>223</v>
      </c>
      <c r="H621" s="61" t="s">
        <v>359</v>
      </c>
      <c r="I621" s="61" t="s">
        <v>53</v>
      </c>
      <c r="J621" s="61" t="s">
        <v>61</v>
      </c>
      <c r="K621" s="61"/>
      <c r="L621" s="61"/>
      <c r="M621" s="61"/>
      <c r="N621" s="61"/>
      <c r="O621" s="61">
        <v>1</v>
      </c>
      <c r="P621" s="84">
        <v>43319</v>
      </c>
      <c r="Q621" s="84">
        <v>43319.041666666664</v>
      </c>
      <c r="R621" s="85"/>
      <c r="S621" s="85"/>
      <c r="T621" s="86"/>
      <c r="U621" s="86"/>
      <c r="V621" s="92" t="s">
        <v>617</v>
      </c>
      <c r="W621" s="92">
        <v>43333.75</v>
      </c>
      <c r="X62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21" s="88" t="str">
        <f t="shared" si="9"/>
        <v>DSP MB</v>
      </c>
      <c r="Z62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2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622" spans="1:33" customFormat="1" x14ac:dyDescent="0.3">
      <c r="A622" s="122" t="s">
        <v>4634</v>
      </c>
      <c r="B622" s="61" t="s">
        <v>4635</v>
      </c>
      <c r="C622" s="61" t="s">
        <v>212</v>
      </c>
      <c r="D622" s="93" t="s">
        <v>418</v>
      </c>
      <c r="E622" s="61" t="s">
        <v>4636</v>
      </c>
      <c r="F622" s="61" t="s">
        <v>4637</v>
      </c>
      <c r="G622" s="93" t="s">
        <v>165</v>
      </c>
      <c r="H622" s="61" t="s">
        <v>359</v>
      </c>
      <c r="I622" s="61" t="s">
        <v>53</v>
      </c>
      <c r="J622" s="61" t="s">
        <v>61</v>
      </c>
      <c r="K622" s="61"/>
      <c r="L622" s="61"/>
      <c r="M622" s="61"/>
      <c r="N622" s="61"/>
      <c r="O622" s="61">
        <v>1</v>
      </c>
      <c r="P622" s="84">
        <v>43290</v>
      </c>
      <c r="Q622" s="84">
        <v>43290.041666666664</v>
      </c>
      <c r="R622" s="85"/>
      <c r="S622" s="85"/>
      <c r="T622" s="86"/>
      <c r="U622" s="86"/>
      <c r="V622" s="92" t="s">
        <v>617</v>
      </c>
      <c r="W622" s="92">
        <v>43304.75</v>
      </c>
      <c r="X62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22" s="88" t="str">
        <f t="shared" si="9"/>
        <v>DSP MA</v>
      </c>
      <c r="Z62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2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623" spans="1:33" customFormat="1" x14ac:dyDescent="0.3">
      <c r="A623" s="122" t="s">
        <v>6540</v>
      </c>
      <c r="B623" s="61" t="s">
        <v>6541</v>
      </c>
      <c r="C623" s="61" t="s">
        <v>4801</v>
      </c>
      <c r="D623" s="93" t="s">
        <v>420</v>
      </c>
      <c r="E623" s="61" t="s">
        <v>4802</v>
      </c>
      <c r="F623" s="61" t="s">
        <v>1171</v>
      </c>
      <c r="G623" s="93" t="s">
        <v>46</v>
      </c>
      <c r="H623" s="61" t="s">
        <v>195</v>
      </c>
      <c r="I623" s="61" t="s">
        <v>58</v>
      </c>
      <c r="J623" s="61" t="s">
        <v>48</v>
      </c>
      <c r="K623" s="61"/>
      <c r="L623" s="61"/>
      <c r="M623" s="61"/>
      <c r="N623" s="61"/>
      <c r="O623" s="61">
        <v>2</v>
      </c>
      <c r="P623" s="84">
        <v>43314</v>
      </c>
      <c r="Q623" s="84">
        <v>43328</v>
      </c>
      <c r="R623" s="85"/>
      <c r="S623" s="85"/>
      <c r="T623" s="86"/>
      <c r="U623" s="86"/>
      <c r="V623" s="92" t="s">
        <v>617</v>
      </c>
      <c r="W623" s="92">
        <v>43328.791666666664</v>
      </c>
      <c r="X62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23" s="88" t="str">
        <f t="shared" si="9"/>
        <v>UTILITES_MA</v>
      </c>
      <c r="Z62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2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624" spans="1:33" customFormat="1" x14ac:dyDescent="0.3">
      <c r="A624" s="122" t="s">
        <v>4756</v>
      </c>
      <c r="B624" s="61" t="s">
        <v>4757</v>
      </c>
      <c r="C624" s="61" t="s">
        <v>227</v>
      </c>
      <c r="D624" s="93" t="s">
        <v>415</v>
      </c>
      <c r="E624" s="61" t="s">
        <v>4758</v>
      </c>
      <c r="F624" s="61" t="s">
        <v>4333</v>
      </c>
      <c r="G624" s="93" t="s">
        <v>228</v>
      </c>
      <c r="H624" s="61" t="s">
        <v>42</v>
      </c>
      <c r="I624" s="61" t="s">
        <v>53</v>
      </c>
      <c r="J624" s="61" t="s">
        <v>61</v>
      </c>
      <c r="K624" s="61"/>
      <c r="L624" s="61"/>
      <c r="M624" s="61"/>
      <c r="N624" s="61"/>
      <c r="O624" s="61">
        <v>1</v>
      </c>
      <c r="P624" s="84">
        <v>43291</v>
      </c>
      <c r="Q624" s="84">
        <v>43291.041666666664</v>
      </c>
      <c r="R624" s="85"/>
      <c r="S624" s="85"/>
      <c r="T624" s="86">
        <v>43284.726412037038</v>
      </c>
      <c r="U624" s="86"/>
      <c r="V624" s="92" t="s">
        <v>617</v>
      </c>
      <c r="W624" s="92">
        <v>43305.75</v>
      </c>
      <c r="X62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24" s="88" t="str">
        <f t="shared" si="9"/>
        <v>DEVT MB</v>
      </c>
      <c r="Z62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2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24" s="48"/>
    </row>
    <row r="625" spans="1:33" customFormat="1" x14ac:dyDescent="0.3">
      <c r="A625" s="122" t="s">
        <v>4803</v>
      </c>
      <c r="B625" s="61" t="s">
        <v>4804</v>
      </c>
      <c r="C625" s="61" t="s">
        <v>227</v>
      </c>
      <c r="D625" s="93" t="s">
        <v>415</v>
      </c>
      <c r="E625" s="61" t="s">
        <v>4805</v>
      </c>
      <c r="F625" s="61" t="s">
        <v>4333</v>
      </c>
      <c r="G625" s="93" t="s">
        <v>228</v>
      </c>
      <c r="H625" s="61" t="s">
        <v>359</v>
      </c>
      <c r="I625" s="61" t="s">
        <v>53</v>
      </c>
      <c r="J625" s="61" t="s">
        <v>61</v>
      </c>
      <c r="K625" s="61"/>
      <c r="L625" s="61"/>
      <c r="M625" s="61"/>
      <c r="N625" s="61"/>
      <c r="O625" s="61">
        <v>1</v>
      </c>
      <c r="P625" s="84">
        <v>43292</v>
      </c>
      <c r="Q625" s="84">
        <v>43292.041666666664</v>
      </c>
      <c r="R625" s="85"/>
      <c r="S625" s="85"/>
      <c r="T625" s="86"/>
      <c r="U625" s="86"/>
      <c r="V625" s="92" t="s">
        <v>617</v>
      </c>
      <c r="W625" s="92">
        <v>43306.75</v>
      </c>
      <c r="X62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25" s="88" t="str">
        <f t="shared" si="9"/>
        <v>DEVT MB</v>
      </c>
      <c r="Z62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2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25" s="48"/>
    </row>
    <row r="626" spans="1:33" customFormat="1" x14ac:dyDescent="0.3">
      <c r="A626" s="122" t="s">
        <v>4759</v>
      </c>
      <c r="B626" s="61" t="s">
        <v>4760</v>
      </c>
      <c r="C626" s="61" t="s">
        <v>227</v>
      </c>
      <c r="D626" s="93" t="s">
        <v>415</v>
      </c>
      <c r="E626" s="61" t="s">
        <v>4761</v>
      </c>
      <c r="F626" s="61" t="s">
        <v>4333</v>
      </c>
      <c r="G626" s="93" t="s">
        <v>228</v>
      </c>
      <c r="H626" s="61" t="s">
        <v>359</v>
      </c>
      <c r="I626" s="61" t="s">
        <v>53</v>
      </c>
      <c r="J626" s="61" t="s">
        <v>61</v>
      </c>
      <c r="K626" s="61"/>
      <c r="L626" s="61"/>
      <c r="M626" s="61"/>
      <c r="N626" s="61"/>
      <c r="O626" s="61">
        <v>1</v>
      </c>
      <c r="P626" s="84">
        <v>43291</v>
      </c>
      <c r="Q626" s="84">
        <v>43291.041666666664</v>
      </c>
      <c r="R626" s="85"/>
      <c r="S626" s="85"/>
      <c r="T626" s="86"/>
      <c r="U626" s="86"/>
      <c r="V626" s="92" t="s">
        <v>617</v>
      </c>
      <c r="W626" s="92">
        <v>43305.75</v>
      </c>
      <c r="X62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26" s="88" t="str">
        <f t="shared" si="9"/>
        <v>DEVT MB</v>
      </c>
      <c r="Z62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2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26" s="48"/>
    </row>
    <row r="627" spans="1:33" customFormat="1" x14ac:dyDescent="0.3">
      <c r="A627" s="122" t="s">
        <v>6438</v>
      </c>
      <c r="B627" s="61" t="s">
        <v>6439</v>
      </c>
      <c r="C627" s="61" t="s">
        <v>370</v>
      </c>
      <c r="D627" s="93" t="s">
        <v>425</v>
      </c>
      <c r="E627" s="61" t="s">
        <v>371</v>
      </c>
      <c r="F627" s="61" t="s">
        <v>372</v>
      </c>
      <c r="G627" s="93" t="s">
        <v>46</v>
      </c>
      <c r="H627" s="61" t="s">
        <v>195</v>
      </c>
      <c r="I627" s="61" t="s">
        <v>166</v>
      </c>
      <c r="J627" s="61" t="s">
        <v>563</v>
      </c>
      <c r="K627" s="61"/>
      <c r="L627" s="61"/>
      <c r="M627" s="61">
        <v>4</v>
      </c>
      <c r="N627" s="61"/>
      <c r="O627" s="61">
        <v>2</v>
      </c>
      <c r="P627" s="84">
        <v>43290</v>
      </c>
      <c r="Q627" s="84">
        <v>43352</v>
      </c>
      <c r="R627" s="85"/>
      <c r="S627" s="85"/>
      <c r="T627" s="86"/>
      <c r="U627" s="86"/>
      <c r="V627" s="92" t="s">
        <v>617</v>
      </c>
      <c r="W627" s="92">
        <v>43352</v>
      </c>
      <c r="X62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27" s="88" t="str">
        <f t="shared" si="9"/>
        <v>UTILITES_MA</v>
      </c>
      <c r="Z62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2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27" s="48"/>
    </row>
    <row r="628" spans="1:33" customFormat="1" x14ac:dyDescent="0.3">
      <c r="A628" s="122" t="s">
        <v>2358</v>
      </c>
      <c r="B628" s="61" t="s">
        <v>2359</v>
      </c>
      <c r="C628" s="61" t="s">
        <v>370</v>
      </c>
      <c r="D628" s="93" t="s">
        <v>425</v>
      </c>
      <c r="E628" s="61" t="s">
        <v>371</v>
      </c>
      <c r="F628" s="61" t="s">
        <v>372</v>
      </c>
      <c r="G628" s="93" t="s">
        <v>46</v>
      </c>
      <c r="H628" s="61" t="s">
        <v>195</v>
      </c>
      <c r="I628" s="61" t="s">
        <v>58</v>
      </c>
      <c r="J628" s="61" t="s">
        <v>167</v>
      </c>
      <c r="K628" s="61"/>
      <c r="L628" s="61"/>
      <c r="M628" s="61"/>
      <c r="N628" s="61"/>
      <c r="O628" s="61">
        <v>7</v>
      </c>
      <c r="P628" s="84">
        <v>43277</v>
      </c>
      <c r="Q628" s="84">
        <v>43307</v>
      </c>
      <c r="R628" s="85"/>
      <c r="S628" s="85"/>
      <c r="T628" s="86"/>
      <c r="U628" s="86"/>
      <c r="V628" s="92" t="s">
        <v>617</v>
      </c>
      <c r="W628" s="92">
        <v>43307.291666666664</v>
      </c>
      <c r="X62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28" s="88" t="str">
        <f t="shared" si="9"/>
        <v>UTILITES_MA</v>
      </c>
      <c r="Z62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2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628" s="48"/>
    </row>
    <row r="629" spans="1:33" customFormat="1" x14ac:dyDescent="0.3">
      <c r="A629" s="122" t="s">
        <v>4806</v>
      </c>
      <c r="B629" s="61" t="s">
        <v>373</v>
      </c>
      <c r="C629" s="61" t="s">
        <v>370</v>
      </c>
      <c r="D629" s="93" t="s">
        <v>425</v>
      </c>
      <c r="E629" s="61" t="s">
        <v>371</v>
      </c>
      <c r="F629" s="61" t="s">
        <v>372</v>
      </c>
      <c r="G629" s="93" t="s">
        <v>46</v>
      </c>
      <c r="H629" s="61" t="s">
        <v>195</v>
      </c>
      <c r="I629" s="61" t="s">
        <v>58</v>
      </c>
      <c r="J629" s="61" t="s">
        <v>167</v>
      </c>
      <c r="K629" s="61"/>
      <c r="L629" s="61"/>
      <c r="M629" s="61"/>
      <c r="N629" s="61"/>
      <c r="O629" s="61">
        <v>4</v>
      </c>
      <c r="P629" s="84">
        <v>43282</v>
      </c>
      <c r="Q629" s="84">
        <v>43282.166666666664</v>
      </c>
      <c r="R629" s="85"/>
      <c r="S629" s="85"/>
      <c r="T629" s="86"/>
      <c r="U629" s="86"/>
      <c r="V629" s="92" t="s">
        <v>617</v>
      </c>
      <c r="W629" s="92">
        <v>43296.875</v>
      </c>
      <c r="X62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29" s="88" t="str">
        <f t="shared" si="9"/>
        <v>UTILITES_MA</v>
      </c>
      <c r="Z62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2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29" s="48"/>
    </row>
    <row r="630" spans="1:33" customFormat="1" x14ac:dyDescent="0.3">
      <c r="A630" s="122" t="s">
        <v>5041</v>
      </c>
      <c r="B630" s="61" t="s">
        <v>5042</v>
      </c>
      <c r="C630" s="61" t="s">
        <v>769</v>
      </c>
      <c r="D630" s="93" t="s">
        <v>770</v>
      </c>
      <c r="E630" s="61" t="s">
        <v>5043</v>
      </c>
      <c r="F630" s="61" t="s">
        <v>5044</v>
      </c>
      <c r="G630" s="93" t="s">
        <v>73</v>
      </c>
      <c r="H630" s="61" t="s">
        <v>42</v>
      </c>
      <c r="I630" s="61" t="s">
        <v>53</v>
      </c>
      <c r="J630" s="61"/>
      <c r="K630" s="61"/>
      <c r="L630" s="61"/>
      <c r="M630" s="61"/>
      <c r="N630" s="61" t="s">
        <v>197</v>
      </c>
      <c r="O630" s="61">
        <v>0.25</v>
      </c>
      <c r="P630" s="84">
        <v>43298</v>
      </c>
      <c r="Q630" s="84">
        <v>43305</v>
      </c>
      <c r="R630" s="85"/>
      <c r="S630" s="85"/>
      <c r="T630" s="86">
        <v>43278.570069444446</v>
      </c>
      <c r="U630" s="86"/>
      <c r="V630" s="92" t="s">
        <v>617</v>
      </c>
      <c r="W630" s="92">
        <v>43305.010416666664</v>
      </c>
      <c r="X63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30" s="88" t="str">
        <f t="shared" si="9"/>
        <v>CONT</v>
      </c>
      <c r="Z63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3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30" s="48"/>
    </row>
    <row r="631" spans="1:33" customFormat="1" x14ac:dyDescent="0.3">
      <c r="A631" s="122" t="s">
        <v>5558</v>
      </c>
      <c r="B631" s="61" t="s">
        <v>5559</v>
      </c>
      <c r="C631" s="61" t="s">
        <v>196</v>
      </c>
      <c r="D631" s="93" t="s">
        <v>408</v>
      </c>
      <c r="E631" s="61" t="s">
        <v>5560</v>
      </c>
      <c r="F631" s="61" t="s">
        <v>5561</v>
      </c>
      <c r="G631" s="93" t="s">
        <v>73</v>
      </c>
      <c r="H631" s="61" t="s">
        <v>42</v>
      </c>
      <c r="I631" s="61" t="s">
        <v>53</v>
      </c>
      <c r="J631" s="61"/>
      <c r="K631" s="61"/>
      <c r="L631" s="61"/>
      <c r="M631" s="61"/>
      <c r="N631" s="61" t="s">
        <v>197</v>
      </c>
      <c r="O631" s="61">
        <v>0.25</v>
      </c>
      <c r="P631" s="84">
        <v>43299</v>
      </c>
      <c r="Q631" s="84">
        <v>43306</v>
      </c>
      <c r="R631" s="85"/>
      <c r="S631" s="85"/>
      <c r="T631" s="86">
        <v>43291.370381944442</v>
      </c>
      <c r="U631" s="86"/>
      <c r="V631" s="92" t="s">
        <v>617</v>
      </c>
      <c r="W631" s="92">
        <v>43306.010416666664</v>
      </c>
      <c r="X63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31" s="88" t="str">
        <f t="shared" si="9"/>
        <v>CONT</v>
      </c>
      <c r="Z63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3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31" s="48"/>
    </row>
    <row r="632" spans="1:33" x14ac:dyDescent="0.3">
      <c r="A632" s="122" t="s">
        <v>4245</v>
      </c>
      <c r="B632" s="61" t="s">
        <v>4246</v>
      </c>
      <c r="C632" s="61" t="s">
        <v>41</v>
      </c>
      <c r="D632" s="93" t="s">
        <v>432</v>
      </c>
      <c r="E632" s="61" t="s">
        <v>4247</v>
      </c>
      <c r="F632" s="61" t="s">
        <v>3570</v>
      </c>
      <c r="G632" s="93" t="s">
        <v>45</v>
      </c>
      <c r="H632" s="61" t="s">
        <v>359</v>
      </c>
      <c r="I632" s="61" t="s">
        <v>53</v>
      </c>
      <c r="J632" s="61" t="s">
        <v>61</v>
      </c>
      <c r="K632" s="61"/>
      <c r="L632" s="61"/>
      <c r="M632" s="61"/>
      <c r="N632" s="61"/>
      <c r="O632" s="61">
        <v>1</v>
      </c>
      <c r="P632" s="84">
        <v>43290</v>
      </c>
      <c r="Q632" s="84">
        <v>43290.041666666664</v>
      </c>
      <c r="R632" s="85"/>
      <c r="S632" s="85"/>
      <c r="T632" s="86"/>
      <c r="U632" s="86"/>
      <c r="V632" s="92" t="s">
        <v>617</v>
      </c>
      <c r="W632" s="92">
        <v>43304.75</v>
      </c>
      <c r="X63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32" s="88" t="str">
        <f t="shared" si="9"/>
        <v>DEVT MA</v>
      </c>
      <c r="Z63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3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32" s="89"/>
      <c r="AC632"/>
      <c r="AD632"/>
      <c r="AF632"/>
      <c r="AG632"/>
    </row>
    <row r="633" spans="1:33" customFormat="1" x14ac:dyDescent="0.3">
      <c r="A633" s="122" t="s">
        <v>6542</v>
      </c>
      <c r="B633" s="61" t="s">
        <v>6543</v>
      </c>
      <c r="C633" s="61" t="s">
        <v>229</v>
      </c>
      <c r="D633" s="93" t="s">
        <v>426</v>
      </c>
      <c r="E633" s="61" t="s">
        <v>230</v>
      </c>
      <c r="F633" s="61" t="s">
        <v>231</v>
      </c>
      <c r="G633" s="93" t="s">
        <v>46</v>
      </c>
      <c r="H633" s="61" t="s">
        <v>42</v>
      </c>
      <c r="I633" s="61" t="s">
        <v>43</v>
      </c>
      <c r="J633" s="61" t="s">
        <v>48</v>
      </c>
      <c r="K633" s="61"/>
      <c r="L633" s="61"/>
      <c r="M633" s="61"/>
      <c r="N633" s="61" t="s">
        <v>1008</v>
      </c>
      <c r="O633" s="61">
        <v>0</v>
      </c>
      <c r="P633" s="84">
        <v>43287</v>
      </c>
      <c r="Q633" s="84"/>
      <c r="R633" s="85"/>
      <c r="S633" s="85"/>
      <c r="T633" s="86">
        <v>43294.404490740744</v>
      </c>
      <c r="U633" s="86"/>
      <c r="V633" s="92" t="s">
        <v>617</v>
      </c>
      <c r="W633" s="92"/>
      <c r="X63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33" s="88" t="str">
        <f t="shared" si="9"/>
        <v>UTILITES_MA</v>
      </c>
      <c r="Z63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3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33" s="48"/>
    </row>
    <row r="634" spans="1:33" x14ac:dyDescent="0.3">
      <c r="A634" s="122" t="s">
        <v>5045</v>
      </c>
      <c r="B634" s="61" t="s">
        <v>5046</v>
      </c>
      <c r="C634" s="61" t="s">
        <v>229</v>
      </c>
      <c r="D634" s="93" t="s">
        <v>426</v>
      </c>
      <c r="E634" s="61" t="s">
        <v>230</v>
      </c>
      <c r="F634" s="61" t="s">
        <v>231</v>
      </c>
      <c r="G634" s="93" t="s">
        <v>46</v>
      </c>
      <c r="H634" s="61" t="s">
        <v>195</v>
      </c>
      <c r="I634" s="61" t="s">
        <v>201</v>
      </c>
      <c r="J634" s="61" t="s">
        <v>202</v>
      </c>
      <c r="K634" s="61"/>
      <c r="L634" s="61"/>
      <c r="M634" s="61"/>
      <c r="N634" s="61"/>
      <c r="O634" s="61">
        <v>4</v>
      </c>
      <c r="P634" s="84">
        <v>43316</v>
      </c>
      <c r="Q634" s="84">
        <v>43346</v>
      </c>
      <c r="R634" s="85"/>
      <c r="S634" s="85"/>
      <c r="T634" s="86"/>
      <c r="U634" s="86"/>
      <c r="V634" s="92" t="s">
        <v>617</v>
      </c>
      <c r="W634" s="92">
        <v>43346.166666666664</v>
      </c>
      <c r="X63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34" s="88" t="str">
        <f t="shared" si="9"/>
        <v>UTILITES_MA</v>
      </c>
      <c r="Z63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3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634" s="89"/>
      <c r="AC634"/>
      <c r="AD634"/>
      <c r="AF634"/>
      <c r="AG634"/>
    </row>
    <row r="635" spans="1:33" customFormat="1" x14ac:dyDescent="0.3">
      <c r="A635" s="122" t="s">
        <v>656</v>
      </c>
      <c r="B635" s="61" t="s">
        <v>654</v>
      </c>
      <c r="C635" s="61" t="s">
        <v>229</v>
      </c>
      <c r="D635" s="93" t="s">
        <v>426</v>
      </c>
      <c r="E635" s="61" t="s">
        <v>230</v>
      </c>
      <c r="F635" s="61" t="s">
        <v>231</v>
      </c>
      <c r="G635" s="93" t="s">
        <v>46</v>
      </c>
      <c r="H635" s="61" t="s">
        <v>42</v>
      </c>
      <c r="I635" s="61" t="s">
        <v>43</v>
      </c>
      <c r="J635" s="61" t="s">
        <v>48</v>
      </c>
      <c r="K635" s="61"/>
      <c r="L635" s="61"/>
      <c r="M635" s="61"/>
      <c r="N635" s="61" t="s">
        <v>51</v>
      </c>
      <c r="O635" s="61">
        <v>0</v>
      </c>
      <c r="P635" s="84"/>
      <c r="Q635" s="84"/>
      <c r="R635" s="85"/>
      <c r="S635" s="85"/>
      <c r="T635" s="86">
        <v>43026.437962962962</v>
      </c>
      <c r="U635" s="86"/>
      <c r="V635" s="92" t="s">
        <v>617</v>
      </c>
      <c r="W635" s="92"/>
      <c r="X63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35" s="88" t="str">
        <f t="shared" si="9"/>
        <v>UTILITES_MA</v>
      </c>
      <c r="Z63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3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  <c r="AB635" s="48"/>
    </row>
    <row r="636" spans="1:33" customFormat="1" x14ac:dyDescent="0.3">
      <c r="A636" s="122" t="s">
        <v>1228</v>
      </c>
      <c r="B636" s="61" t="s">
        <v>1229</v>
      </c>
      <c r="C636" s="61" t="s">
        <v>912</v>
      </c>
      <c r="D636" s="93" t="s">
        <v>1230</v>
      </c>
      <c r="E636" s="61" t="s">
        <v>913</v>
      </c>
      <c r="F636" s="61" t="s">
        <v>914</v>
      </c>
      <c r="G636" s="93" t="s">
        <v>46</v>
      </c>
      <c r="H636" s="61" t="s">
        <v>42</v>
      </c>
      <c r="I636" s="61" t="s">
        <v>166</v>
      </c>
      <c r="J636" s="61" t="s">
        <v>209</v>
      </c>
      <c r="K636" s="61"/>
      <c r="L636" s="61"/>
      <c r="M636" s="61"/>
      <c r="N636" s="61" t="s">
        <v>1225</v>
      </c>
      <c r="O636" s="61">
        <v>0</v>
      </c>
      <c r="P636" s="84">
        <v>43199</v>
      </c>
      <c r="Q636" s="84"/>
      <c r="R636" s="85"/>
      <c r="S636" s="85"/>
      <c r="T636" s="86">
        <v>43199.452210648145</v>
      </c>
      <c r="U636" s="86"/>
      <c r="V636" s="92" t="s">
        <v>617</v>
      </c>
      <c r="W636" s="92"/>
      <c r="X63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36" s="88" t="str">
        <f t="shared" si="9"/>
        <v>UTILITES_MB</v>
      </c>
      <c r="Z63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3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  <c r="AB636" s="48"/>
    </row>
    <row r="637" spans="1:33" customFormat="1" x14ac:dyDescent="0.3">
      <c r="A637" s="122" t="s">
        <v>3063</v>
      </c>
      <c r="B637" s="61" t="s">
        <v>3064</v>
      </c>
      <c r="C637" s="61" t="s">
        <v>196</v>
      </c>
      <c r="D637" s="93" t="s">
        <v>408</v>
      </c>
      <c r="E637" s="61" t="s">
        <v>3065</v>
      </c>
      <c r="F637" s="61" t="s">
        <v>344</v>
      </c>
      <c r="G637" s="93" t="s">
        <v>73</v>
      </c>
      <c r="H637" s="61" t="s">
        <v>2572</v>
      </c>
      <c r="I637" s="61" t="s">
        <v>53</v>
      </c>
      <c r="J637" s="61"/>
      <c r="K637" s="61"/>
      <c r="L637" s="61"/>
      <c r="M637" s="61"/>
      <c r="N637" s="61" t="s">
        <v>197</v>
      </c>
      <c r="O637" s="61">
        <v>1</v>
      </c>
      <c r="P637" s="84">
        <v>43269</v>
      </c>
      <c r="Q637" s="84">
        <v>43283</v>
      </c>
      <c r="R637" s="85"/>
      <c r="S637" s="85"/>
      <c r="T637" s="86">
        <v>43271.34375</v>
      </c>
      <c r="U637" s="86">
        <v>43271.517361111109</v>
      </c>
      <c r="V637" s="92" t="s">
        <v>617</v>
      </c>
      <c r="W637" s="92">
        <v>43283.75</v>
      </c>
      <c r="X63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37" s="88" t="str">
        <f t="shared" si="9"/>
        <v>CONT</v>
      </c>
      <c r="Z63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3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637" s="48"/>
    </row>
    <row r="638" spans="1:33" customFormat="1" x14ac:dyDescent="0.3">
      <c r="A638" s="122" t="s">
        <v>4248</v>
      </c>
      <c r="B638" s="61" t="s">
        <v>4249</v>
      </c>
      <c r="C638" s="61" t="s">
        <v>41</v>
      </c>
      <c r="D638" s="93" t="s">
        <v>432</v>
      </c>
      <c r="E638" s="61" t="s">
        <v>4250</v>
      </c>
      <c r="F638" s="61" t="s">
        <v>4251</v>
      </c>
      <c r="G638" s="93" t="s">
        <v>45</v>
      </c>
      <c r="H638" s="61" t="s">
        <v>359</v>
      </c>
      <c r="I638" s="61" t="s">
        <v>53</v>
      </c>
      <c r="J638" s="61" t="s">
        <v>61</v>
      </c>
      <c r="K638" s="61"/>
      <c r="L638" s="61"/>
      <c r="M638" s="61"/>
      <c r="N638" s="61"/>
      <c r="O638" s="61">
        <v>1</v>
      </c>
      <c r="P638" s="84">
        <v>43290</v>
      </c>
      <c r="Q638" s="84">
        <v>43290.041666666664</v>
      </c>
      <c r="R638" s="85"/>
      <c r="S638" s="85"/>
      <c r="T638" s="86"/>
      <c r="U638" s="86"/>
      <c r="V638" s="92" t="s">
        <v>617</v>
      </c>
      <c r="W638" s="92">
        <v>43304.75</v>
      </c>
      <c r="X63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38" s="88" t="str">
        <f t="shared" si="9"/>
        <v>DEVT MA</v>
      </c>
      <c r="Z63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3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38" s="48"/>
    </row>
    <row r="639" spans="1:33" customFormat="1" x14ac:dyDescent="0.3">
      <c r="A639" s="122" t="s">
        <v>3603</v>
      </c>
      <c r="B639" s="61" t="s">
        <v>3604</v>
      </c>
      <c r="C639" s="61" t="s">
        <v>222</v>
      </c>
      <c r="D639" s="93" t="s">
        <v>423</v>
      </c>
      <c r="E639" s="61" t="s">
        <v>3605</v>
      </c>
      <c r="F639" s="61" t="s">
        <v>3606</v>
      </c>
      <c r="G639" s="93" t="s">
        <v>223</v>
      </c>
      <c r="H639" s="61" t="s">
        <v>359</v>
      </c>
      <c r="I639" s="61" t="s">
        <v>53</v>
      </c>
      <c r="J639" s="61" t="s">
        <v>61</v>
      </c>
      <c r="K639" s="61"/>
      <c r="L639" s="61"/>
      <c r="M639" s="61"/>
      <c r="N639" s="61"/>
      <c r="O639" s="61">
        <v>1</v>
      </c>
      <c r="P639" s="84">
        <v>43279</v>
      </c>
      <c r="Q639" s="84">
        <v>43279.041666666664</v>
      </c>
      <c r="R639" s="85"/>
      <c r="S639" s="85"/>
      <c r="T639" s="86"/>
      <c r="U639" s="86"/>
      <c r="V639" s="92" t="s">
        <v>617</v>
      </c>
      <c r="W639" s="92">
        <v>43293.75</v>
      </c>
      <c r="X63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39" s="88" t="str">
        <f t="shared" si="9"/>
        <v>DSP MB</v>
      </c>
      <c r="Z63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3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639" s="48"/>
    </row>
    <row r="640" spans="1:33" customFormat="1" x14ac:dyDescent="0.3">
      <c r="A640" s="122" t="s">
        <v>1071</v>
      </c>
      <c r="B640" s="61" t="s">
        <v>1072</v>
      </c>
      <c r="C640" s="61" t="s">
        <v>769</v>
      </c>
      <c r="D640" s="93" t="s">
        <v>770</v>
      </c>
      <c r="E640" s="61" t="s">
        <v>1073</v>
      </c>
      <c r="F640" s="61" t="s">
        <v>1074</v>
      </c>
      <c r="G640" s="93" t="s">
        <v>73</v>
      </c>
      <c r="H640" s="61" t="s">
        <v>42</v>
      </c>
      <c r="I640" s="61" t="s">
        <v>201</v>
      </c>
      <c r="J640" s="61"/>
      <c r="K640" s="61"/>
      <c r="L640" s="61"/>
      <c r="M640" s="61"/>
      <c r="N640" s="61" t="s">
        <v>197</v>
      </c>
      <c r="O640" s="61">
        <v>1</v>
      </c>
      <c r="P640" s="84">
        <v>43186</v>
      </c>
      <c r="Q640" s="84">
        <v>43200</v>
      </c>
      <c r="R640" s="85"/>
      <c r="S640" s="85"/>
      <c r="T640" s="86">
        <v>43194.633229166669</v>
      </c>
      <c r="U640" s="86"/>
      <c r="V640" s="92" t="s">
        <v>617</v>
      </c>
      <c r="W640" s="92">
        <v>43200.75</v>
      </c>
      <c r="X64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40" s="88" t="str">
        <f t="shared" si="9"/>
        <v>CONT</v>
      </c>
      <c r="Z64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4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  <c r="AB640" s="48"/>
    </row>
    <row r="641" spans="1:33" customFormat="1" x14ac:dyDescent="0.3">
      <c r="A641" s="122" t="s">
        <v>5562</v>
      </c>
      <c r="B641" s="61" t="s">
        <v>5563</v>
      </c>
      <c r="C641" s="61" t="s">
        <v>232</v>
      </c>
      <c r="D641" s="93" t="s">
        <v>5553</v>
      </c>
      <c r="E641" s="61" t="s">
        <v>5564</v>
      </c>
      <c r="F641" s="61" t="s">
        <v>5029</v>
      </c>
      <c r="G641" s="93" t="s">
        <v>73</v>
      </c>
      <c r="H641" s="61" t="s">
        <v>42</v>
      </c>
      <c r="I641" s="61" t="s">
        <v>53</v>
      </c>
      <c r="J641" s="61"/>
      <c r="K641" s="61"/>
      <c r="L641" s="61"/>
      <c r="M641" s="61"/>
      <c r="N641" s="61" t="s">
        <v>197</v>
      </c>
      <c r="O641" s="61">
        <v>0.25</v>
      </c>
      <c r="P641" s="84">
        <v>43299</v>
      </c>
      <c r="Q641" s="84">
        <v>43306</v>
      </c>
      <c r="R641" s="85"/>
      <c r="S641" s="85"/>
      <c r="T641" s="86">
        <v>43291.369363425925</v>
      </c>
      <c r="U641" s="86"/>
      <c r="V641" s="92" t="s">
        <v>617</v>
      </c>
      <c r="W641" s="92">
        <v>43306.010416666664</v>
      </c>
      <c r="X64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41" s="88" t="str">
        <f t="shared" si="9"/>
        <v>CONT</v>
      </c>
      <c r="Z64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4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41" s="48"/>
    </row>
    <row r="642" spans="1:33" customFormat="1" x14ac:dyDescent="0.3">
      <c r="A642" s="122" t="s">
        <v>6544</v>
      </c>
      <c r="B642" s="61" t="s">
        <v>6545</v>
      </c>
      <c r="C642" s="61" t="s">
        <v>253</v>
      </c>
      <c r="D642" s="93" t="s">
        <v>427</v>
      </c>
      <c r="E642" s="61" t="s">
        <v>6546</v>
      </c>
      <c r="F642" s="61" t="s">
        <v>6547</v>
      </c>
      <c r="G642" s="93" t="s">
        <v>97</v>
      </c>
      <c r="H642" s="61" t="s">
        <v>42</v>
      </c>
      <c r="I642" s="61" t="s">
        <v>58</v>
      </c>
      <c r="J642" s="61"/>
      <c r="K642" s="61"/>
      <c r="L642" s="61"/>
      <c r="M642" s="61"/>
      <c r="N642" s="61" t="s">
        <v>249</v>
      </c>
      <c r="O642" s="61">
        <v>2</v>
      </c>
      <c r="P642" s="84">
        <v>43363</v>
      </c>
      <c r="Q642" s="84">
        <v>43377</v>
      </c>
      <c r="R642" s="85"/>
      <c r="S642" s="85"/>
      <c r="T642" s="86">
        <v>43294.450844907406</v>
      </c>
      <c r="U642" s="86"/>
      <c r="V642" s="92" t="s">
        <v>617</v>
      </c>
      <c r="W642" s="92">
        <v>43377.791666666664</v>
      </c>
      <c r="X64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42" s="88" t="str">
        <f t="shared" ref="Y642:Y705" si="10">IF(ISBLANK(G642),"N/A",IF(OR(G642="EXPE-SERV",G642="FINA",G642="INFO",G642="LOGISTIC",G642="MAGASIN",G642="PROD_MA",G642="PROD_MB",G642="PROD_MB-B3",G642="PROJ-TECH",G642="SECU",G642="STECH",G642="UNITE-MA",G642="UNITE-MB",G642="UNIT-MC",G642="UNIT-MD1",G642="UNIT-MD2"),"N/A",IF(ISNUMBER(SEARCH("QUAL",G642)),"N/A",IF(AND(G642="MNTE",X642="MA"),"UTILITES_MA",IF(AND(G642="MNTE",X642="MB"),"UTILITES_MB",IF(AND(G642="MNTE",X642="MC"),"UTILITES_MC",G642))))))</f>
        <v>ANA_MA</v>
      </c>
      <c r="Z64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4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  <c r="AB642" s="48"/>
    </row>
    <row r="643" spans="1:33" x14ac:dyDescent="0.3">
      <c r="A643" s="122" t="s">
        <v>5047</v>
      </c>
      <c r="B643" s="61" t="s">
        <v>5048</v>
      </c>
      <c r="C643" s="61" t="s">
        <v>196</v>
      </c>
      <c r="D643" s="93" t="s">
        <v>408</v>
      </c>
      <c r="E643" s="61" t="s">
        <v>5049</v>
      </c>
      <c r="F643" s="61" t="s">
        <v>5050</v>
      </c>
      <c r="G643" s="93" t="s">
        <v>73</v>
      </c>
      <c r="H643" s="61" t="s">
        <v>42</v>
      </c>
      <c r="I643" s="61" t="s">
        <v>53</v>
      </c>
      <c r="J643" s="61"/>
      <c r="K643" s="61"/>
      <c r="L643" s="61"/>
      <c r="M643" s="61"/>
      <c r="N643" s="61" t="s">
        <v>197</v>
      </c>
      <c r="O643" s="61">
        <v>0.25</v>
      </c>
      <c r="P643" s="84">
        <v>43299</v>
      </c>
      <c r="Q643" s="84">
        <v>43306</v>
      </c>
      <c r="R643" s="85"/>
      <c r="S643" s="85"/>
      <c r="T643" s="86">
        <v>43278.573981481481</v>
      </c>
      <c r="U643" s="86"/>
      <c r="V643" s="92" t="s">
        <v>617</v>
      </c>
      <c r="W643" s="92">
        <v>43306.010416666664</v>
      </c>
      <c r="X64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43" s="88" t="str">
        <f t="shared" si="10"/>
        <v>CONT</v>
      </c>
      <c r="Z64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4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43" s="89"/>
      <c r="AC643"/>
      <c r="AD643"/>
      <c r="AF643"/>
      <c r="AG643"/>
    </row>
    <row r="644" spans="1:33" x14ac:dyDescent="0.3">
      <c r="A644" s="122" t="s">
        <v>4638</v>
      </c>
      <c r="B644" s="61" t="s">
        <v>4639</v>
      </c>
      <c r="C644" s="61" t="s">
        <v>41</v>
      </c>
      <c r="D644" s="93" t="s">
        <v>432</v>
      </c>
      <c r="E644" s="61" t="s">
        <v>4640</v>
      </c>
      <c r="F644" s="61" t="s">
        <v>4251</v>
      </c>
      <c r="G644" s="93" t="s">
        <v>45</v>
      </c>
      <c r="H644" s="61" t="s">
        <v>359</v>
      </c>
      <c r="I644" s="61" t="s">
        <v>53</v>
      </c>
      <c r="J644" s="61" t="s">
        <v>61</v>
      </c>
      <c r="K644" s="61"/>
      <c r="L644" s="61"/>
      <c r="M644" s="61"/>
      <c r="N644" s="61"/>
      <c r="O644" s="61">
        <v>1</v>
      </c>
      <c r="P644" s="84">
        <v>43290</v>
      </c>
      <c r="Q644" s="84">
        <v>43290.041666666664</v>
      </c>
      <c r="R644" s="85"/>
      <c r="S644" s="85"/>
      <c r="T644" s="86"/>
      <c r="U644" s="86"/>
      <c r="V644" s="92" t="s">
        <v>617</v>
      </c>
      <c r="W644" s="92">
        <v>43304.75</v>
      </c>
      <c r="X64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44" s="88" t="str">
        <f t="shared" si="10"/>
        <v>DEVT MA</v>
      </c>
      <c r="Z64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4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44" s="89"/>
      <c r="AC644"/>
      <c r="AD644"/>
      <c r="AF644"/>
      <c r="AG644"/>
    </row>
    <row r="645" spans="1:33" x14ac:dyDescent="0.3">
      <c r="A645" s="122" t="s">
        <v>2360</v>
      </c>
      <c r="B645" s="61" t="s">
        <v>1417</v>
      </c>
      <c r="C645" s="61" t="s">
        <v>226</v>
      </c>
      <c r="D645" s="93" t="s">
        <v>407</v>
      </c>
      <c r="E645" s="61" t="s">
        <v>1418</v>
      </c>
      <c r="F645" s="61" t="s">
        <v>1419</v>
      </c>
      <c r="G645" s="93" t="s">
        <v>111</v>
      </c>
      <c r="H645" s="61" t="s">
        <v>359</v>
      </c>
      <c r="I645" s="61" t="s">
        <v>53</v>
      </c>
      <c r="J645" s="61" t="s">
        <v>61</v>
      </c>
      <c r="K645" s="61"/>
      <c r="L645" s="61"/>
      <c r="M645" s="61"/>
      <c r="N645" s="61" t="s">
        <v>237</v>
      </c>
      <c r="O645" s="61">
        <v>1</v>
      </c>
      <c r="P645" s="84">
        <v>43498</v>
      </c>
      <c r="Q645" s="84">
        <v>43498</v>
      </c>
      <c r="R645" s="85"/>
      <c r="S645" s="85"/>
      <c r="T645" s="86"/>
      <c r="U645" s="86"/>
      <c r="V645" s="92" t="s">
        <v>617</v>
      </c>
      <c r="W645" s="92">
        <v>43526</v>
      </c>
      <c r="X64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645" s="88" t="str">
        <f t="shared" si="10"/>
        <v>QCAL</v>
      </c>
      <c r="Z64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4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Février</v>
      </c>
      <c r="AB645" s="89"/>
      <c r="AC645"/>
      <c r="AD645"/>
      <c r="AF645"/>
      <c r="AG645"/>
    </row>
    <row r="646" spans="1:33" x14ac:dyDescent="0.3">
      <c r="A646" s="122" t="s">
        <v>3411</v>
      </c>
      <c r="B646" s="61" t="s">
        <v>6548</v>
      </c>
      <c r="C646" s="61" t="s">
        <v>3412</v>
      </c>
      <c r="D646" s="93" t="s">
        <v>1870</v>
      </c>
      <c r="E646" s="61" t="s">
        <v>3413</v>
      </c>
      <c r="F646" s="61" t="s">
        <v>44</v>
      </c>
      <c r="G646" s="93" t="s">
        <v>152</v>
      </c>
      <c r="H646" s="61" t="s">
        <v>195</v>
      </c>
      <c r="I646" s="61" t="s">
        <v>201</v>
      </c>
      <c r="J646" s="61" t="s">
        <v>202</v>
      </c>
      <c r="K646" s="61"/>
      <c r="L646" s="61"/>
      <c r="M646" s="61"/>
      <c r="N646" s="61"/>
      <c r="O646" s="61">
        <v>3.5</v>
      </c>
      <c r="P646" s="84">
        <v>43299</v>
      </c>
      <c r="Q646" s="84">
        <v>43313</v>
      </c>
      <c r="R646" s="85"/>
      <c r="S646" s="85"/>
      <c r="T646" s="86"/>
      <c r="U646" s="86"/>
      <c r="V646" s="92" t="s">
        <v>617</v>
      </c>
      <c r="W646" s="92">
        <v>43313.854166666664</v>
      </c>
      <c r="X64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46" s="88" t="str">
        <f t="shared" si="10"/>
        <v>USP MA</v>
      </c>
      <c r="Z64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4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46" s="89"/>
      <c r="AC646"/>
      <c r="AD646"/>
      <c r="AF646"/>
      <c r="AG646"/>
    </row>
    <row r="647" spans="1:33" customFormat="1" x14ac:dyDescent="0.3">
      <c r="A647" s="122" t="s">
        <v>1075</v>
      </c>
      <c r="B647" s="61" t="s">
        <v>1076</v>
      </c>
      <c r="C647" s="61" t="s">
        <v>221</v>
      </c>
      <c r="D647" s="93" t="s">
        <v>422</v>
      </c>
      <c r="E647" s="61" t="s">
        <v>1077</v>
      </c>
      <c r="F647" s="61" t="s">
        <v>1078</v>
      </c>
      <c r="G647" s="93" t="s">
        <v>75</v>
      </c>
      <c r="H647" s="61" t="s">
        <v>195</v>
      </c>
      <c r="I647" s="61" t="s">
        <v>201</v>
      </c>
      <c r="J647" s="61" t="s">
        <v>202</v>
      </c>
      <c r="K647" s="61"/>
      <c r="L647" s="61"/>
      <c r="M647" s="61"/>
      <c r="N647" s="61" t="s">
        <v>837</v>
      </c>
      <c r="O647" s="61">
        <v>1</v>
      </c>
      <c r="P647" s="84">
        <v>43186</v>
      </c>
      <c r="Q647" s="84">
        <v>43246</v>
      </c>
      <c r="R647" s="85"/>
      <c r="S647" s="85"/>
      <c r="T647" s="86"/>
      <c r="U647" s="86"/>
      <c r="V647" s="92" t="s">
        <v>617</v>
      </c>
      <c r="W647" s="92">
        <v>43246.041666666664</v>
      </c>
      <c r="X64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47" s="88" t="str">
        <f t="shared" si="10"/>
        <v>ENVT</v>
      </c>
      <c r="Z64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4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  <c r="AB647" s="48"/>
    </row>
    <row r="648" spans="1:33" customFormat="1" x14ac:dyDescent="0.3">
      <c r="A648" s="122" t="s">
        <v>5051</v>
      </c>
      <c r="B648" s="61" t="s">
        <v>5052</v>
      </c>
      <c r="C648" s="61" t="s">
        <v>1554</v>
      </c>
      <c r="D648" s="93" t="s">
        <v>420</v>
      </c>
      <c r="E648" s="61" t="s">
        <v>5053</v>
      </c>
      <c r="F648" s="61" t="s">
        <v>5054</v>
      </c>
      <c r="G648" s="93" t="s">
        <v>165</v>
      </c>
      <c r="H648" s="61" t="s">
        <v>359</v>
      </c>
      <c r="I648" s="61" t="s">
        <v>53</v>
      </c>
      <c r="J648" s="61" t="s">
        <v>61</v>
      </c>
      <c r="K648" s="61" t="s">
        <v>204</v>
      </c>
      <c r="L648" s="61"/>
      <c r="M648" s="61"/>
      <c r="N648" s="61" t="s">
        <v>5055</v>
      </c>
      <c r="O648" s="61">
        <v>1</v>
      </c>
      <c r="P648" s="84">
        <v>43588</v>
      </c>
      <c r="Q648" s="84">
        <v>43588.041666666664</v>
      </c>
      <c r="R648" s="85"/>
      <c r="S648" s="85"/>
      <c r="T648" s="86">
        <v>43269.755555555559</v>
      </c>
      <c r="U648" s="86">
        <v>43269.755555555559</v>
      </c>
      <c r="V648" s="92" t="s">
        <v>617</v>
      </c>
      <c r="W648" s="92">
        <v>43618.041666666664</v>
      </c>
      <c r="X64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48" s="88" t="str">
        <f t="shared" si="10"/>
        <v>DSP MA</v>
      </c>
      <c r="Z64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4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  <c r="AB648" s="48"/>
    </row>
    <row r="649" spans="1:33" customFormat="1" x14ac:dyDescent="0.3">
      <c r="A649" s="122" t="s">
        <v>4257</v>
      </c>
      <c r="B649" s="61" t="s">
        <v>4258</v>
      </c>
      <c r="C649" s="61" t="s">
        <v>227</v>
      </c>
      <c r="D649" s="93" t="s">
        <v>415</v>
      </c>
      <c r="E649" s="61" t="s">
        <v>4259</v>
      </c>
      <c r="F649" s="61" t="s">
        <v>3648</v>
      </c>
      <c r="G649" s="93" t="s">
        <v>228</v>
      </c>
      <c r="H649" s="61" t="s">
        <v>359</v>
      </c>
      <c r="I649" s="61" t="s">
        <v>53</v>
      </c>
      <c r="J649" s="61" t="s">
        <v>61</v>
      </c>
      <c r="K649" s="61"/>
      <c r="L649" s="61"/>
      <c r="M649" s="61"/>
      <c r="N649" s="61"/>
      <c r="O649" s="61">
        <v>1</v>
      </c>
      <c r="P649" s="84">
        <v>43292</v>
      </c>
      <c r="Q649" s="84">
        <v>43292.041666666664</v>
      </c>
      <c r="R649" s="85"/>
      <c r="S649" s="85"/>
      <c r="T649" s="86"/>
      <c r="U649" s="86"/>
      <c r="V649" s="92" t="s">
        <v>617</v>
      </c>
      <c r="W649" s="92">
        <v>43306.75</v>
      </c>
      <c r="X64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49" s="88" t="str">
        <f t="shared" si="10"/>
        <v>DEVT MB</v>
      </c>
      <c r="Z64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4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49" s="48"/>
    </row>
    <row r="650" spans="1:33" x14ac:dyDescent="0.3">
      <c r="A650" s="122" t="s">
        <v>3607</v>
      </c>
      <c r="B650" s="61" t="s">
        <v>3608</v>
      </c>
      <c r="C650" s="61" t="s">
        <v>222</v>
      </c>
      <c r="D650" s="93" t="s">
        <v>423</v>
      </c>
      <c r="E650" s="61" t="s">
        <v>3609</v>
      </c>
      <c r="F650" s="61" t="s">
        <v>3610</v>
      </c>
      <c r="G650" s="93" t="s">
        <v>223</v>
      </c>
      <c r="H650" s="61" t="s">
        <v>359</v>
      </c>
      <c r="I650" s="61" t="s">
        <v>53</v>
      </c>
      <c r="J650" s="61" t="s">
        <v>61</v>
      </c>
      <c r="K650" s="61"/>
      <c r="L650" s="61"/>
      <c r="M650" s="61"/>
      <c r="N650" s="61"/>
      <c r="O650" s="61">
        <v>1</v>
      </c>
      <c r="P650" s="84">
        <v>43279</v>
      </c>
      <c r="Q650" s="84">
        <v>43279.041666666664</v>
      </c>
      <c r="R650" s="85"/>
      <c r="S650" s="85"/>
      <c r="T650" s="86"/>
      <c r="U650" s="86"/>
      <c r="V650" s="92" t="s">
        <v>617</v>
      </c>
      <c r="W650" s="92">
        <v>43293.75</v>
      </c>
      <c r="X65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50" s="88" t="str">
        <f t="shared" si="10"/>
        <v>DSP MB</v>
      </c>
      <c r="Z65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5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650" s="89"/>
      <c r="AC650"/>
      <c r="AD650"/>
      <c r="AF650"/>
      <c r="AG650"/>
    </row>
    <row r="651" spans="1:33" customFormat="1" x14ac:dyDescent="0.3">
      <c r="A651" s="122" t="s">
        <v>915</v>
      </c>
      <c r="B651" s="61" t="s">
        <v>916</v>
      </c>
      <c r="C651" s="61" t="s">
        <v>917</v>
      </c>
      <c r="D651" s="93" t="s">
        <v>918</v>
      </c>
      <c r="E651" s="61" t="s">
        <v>919</v>
      </c>
      <c r="F651" s="61" t="s">
        <v>920</v>
      </c>
      <c r="G651" s="93" t="s">
        <v>46</v>
      </c>
      <c r="H651" s="61" t="s">
        <v>195</v>
      </c>
      <c r="I651" s="61" t="s">
        <v>58</v>
      </c>
      <c r="J651" s="61" t="s">
        <v>167</v>
      </c>
      <c r="K651" s="61"/>
      <c r="L651" s="61"/>
      <c r="M651" s="61"/>
      <c r="N651" s="61" t="s">
        <v>168</v>
      </c>
      <c r="O651" s="61">
        <v>7</v>
      </c>
      <c r="P651" s="84">
        <v>43201</v>
      </c>
      <c r="Q651" s="84">
        <v>43231</v>
      </c>
      <c r="R651" s="85"/>
      <c r="S651" s="85"/>
      <c r="T651" s="86"/>
      <c r="U651" s="86"/>
      <c r="V651" s="92" t="s">
        <v>617</v>
      </c>
      <c r="W651" s="92">
        <v>43231.291666666664</v>
      </c>
      <c r="X65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51" s="88" t="str">
        <f t="shared" si="10"/>
        <v>UTILITES_MA</v>
      </c>
      <c r="Z65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5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  <c r="AB651" s="48"/>
    </row>
    <row r="652" spans="1:33" customFormat="1" x14ac:dyDescent="0.3">
      <c r="A652" s="122" t="s">
        <v>3066</v>
      </c>
      <c r="B652" s="61" t="s">
        <v>3067</v>
      </c>
      <c r="C652" s="61" t="s">
        <v>196</v>
      </c>
      <c r="D652" s="93" t="s">
        <v>408</v>
      </c>
      <c r="E652" s="61" t="s">
        <v>3068</v>
      </c>
      <c r="F652" s="61" t="s">
        <v>344</v>
      </c>
      <c r="G652" s="93" t="s">
        <v>73</v>
      </c>
      <c r="H652" s="61" t="s">
        <v>2572</v>
      </c>
      <c r="I652" s="61" t="s">
        <v>53</v>
      </c>
      <c r="J652" s="61"/>
      <c r="K652" s="61"/>
      <c r="L652" s="61"/>
      <c r="M652" s="61"/>
      <c r="N652" s="61" t="s">
        <v>197</v>
      </c>
      <c r="O652" s="61">
        <v>1</v>
      </c>
      <c r="P652" s="84">
        <v>43269</v>
      </c>
      <c r="Q652" s="84">
        <v>43283</v>
      </c>
      <c r="R652" s="85"/>
      <c r="S652" s="85"/>
      <c r="T652" s="86">
        <v>43273.302083333336</v>
      </c>
      <c r="U652" s="86">
        <v>43273.386805555558</v>
      </c>
      <c r="V652" s="92" t="s">
        <v>617</v>
      </c>
      <c r="W652" s="92">
        <v>43283.75</v>
      </c>
      <c r="X65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52" s="88" t="str">
        <f t="shared" si="10"/>
        <v>CONT</v>
      </c>
      <c r="Z65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5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652" s="48"/>
    </row>
    <row r="653" spans="1:33" customFormat="1" x14ac:dyDescent="0.3">
      <c r="A653" s="122" t="s">
        <v>5565</v>
      </c>
      <c r="B653" s="61" t="s">
        <v>5566</v>
      </c>
      <c r="C653" s="61" t="s">
        <v>196</v>
      </c>
      <c r="D653" s="93" t="s">
        <v>408</v>
      </c>
      <c r="E653" s="61" t="s">
        <v>5567</v>
      </c>
      <c r="F653" s="61" t="s">
        <v>5141</v>
      </c>
      <c r="G653" s="93" t="s">
        <v>73</v>
      </c>
      <c r="H653" s="61" t="s">
        <v>42</v>
      </c>
      <c r="I653" s="61" t="s">
        <v>53</v>
      </c>
      <c r="J653" s="61"/>
      <c r="K653" s="61"/>
      <c r="L653" s="61"/>
      <c r="M653" s="61"/>
      <c r="N653" s="61" t="s">
        <v>197</v>
      </c>
      <c r="O653" s="61">
        <v>0.25</v>
      </c>
      <c r="P653" s="84">
        <v>43299</v>
      </c>
      <c r="Q653" s="84">
        <v>43306</v>
      </c>
      <c r="R653" s="85"/>
      <c r="S653" s="85"/>
      <c r="T653" s="86">
        <v>43291.369872685187</v>
      </c>
      <c r="U653" s="86"/>
      <c r="V653" s="92" t="s">
        <v>617</v>
      </c>
      <c r="W653" s="92">
        <v>43306.010416666664</v>
      </c>
      <c r="X65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53" s="88" t="str">
        <f t="shared" si="10"/>
        <v>CONT</v>
      </c>
      <c r="Z65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5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53" s="48"/>
    </row>
    <row r="654" spans="1:33" x14ac:dyDescent="0.3">
      <c r="A654" s="122" t="s">
        <v>5056</v>
      </c>
      <c r="B654" s="61" t="s">
        <v>5057</v>
      </c>
      <c r="C654" s="61" t="s">
        <v>1014</v>
      </c>
      <c r="D654" s="93" t="s">
        <v>420</v>
      </c>
      <c r="E654" s="61" t="s">
        <v>1015</v>
      </c>
      <c r="F654" s="61" t="s">
        <v>1016</v>
      </c>
      <c r="G654" s="93" t="s">
        <v>46</v>
      </c>
      <c r="H654" s="61" t="s">
        <v>42</v>
      </c>
      <c r="I654" s="61" t="s">
        <v>58</v>
      </c>
      <c r="J654" s="61" t="s">
        <v>49</v>
      </c>
      <c r="K654" s="61"/>
      <c r="L654" s="61"/>
      <c r="M654" s="61"/>
      <c r="N654" s="61"/>
      <c r="O654" s="61">
        <v>16</v>
      </c>
      <c r="P654" s="84">
        <v>43292</v>
      </c>
      <c r="Q654" s="84">
        <v>43307</v>
      </c>
      <c r="R654" s="85"/>
      <c r="S654" s="85"/>
      <c r="T654" s="86">
        <v>43294.366527777776</v>
      </c>
      <c r="U654" s="86"/>
      <c r="V654" s="92" t="s">
        <v>617</v>
      </c>
      <c r="W654" s="92">
        <v>43307.375</v>
      </c>
      <c r="X65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54" s="88" t="str">
        <f t="shared" si="10"/>
        <v>UTILITES_MA</v>
      </c>
      <c r="Z65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5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54" s="89"/>
      <c r="AC654"/>
      <c r="AD654"/>
      <c r="AF654"/>
      <c r="AG654"/>
    </row>
    <row r="655" spans="1:33" customFormat="1" x14ac:dyDescent="0.3">
      <c r="A655" s="122" t="s">
        <v>5854</v>
      </c>
      <c r="B655" s="61" t="s">
        <v>5855</v>
      </c>
      <c r="C655" s="61" t="s">
        <v>1224</v>
      </c>
      <c r="D655" s="93" t="s">
        <v>1737</v>
      </c>
      <c r="E655" s="61" t="s">
        <v>5856</v>
      </c>
      <c r="F655" s="61" t="s">
        <v>5857</v>
      </c>
      <c r="G655" s="93" t="s">
        <v>45</v>
      </c>
      <c r="H655" s="61" t="s">
        <v>42</v>
      </c>
      <c r="I655" s="61" t="s">
        <v>53</v>
      </c>
      <c r="J655" s="61"/>
      <c r="K655" s="61"/>
      <c r="L655" s="61"/>
      <c r="M655" s="61"/>
      <c r="N655" s="61" t="s">
        <v>995</v>
      </c>
      <c r="O655" s="61">
        <v>1</v>
      </c>
      <c r="P655" s="84">
        <v>43283</v>
      </c>
      <c r="Q655" s="84">
        <v>43313</v>
      </c>
      <c r="R655" s="85"/>
      <c r="S655" s="85"/>
      <c r="T655" s="86">
        <v>43291.392407407409</v>
      </c>
      <c r="U655" s="86"/>
      <c r="V655" s="92" t="s">
        <v>617</v>
      </c>
      <c r="W655" s="92">
        <v>43313.041666666664</v>
      </c>
      <c r="X65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55" s="88" t="str">
        <f t="shared" si="10"/>
        <v>DEVT MA</v>
      </c>
      <c r="Z65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5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55" s="48"/>
    </row>
    <row r="656" spans="1:33" customFormat="1" x14ac:dyDescent="0.3">
      <c r="A656" s="122" t="s">
        <v>2432</v>
      </c>
      <c r="B656" s="61" t="s">
        <v>2433</v>
      </c>
      <c r="C656" s="61" t="s">
        <v>2434</v>
      </c>
      <c r="D656" s="93" t="s">
        <v>1707</v>
      </c>
      <c r="E656" s="61" t="s">
        <v>2435</v>
      </c>
      <c r="F656" s="61" t="s">
        <v>2436</v>
      </c>
      <c r="G656" s="93" t="s">
        <v>46</v>
      </c>
      <c r="H656" s="61" t="s">
        <v>2572</v>
      </c>
      <c r="I656" s="61" t="s">
        <v>53</v>
      </c>
      <c r="J656" s="61" t="s">
        <v>61</v>
      </c>
      <c r="K656" s="61" t="s">
        <v>300</v>
      </c>
      <c r="L656" s="61"/>
      <c r="M656" s="61"/>
      <c r="N656" s="61" t="s">
        <v>837</v>
      </c>
      <c r="O656" s="61">
        <v>1</v>
      </c>
      <c r="P656" s="84">
        <v>43291</v>
      </c>
      <c r="Q656" s="84">
        <v>43291</v>
      </c>
      <c r="R656" s="85"/>
      <c r="S656" s="85"/>
      <c r="T656" s="86">
        <v>43280</v>
      </c>
      <c r="U656" s="86">
        <v>43280</v>
      </c>
      <c r="V656" s="92" t="s">
        <v>617</v>
      </c>
      <c r="W656" s="92">
        <v>43322</v>
      </c>
      <c r="X65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56" s="88" t="str">
        <f t="shared" si="10"/>
        <v>UTILITES_MA</v>
      </c>
      <c r="Z65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5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56" s="48"/>
    </row>
    <row r="657" spans="1:33" customFormat="1" x14ac:dyDescent="0.3">
      <c r="A657" s="122" t="s">
        <v>4260</v>
      </c>
      <c r="B657" s="61" t="s">
        <v>4261</v>
      </c>
      <c r="C657" s="61" t="s">
        <v>41</v>
      </c>
      <c r="D657" s="93" t="s">
        <v>432</v>
      </c>
      <c r="E657" s="61" t="s">
        <v>4262</v>
      </c>
      <c r="F657" s="61" t="s">
        <v>4263</v>
      </c>
      <c r="G657" s="93" t="s">
        <v>45</v>
      </c>
      <c r="H657" s="61" t="s">
        <v>359</v>
      </c>
      <c r="I657" s="61" t="s">
        <v>53</v>
      </c>
      <c r="J657" s="61" t="s">
        <v>61</v>
      </c>
      <c r="K657" s="61"/>
      <c r="L657" s="61"/>
      <c r="M657" s="61"/>
      <c r="N657" s="61"/>
      <c r="O657" s="61">
        <v>1</v>
      </c>
      <c r="P657" s="84">
        <v>43290</v>
      </c>
      <c r="Q657" s="84">
        <v>43290.041666666664</v>
      </c>
      <c r="R657" s="85"/>
      <c r="S657" s="85"/>
      <c r="T657" s="86"/>
      <c r="U657" s="86"/>
      <c r="V657" s="92" t="s">
        <v>617</v>
      </c>
      <c r="W657" s="92">
        <v>43304.75</v>
      </c>
      <c r="X65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57" s="88" t="str">
        <f t="shared" si="10"/>
        <v>DEVT MA</v>
      </c>
      <c r="Z65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5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57" s="48"/>
    </row>
    <row r="658" spans="1:33" x14ac:dyDescent="0.3">
      <c r="A658" s="122" t="s">
        <v>3414</v>
      </c>
      <c r="B658" s="61" t="s">
        <v>3415</v>
      </c>
      <c r="C658" s="61" t="s">
        <v>196</v>
      </c>
      <c r="D658" s="93" t="s">
        <v>408</v>
      </c>
      <c r="E658" s="61" t="s">
        <v>3416</v>
      </c>
      <c r="F658" s="61" t="s">
        <v>3417</v>
      </c>
      <c r="G658" s="93" t="s">
        <v>73</v>
      </c>
      <c r="H658" s="61" t="s">
        <v>359</v>
      </c>
      <c r="I658" s="61" t="s">
        <v>53</v>
      </c>
      <c r="J658" s="61" t="s">
        <v>61</v>
      </c>
      <c r="K658" s="61"/>
      <c r="L658" s="61"/>
      <c r="M658" s="61"/>
      <c r="N658" s="61"/>
      <c r="O658" s="61">
        <v>1</v>
      </c>
      <c r="P658" s="84">
        <v>43289</v>
      </c>
      <c r="Q658" s="84">
        <v>43289.041666666664</v>
      </c>
      <c r="R658" s="85"/>
      <c r="S658" s="85"/>
      <c r="T658" s="86"/>
      <c r="U658" s="86"/>
      <c r="V658" s="92" t="s">
        <v>617</v>
      </c>
      <c r="W658" s="92">
        <v>43303.75</v>
      </c>
      <c r="X65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58" s="88" t="str">
        <f t="shared" si="10"/>
        <v>CONT</v>
      </c>
      <c r="Z65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5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58" s="89"/>
      <c r="AC658"/>
      <c r="AD658"/>
      <c r="AF658"/>
      <c r="AG658"/>
    </row>
    <row r="659" spans="1:33" customFormat="1" x14ac:dyDescent="0.3">
      <c r="A659" s="122" t="s">
        <v>5568</v>
      </c>
      <c r="B659" s="61" t="s">
        <v>5569</v>
      </c>
      <c r="C659" s="61" t="s">
        <v>232</v>
      </c>
      <c r="D659" s="93" t="s">
        <v>5553</v>
      </c>
      <c r="E659" s="61" t="s">
        <v>5570</v>
      </c>
      <c r="F659" s="61" t="s">
        <v>5029</v>
      </c>
      <c r="G659" s="93" t="s">
        <v>73</v>
      </c>
      <c r="H659" s="61" t="s">
        <v>42</v>
      </c>
      <c r="I659" s="61" t="s">
        <v>53</v>
      </c>
      <c r="J659" s="61"/>
      <c r="K659" s="61"/>
      <c r="L659" s="61"/>
      <c r="M659" s="61"/>
      <c r="N659" s="61" t="s">
        <v>197</v>
      </c>
      <c r="O659" s="61">
        <v>0.25</v>
      </c>
      <c r="P659" s="84">
        <v>43299</v>
      </c>
      <c r="Q659" s="84">
        <v>43306</v>
      </c>
      <c r="R659" s="85"/>
      <c r="S659" s="85"/>
      <c r="T659" s="86">
        <v>43291.369745370372</v>
      </c>
      <c r="U659" s="86"/>
      <c r="V659" s="92" t="s">
        <v>617</v>
      </c>
      <c r="W659" s="92">
        <v>43306.010416666664</v>
      </c>
      <c r="X65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59" s="88" t="str">
        <f t="shared" si="10"/>
        <v>CONT</v>
      </c>
      <c r="Z65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5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59" s="48"/>
    </row>
    <row r="660" spans="1:33" customFormat="1" x14ac:dyDescent="0.3">
      <c r="A660" s="122" t="s">
        <v>4264</v>
      </c>
      <c r="B660" s="61" t="s">
        <v>4265</v>
      </c>
      <c r="C660" s="61" t="s">
        <v>41</v>
      </c>
      <c r="D660" s="93" t="s">
        <v>432</v>
      </c>
      <c r="E660" s="61" t="s">
        <v>4266</v>
      </c>
      <c r="F660" s="61" t="s">
        <v>4267</v>
      </c>
      <c r="G660" s="93" t="s">
        <v>45</v>
      </c>
      <c r="H660" s="61" t="s">
        <v>359</v>
      </c>
      <c r="I660" s="61" t="s">
        <v>53</v>
      </c>
      <c r="J660" s="61" t="s">
        <v>61</v>
      </c>
      <c r="K660" s="61"/>
      <c r="L660" s="61"/>
      <c r="M660" s="61"/>
      <c r="N660" s="61"/>
      <c r="O660" s="61">
        <v>1</v>
      </c>
      <c r="P660" s="84">
        <v>43290</v>
      </c>
      <c r="Q660" s="84">
        <v>43290.041666666664</v>
      </c>
      <c r="R660" s="85"/>
      <c r="S660" s="85"/>
      <c r="T660" s="86"/>
      <c r="U660" s="86"/>
      <c r="V660" s="92" t="s">
        <v>617</v>
      </c>
      <c r="W660" s="92">
        <v>43304.75</v>
      </c>
      <c r="X66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60" s="88" t="str">
        <f t="shared" si="10"/>
        <v>DEVT MA</v>
      </c>
      <c r="Z66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6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60" s="48"/>
    </row>
    <row r="661" spans="1:33" customFormat="1" x14ac:dyDescent="0.3">
      <c r="A661" s="122" t="s">
        <v>5571</v>
      </c>
      <c r="B661" s="61" t="s">
        <v>5572</v>
      </c>
      <c r="C661" s="61" t="s">
        <v>232</v>
      </c>
      <c r="D661" s="93" t="s">
        <v>5553</v>
      </c>
      <c r="E661" s="61" t="s">
        <v>5573</v>
      </c>
      <c r="F661" s="61" t="s">
        <v>5561</v>
      </c>
      <c r="G661" s="93" t="s">
        <v>73</v>
      </c>
      <c r="H661" s="61" t="s">
        <v>42</v>
      </c>
      <c r="I661" s="61" t="s">
        <v>53</v>
      </c>
      <c r="J661" s="61"/>
      <c r="K661" s="61"/>
      <c r="L661" s="61"/>
      <c r="M661" s="61"/>
      <c r="N661" s="61" t="s">
        <v>197</v>
      </c>
      <c r="O661" s="61">
        <v>0.25</v>
      </c>
      <c r="P661" s="84">
        <v>43299</v>
      </c>
      <c r="Q661" s="84">
        <v>43306</v>
      </c>
      <c r="R661" s="85"/>
      <c r="S661" s="85"/>
      <c r="T661" s="86">
        <v>43291.369502314818</v>
      </c>
      <c r="U661" s="86"/>
      <c r="V661" s="92" t="s">
        <v>617</v>
      </c>
      <c r="W661" s="92">
        <v>43306.010416666664</v>
      </c>
      <c r="X66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61" s="88" t="str">
        <f t="shared" si="10"/>
        <v>CONT</v>
      </c>
      <c r="Z66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6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61" s="48"/>
    </row>
    <row r="662" spans="1:33" customFormat="1" x14ac:dyDescent="0.3">
      <c r="A662" s="122" t="s">
        <v>4807</v>
      </c>
      <c r="B662" s="61" t="s">
        <v>4808</v>
      </c>
      <c r="C662" s="61" t="s">
        <v>227</v>
      </c>
      <c r="D662" s="93" t="s">
        <v>415</v>
      </c>
      <c r="E662" s="61" t="s">
        <v>4809</v>
      </c>
      <c r="F662" s="61" t="s">
        <v>4810</v>
      </c>
      <c r="G662" s="93" t="s">
        <v>228</v>
      </c>
      <c r="H662" s="61" t="s">
        <v>359</v>
      </c>
      <c r="I662" s="61" t="s">
        <v>53</v>
      </c>
      <c r="J662" s="61" t="s">
        <v>61</v>
      </c>
      <c r="K662" s="61"/>
      <c r="L662" s="61"/>
      <c r="M662" s="61"/>
      <c r="N662" s="61"/>
      <c r="O662" s="61">
        <v>1</v>
      </c>
      <c r="P662" s="84">
        <v>43292</v>
      </c>
      <c r="Q662" s="84">
        <v>43292.041666666664</v>
      </c>
      <c r="R662" s="85"/>
      <c r="S662" s="85"/>
      <c r="T662" s="86"/>
      <c r="U662" s="86"/>
      <c r="V662" s="92" t="s">
        <v>617</v>
      </c>
      <c r="W662" s="92">
        <v>43306.75</v>
      </c>
      <c r="X66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62" s="88" t="str">
        <f t="shared" si="10"/>
        <v>DEVT MB</v>
      </c>
      <c r="Z66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6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62" s="48"/>
    </row>
    <row r="663" spans="1:33" x14ac:dyDescent="0.3">
      <c r="A663" s="122" t="s">
        <v>5574</v>
      </c>
      <c r="B663" s="61" t="s">
        <v>5575</v>
      </c>
      <c r="C663" s="61" t="s">
        <v>3289</v>
      </c>
      <c r="D663" s="93" t="s">
        <v>2763</v>
      </c>
      <c r="E663" s="61" t="s">
        <v>5576</v>
      </c>
      <c r="F663" s="61" t="s">
        <v>5044</v>
      </c>
      <c r="G663" s="93" t="s">
        <v>73</v>
      </c>
      <c r="H663" s="61" t="s">
        <v>42</v>
      </c>
      <c r="I663" s="61" t="s">
        <v>53</v>
      </c>
      <c r="J663" s="61"/>
      <c r="K663" s="61"/>
      <c r="L663" s="61"/>
      <c r="M663" s="61"/>
      <c r="N663" s="61" t="s">
        <v>197</v>
      </c>
      <c r="O663" s="61">
        <v>0.25</v>
      </c>
      <c r="P663" s="84">
        <v>43300</v>
      </c>
      <c r="Q663" s="84">
        <v>43307</v>
      </c>
      <c r="R663" s="85"/>
      <c r="S663" s="85"/>
      <c r="T663" s="86">
        <v>43291.362453703703</v>
      </c>
      <c r="U663" s="86"/>
      <c r="V663" s="92" t="s">
        <v>617</v>
      </c>
      <c r="W663" s="92">
        <v>43307.010416666664</v>
      </c>
      <c r="X66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63" s="88" t="str">
        <f t="shared" si="10"/>
        <v>CONT</v>
      </c>
      <c r="Z66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6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63" s="89"/>
      <c r="AC663"/>
      <c r="AD663"/>
      <c r="AF663"/>
      <c r="AG663"/>
    </row>
    <row r="664" spans="1:33" x14ac:dyDescent="0.3">
      <c r="A664" s="122" t="s">
        <v>4932</v>
      </c>
      <c r="B664" s="61" t="s">
        <v>4933</v>
      </c>
      <c r="C664" s="61" t="s">
        <v>1554</v>
      </c>
      <c r="D664" s="93" t="s">
        <v>420</v>
      </c>
      <c r="E664" s="61" t="s">
        <v>1655</v>
      </c>
      <c r="F664" s="61" t="s">
        <v>1656</v>
      </c>
      <c r="G664" s="93" t="s">
        <v>165</v>
      </c>
      <c r="H664" s="61" t="s">
        <v>42</v>
      </c>
      <c r="I664" s="61" t="s">
        <v>58</v>
      </c>
      <c r="J664" s="61"/>
      <c r="K664" s="61"/>
      <c r="L664" s="61"/>
      <c r="M664" s="61"/>
      <c r="N664" s="61" t="s">
        <v>995</v>
      </c>
      <c r="O664" s="61">
        <v>1</v>
      </c>
      <c r="P664" s="84">
        <v>43301</v>
      </c>
      <c r="Q664" s="84">
        <v>43301.041666666664</v>
      </c>
      <c r="R664" s="85"/>
      <c r="S664" s="85"/>
      <c r="T664" s="86">
        <v>43291.364652777775</v>
      </c>
      <c r="U664" s="86"/>
      <c r="V664" s="92" t="s">
        <v>617</v>
      </c>
      <c r="W664" s="92">
        <v>43331.041666666664</v>
      </c>
      <c r="X66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64" s="88" t="str">
        <f t="shared" si="10"/>
        <v>DSP MA</v>
      </c>
      <c r="Z66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6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64" s="89"/>
      <c r="AC664"/>
      <c r="AD664"/>
      <c r="AF664"/>
      <c r="AG664"/>
    </row>
    <row r="665" spans="1:33" x14ac:dyDescent="0.3">
      <c r="A665" s="122" t="s">
        <v>5577</v>
      </c>
      <c r="B665" s="61" t="s">
        <v>5578</v>
      </c>
      <c r="C665" s="61" t="s">
        <v>196</v>
      </c>
      <c r="D665" s="93" t="s">
        <v>408</v>
      </c>
      <c r="E665" s="61" t="s">
        <v>5579</v>
      </c>
      <c r="F665" s="61" t="s">
        <v>5050</v>
      </c>
      <c r="G665" s="93" t="s">
        <v>73</v>
      </c>
      <c r="H665" s="61" t="s">
        <v>42</v>
      </c>
      <c r="I665" s="61" t="s">
        <v>53</v>
      </c>
      <c r="J665" s="61"/>
      <c r="K665" s="61"/>
      <c r="L665" s="61"/>
      <c r="M665" s="61"/>
      <c r="N665" s="61" t="s">
        <v>197</v>
      </c>
      <c r="O665" s="61">
        <v>0.25</v>
      </c>
      <c r="P665" s="84">
        <v>43299</v>
      </c>
      <c r="Q665" s="84">
        <v>43306</v>
      </c>
      <c r="R665" s="85"/>
      <c r="S665" s="85"/>
      <c r="T665" s="86">
        <v>43291.370243055557</v>
      </c>
      <c r="U665" s="86"/>
      <c r="V665" s="92" t="s">
        <v>617</v>
      </c>
      <c r="W665" s="92">
        <v>43306.010416666664</v>
      </c>
      <c r="X66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65" s="88" t="str">
        <f t="shared" si="10"/>
        <v>CONT</v>
      </c>
      <c r="Z66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6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65" s="89"/>
      <c r="AC665"/>
      <c r="AD665"/>
      <c r="AF665"/>
      <c r="AG665"/>
    </row>
    <row r="666" spans="1:33" customFormat="1" x14ac:dyDescent="0.3">
      <c r="A666" s="122" t="s">
        <v>6213</v>
      </c>
      <c r="B666" s="61" t="s">
        <v>6214</v>
      </c>
      <c r="C666" s="61" t="s">
        <v>769</v>
      </c>
      <c r="D666" s="93" t="s">
        <v>6215</v>
      </c>
      <c r="E666" s="61" t="s">
        <v>6216</v>
      </c>
      <c r="F666" s="61" t="s">
        <v>6217</v>
      </c>
      <c r="G666" s="93" t="s">
        <v>73</v>
      </c>
      <c r="H666" s="61" t="s">
        <v>42</v>
      </c>
      <c r="I666" s="61" t="s">
        <v>58</v>
      </c>
      <c r="J666" s="61"/>
      <c r="K666" s="61"/>
      <c r="L666" s="61"/>
      <c r="M666" s="61"/>
      <c r="N666" s="61" t="s">
        <v>995</v>
      </c>
      <c r="O666" s="61">
        <v>2</v>
      </c>
      <c r="P666" s="84">
        <v>43287</v>
      </c>
      <c r="Q666" s="84">
        <v>43301</v>
      </c>
      <c r="R666" s="85"/>
      <c r="S666" s="85"/>
      <c r="T666" s="86">
        <v>43291.36445601852</v>
      </c>
      <c r="U666" s="86"/>
      <c r="V666" s="92" t="s">
        <v>617</v>
      </c>
      <c r="W666" s="92">
        <v>43301.791666666664</v>
      </c>
      <c r="X66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66" s="88" t="str">
        <f t="shared" si="10"/>
        <v>CONT</v>
      </c>
      <c r="Z66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6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66" s="48"/>
    </row>
    <row r="667" spans="1:33" x14ac:dyDescent="0.3">
      <c r="A667" s="122" t="s">
        <v>4549</v>
      </c>
      <c r="B667" s="61" t="s">
        <v>4550</v>
      </c>
      <c r="C667" s="61" t="s">
        <v>196</v>
      </c>
      <c r="D667" s="93" t="s">
        <v>408</v>
      </c>
      <c r="E667" s="61" t="s">
        <v>4551</v>
      </c>
      <c r="F667" s="61" t="s">
        <v>3648</v>
      </c>
      <c r="G667" s="93" t="s">
        <v>73</v>
      </c>
      <c r="H667" s="61" t="s">
        <v>359</v>
      </c>
      <c r="I667" s="61" t="s">
        <v>53</v>
      </c>
      <c r="J667" s="61" t="s">
        <v>61</v>
      </c>
      <c r="K667" s="61"/>
      <c r="L667" s="61"/>
      <c r="M667" s="61"/>
      <c r="N667" s="61"/>
      <c r="O667" s="61">
        <v>1</v>
      </c>
      <c r="P667" s="84">
        <v>43289</v>
      </c>
      <c r="Q667" s="84">
        <v>43289.041666666664</v>
      </c>
      <c r="R667" s="85"/>
      <c r="S667" s="85"/>
      <c r="T667" s="86"/>
      <c r="U667" s="86"/>
      <c r="V667" s="92" t="s">
        <v>617</v>
      </c>
      <c r="W667" s="92">
        <v>43303.75</v>
      </c>
      <c r="X66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67" s="88" t="str">
        <f t="shared" si="10"/>
        <v>CONT</v>
      </c>
      <c r="Z66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6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67" s="89"/>
      <c r="AC667"/>
      <c r="AD667"/>
      <c r="AF667"/>
      <c r="AG667"/>
    </row>
    <row r="668" spans="1:33" x14ac:dyDescent="0.3">
      <c r="A668" s="122" t="s">
        <v>5580</v>
      </c>
      <c r="B668" s="61" t="s">
        <v>5581</v>
      </c>
      <c r="C668" s="61" t="s">
        <v>232</v>
      </c>
      <c r="D668" s="93" t="s">
        <v>429</v>
      </c>
      <c r="E668" s="61" t="s">
        <v>5582</v>
      </c>
      <c r="F668" s="61" t="s">
        <v>5561</v>
      </c>
      <c r="G668" s="93" t="s">
        <v>73</v>
      </c>
      <c r="H668" s="61" t="s">
        <v>42</v>
      </c>
      <c r="I668" s="61" t="s">
        <v>53</v>
      </c>
      <c r="J668" s="61"/>
      <c r="K668" s="61"/>
      <c r="L668" s="61"/>
      <c r="M668" s="61"/>
      <c r="N668" s="61" t="s">
        <v>197</v>
      </c>
      <c r="O668" s="61">
        <v>0.25</v>
      </c>
      <c r="P668" s="84">
        <v>43299</v>
      </c>
      <c r="Q668" s="84">
        <v>43306</v>
      </c>
      <c r="R668" s="85"/>
      <c r="S668" s="85"/>
      <c r="T668" s="86">
        <v>43291.371064814812</v>
      </c>
      <c r="U668" s="86"/>
      <c r="V668" s="92" t="s">
        <v>617</v>
      </c>
      <c r="W668" s="92">
        <v>43306.010416666664</v>
      </c>
      <c r="X66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68" s="88" t="str">
        <f t="shared" si="10"/>
        <v>CONT</v>
      </c>
      <c r="Z66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6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68" s="89"/>
      <c r="AC668"/>
      <c r="AD668"/>
      <c r="AF668"/>
      <c r="AG668"/>
    </row>
    <row r="669" spans="1:33" customFormat="1" x14ac:dyDescent="0.3">
      <c r="A669" s="122" t="s">
        <v>4468</v>
      </c>
      <c r="B669" s="61" t="s">
        <v>4469</v>
      </c>
      <c r="C669" s="61" t="s">
        <v>227</v>
      </c>
      <c r="D669" s="93" t="s">
        <v>415</v>
      </c>
      <c r="E669" s="61" t="s">
        <v>4470</v>
      </c>
      <c r="F669" s="61" t="s">
        <v>4471</v>
      </c>
      <c r="G669" s="93" t="s">
        <v>228</v>
      </c>
      <c r="H669" s="61" t="s">
        <v>359</v>
      </c>
      <c r="I669" s="61" t="s">
        <v>53</v>
      </c>
      <c r="J669" s="61" t="s">
        <v>61</v>
      </c>
      <c r="K669" s="61"/>
      <c r="L669" s="61"/>
      <c r="M669" s="61"/>
      <c r="N669" s="61"/>
      <c r="O669" s="61">
        <v>1</v>
      </c>
      <c r="P669" s="84">
        <v>43293</v>
      </c>
      <c r="Q669" s="84">
        <v>43293.041666666664</v>
      </c>
      <c r="R669" s="85"/>
      <c r="S669" s="85"/>
      <c r="T669" s="86"/>
      <c r="U669" s="86"/>
      <c r="V669" s="92" t="s">
        <v>617</v>
      </c>
      <c r="W669" s="92">
        <v>43307.75</v>
      </c>
      <c r="X66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69" s="88" t="str">
        <f t="shared" si="10"/>
        <v>DEVT MB</v>
      </c>
      <c r="Z66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6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69" s="48"/>
    </row>
    <row r="670" spans="1:33" x14ac:dyDescent="0.3">
      <c r="A670" s="122" t="s">
        <v>3476</v>
      </c>
      <c r="B670" s="61" t="s">
        <v>3477</v>
      </c>
      <c r="C670" s="61" t="s">
        <v>227</v>
      </c>
      <c r="D670" s="93" t="s">
        <v>415</v>
      </c>
      <c r="E670" s="61" t="s">
        <v>3478</v>
      </c>
      <c r="F670" s="61" t="s">
        <v>3479</v>
      </c>
      <c r="G670" s="93" t="s">
        <v>228</v>
      </c>
      <c r="H670" s="61" t="s">
        <v>359</v>
      </c>
      <c r="I670" s="61" t="s">
        <v>53</v>
      </c>
      <c r="J670" s="61" t="s">
        <v>61</v>
      </c>
      <c r="K670" s="61"/>
      <c r="L670" s="61"/>
      <c r="M670" s="61"/>
      <c r="N670" s="61"/>
      <c r="O670" s="61">
        <v>1</v>
      </c>
      <c r="P670" s="84">
        <v>43291</v>
      </c>
      <c r="Q670" s="84">
        <v>43291.041666666664</v>
      </c>
      <c r="R670" s="85"/>
      <c r="S670" s="85"/>
      <c r="T670" s="86"/>
      <c r="U670" s="86"/>
      <c r="V670" s="92" t="s">
        <v>617</v>
      </c>
      <c r="W670" s="92">
        <v>43305.75</v>
      </c>
      <c r="X67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70" s="88" t="str">
        <f t="shared" si="10"/>
        <v>DEVT MB</v>
      </c>
      <c r="Z67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7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70" s="89"/>
      <c r="AC670"/>
      <c r="AD670"/>
      <c r="AF670"/>
      <c r="AG670"/>
    </row>
    <row r="671" spans="1:33" customFormat="1" x14ac:dyDescent="0.3">
      <c r="A671" s="122" t="s">
        <v>5583</v>
      </c>
      <c r="B671" s="61" t="s">
        <v>5584</v>
      </c>
      <c r="C671" s="61" t="s">
        <v>196</v>
      </c>
      <c r="D671" s="93" t="s">
        <v>408</v>
      </c>
      <c r="E671" s="61" t="s">
        <v>5585</v>
      </c>
      <c r="F671" s="61" t="s">
        <v>5141</v>
      </c>
      <c r="G671" s="93" t="s">
        <v>73</v>
      </c>
      <c r="H671" s="61" t="s">
        <v>42</v>
      </c>
      <c r="I671" s="61" t="s">
        <v>53</v>
      </c>
      <c r="J671" s="61"/>
      <c r="K671" s="61"/>
      <c r="L671" s="61"/>
      <c r="M671" s="61"/>
      <c r="N671" s="61" t="s">
        <v>197</v>
      </c>
      <c r="O671" s="61">
        <v>0.25</v>
      </c>
      <c r="P671" s="84">
        <v>43299</v>
      </c>
      <c r="Q671" s="84">
        <v>43306</v>
      </c>
      <c r="R671" s="85"/>
      <c r="S671" s="85"/>
      <c r="T671" s="86">
        <v>43291.369988425926</v>
      </c>
      <c r="U671" s="86"/>
      <c r="V671" s="92" t="s">
        <v>617</v>
      </c>
      <c r="W671" s="92">
        <v>43306.010416666664</v>
      </c>
      <c r="X67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71" s="88" t="str">
        <f t="shared" si="10"/>
        <v>CONT</v>
      </c>
      <c r="Z67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7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71" s="48"/>
    </row>
    <row r="672" spans="1:33" x14ac:dyDescent="0.3">
      <c r="A672" s="122" t="s">
        <v>4111</v>
      </c>
      <c r="B672" s="61" t="s">
        <v>4112</v>
      </c>
      <c r="C672" s="61" t="s">
        <v>844</v>
      </c>
      <c r="D672" s="93" t="s">
        <v>416</v>
      </c>
      <c r="E672" s="61" t="s">
        <v>4113</v>
      </c>
      <c r="F672" s="61" t="s">
        <v>4114</v>
      </c>
      <c r="G672" s="93" t="s">
        <v>97</v>
      </c>
      <c r="H672" s="61" t="s">
        <v>359</v>
      </c>
      <c r="I672" s="61" t="s">
        <v>53</v>
      </c>
      <c r="J672" s="61" t="s">
        <v>61</v>
      </c>
      <c r="K672" s="61"/>
      <c r="L672" s="61"/>
      <c r="M672" s="61"/>
      <c r="N672" s="61"/>
      <c r="O672" s="61">
        <v>1</v>
      </c>
      <c r="P672" s="84">
        <v>43299</v>
      </c>
      <c r="Q672" s="84">
        <v>43299.041666666664</v>
      </c>
      <c r="R672" s="85"/>
      <c r="S672" s="85"/>
      <c r="T672" s="86"/>
      <c r="U672" s="86"/>
      <c r="V672" s="92" t="s">
        <v>617</v>
      </c>
      <c r="W672" s="92">
        <v>43329.041666666664</v>
      </c>
      <c r="X67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72" s="88" t="str">
        <f t="shared" si="10"/>
        <v>ANA_MA</v>
      </c>
      <c r="Z67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7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72" s="89"/>
      <c r="AC672"/>
      <c r="AD672"/>
      <c r="AF672"/>
      <c r="AG672"/>
    </row>
    <row r="673" spans="1:33" customFormat="1" x14ac:dyDescent="0.3">
      <c r="A673" s="122" t="s">
        <v>3307</v>
      </c>
      <c r="B673" s="61" t="s">
        <v>3308</v>
      </c>
      <c r="C673" s="61" t="s">
        <v>232</v>
      </c>
      <c r="D673" s="93" t="s">
        <v>1011</v>
      </c>
      <c r="E673" s="61" t="s">
        <v>3309</v>
      </c>
      <c r="F673" s="61" t="s">
        <v>3310</v>
      </c>
      <c r="G673" s="93" t="s">
        <v>73</v>
      </c>
      <c r="H673" s="61" t="s">
        <v>359</v>
      </c>
      <c r="I673" s="61" t="s">
        <v>53</v>
      </c>
      <c r="J673" s="61" t="s">
        <v>61</v>
      </c>
      <c r="K673" s="61"/>
      <c r="L673" s="61"/>
      <c r="M673" s="61"/>
      <c r="N673" s="61"/>
      <c r="O673" s="61">
        <v>1</v>
      </c>
      <c r="P673" s="84">
        <v>43288</v>
      </c>
      <c r="Q673" s="84">
        <v>43288.041666666664</v>
      </c>
      <c r="R673" s="85"/>
      <c r="S673" s="85"/>
      <c r="T673" s="86"/>
      <c r="U673" s="86"/>
      <c r="V673" s="92" t="s">
        <v>617</v>
      </c>
      <c r="W673" s="92">
        <v>43318.041666666664</v>
      </c>
      <c r="X67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73" s="88" t="str">
        <f t="shared" si="10"/>
        <v>CONT</v>
      </c>
      <c r="Z67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7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73" s="48"/>
    </row>
    <row r="674" spans="1:33" customFormat="1" x14ac:dyDescent="0.3">
      <c r="A674" s="122" t="s">
        <v>2706</v>
      </c>
      <c r="B674" s="61" t="s">
        <v>2707</v>
      </c>
      <c r="C674" s="61" t="s">
        <v>212</v>
      </c>
      <c r="D674" s="93" t="s">
        <v>418</v>
      </c>
      <c r="E674" s="61" t="s">
        <v>2708</v>
      </c>
      <c r="F674" s="61" t="s">
        <v>2413</v>
      </c>
      <c r="G674" s="93" t="s">
        <v>165</v>
      </c>
      <c r="H674" s="61" t="s">
        <v>359</v>
      </c>
      <c r="I674" s="61" t="s">
        <v>53</v>
      </c>
      <c r="J674" s="61" t="s">
        <v>61</v>
      </c>
      <c r="K674" s="61"/>
      <c r="L674" s="61"/>
      <c r="M674" s="61"/>
      <c r="N674" s="61"/>
      <c r="O674" s="61">
        <v>1</v>
      </c>
      <c r="P674" s="84">
        <v>43279</v>
      </c>
      <c r="Q674" s="84">
        <v>43279.041666666664</v>
      </c>
      <c r="R674" s="85"/>
      <c r="S674" s="85"/>
      <c r="T674" s="86"/>
      <c r="U674" s="86"/>
      <c r="V674" s="92" t="s">
        <v>617</v>
      </c>
      <c r="W674" s="92">
        <v>43309.041666666664</v>
      </c>
      <c r="X67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74" s="88" t="str">
        <f t="shared" si="10"/>
        <v>DSP MA</v>
      </c>
      <c r="Z67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7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674" s="48"/>
    </row>
    <row r="675" spans="1:33" customFormat="1" x14ac:dyDescent="0.3">
      <c r="A675" s="122" t="s">
        <v>4268</v>
      </c>
      <c r="B675" s="61" t="s">
        <v>4269</v>
      </c>
      <c r="C675" s="61" t="s">
        <v>4270</v>
      </c>
      <c r="D675" s="93" t="s">
        <v>4271</v>
      </c>
      <c r="E675" s="61" t="s">
        <v>4272</v>
      </c>
      <c r="F675" s="61" t="s">
        <v>4273</v>
      </c>
      <c r="G675" s="93" t="s">
        <v>45</v>
      </c>
      <c r="H675" s="61" t="s">
        <v>359</v>
      </c>
      <c r="I675" s="61" t="s">
        <v>53</v>
      </c>
      <c r="J675" s="61" t="s">
        <v>61</v>
      </c>
      <c r="K675" s="61"/>
      <c r="L675" s="61"/>
      <c r="M675" s="61"/>
      <c r="N675" s="61"/>
      <c r="O675" s="61">
        <v>1</v>
      </c>
      <c r="P675" s="84">
        <v>43291</v>
      </c>
      <c r="Q675" s="84">
        <v>43291.041666666664</v>
      </c>
      <c r="R675" s="85"/>
      <c r="S675" s="85"/>
      <c r="T675" s="86"/>
      <c r="U675" s="86"/>
      <c r="V675" s="92" t="s">
        <v>617</v>
      </c>
      <c r="W675" s="92">
        <v>43305.75</v>
      </c>
      <c r="X67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75" s="88" t="str">
        <f t="shared" si="10"/>
        <v>DEVT MA</v>
      </c>
      <c r="Z67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7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75" s="48"/>
    </row>
    <row r="676" spans="1:33" customFormat="1" x14ac:dyDescent="0.3">
      <c r="A676" s="122" t="s">
        <v>5924</v>
      </c>
      <c r="B676" s="61" t="s">
        <v>5925</v>
      </c>
      <c r="C676" s="61" t="s">
        <v>222</v>
      </c>
      <c r="D676" s="93" t="s">
        <v>423</v>
      </c>
      <c r="E676" s="61" t="s">
        <v>5060</v>
      </c>
      <c r="F676" s="61" t="s">
        <v>5061</v>
      </c>
      <c r="G676" s="93" t="s">
        <v>223</v>
      </c>
      <c r="H676" s="61" t="s">
        <v>42</v>
      </c>
      <c r="I676" s="61" t="s">
        <v>58</v>
      </c>
      <c r="J676" s="61" t="s">
        <v>47</v>
      </c>
      <c r="K676" s="61"/>
      <c r="L676" s="61"/>
      <c r="M676" s="61"/>
      <c r="N676" s="61" t="s">
        <v>2457</v>
      </c>
      <c r="O676" s="61">
        <v>4</v>
      </c>
      <c r="P676" s="84">
        <v>43374</v>
      </c>
      <c r="Q676" s="84">
        <v>43404</v>
      </c>
      <c r="R676" s="85"/>
      <c r="S676" s="85"/>
      <c r="T676" s="86">
        <v>43291.62226851852</v>
      </c>
      <c r="U676" s="86"/>
      <c r="V676" s="92" t="s">
        <v>617</v>
      </c>
      <c r="W676" s="92">
        <v>43404.125</v>
      </c>
      <c r="X67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76" s="88" t="str">
        <f t="shared" si="10"/>
        <v>DSP MB</v>
      </c>
      <c r="Z67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7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  <c r="AB676" s="48"/>
    </row>
    <row r="677" spans="1:33" customFormat="1" x14ac:dyDescent="0.3">
      <c r="A677" s="122" t="s">
        <v>3480</v>
      </c>
      <c r="B677" s="61" t="s">
        <v>3813</v>
      </c>
      <c r="C677" s="61" t="s">
        <v>3481</v>
      </c>
      <c r="D677" s="93" t="s">
        <v>907</v>
      </c>
      <c r="E677" s="61" t="s">
        <v>3482</v>
      </c>
      <c r="F677" s="61" t="s">
        <v>3483</v>
      </c>
      <c r="G677" s="93" t="s">
        <v>46</v>
      </c>
      <c r="H677" s="61" t="s">
        <v>2572</v>
      </c>
      <c r="I677" s="61" t="s">
        <v>53</v>
      </c>
      <c r="J677" s="61" t="s">
        <v>61</v>
      </c>
      <c r="K677" s="61" t="s">
        <v>300</v>
      </c>
      <c r="L677" s="61"/>
      <c r="M677" s="61"/>
      <c r="N677" s="61" t="s">
        <v>837</v>
      </c>
      <c r="O677" s="61">
        <v>1</v>
      </c>
      <c r="P677" s="84">
        <v>43291</v>
      </c>
      <c r="Q677" s="84">
        <v>43291.041666666664</v>
      </c>
      <c r="R677" s="85"/>
      <c r="S677" s="85"/>
      <c r="T677" s="86">
        <v>43279</v>
      </c>
      <c r="U677" s="86">
        <v>43279</v>
      </c>
      <c r="V677" s="92" t="s">
        <v>617</v>
      </c>
      <c r="W677" s="92">
        <v>43321.041666666664</v>
      </c>
      <c r="X67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677" s="88" t="str">
        <f t="shared" si="10"/>
        <v>UTILITES_MC</v>
      </c>
      <c r="Z67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7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77" s="48"/>
    </row>
    <row r="678" spans="1:33" customFormat="1" x14ac:dyDescent="0.3">
      <c r="A678" s="122" t="s">
        <v>2186</v>
      </c>
      <c r="B678" s="61" t="s">
        <v>2187</v>
      </c>
      <c r="C678" s="61" t="s">
        <v>1428</v>
      </c>
      <c r="D678" s="93" t="s">
        <v>1870</v>
      </c>
      <c r="E678" s="61" t="s">
        <v>2188</v>
      </c>
      <c r="F678" s="61" t="s">
        <v>1649</v>
      </c>
      <c r="G678" s="93" t="s">
        <v>152</v>
      </c>
      <c r="H678" s="61" t="s">
        <v>359</v>
      </c>
      <c r="I678" s="61" t="s">
        <v>53</v>
      </c>
      <c r="J678" s="61" t="s">
        <v>61</v>
      </c>
      <c r="K678" s="61"/>
      <c r="L678" s="61"/>
      <c r="M678" s="61"/>
      <c r="N678" s="61" t="s">
        <v>237</v>
      </c>
      <c r="O678" s="61">
        <v>1</v>
      </c>
      <c r="P678" s="84">
        <v>43265</v>
      </c>
      <c r="Q678" s="84">
        <v>43265.041666666664</v>
      </c>
      <c r="R678" s="85"/>
      <c r="S678" s="85"/>
      <c r="T678" s="86"/>
      <c r="U678" s="86"/>
      <c r="V678" s="92" t="s">
        <v>617</v>
      </c>
      <c r="W678" s="92">
        <v>43279.75</v>
      </c>
      <c r="X67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78" s="88" t="str">
        <f t="shared" si="10"/>
        <v>USP MA</v>
      </c>
      <c r="Z67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7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678" s="48"/>
    </row>
    <row r="679" spans="1:33" customFormat="1" x14ac:dyDescent="0.3">
      <c r="A679" s="122" t="s">
        <v>2189</v>
      </c>
      <c r="B679" s="61" t="s">
        <v>2190</v>
      </c>
      <c r="C679" s="61" t="s">
        <v>1506</v>
      </c>
      <c r="D679" s="93" t="s">
        <v>1019</v>
      </c>
      <c r="E679" s="61" t="s">
        <v>2191</v>
      </c>
      <c r="F679" s="61" t="s">
        <v>1649</v>
      </c>
      <c r="G679" s="93" t="s">
        <v>152</v>
      </c>
      <c r="H679" s="61" t="s">
        <v>359</v>
      </c>
      <c r="I679" s="61" t="s">
        <v>53</v>
      </c>
      <c r="J679" s="61" t="s">
        <v>61</v>
      </c>
      <c r="K679" s="61"/>
      <c r="L679" s="61"/>
      <c r="M679" s="61"/>
      <c r="N679" s="61" t="s">
        <v>237</v>
      </c>
      <c r="O679" s="61">
        <v>1</v>
      </c>
      <c r="P679" s="84">
        <v>43265</v>
      </c>
      <c r="Q679" s="84">
        <v>43265.041666666664</v>
      </c>
      <c r="R679" s="85"/>
      <c r="S679" s="85"/>
      <c r="T679" s="86"/>
      <c r="U679" s="86"/>
      <c r="V679" s="92" t="s">
        <v>617</v>
      </c>
      <c r="W679" s="92">
        <v>43295.041666666664</v>
      </c>
      <c r="X67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79" s="88" t="str">
        <f t="shared" si="10"/>
        <v>USP MA</v>
      </c>
      <c r="Z67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7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679" s="48"/>
    </row>
    <row r="680" spans="1:33" customFormat="1" x14ac:dyDescent="0.3">
      <c r="A680" s="122" t="s">
        <v>2192</v>
      </c>
      <c r="B680" s="61" t="s">
        <v>2193</v>
      </c>
      <c r="C680" s="61" t="s">
        <v>1506</v>
      </c>
      <c r="D680" s="93" t="s">
        <v>1019</v>
      </c>
      <c r="E680" s="61" t="s">
        <v>2194</v>
      </c>
      <c r="F680" s="61" t="s">
        <v>1649</v>
      </c>
      <c r="G680" s="93" t="s">
        <v>152</v>
      </c>
      <c r="H680" s="61" t="s">
        <v>359</v>
      </c>
      <c r="I680" s="61" t="s">
        <v>53</v>
      </c>
      <c r="J680" s="61" t="s">
        <v>61</v>
      </c>
      <c r="K680" s="61"/>
      <c r="L680" s="61"/>
      <c r="M680" s="61"/>
      <c r="N680" s="61" t="s">
        <v>237</v>
      </c>
      <c r="O680" s="61">
        <v>1</v>
      </c>
      <c r="P680" s="84">
        <v>43265</v>
      </c>
      <c r="Q680" s="84">
        <v>43265.041666666664</v>
      </c>
      <c r="R680" s="85"/>
      <c r="S680" s="85"/>
      <c r="T680" s="86"/>
      <c r="U680" s="86"/>
      <c r="V680" s="92" t="s">
        <v>617</v>
      </c>
      <c r="W680" s="92">
        <v>43279.75</v>
      </c>
      <c r="X68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80" s="88" t="str">
        <f t="shared" si="10"/>
        <v>USP MA</v>
      </c>
      <c r="Z68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8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680" s="48"/>
    </row>
    <row r="681" spans="1:33" x14ac:dyDescent="0.3">
      <c r="A681" s="122" t="s">
        <v>1359</v>
      </c>
      <c r="B681" s="61" t="s">
        <v>1360</v>
      </c>
      <c r="C681" s="61" t="s">
        <v>239</v>
      </c>
      <c r="D681" s="93" t="s">
        <v>433</v>
      </c>
      <c r="E681" s="61" t="s">
        <v>240</v>
      </c>
      <c r="F681" s="61" t="s">
        <v>241</v>
      </c>
      <c r="G681" s="93" t="s">
        <v>46</v>
      </c>
      <c r="H681" s="61" t="s">
        <v>42</v>
      </c>
      <c r="I681" s="61" t="s">
        <v>58</v>
      </c>
      <c r="J681" s="61" t="s">
        <v>49</v>
      </c>
      <c r="K681" s="61"/>
      <c r="L681" s="61"/>
      <c r="M681" s="61"/>
      <c r="N681" s="61" t="s">
        <v>758</v>
      </c>
      <c r="O681" s="61">
        <v>0</v>
      </c>
      <c r="P681" s="84">
        <v>43206.559027777781</v>
      </c>
      <c r="Q681" s="84"/>
      <c r="R681" s="85"/>
      <c r="S681" s="85"/>
      <c r="T681" s="86">
        <v>43203.559155092589</v>
      </c>
      <c r="U681" s="86"/>
      <c r="V681" s="92" t="s">
        <v>617</v>
      </c>
      <c r="W681" s="92"/>
      <c r="X68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81" s="88" t="str">
        <f t="shared" si="10"/>
        <v>UTILITES_MB</v>
      </c>
      <c r="Z68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8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  <c r="AB681" s="89"/>
      <c r="AC681"/>
      <c r="AD681"/>
      <c r="AF681"/>
      <c r="AG681"/>
    </row>
    <row r="682" spans="1:33" customFormat="1" x14ac:dyDescent="0.3">
      <c r="A682" s="122" t="s">
        <v>2251</v>
      </c>
      <c r="B682" s="61" t="s">
        <v>2252</v>
      </c>
      <c r="C682" s="61" t="s">
        <v>239</v>
      </c>
      <c r="D682" s="93" t="s">
        <v>433</v>
      </c>
      <c r="E682" s="61" t="s">
        <v>240</v>
      </c>
      <c r="F682" s="61" t="s">
        <v>241</v>
      </c>
      <c r="G682" s="93" t="s">
        <v>46</v>
      </c>
      <c r="H682" s="61" t="s">
        <v>42</v>
      </c>
      <c r="I682" s="61" t="s">
        <v>166</v>
      </c>
      <c r="J682" s="61" t="s">
        <v>49</v>
      </c>
      <c r="K682" s="61"/>
      <c r="L682" s="61"/>
      <c r="M682" s="61"/>
      <c r="N682" s="61" t="s">
        <v>758</v>
      </c>
      <c r="O682" s="61">
        <v>0</v>
      </c>
      <c r="P682" s="84">
        <v>43234.418055555558</v>
      </c>
      <c r="Q682" s="84"/>
      <c r="R682" s="85"/>
      <c r="S682" s="85"/>
      <c r="T682" s="86">
        <v>43235.417025462964</v>
      </c>
      <c r="U682" s="86"/>
      <c r="V682" s="92" t="s">
        <v>617</v>
      </c>
      <c r="W682" s="92"/>
      <c r="X68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82" s="88" t="str">
        <f t="shared" si="10"/>
        <v>UTILITES_MB</v>
      </c>
      <c r="Z68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8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  <c r="AB682" s="48"/>
    </row>
    <row r="683" spans="1:33" customFormat="1" x14ac:dyDescent="0.3">
      <c r="A683" s="122" t="s">
        <v>3484</v>
      </c>
      <c r="B683" s="61" t="s">
        <v>3485</v>
      </c>
      <c r="C683" s="61" t="s">
        <v>239</v>
      </c>
      <c r="D683" s="93" t="s">
        <v>433</v>
      </c>
      <c r="E683" s="61" t="s">
        <v>240</v>
      </c>
      <c r="F683" s="61" t="s">
        <v>241</v>
      </c>
      <c r="G683" s="93" t="s">
        <v>46</v>
      </c>
      <c r="H683" s="61" t="s">
        <v>42</v>
      </c>
      <c r="I683" s="61" t="s">
        <v>43</v>
      </c>
      <c r="J683" s="61" t="s">
        <v>251</v>
      </c>
      <c r="K683" s="61" t="s">
        <v>204</v>
      </c>
      <c r="L683" s="61"/>
      <c r="M683" s="61">
        <v>3</v>
      </c>
      <c r="N683" s="61"/>
      <c r="O683" s="61">
        <v>4</v>
      </c>
      <c r="P683" s="84">
        <v>43249</v>
      </c>
      <c r="Q683" s="84">
        <v>43280</v>
      </c>
      <c r="R683" s="85"/>
      <c r="S683" s="85"/>
      <c r="T683" s="86">
        <v>43255.571828703702</v>
      </c>
      <c r="U683" s="86"/>
      <c r="V683" s="92" t="s">
        <v>617</v>
      </c>
      <c r="W683" s="92">
        <v>43280</v>
      </c>
      <c r="X68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83" s="88" t="str">
        <f t="shared" si="10"/>
        <v>UTILITES_MB</v>
      </c>
      <c r="Z68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8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  <c r="AB683" s="48"/>
    </row>
    <row r="684" spans="1:33" customFormat="1" x14ac:dyDescent="0.3">
      <c r="A684" s="122" t="s">
        <v>6218</v>
      </c>
      <c r="B684" s="61" t="s">
        <v>1805</v>
      </c>
      <c r="C684" s="61" t="s">
        <v>239</v>
      </c>
      <c r="D684" s="93" t="s">
        <v>433</v>
      </c>
      <c r="E684" s="61" t="s">
        <v>240</v>
      </c>
      <c r="F684" s="61" t="s">
        <v>241</v>
      </c>
      <c r="G684" s="93" t="s">
        <v>46</v>
      </c>
      <c r="H684" s="61" t="s">
        <v>195</v>
      </c>
      <c r="I684" s="61" t="s">
        <v>58</v>
      </c>
      <c r="J684" s="61" t="s">
        <v>49</v>
      </c>
      <c r="K684" s="61"/>
      <c r="L684" s="61"/>
      <c r="M684" s="61"/>
      <c r="N684" s="61"/>
      <c r="O684" s="61">
        <v>7</v>
      </c>
      <c r="P684" s="84">
        <v>43319</v>
      </c>
      <c r="Q684" s="84">
        <v>43334</v>
      </c>
      <c r="R684" s="85"/>
      <c r="S684" s="85"/>
      <c r="T684" s="86"/>
      <c r="U684" s="86"/>
      <c r="V684" s="92" t="s">
        <v>617</v>
      </c>
      <c r="W684" s="92">
        <v>43334</v>
      </c>
      <c r="X68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84" s="88" t="str">
        <f t="shared" si="10"/>
        <v>UTILITES_MB</v>
      </c>
      <c r="Z68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8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684" s="48"/>
    </row>
    <row r="685" spans="1:33" customFormat="1" x14ac:dyDescent="0.3">
      <c r="A685" s="122" t="s">
        <v>6219</v>
      </c>
      <c r="B685" s="61" t="s">
        <v>921</v>
      </c>
      <c r="C685" s="61" t="s">
        <v>239</v>
      </c>
      <c r="D685" s="93" t="s">
        <v>433</v>
      </c>
      <c r="E685" s="61" t="s">
        <v>240</v>
      </c>
      <c r="F685" s="61" t="s">
        <v>241</v>
      </c>
      <c r="G685" s="93" t="s">
        <v>46</v>
      </c>
      <c r="H685" s="61" t="s">
        <v>195</v>
      </c>
      <c r="I685" s="61" t="s">
        <v>58</v>
      </c>
      <c r="J685" s="61" t="s">
        <v>49</v>
      </c>
      <c r="K685" s="61"/>
      <c r="L685" s="61"/>
      <c r="M685" s="61"/>
      <c r="N685" s="61"/>
      <c r="O685" s="61">
        <v>4</v>
      </c>
      <c r="P685" s="84">
        <v>43290</v>
      </c>
      <c r="Q685" s="84">
        <v>43304</v>
      </c>
      <c r="R685" s="85"/>
      <c r="S685" s="85"/>
      <c r="T685" s="86"/>
      <c r="U685" s="86"/>
      <c r="V685" s="92" t="s">
        <v>617</v>
      </c>
      <c r="W685" s="92">
        <v>43304.875</v>
      </c>
      <c r="X68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85" s="88" t="str">
        <f t="shared" si="10"/>
        <v>UTILITES_MB</v>
      </c>
      <c r="Z68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8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85" s="48"/>
    </row>
    <row r="686" spans="1:33" x14ac:dyDescent="0.3">
      <c r="A686" s="122" t="s">
        <v>5062</v>
      </c>
      <c r="B686" s="61" t="s">
        <v>5063</v>
      </c>
      <c r="C686" s="61" t="s">
        <v>227</v>
      </c>
      <c r="D686" s="93" t="s">
        <v>415</v>
      </c>
      <c r="E686" s="61" t="s">
        <v>5064</v>
      </c>
      <c r="F686" s="61" t="s">
        <v>1209</v>
      </c>
      <c r="G686" s="93" t="s">
        <v>228</v>
      </c>
      <c r="H686" s="61" t="s">
        <v>359</v>
      </c>
      <c r="I686" s="61" t="s">
        <v>53</v>
      </c>
      <c r="J686" s="61" t="s">
        <v>61</v>
      </c>
      <c r="K686" s="61"/>
      <c r="L686" s="61"/>
      <c r="M686" s="61"/>
      <c r="N686" s="61"/>
      <c r="O686" s="61">
        <v>0.25</v>
      </c>
      <c r="P686" s="84">
        <v>43306</v>
      </c>
      <c r="Q686" s="84">
        <v>43306.010416666664</v>
      </c>
      <c r="R686" s="85"/>
      <c r="S686" s="85"/>
      <c r="T686" s="86"/>
      <c r="U686" s="86"/>
      <c r="V686" s="92" t="s">
        <v>617</v>
      </c>
      <c r="W686" s="92">
        <v>43313.010416666664</v>
      </c>
      <c r="X68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86" s="88" t="str">
        <f t="shared" si="10"/>
        <v>DEVT MB</v>
      </c>
      <c r="Z68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8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86" s="89"/>
      <c r="AC686"/>
      <c r="AD686"/>
      <c r="AF686"/>
      <c r="AG686"/>
    </row>
    <row r="687" spans="1:33" x14ac:dyDescent="0.3">
      <c r="A687" s="122" t="s">
        <v>1192</v>
      </c>
      <c r="B687" s="61" t="s">
        <v>1193</v>
      </c>
      <c r="C687" s="61" t="s">
        <v>659</v>
      </c>
      <c r="D687" s="93" t="s">
        <v>660</v>
      </c>
      <c r="E687" s="61" t="s">
        <v>661</v>
      </c>
      <c r="F687" s="61" t="s">
        <v>662</v>
      </c>
      <c r="G687" s="93" t="s">
        <v>46</v>
      </c>
      <c r="H687" s="61" t="s">
        <v>42</v>
      </c>
      <c r="I687" s="61" t="s">
        <v>58</v>
      </c>
      <c r="J687" s="61" t="s">
        <v>49</v>
      </c>
      <c r="K687" s="61"/>
      <c r="L687" s="61"/>
      <c r="M687" s="61"/>
      <c r="N687" s="61" t="s">
        <v>795</v>
      </c>
      <c r="O687" s="61">
        <v>1</v>
      </c>
      <c r="P687" s="84">
        <v>43195</v>
      </c>
      <c r="Q687" s="84"/>
      <c r="R687" s="85"/>
      <c r="S687" s="85"/>
      <c r="T687" s="86">
        <v>43195</v>
      </c>
      <c r="U687" s="86">
        <v>43195</v>
      </c>
      <c r="V687" s="92" t="s">
        <v>617</v>
      </c>
      <c r="W687" s="92"/>
      <c r="X68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87" s="88" t="str">
        <f t="shared" si="10"/>
        <v>UTILITES_MB</v>
      </c>
      <c r="Z68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8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  <c r="AB687" s="89"/>
      <c r="AC687"/>
      <c r="AD687"/>
      <c r="AF687"/>
      <c r="AG687"/>
    </row>
    <row r="688" spans="1:33" x14ac:dyDescent="0.3">
      <c r="A688" s="122" t="s">
        <v>3243</v>
      </c>
      <c r="B688" s="61" t="s">
        <v>3244</v>
      </c>
      <c r="C688" s="61" t="s">
        <v>659</v>
      </c>
      <c r="D688" s="93" t="s">
        <v>660</v>
      </c>
      <c r="E688" s="61" t="s">
        <v>661</v>
      </c>
      <c r="F688" s="61" t="s">
        <v>662</v>
      </c>
      <c r="G688" s="93" t="s">
        <v>46</v>
      </c>
      <c r="H688" s="61" t="s">
        <v>42</v>
      </c>
      <c r="I688" s="61" t="s">
        <v>43</v>
      </c>
      <c r="J688" s="61" t="s">
        <v>49</v>
      </c>
      <c r="K688" s="61"/>
      <c r="L688" s="61"/>
      <c r="M688" s="61"/>
      <c r="N688" s="61" t="s">
        <v>795</v>
      </c>
      <c r="O688" s="61">
        <v>0</v>
      </c>
      <c r="P688" s="84">
        <v>43244</v>
      </c>
      <c r="Q688" s="84"/>
      <c r="R688" s="85"/>
      <c r="S688" s="85"/>
      <c r="T688" s="86">
        <v>43244.622766203705</v>
      </c>
      <c r="U688" s="86"/>
      <c r="V688" s="92" t="s">
        <v>617</v>
      </c>
      <c r="W688" s="92"/>
      <c r="X68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688" s="88" t="str">
        <f t="shared" si="10"/>
        <v>UTILITES_MB</v>
      </c>
      <c r="Z68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8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  <c r="AB688" s="89"/>
      <c r="AC688"/>
      <c r="AD688"/>
      <c r="AF688"/>
      <c r="AG688"/>
    </row>
    <row r="689" spans="1:33" x14ac:dyDescent="0.3">
      <c r="A689" s="122" t="s">
        <v>2437</v>
      </c>
      <c r="B689" s="61" t="s">
        <v>2709</v>
      </c>
      <c r="C689" s="61" t="s">
        <v>2438</v>
      </c>
      <c r="D689" s="93" t="s">
        <v>410</v>
      </c>
      <c r="E689" s="61" t="s">
        <v>2439</v>
      </c>
      <c r="F689" s="61" t="s">
        <v>4552</v>
      </c>
      <c r="G689" s="93" t="s">
        <v>46</v>
      </c>
      <c r="H689" s="61" t="s">
        <v>359</v>
      </c>
      <c r="I689" s="61" t="s">
        <v>53</v>
      </c>
      <c r="J689" s="61" t="s">
        <v>61</v>
      </c>
      <c r="K689" s="61"/>
      <c r="L689" s="61"/>
      <c r="M689" s="61"/>
      <c r="N689" s="61"/>
      <c r="O689" s="61">
        <v>1</v>
      </c>
      <c r="P689" s="84">
        <v>43278</v>
      </c>
      <c r="Q689" s="84">
        <v>43278.041666666664</v>
      </c>
      <c r="R689" s="85"/>
      <c r="S689" s="85"/>
      <c r="T689" s="86"/>
      <c r="U689" s="86"/>
      <c r="V689" s="92" t="s">
        <v>617</v>
      </c>
      <c r="W689" s="92">
        <v>43308.041666666664</v>
      </c>
      <c r="X68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89" s="88" t="str">
        <f t="shared" si="10"/>
        <v>UTILITES_MA</v>
      </c>
      <c r="Z68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8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689" s="89"/>
      <c r="AC689"/>
      <c r="AD689"/>
      <c r="AF689"/>
      <c r="AG689"/>
    </row>
    <row r="690" spans="1:33" x14ac:dyDescent="0.3">
      <c r="A690" s="122" t="s">
        <v>5926</v>
      </c>
      <c r="B690" s="61" t="s">
        <v>5927</v>
      </c>
      <c r="C690" s="61" t="s">
        <v>1658</v>
      </c>
      <c r="D690" s="93" t="s">
        <v>420</v>
      </c>
      <c r="E690" s="61" t="s">
        <v>1659</v>
      </c>
      <c r="F690" s="61" t="s">
        <v>1660</v>
      </c>
      <c r="G690" s="93" t="s">
        <v>46</v>
      </c>
      <c r="H690" s="61" t="s">
        <v>195</v>
      </c>
      <c r="I690" s="61" t="s">
        <v>166</v>
      </c>
      <c r="J690" s="61" t="s">
        <v>209</v>
      </c>
      <c r="K690" s="61" t="s">
        <v>204</v>
      </c>
      <c r="L690" s="61"/>
      <c r="M690" s="61">
        <v>3</v>
      </c>
      <c r="N690" s="61"/>
      <c r="O690" s="61">
        <v>2</v>
      </c>
      <c r="P690" s="84">
        <v>43285</v>
      </c>
      <c r="Q690" s="84">
        <v>43316</v>
      </c>
      <c r="R690" s="85"/>
      <c r="S690" s="85"/>
      <c r="T690" s="86"/>
      <c r="U690" s="86"/>
      <c r="V690" s="92" t="s">
        <v>617</v>
      </c>
      <c r="W690" s="92">
        <v>43316</v>
      </c>
      <c r="X69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90" s="88" t="str">
        <f t="shared" si="10"/>
        <v>UTILITES_MA</v>
      </c>
      <c r="Z69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9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90" s="89"/>
      <c r="AC690"/>
      <c r="AD690"/>
      <c r="AF690"/>
      <c r="AG690"/>
    </row>
    <row r="691" spans="1:33" x14ac:dyDescent="0.3">
      <c r="A691" s="122" t="s">
        <v>5928</v>
      </c>
      <c r="B691" s="61" t="s">
        <v>5929</v>
      </c>
      <c r="C691" s="61" t="s">
        <v>1658</v>
      </c>
      <c r="D691" s="93" t="s">
        <v>420</v>
      </c>
      <c r="E691" s="61" t="s">
        <v>1659</v>
      </c>
      <c r="F691" s="61" t="s">
        <v>1660</v>
      </c>
      <c r="G691" s="93" t="s">
        <v>46</v>
      </c>
      <c r="H691" s="61" t="s">
        <v>195</v>
      </c>
      <c r="I691" s="61" t="s">
        <v>43</v>
      </c>
      <c r="J691" s="61" t="s">
        <v>49</v>
      </c>
      <c r="K691" s="61" t="s">
        <v>204</v>
      </c>
      <c r="L691" s="61"/>
      <c r="M691" s="61">
        <v>2</v>
      </c>
      <c r="N691" s="61"/>
      <c r="O691" s="61">
        <v>2</v>
      </c>
      <c r="P691" s="84">
        <v>43285</v>
      </c>
      <c r="Q691" s="84">
        <v>43299</v>
      </c>
      <c r="R691" s="85"/>
      <c r="S691" s="85"/>
      <c r="T691" s="86"/>
      <c r="U691" s="86"/>
      <c r="V691" s="92" t="s">
        <v>617</v>
      </c>
      <c r="W691" s="92">
        <v>43299</v>
      </c>
      <c r="X69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91" s="88" t="str">
        <f t="shared" si="10"/>
        <v>UTILITES_MA</v>
      </c>
      <c r="Z69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69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91" s="89"/>
      <c r="AC691"/>
      <c r="AD691"/>
      <c r="AF691"/>
      <c r="AG691"/>
    </row>
    <row r="692" spans="1:33" x14ac:dyDescent="0.3">
      <c r="A692" s="122" t="s">
        <v>6549</v>
      </c>
      <c r="B692" s="61" t="s">
        <v>6550</v>
      </c>
      <c r="C692" s="61" t="s">
        <v>6551</v>
      </c>
      <c r="D692" s="93" t="s">
        <v>690</v>
      </c>
      <c r="E692" s="61" t="s">
        <v>6552</v>
      </c>
      <c r="F692" s="61" t="s">
        <v>6553</v>
      </c>
      <c r="G692" s="93" t="s">
        <v>46</v>
      </c>
      <c r="H692" s="61" t="s">
        <v>42</v>
      </c>
      <c r="I692" s="61" t="s">
        <v>58</v>
      </c>
      <c r="J692" s="61" t="s">
        <v>49</v>
      </c>
      <c r="K692" s="61"/>
      <c r="L692" s="61"/>
      <c r="M692" s="61"/>
      <c r="N692" s="61" t="s">
        <v>5972</v>
      </c>
      <c r="O692" s="61">
        <v>0</v>
      </c>
      <c r="P692" s="84">
        <v>43294.497916666667</v>
      </c>
      <c r="Q692" s="84"/>
      <c r="R692" s="85"/>
      <c r="S692" s="85"/>
      <c r="T692" s="86">
        <v>43297.498379629629</v>
      </c>
      <c r="U692" s="86"/>
      <c r="V692" s="92" t="s">
        <v>617</v>
      </c>
      <c r="W692" s="92"/>
      <c r="X69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92" s="88" t="str">
        <f t="shared" si="10"/>
        <v>UTILITES_MA</v>
      </c>
      <c r="Z69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9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92" s="89"/>
      <c r="AC692"/>
      <c r="AD692"/>
      <c r="AF692"/>
      <c r="AG692"/>
    </row>
    <row r="693" spans="1:33" x14ac:dyDescent="0.3">
      <c r="A693" s="122" t="s">
        <v>1807</v>
      </c>
      <c r="B693" s="61" t="s">
        <v>3814</v>
      </c>
      <c r="C693" s="61" t="s">
        <v>1808</v>
      </c>
      <c r="D693" s="93" t="s">
        <v>4271</v>
      </c>
      <c r="E693" s="61" t="s">
        <v>1809</v>
      </c>
      <c r="F693" s="61" t="s">
        <v>5586</v>
      </c>
      <c r="G693" s="93" t="s">
        <v>46</v>
      </c>
      <c r="H693" s="61" t="s">
        <v>359</v>
      </c>
      <c r="I693" s="61" t="s">
        <v>53</v>
      </c>
      <c r="J693" s="61" t="s">
        <v>61</v>
      </c>
      <c r="K693" s="61"/>
      <c r="L693" s="61"/>
      <c r="M693" s="61"/>
      <c r="N693" s="61"/>
      <c r="O693" s="61">
        <v>1</v>
      </c>
      <c r="P693" s="84">
        <v>43263</v>
      </c>
      <c r="Q693" s="84">
        <v>43263.041666666664</v>
      </c>
      <c r="R693" s="85"/>
      <c r="S693" s="85"/>
      <c r="T693" s="86"/>
      <c r="U693" s="86"/>
      <c r="V693" s="92" t="s">
        <v>617</v>
      </c>
      <c r="W693" s="92">
        <v>43277.75</v>
      </c>
      <c r="X69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93" s="88" t="str">
        <f t="shared" si="10"/>
        <v>UTILITES_MA</v>
      </c>
      <c r="Z69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9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693" s="89"/>
      <c r="AC693"/>
      <c r="AD693"/>
      <c r="AF693"/>
      <c r="AG693"/>
    </row>
    <row r="694" spans="1:33" customFormat="1" x14ac:dyDescent="0.3">
      <c r="A694" s="122" t="s">
        <v>1810</v>
      </c>
      <c r="B694" s="61" t="s">
        <v>3815</v>
      </c>
      <c r="C694" s="61" t="s">
        <v>1811</v>
      </c>
      <c r="D694" s="93" t="s">
        <v>620</v>
      </c>
      <c r="E694" s="61" t="s">
        <v>1812</v>
      </c>
      <c r="F694" s="61" t="s">
        <v>5587</v>
      </c>
      <c r="G694" s="93" t="s">
        <v>46</v>
      </c>
      <c r="H694" s="61" t="s">
        <v>359</v>
      </c>
      <c r="I694" s="61" t="s">
        <v>53</v>
      </c>
      <c r="J694" s="61" t="s">
        <v>61</v>
      </c>
      <c r="K694" s="61"/>
      <c r="L694" s="61"/>
      <c r="M694" s="61"/>
      <c r="N694" s="61"/>
      <c r="O694" s="61">
        <v>1</v>
      </c>
      <c r="P694" s="84">
        <v>43263</v>
      </c>
      <c r="Q694" s="84">
        <v>43263.041666666664</v>
      </c>
      <c r="R694" s="85"/>
      <c r="S694" s="85"/>
      <c r="T694" s="86"/>
      <c r="U694" s="86"/>
      <c r="V694" s="92" t="s">
        <v>617</v>
      </c>
      <c r="W694" s="92">
        <v>43277.75</v>
      </c>
      <c r="X69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94" s="88" t="str">
        <f t="shared" si="10"/>
        <v>UTILITES_MA</v>
      </c>
      <c r="Z69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9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694" s="48"/>
    </row>
    <row r="695" spans="1:33" customFormat="1" x14ac:dyDescent="0.3">
      <c r="A695" s="122" t="s">
        <v>1813</v>
      </c>
      <c r="B695" s="61" t="s">
        <v>3816</v>
      </c>
      <c r="C695" s="61" t="s">
        <v>1814</v>
      </c>
      <c r="D695" s="93" t="s">
        <v>5588</v>
      </c>
      <c r="E695" s="61" t="s">
        <v>1815</v>
      </c>
      <c r="F695" s="61" t="s">
        <v>5589</v>
      </c>
      <c r="G695" s="93" t="s">
        <v>46</v>
      </c>
      <c r="H695" s="61" t="s">
        <v>359</v>
      </c>
      <c r="I695" s="61" t="s">
        <v>53</v>
      </c>
      <c r="J695" s="61" t="s">
        <v>61</v>
      </c>
      <c r="K695" s="61"/>
      <c r="L695" s="61"/>
      <c r="M695" s="61"/>
      <c r="N695" s="61"/>
      <c r="O695" s="61">
        <v>1</v>
      </c>
      <c r="P695" s="84">
        <v>43263</v>
      </c>
      <c r="Q695" s="84">
        <v>43263.041666666664</v>
      </c>
      <c r="R695" s="85"/>
      <c r="S695" s="85"/>
      <c r="T695" s="86"/>
      <c r="U695" s="86"/>
      <c r="V695" s="92" t="s">
        <v>617</v>
      </c>
      <c r="W695" s="92">
        <v>43277.75</v>
      </c>
      <c r="X69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95" s="88" t="str">
        <f t="shared" si="10"/>
        <v>UTILITES_MA</v>
      </c>
      <c r="Z69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9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695" s="48"/>
    </row>
    <row r="696" spans="1:33" customFormat="1" x14ac:dyDescent="0.3">
      <c r="A696" s="122" t="s">
        <v>5930</v>
      </c>
      <c r="B696" s="61" t="s">
        <v>5931</v>
      </c>
      <c r="C696" s="61" t="s">
        <v>154</v>
      </c>
      <c r="D696" s="93" t="s">
        <v>434</v>
      </c>
      <c r="E696" s="61" t="s">
        <v>155</v>
      </c>
      <c r="F696" s="61" t="s">
        <v>156</v>
      </c>
      <c r="G696" s="93" t="s">
        <v>152</v>
      </c>
      <c r="H696" s="61" t="s">
        <v>42</v>
      </c>
      <c r="I696" s="61" t="s">
        <v>205</v>
      </c>
      <c r="J696" s="61" t="s">
        <v>48</v>
      </c>
      <c r="K696" s="61"/>
      <c r="L696" s="61"/>
      <c r="M696" s="61"/>
      <c r="N696" s="61"/>
      <c r="O696" s="61">
        <v>1</v>
      </c>
      <c r="P696" s="84">
        <v>43315</v>
      </c>
      <c r="Q696" s="84">
        <v>43345</v>
      </c>
      <c r="R696" s="85"/>
      <c r="S696" s="85"/>
      <c r="T696" s="86">
        <v>43294.366342592592</v>
      </c>
      <c r="U696" s="86"/>
      <c r="V696" s="92" t="s">
        <v>617</v>
      </c>
      <c r="W696" s="92">
        <v>43345.041666666664</v>
      </c>
      <c r="X69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96" s="88" t="str">
        <f t="shared" si="10"/>
        <v>USP MA</v>
      </c>
      <c r="Z69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9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696" s="48"/>
    </row>
    <row r="697" spans="1:33" customFormat="1" x14ac:dyDescent="0.3">
      <c r="A697" s="122" t="s">
        <v>4943</v>
      </c>
      <c r="B697" s="61" t="s">
        <v>153</v>
      </c>
      <c r="C697" s="61" t="s">
        <v>154</v>
      </c>
      <c r="D697" s="93" t="s">
        <v>434</v>
      </c>
      <c r="E697" s="61" t="s">
        <v>155</v>
      </c>
      <c r="F697" s="61" t="s">
        <v>156</v>
      </c>
      <c r="G697" s="93" t="s">
        <v>152</v>
      </c>
      <c r="H697" s="61" t="s">
        <v>42</v>
      </c>
      <c r="I697" s="61" t="s">
        <v>58</v>
      </c>
      <c r="J697" s="61" t="s">
        <v>48</v>
      </c>
      <c r="K697" s="61"/>
      <c r="L697" s="61"/>
      <c r="M697" s="61"/>
      <c r="N697" s="61"/>
      <c r="O697" s="61">
        <v>1</v>
      </c>
      <c r="P697" s="84">
        <v>43291</v>
      </c>
      <c r="Q697" s="84">
        <v>43291.041666666664</v>
      </c>
      <c r="R697" s="85"/>
      <c r="S697" s="85"/>
      <c r="T697" s="86">
        <v>43273.572557870371</v>
      </c>
      <c r="U697" s="86"/>
      <c r="V697" s="92" t="s">
        <v>617</v>
      </c>
      <c r="W697" s="92">
        <v>43305.75</v>
      </c>
      <c r="X69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97" s="88" t="str">
        <f t="shared" si="10"/>
        <v>USP MA</v>
      </c>
      <c r="Z69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9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97" s="48"/>
    </row>
    <row r="698" spans="1:33" customFormat="1" x14ac:dyDescent="0.3">
      <c r="A698" s="122" t="s">
        <v>1816</v>
      </c>
      <c r="B698" s="61" t="s">
        <v>1817</v>
      </c>
      <c r="C698" s="61" t="s">
        <v>1662</v>
      </c>
      <c r="D698" s="93" t="s">
        <v>1663</v>
      </c>
      <c r="E698" s="61" t="s">
        <v>1664</v>
      </c>
      <c r="F698" s="61" t="s">
        <v>1665</v>
      </c>
      <c r="G698" s="93" t="s">
        <v>46</v>
      </c>
      <c r="H698" s="61" t="s">
        <v>359</v>
      </c>
      <c r="I698" s="61" t="s">
        <v>53</v>
      </c>
      <c r="J698" s="61" t="s">
        <v>61</v>
      </c>
      <c r="K698" s="61"/>
      <c r="L698" s="61"/>
      <c r="M698" s="61"/>
      <c r="N698" s="61"/>
      <c r="O698" s="61">
        <v>8</v>
      </c>
      <c r="P698" s="84">
        <v>43272</v>
      </c>
      <c r="Q698" s="84">
        <v>43272.333333333336</v>
      </c>
      <c r="R698" s="85"/>
      <c r="S698" s="85"/>
      <c r="T698" s="86"/>
      <c r="U698" s="86"/>
      <c r="V698" s="92" t="s">
        <v>617</v>
      </c>
      <c r="W698" s="92">
        <v>43302.333333333336</v>
      </c>
      <c r="X69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98" s="88" t="str">
        <f t="shared" si="10"/>
        <v>UTILITES_MA</v>
      </c>
      <c r="Z69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9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698" s="48"/>
    </row>
    <row r="699" spans="1:33" customFormat="1" x14ac:dyDescent="0.3">
      <c r="A699" s="122" t="s">
        <v>6405</v>
      </c>
      <c r="B699" s="61" t="s">
        <v>5933</v>
      </c>
      <c r="C699" s="61" t="s">
        <v>244</v>
      </c>
      <c r="D699" s="93" t="s">
        <v>436</v>
      </c>
      <c r="E699" s="61" t="s">
        <v>245</v>
      </c>
      <c r="F699" s="61" t="s">
        <v>246</v>
      </c>
      <c r="G699" s="93" t="s">
        <v>46</v>
      </c>
      <c r="H699" s="61" t="s">
        <v>359</v>
      </c>
      <c r="I699" s="61" t="s">
        <v>58</v>
      </c>
      <c r="J699" s="61" t="s">
        <v>49</v>
      </c>
      <c r="K699" s="61"/>
      <c r="L699" s="61"/>
      <c r="M699" s="61"/>
      <c r="N699" s="61"/>
      <c r="O699" s="61">
        <v>2</v>
      </c>
      <c r="P699" s="84">
        <v>43301</v>
      </c>
      <c r="Q699" s="84">
        <v>43301.083333333336</v>
      </c>
      <c r="R699" s="85"/>
      <c r="S699" s="85"/>
      <c r="T699" s="86"/>
      <c r="U699" s="86"/>
      <c r="V699" s="92" t="s">
        <v>617</v>
      </c>
      <c r="W699" s="92">
        <v>43308.083333333336</v>
      </c>
      <c r="X69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699" s="88" t="str">
        <f t="shared" si="10"/>
        <v>UTILITES_MA</v>
      </c>
      <c r="Z69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69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699" s="48"/>
    </row>
    <row r="700" spans="1:33" customFormat="1" x14ac:dyDescent="0.3">
      <c r="A700" s="122" t="s">
        <v>3817</v>
      </c>
      <c r="B700" s="61" t="s">
        <v>247</v>
      </c>
      <c r="C700" s="61" t="s">
        <v>244</v>
      </c>
      <c r="D700" s="93" t="s">
        <v>436</v>
      </c>
      <c r="E700" s="61" t="s">
        <v>245</v>
      </c>
      <c r="F700" s="61" t="s">
        <v>246</v>
      </c>
      <c r="G700" s="93" t="s">
        <v>46</v>
      </c>
      <c r="H700" s="61" t="s">
        <v>42</v>
      </c>
      <c r="I700" s="61" t="s">
        <v>58</v>
      </c>
      <c r="J700" s="61" t="s">
        <v>49</v>
      </c>
      <c r="K700" s="61"/>
      <c r="L700" s="61"/>
      <c r="M700" s="61"/>
      <c r="N700" s="61"/>
      <c r="O700" s="61">
        <v>2</v>
      </c>
      <c r="P700" s="84">
        <v>43266</v>
      </c>
      <c r="Q700" s="84">
        <v>43273</v>
      </c>
      <c r="R700" s="85"/>
      <c r="S700" s="85"/>
      <c r="T700" s="86">
        <v>43266.596898148149</v>
      </c>
      <c r="U700" s="86"/>
      <c r="V700" s="92" t="s">
        <v>617</v>
      </c>
      <c r="W700" s="92">
        <v>43273.083333333336</v>
      </c>
      <c r="X70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00" s="88" t="str">
        <f t="shared" si="10"/>
        <v>UTILITES_MA</v>
      </c>
      <c r="Z70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0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00" s="48"/>
    </row>
    <row r="701" spans="1:33" customFormat="1" x14ac:dyDescent="0.3">
      <c r="A701" s="122" t="s">
        <v>2712</v>
      </c>
      <c r="B701" s="61" t="s">
        <v>2713</v>
      </c>
      <c r="C701" s="61" t="s">
        <v>244</v>
      </c>
      <c r="D701" s="93" t="s">
        <v>436</v>
      </c>
      <c r="E701" s="61" t="s">
        <v>245</v>
      </c>
      <c r="F701" s="61" t="s">
        <v>246</v>
      </c>
      <c r="G701" s="93" t="s">
        <v>46</v>
      </c>
      <c r="H701" s="61" t="s">
        <v>42</v>
      </c>
      <c r="I701" s="61" t="s">
        <v>166</v>
      </c>
      <c r="J701" s="61" t="s">
        <v>167</v>
      </c>
      <c r="K701" s="61" t="s">
        <v>204</v>
      </c>
      <c r="L701" s="61"/>
      <c r="M701" s="61">
        <v>4</v>
      </c>
      <c r="N701" s="61"/>
      <c r="O701" s="61">
        <v>25</v>
      </c>
      <c r="P701" s="84">
        <v>43238</v>
      </c>
      <c r="Q701" s="84">
        <v>43299</v>
      </c>
      <c r="R701" s="85"/>
      <c r="S701" s="85"/>
      <c r="T701" s="86">
        <v>43273.607905092591</v>
      </c>
      <c r="U701" s="86"/>
      <c r="V701" s="92" t="s">
        <v>617</v>
      </c>
      <c r="W701" s="92">
        <v>43299</v>
      </c>
      <c r="X70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01" s="88" t="str">
        <f t="shared" si="10"/>
        <v>UTILITES_MA</v>
      </c>
      <c r="Z70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70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  <c r="AB701" s="48"/>
    </row>
    <row r="702" spans="1:33" customFormat="1" x14ac:dyDescent="0.3">
      <c r="A702" s="122" t="s">
        <v>5932</v>
      </c>
      <c r="B702" s="61" t="s">
        <v>5933</v>
      </c>
      <c r="C702" s="61" t="s">
        <v>244</v>
      </c>
      <c r="D702" s="93" t="s">
        <v>436</v>
      </c>
      <c r="E702" s="61" t="s">
        <v>245</v>
      </c>
      <c r="F702" s="61" t="s">
        <v>246</v>
      </c>
      <c r="G702" s="93" t="s">
        <v>46</v>
      </c>
      <c r="H702" s="61" t="s">
        <v>195</v>
      </c>
      <c r="I702" s="61" t="s">
        <v>58</v>
      </c>
      <c r="J702" s="61" t="s">
        <v>49</v>
      </c>
      <c r="K702" s="61"/>
      <c r="L702" s="61"/>
      <c r="M702" s="61"/>
      <c r="N702" s="61"/>
      <c r="O702" s="61">
        <v>2</v>
      </c>
      <c r="P702" s="84">
        <v>43294</v>
      </c>
      <c r="Q702" s="84">
        <v>43301</v>
      </c>
      <c r="R702" s="85"/>
      <c r="S702" s="85"/>
      <c r="T702" s="86"/>
      <c r="U702" s="86"/>
      <c r="V702" s="92" t="s">
        <v>617</v>
      </c>
      <c r="W702" s="92">
        <v>43301.083333333336</v>
      </c>
      <c r="X70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02" s="88" t="str">
        <f t="shared" si="10"/>
        <v>UTILITES_MA</v>
      </c>
      <c r="Z70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0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02" s="48"/>
    </row>
    <row r="703" spans="1:33" customFormat="1" x14ac:dyDescent="0.3">
      <c r="A703" s="122" t="s">
        <v>4822</v>
      </c>
      <c r="B703" s="61" t="s">
        <v>247</v>
      </c>
      <c r="C703" s="61" t="s">
        <v>244</v>
      </c>
      <c r="D703" s="93" t="s">
        <v>436</v>
      </c>
      <c r="E703" s="61" t="s">
        <v>245</v>
      </c>
      <c r="F703" s="61" t="s">
        <v>246</v>
      </c>
      <c r="G703" s="93" t="s">
        <v>46</v>
      </c>
      <c r="H703" s="61" t="s">
        <v>195</v>
      </c>
      <c r="I703" s="61" t="s">
        <v>58</v>
      </c>
      <c r="J703" s="61" t="s">
        <v>49</v>
      </c>
      <c r="K703" s="61"/>
      <c r="L703" s="61"/>
      <c r="M703" s="61"/>
      <c r="N703" s="61"/>
      <c r="O703" s="61">
        <v>2</v>
      </c>
      <c r="P703" s="84">
        <v>43280</v>
      </c>
      <c r="Q703" s="84">
        <v>43287</v>
      </c>
      <c r="R703" s="85"/>
      <c r="S703" s="85"/>
      <c r="T703" s="86"/>
      <c r="U703" s="86"/>
      <c r="V703" s="92" t="s">
        <v>617</v>
      </c>
      <c r="W703" s="92">
        <v>43287.083333333336</v>
      </c>
      <c r="X70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03" s="88" t="str">
        <f t="shared" si="10"/>
        <v>UTILITES_MA</v>
      </c>
      <c r="Z70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0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03" s="48"/>
    </row>
    <row r="704" spans="1:33" x14ac:dyDescent="0.3">
      <c r="A704" s="122" t="s">
        <v>2440</v>
      </c>
      <c r="B704" s="61" t="s">
        <v>2714</v>
      </c>
      <c r="C704" s="61" t="s">
        <v>2441</v>
      </c>
      <c r="D704" s="93" t="s">
        <v>1011</v>
      </c>
      <c r="E704" s="61" t="s">
        <v>2442</v>
      </c>
      <c r="F704" s="61" t="s">
        <v>4553</v>
      </c>
      <c r="G704" s="93" t="s">
        <v>46</v>
      </c>
      <c r="H704" s="61" t="s">
        <v>359</v>
      </c>
      <c r="I704" s="61" t="s">
        <v>53</v>
      </c>
      <c r="J704" s="61" t="s">
        <v>61</v>
      </c>
      <c r="K704" s="61"/>
      <c r="L704" s="61"/>
      <c r="M704" s="61"/>
      <c r="N704" s="61"/>
      <c r="O704" s="61">
        <v>1</v>
      </c>
      <c r="P704" s="84">
        <v>43278</v>
      </c>
      <c r="Q704" s="84">
        <v>43278.041666666664</v>
      </c>
      <c r="R704" s="85"/>
      <c r="S704" s="85"/>
      <c r="T704" s="86"/>
      <c r="U704" s="86"/>
      <c r="V704" s="92" t="s">
        <v>617</v>
      </c>
      <c r="W704" s="92">
        <v>43308.041666666664</v>
      </c>
      <c r="X70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04" s="88" t="str">
        <f t="shared" si="10"/>
        <v>UTILITES_MA</v>
      </c>
      <c r="Z70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0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04" s="89"/>
      <c r="AC704"/>
      <c r="AD704"/>
      <c r="AF704"/>
      <c r="AG704"/>
    </row>
    <row r="705" spans="1:33" x14ac:dyDescent="0.3">
      <c r="A705" s="122" t="s">
        <v>4115</v>
      </c>
      <c r="B705" s="61" t="s">
        <v>4116</v>
      </c>
      <c r="C705" s="61" t="s">
        <v>196</v>
      </c>
      <c r="D705" s="93" t="s">
        <v>408</v>
      </c>
      <c r="E705" s="61" t="s">
        <v>4117</v>
      </c>
      <c r="F705" s="61" t="s">
        <v>4118</v>
      </c>
      <c r="G705" s="93" t="s">
        <v>73</v>
      </c>
      <c r="H705" s="61" t="s">
        <v>359</v>
      </c>
      <c r="I705" s="61" t="s">
        <v>53</v>
      </c>
      <c r="J705" s="61" t="s">
        <v>61</v>
      </c>
      <c r="K705" s="61"/>
      <c r="L705" s="61"/>
      <c r="M705" s="61"/>
      <c r="N705" s="61"/>
      <c r="O705" s="61">
        <v>1</v>
      </c>
      <c r="P705" s="84">
        <v>43289</v>
      </c>
      <c r="Q705" s="84">
        <v>43289.041666666664</v>
      </c>
      <c r="R705" s="85"/>
      <c r="S705" s="85"/>
      <c r="T705" s="86"/>
      <c r="U705" s="86"/>
      <c r="V705" s="92" t="s">
        <v>617</v>
      </c>
      <c r="W705" s="92">
        <v>43303.75</v>
      </c>
      <c r="X70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05" s="88" t="str">
        <f t="shared" si="10"/>
        <v>CONT</v>
      </c>
      <c r="Z70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0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05" s="89"/>
      <c r="AC705"/>
      <c r="AD705"/>
      <c r="AF705"/>
      <c r="AG705"/>
    </row>
    <row r="706" spans="1:33" x14ac:dyDescent="0.3">
      <c r="A706" s="122" t="s">
        <v>2715</v>
      </c>
      <c r="B706" s="61" t="s">
        <v>2716</v>
      </c>
      <c r="C706" s="61" t="s">
        <v>2717</v>
      </c>
      <c r="D706" s="93" t="s">
        <v>176</v>
      </c>
      <c r="E706" s="61" t="s">
        <v>2718</v>
      </c>
      <c r="F706" s="61" t="s">
        <v>4509</v>
      </c>
      <c r="G706" s="93" t="s">
        <v>46</v>
      </c>
      <c r="H706" s="61" t="s">
        <v>2572</v>
      </c>
      <c r="I706" s="61" t="s">
        <v>53</v>
      </c>
      <c r="J706" s="61" t="s">
        <v>61</v>
      </c>
      <c r="K706" s="61" t="s">
        <v>300</v>
      </c>
      <c r="L706" s="61"/>
      <c r="M706" s="61"/>
      <c r="N706" s="61" t="s">
        <v>837</v>
      </c>
      <c r="O706" s="61">
        <v>1</v>
      </c>
      <c r="P706" s="84">
        <v>43291</v>
      </c>
      <c r="Q706" s="84">
        <v>43291</v>
      </c>
      <c r="R706" s="85"/>
      <c r="S706" s="85"/>
      <c r="T706" s="86">
        <v>43292</v>
      </c>
      <c r="U706" s="86">
        <v>43292</v>
      </c>
      <c r="V706" s="92" t="s">
        <v>617</v>
      </c>
      <c r="W706" s="92">
        <v>43322</v>
      </c>
      <c r="X70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06" s="88" t="str">
        <f t="shared" ref="Y706:Y769" si="11">IF(ISBLANK(G706),"N/A",IF(OR(G706="EXPE-SERV",G706="FINA",G706="INFO",G706="LOGISTIC",G706="MAGASIN",G706="PROD_MA",G706="PROD_MB",G706="PROD_MB-B3",G706="PROJ-TECH",G706="SECU",G706="STECH",G706="UNITE-MA",G706="UNITE-MB",G706="UNIT-MC",G706="UNIT-MD1",G706="UNIT-MD2"),"N/A",IF(ISNUMBER(SEARCH("QUAL",G706)),"N/A",IF(AND(G706="MNTE",X706="MA"),"UTILITES_MA",IF(AND(G706="MNTE",X706="MB"),"UTILITES_MB",IF(AND(G706="MNTE",X706="MC"),"UTILITES_MC",G706))))))</f>
        <v>UTILITES_MA</v>
      </c>
      <c r="Z70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0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06" s="89"/>
      <c r="AC706"/>
      <c r="AD706"/>
      <c r="AF706"/>
      <c r="AG706"/>
    </row>
    <row r="707" spans="1:33" x14ac:dyDescent="0.3">
      <c r="A707" s="122" t="s">
        <v>644</v>
      </c>
      <c r="B707" s="61" t="s">
        <v>645</v>
      </c>
      <c r="C707" s="61" t="s">
        <v>55</v>
      </c>
      <c r="D707" s="93" t="s">
        <v>437</v>
      </c>
      <c r="E707" s="61" t="s">
        <v>56</v>
      </c>
      <c r="F707" s="61" t="s">
        <v>57</v>
      </c>
      <c r="G707" s="93" t="s">
        <v>45</v>
      </c>
      <c r="H707" s="61" t="s">
        <v>42</v>
      </c>
      <c r="I707" s="61" t="s">
        <v>43</v>
      </c>
      <c r="J707" s="61" t="s">
        <v>251</v>
      </c>
      <c r="K707" s="61"/>
      <c r="L707" s="61"/>
      <c r="M707" s="61">
        <v>1</v>
      </c>
      <c r="N707" s="61" t="s">
        <v>828</v>
      </c>
      <c r="O707" s="61">
        <v>2</v>
      </c>
      <c r="P707" s="84">
        <v>43104</v>
      </c>
      <c r="Q707" s="84">
        <v>43111</v>
      </c>
      <c r="R707" s="85"/>
      <c r="S707" s="85"/>
      <c r="T707" s="86">
        <v>43182.469583333332</v>
      </c>
      <c r="U707" s="86"/>
      <c r="V707" s="92" t="s">
        <v>617</v>
      </c>
      <c r="W707" s="92">
        <v>43111</v>
      </c>
      <c r="X70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07" s="88" t="str">
        <f t="shared" si="11"/>
        <v>DEVT MA</v>
      </c>
      <c r="Z70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70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  <c r="AB707" s="89"/>
      <c r="AC707"/>
      <c r="AD707"/>
      <c r="AF707"/>
      <c r="AG707"/>
    </row>
    <row r="708" spans="1:33" x14ac:dyDescent="0.3">
      <c r="A708" s="122" t="s">
        <v>4944</v>
      </c>
      <c r="B708" s="61" t="s">
        <v>54</v>
      </c>
      <c r="C708" s="61" t="s">
        <v>55</v>
      </c>
      <c r="D708" s="93" t="s">
        <v>437</v>
      </c>
      <c r="E708" s="61" t="s">
        <v>56</v>
      </c>
      <c r="F708" s="61" t="s">
        <v>57</v>
      </c>
      <c r="G708" s="93" t="s">
        <v>45</v>
      </c>
      <c r="H708" s="61" t="s">
        <v>42</v>
      </c>
      <c r="I708" s="61" t="s">
        <v>58</v>
      </c>
      <c r="J708" s="61" t="s">
        <v>48</v>
      </c>
      <c r="K708" s="61"/>
      <c r="L708" s="61"/>
      <c r="M708" s="61"/>
      <c r="N708" s="61"/>
      <c r="O708" s="61">
        <v>1</v>
      </c>
      <c r="P708" s="84">
        <v>43291</v>
      </c>
      <c r="Q708" s="84">
        <v>43291.041666666664</v>
      </c>
      <c r="R708" s="85"/>
      <c r="S708" s="85"/>
      <c r="T708" s="86">
        <v>43273.574212962965</v>
      </c>
      <c r="U708" s="86"/>
      <c r="V708" s="92" t="s">
        <v>617</v>
      </c>
      <c r="W708" s="92">
        <v>43305.75</v>
      </c>
      <c r="X70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08" s="88" t="str">
        <f t="shared" si="11"/>
        <v>DEVT MA</v>
      </c>
      <c r="Z70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0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08" s="89"/>
      <c r="AC708"/>
      <c r="AD708"/>
      <c r="AF708"/>
      <c r="AG708"/>
    </row>
    <row r="709" spans="1:33" x14ac:dyDescent="0.3">
      <c r="A709" s="122" t="s">
        <v>2720</v>
      </c>
      <c r="B709" s="61" t="s">
        <v>5065</v>
      </c>
      <c r="C709" s="61" t="s">
        <v>2721</v>
      </c>
      <c r="D709" s="93" t="s">
        <v>2722</v>
      </c>
      <c r="E709" s="61" t="s">
        <v>2723</v>
      </c>
      <c r="F709" s="61" t="s">
        <v>4554</v>
      </c>
      <c r="G709" s="93" t="s">
        <v>46</v>
      </c>
      <c r="H709" s="61" t="s">
        <v>359</v>
      </c>
      <c r="I709" s="61" t="s">
        <v>53</v>
      </c>
      <c r="J709" s="61" t="s">
        <v>61</v>
      </c>
      <c r="K709" s="61" t="s">
        <v>300</v>
      </c>
      <c r="L709" s="61"/>
      <c r="M709" s="61"/>
      <c r="N709" s="61" t="s">
        <v>837</v>
      </c>
      <c r="O709" s="61">
        <v>1</v>
      </c>
      <c r="P709" s="84">
        <v>43285</v>
      </c>
      <c r="Q709" s="84">
        <v>43285</v>
      </c>
      <c r="R709" s="85"/>
      <c r="S709" s="85"/>
      <c r="T709" s="86">
        <v>43272</v>
      </c>
      <c r="U709" s="86">
        <v>43272</v>
      </c>
      <c r="V709" s="92" t="s">
        <v>617</v>
      </c>
      <c r="W709" s="92">
        <v>43316</v>
      </c>
      <c r="X70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09" s="88" t="str">
        <f t="shared" si="11"/>
        <v>UTILITES_MA</v>
      </c>
      <c r="Z70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0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09" s="89"/>
      <c r="AC709"/>
      <c r="AD709"/>
      <c r="AF709"/>
      <c r="AG709"/>
    </row>
    <row r="710" spans="1:33" x14ac:dyDescent="0.3">
      <c r="A710" s="122" t="s">
        <v>1819</v>
      </c>
      <c r="B710" s="61" t="s">
        <v>3818</v>
      </c>
      <c r="C710" s="61" t="s">
        <v>1820</v>
      </c>
      <c r="D710" s="93" t="s">
        <v>1780</v>
      </c>
      <c r="E710" s="61" t="s">
        <v>1821</v>
      </c>
      <c r="F710" s="61" t="s">
        <v>1822</v>
      </c>
      <c r="G710" s="93" t="s">
        <v>46</v>
      </c>
      <c r="H710" s="61" t="s">
        <v>359</v>
      </c>
      <c r="I710" s="61" t="s">
        <v>53</v>
      </c>
      <c r="J710" s="61" t="s">
        <v>61</v>
      </c>
      <c r="K710" s="61"/>
      <c r="L710" s="61"/>
      <c r="M710" s="61"/>
      <c r="N710" s="61"/>
      <c r="O710" s="61">
        <v>1</v>
      </c>
      <c r="P710" s="84">
        <v>43263</v>
      </c>
      <c r="Q710" s="84">
        <v>43263.041666666664</v>
      </c>
      <c r="R710" s="85"/>
      <c r="S710" s="85"/>
      <c r="T710" s="86"/>
      <c r="U710" s="86"/>
      <c r="V710" s="92" t="s">
        <v>617</v>
      </c>
      <c r="W710" s="92">
        <v>43277.75</v>
      </c>
      <c r="X71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10" s="88" t="str">
        <f t="shared" si="11"/>
        <v>UTILITES_MA</v>
      </c>
      <c r="Z71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1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10" s="89"/>
      <c r="AC710"/>
      <c r="AD710"/>
      <c r="AF710"/>
      <c r="AG710"/>
    </row>
    <row r="711" spans="1:33" x14ac:dyDescent="0.3">
      <c r="A711" s="122" t="s">
        <v>1823</v>
      </c>
      <c r="B711" s="61" t="s">
        <v>3819</v>
      </c>
      <c r="C711" s="61" t="s">
        <v>1824</v>
      </c>
      <c r="D711" s="93" t="s">
        <v>5590</v>
      </c>
      <c r="E711" s="61" t="s">
        <v>1825</v>
      </c>
      <c r="F711" s="61" t="s">
        <v>5591</v>
      </c>
      <c r="G711" s="93" t="s">
        <v>46</v>
      </c>
      <c r="H711" s="61" t="s">
        <v>359</v>
      </c>
      <c r="I711" s="61" t="s">
        <v>53</v>
      </c>
      <c r="J711" s="61" t="s">
        <v>61</v>
      </c>
      <c r="K711" s="61"/>
      <c r="L711" s="61"/>
      <c r="M711" s="61"/>
      <c r="N711" s="61"/>
      <c r="O711" s="61">
        <v>1</v>
      </c>
      <c r="P711" s="84">
        <v>43263</v>
      </c>
      <c r="Q711" s="84">
        <v>43263.041666666664</v>
      </c>
      <c r="R711" s="85"/>
      <c r="S711" s="85"/>
      <c r="T711" s="86"/>
      <c r="U711" s="86"/>
      <c r="V711" s="92" t="s">
        <v>617</v>
      </c>
      <c r="W711" s="92">
        <v>43277.75</v>
      </c>
      <c r="X71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11" s="88" t="str">
        <f t="shared" si="11"/>
        <v>UTILITES_MA</v>
      </c>
      <c r="Z71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1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11" s="89"/>
      <c r="AC711"/>
      <c r="AD711"/>
      <c r="AF711"/>
      <c r="AG711"/>
    </row>
    <row r="712" spans="1:33" x14ac:dyDescent="0.3">
      <c r="A712" s="122" t="s">
        <v>1826</v>
      </c>
      <c r="B712" s="61" t="s">
        <v>1827</v>
      </c>
      <c r="C712" s="61" t="s">
        <v>1828</v>
      </c>
      <c r="D712" s="93" t="s">
        <v>5592</v>
      </c>
      <c r="E712" s="61" t="s">
        <v>1829</v>
      </c>
      <c r="F712" s="61" t="s">
        <v>5593</v>
      </c>
      <c r="G712" s="93" t="s">
        <v>46</v>
      </c>
      <c r="H712" s="61" t="s">
        <v>359</v>
      </c>
      <c r="I712" s="61" t="s">
        <v>53</v>
      </c>
      <c r="J712" s="61" t="s">
        <v>61</v>
      </c>
      <c r="K712" s="61"/>
      <c r="L712" s="61"/>
      <c r="M712" s="61"/>
      <c r="N712" s="61"/>
      <c r="O712" s="61">
        <v>1</v>
      </c>
      <c r="P712" s="84">
        <v>43263</v>
      </c>
      <c r="Q712" s="84">
        <v>43263.041666666664</v>
      </c>
      <c r="R712" s="85"/>
      <c r="S712" s="85"/>
      <c r="T712" s="86"/>
      <c r="U712" s="86"/>
      <c r="V712" s="92" t="s">
        <v>617</v>
      </c>
      <c r="W712" s="92">
        <v>43277.75</v>
      </c>
      <c r="X71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12" s="88" t="str">
        <f t="shared" si="11"/>
        <v>UTILITES_MA</v>
      </c>
      <c r="Z71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1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12" s="89"/>
      <c r="AC712"/>
      <c r="AD712"/>
      <c r="AF712"/>
      <c r="AG712"/>
    </row>
    <row r="713" spans="1:33" x14ac:dyDescent="0.3">
      <c r="A713" s="122" t="s">
        <v>5594</v>
      </c>
      <c r="B713" s="61" t="s">
        <v>5595</v>
      </c>
      <c r="C713" s="61" t="s">
        <v>212</v>
      </c>
      <c r="D713" s="93" t="s">
        <v>418</v>
      </c>
      <c r="E713" s="61" t="s">
        <v>2198</v>
      </c>
      <c r="F713" s="61" t="s">
        <v>2199</v>
      </c>
      <c r="G713" s="93" t="s">
        <v>165</v>
      </c>
      <c r="H713" s="61" t="s">
        <v>359</v>
      </c>
      <c r="I713" s="61" t="s">
        <v>53</v>
      </c>
      <c r="J713" s="61" t="s">
        <v>61</v>
      </c>
      <c r="K713" s="61"/>
      <c r="L713" s="61"/>
      <c r="M713" s="61"/>
      <c r="N713" s="61"/>
      <c r="O713" s="61">
        <v>1</v>
      </c>
      <c r="P713" s="84">
        <v>43320</v>
      </c>
      <c r="Q713" s="84">
        <v>43320.041666666664</v>
      </c>
      <c r="R713" s="85"/>
      <c r="S713" s="85"/>
      <c r="T713" s="86"/>
      <c r="U713" s="86"/>
      <c r="V713" s="92" t="s">
        <v>617</v>
      </c>
      <c r="W713" s="92">
        <v>43350.041666666664</v>
      </c>
      <c r="X71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13" s="88" t="str">
        <f t="shared" si="11"/>
        <v>DSP MA</v>
      </c>
      <c r="Z71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1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713" s="89"/>
      <c r="AC713"/>
      <c r="AD713"/>
      <c r="AF713"/>
      <c r="AG713"/>
    </row>
    <row r="714" spans="1:33" x14ac:dyDescent="0.3">
      <c r="A714" s="122" t="s">
        <v>2724</v>
      </c>
      <c r="B714" s="61" t="s">
        <v>2725</v>
      </c>
      <c r="C714" s="61" t="s">
        <v>212</v>
      </c>
      <c r="D714" s="93" t="s">
        <v>418</v>
      </c>
      <c r="E714" s="61" t="s">
        <v>2726</v>
      </c>
      <c r="F714" s="61" t="s">
        <v>2199</v>
      </c>
      <c r="G714" s="93" t="s">
        <v>165</v>
      </c>
      <c r="H714" s="61" t="s">
        <v>2572</v>
      </c>
      <c r="I714" s="61" t="s">
        <v>53</v>
      </c>
      <c r="J714" s="61" t="s">
        <v>61</v>
      </c>
      <c r="K714" s="61" t="s">
        <v>204</v>
      </c>
      <c r="L714" s="61"/>
      <c r="M714" s="61"/>
      <c r="N714" s="61" t="s">
        <v>237</v>
      </c>
      <c r="O714" s="61">
        <v>0.33333333333333331</v>
      </c>
      <c r="P714" s="84">
        <v>43281</v>
      </c>
      <c r="Q714" s="84">
        <v>43281.041666666664</v>
      </c>
      <c r="R714" s="85"/>
      <c r="S714" s="85"/>
      <c r="T714" s="86">
        <v>43287</v>
      </c>
      <c r="U714" s="86">
        <v>43287</v>
      </c>
      <c r="V714" s="92" t="s">
        <v>617</v>
      </c>
      <c r="W714" s="92">
        <v>43311.041666666664</v>
      </c>
      <c r="X71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14" s="88" t="str">
        <f t="shared" si="11"/>
        <v>DSP MA</v>
      </c>
      <c r="Z71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1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14" s="89"/>
      <c r="AC714"/>
      <c r="AD714"/>
      <c r="AF714"/>
      <c r="AG714"/>
    </row>
    <row r="715" spans="1:33" x14ac:dyDescent="0.3">
      <c r="A715" s="122" t="s">
        <v>1830</v>
      </c>
      <c r="B715" s="61" t="s">
        <v>3820</v>
      </c>
      <c r="C715" s="61" t="s">
        <v>1831</v>
      </c>
      <c r="D715" s="93" t="s">
        <v>895</v>
      </c>
      <c r="E715" s="61" t="s">
        <v>1832</v>
      </c>
      <c r="F715" s="61" t="s">
        <v>5596</v>
      </c>
      <c r="G715" s="93" t="s">
        <v>46</v>
      </c>
      <c r="H715" s="61" t="s">
        <v>359</v>
      </c>
      <c r="I715" s="61" t="s">
        <v>53</v>
      </c>
      <c r="J715" s="61" t="s">
        <v>61</v>
      </c>
      <c r="K715" s="61"/>
      <c r="L715" s="61"/>
      <c r="M715" s="61"/>
      <c r="N715" s="61"/>
      <c r="O715" s="61">
        <v>1</v>
      </c>
      <c r="P715" s="84">
        <v>43263</v>
      </c>
      <c r="Q715" s="84">
        <v>43263.041666666664</v>
      </c>
      <c r="R715" s="85"/>
      <c r="S715" s="85"/>
      <c r="T715" s="86"/>
      <c r="U715" s="86"/>
      <c r="V715" s="92" t="s">
        <v>617</v>
      </c>
      <c r="W715" s="92">
        <v>43277.75</v>
      </c>
      <c r="X71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15" s="88" t="str">
        <f t="shared" si="11"/>
        <v>UTILITES_MA</v>
      </c>
      <c r="Z71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1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15" s="89"/>
      <c r="AC715"/>
      <c r="AD715"/>
      <c r="AF715"/>
      <c r="AG715"/>
    </row>
    <row r="716" spans="1:33" x14ac:dyDescent="0.3">
      <c r="A716" s="122" t="s">
        <v>4945</v>
      </c>
      <c r="B716" s="61" t="s">
        <v>157</v>
      </c>
      <c r="C716" s="61" t="s">
        <v>158</v>
      </c>
      <c r="D716" s="93" t="s">
        <v>160</v>
      </c>
      <c r="E716" s="61" t="s">
        <v>159</v>
      </c>
      <c r="F716" s="61" t="s">
        <v>160</v>
      </c>
      <c r="G716" s="93" t="s">
        <v>152</v>
      </c>
      <c r="H716" s="61" t="s">
        <v>42</v>
      </c>
      <c r="I716" s="61" t="s">
        <v>58</v>
      </c>
      <c r="J716" s="61" t="s">
        <v>48</v>
      </c>
      <c r="K716" s="61"/>
      <c r="L716" s="61"/>
      <c r="M716" s="61"/>
      <c r="N716" s="61"/>
      <c r="O716" s="61">
        <v>1</v>
      </c>
      <c r="P716" s="84">
        <v>43291</v>
      </c>
      <c r="Q716" s="84">
        <v>43291.041666666664</v>
      </c>
      <c r="R716" s="85"/>
      <c r="S716" s="85"/>
      <c r="T716" s="86">
        <v>43273.574652777781</v>
      </c>
      <c r="U716" s="86"/>
      <c r="V716" s="92" t="s">
        <v>617</v>
      </c>
      <c r="W716" s="92">
        <v>43305.75</v>
      </c>
      <c r="X71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16" s="88" t="str">
        <f t="shared" si="11"/>
        <v>USP MA</v>
      </c>
      <c r="Z71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1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16" s="89"/>
      <c r="AC716"/>
      <c r="AD716"/>
      <c r="AF716"/>
      <c r="AG716"/>
    </row>
    <row r="717" spans="1:33" x14ac:dyDescent="0.3">
      <c r="A717" s="122" t="s">
        <v>3069</v>
      </c>
      <c r="B717" s="61" t="s">
        <v>3821</v>
      </c>
      <c r="C717" s="61" t="s">
        <v>3070</v>
      </c>
      <c r="D717" s="93" t="s">
        <v>1577</v>
      </c>
      <c r="E717" s="61" t="s">
        <v>3071</v>
      </c>
      <c r="F717" s="61" t="s">
        <v>3072</v>
      </c>
      <c r="G717" s="93" t="s">
        <v>46</v>
      </c>
      <c r="H717" s="61" t="s">
        <v>359</v>
      </c>
      <c r="I717" s="61" t="s">
        <v>53</v>
      </c>
      <c r="J717" s="61" t="s">
        <v>61</v>
      </c>
      <c r="K717" s="61"/>
      <c r="L717" s="61"/>
      <c r="M717" s="61"/>
      <c r="N717" s="61"/>
      <c r="O717" s="61">
        <v>1</v>
      </c>
      <c r="P717" s="84">
        <v>43284</v>
      </c>
      <c r="Q717" s="84">
        <v>43284.041666666664</v>
      </c>
      <c r="R717" s="85"/>
      <c r="S717" s="85"/>
      <c r="T717" s="86"/>
      <c r="U717" s="86"/>
      <c r="V717" s="92" t="s">
        <v>617</v>
      </c>
      <c r="W717" s="92">
        <v>43314.041666666664</v>
      </c>
      <c r="X71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17" s="88" t="str">
        <f t="shared" si="11"/>
        <v>UTILITES_MA</v>
      </c>
      <c r="Z71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1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17" s="89"/>
      <c r="AC717"/>
      <c r="AD717"/>
      <c r="AF717"/>
      <c r="AG717"/>
    </row>
    <row r="718" spans="1:33" x14ac:dyDescent="0.3">
      <c r="A718" s="122" t="s">
        <v>1833</v>
      </c>
      <c r="B718" s="61" t="s">
        <v>1834</v>
      </c>
      <c r="C718" s="61" t="s">
        <v>59</v>
      </c>
      <c r="D718" s="93" t="s">
        <v>459</v>
      </c>
      <c r="E718" s="61" t="s">
        <v>1835</v>
      </c>
      <c r="F718" s="61" t="s">
        <v>1836</v>
      </c>
      <c r="G718" s="93" t="s">
        <v>73</v>
      </c>
      <c r="H718" s="61" t="s">
        <v>42</v>
      </c>
      <c r="I718" s="61" t="s">
        <v>53</v>
      </c>
      <c r="J718" s="61"/>
      <c r="K718" s="61"/>
      <c r="L718" s="61"/>
      <c r="M718" s="61"/>
      <c r="N718" s="61" t="s">
        <v>197</v>
      </c>
      <c r="O718" s="61">
        <v>0.5</v>
      </c>
      <c r="P718" s="84">
        <v>43259</v>
      </c>
      <c r="Q718" s="84">
        <v>43266</v>
      </c>
      <c r="R718" s="85"/>
      <c r="S718" s="85"/>
      <c r="T718" s="86">
        <v>43248.631898148145</v>
      </c>
      <c r="U718" s="86"/>
      <c r="V718" s="92" t="s">
        <v>617</v>
      </c>
      <c r="W718" s="92">
        <v>43266.020833333336</v>
      </c>
      <c r="X71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18" s="88" t="str">
        <f t="shared" si="11"/>
        <v>CONT</v>
      </c>
      <c r="Z71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1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18" s="89"/>
      <c r="AC718"/>
      <c r="AD718"/>
      <c r="AF718"/>
      <c r="AG718"/>
    </row>
    <row r="719" spans="1:33" x14ac:dyDescent="0.3">
      <c r="A719" s="122" t="s">
        <v>3489</v>
      </c>
      <c r="B719" s="61" t="s">
        <v>3490</v>
      </c>
      <c r="C719" s="61" t="s">
        <v>227</v>
      </c>
      <c r="D719" s="93" t="s">
        <v>415</v>
      </c>
      <c r="E719" s="61" t="s">
        <v>3491</v>
      </c>
      <c r="F719" s="61" t="s">
        <v>3492</v>
      </c>
      <c r="G719" s="93" t="s">
        <v>228</v>
      </c>
      <c r="H719" s="61" t="s">
        <v>359</v>
      </c>
      <c r="I719" s="61" t="s">
        <v>53</v>
      </c>
      <c r="J719" s="61" t="s">
        <v>61</v>
      </c>
      <c r="K719" s="61"/>
      <c r="L719" s="61"/>
      <c r="M719" s="61"/>
      <c r="N719" s="61"/>
      <c r="O719" s="61">
        <v>1</v>
      </c>
      <c r="P719" s="84">
        <v>43291</v>
      </c>
      <c r="Q719" s="84">
        <v>43291.041666666664</v>
      </c>
      <c r="R719" s="85"/>
      <c r="S719" s="85"/>
      <c r="T719" s="86"/>
      <c r="U719" s="86"/>
      <c r="V719" s="92" t="s">
        <v>617</v>
      </c>
      <c r="W719" s="92">
        <v>43305.75</v>
      </c>
      <c r="X71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19" s="88" t="str">
        <f t="shared" si="11"/>
        <v>DEVT MB</v>
      </c>
      <c r="Z71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1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19" s="89"/>
      <c r="AC719"/>
      <c r="AD719"/>
      <c r="AF719"/>
      <c r="AG719"/>
    </row>
    <row r="720" spans="1:33" x14ac:dyDescent="0.3">
      <c r="A720" s="122" t="s">
        <v>2728</v>
      </c>
      <c r="B720" s="61" t="s">
        <v>2729</v>
      </c>
      <c r="C720" s="61" t="s">
        <v>212</v>
      </c>
      <c r="D720" s="93" t="s">
        <v>418</v>
      </c>
      <c r="E720" s="61" t="s">
        <v>2730</v>
      </c>
      <c r="F720" s="61" t="s">
        <v>2578</v>
      </c>
      <c r="G720" s="93" t="s">
        <v>165</v>
      </c>
      <c r="H720" s="61" t="s">
        <v>359</v>
      </c>
      <c r="I720" s="61" t="s">
        <v>53</v>
      </c>
      <c r="J720" s="61" t="s">
        <v>61</v>
      </c>
      <c r="K720" s="61"/>
      <c r="L720" s="61"/>
      <c r="M720" s="61"/>
      <c r="N720" s="61"/>
      <c r="O720" s="61">
        <v>1</v>
      </c>
      <c r="P720" s="84">
        <v>43281</v>
      </c>
      <c r="Q720" s="84">
        <v>43281.041666666664</v>
      </c>
      <c r="R720" s="85"/>
      <c r="S720" s="85"/>
      <c r="T720" s="86"/>
      <c r="U720" s="86"/>
      <c r="V720" s="92" t="s">
        <v>617</v>
      </c>
      <c r="W720" s="92">
        <v>43311.041666666664</v>
      </c>
      <c r="X72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20" s="88" t="str">
        <f t="shared" si="11"/>
        <v>DSP MA</v>
      </c>
      <c r="Z72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2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20" s="89"/>
      <c r="AC720"/>
      <c r="AD720"/>
      <c r="AF720"/>
      <c r="AG720"/>
    </row>
    <row r="721" spans="1:33" customFormat="1" x14ac:dyDescent="0.3">
      <c r="A721" s="122" t="s">
        <v>5597</v>
      </c>
      <c r="B721" s="61" t="s">
        <v>5598</v>
      </c>
      <c r="C721" s="61" t="s">
        <v>263</v>
      </c>
      <c r="D721" s="93" t="s">
        <v>444</v>
      </c>
      <c r="E721" s="61" t="s">
        <v>5599</v>
      </c>
      <c r="F721" s="61" t="s">
        <v>2199</v>
      </c>
      <c r="G721" s="93" t="s">
        <v>165</v>
      </c>
      <c r="H721" s="61" t="s">
        <v>359</v>
      </c>
      <c r="I721" s="61" t="s">
        <v>53</v>
      </c>
      <c r="J721" s="61" t="s">
        <v>61</v>
      </c>
      <c r="K721" s="61"/>
      <c r="L721" s="61"/>
      <c r="M721" s="61"/>
      <c r="N721" s="61"/>
      <c r="O721" s="61">
        <v>1</v>
      </c>
      <c r="P721" s="84">
        <v>43320</v>
      </c>
      <c r="Q721" s="84">
        <v>43320.041666666664</v>
      </c>
      <c r="R721" s="85"/>
      <c r="S721" s="85"/>
      <c r="T721" s="86"/>
      <c r="U721" s="86"/>
      <c r="V721" s="92" t="s">
        <v>617</v>
      </c>
      <c r="W721" s="92">
        <v>43350.041666666664</v>
      </c>
      <c r="X72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21" s="88" t="str">
        <f t="shared" si="11"/>
        <v>DSP MA</v>
      </c>
      <c r="Z72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2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721" s="48"/>
    </row>
    <row r="722" spans="1:33" customFormat="1" x14ac:dyDescent="0.3">
      <c r="A722" s="122" t="s">
        <v>5600</v>
      </c>
      <c r="B722" s="61" t="s">
        <v>5601</v>
      </c>
      <c r="C722" s="61" t="s">
        <v>212</v>
      </c>
      <c r="D722" s="93" t="s">
        <v>418</v>
      </c>
      <c r="E722" s="61" t="s">
        <v>5602</v>
      </c>
      <c r="F722" s="61" t="s">
        <v>5603</v>
      </c>
      <c r="G722" s="93" t="s">
        <v>165</v>
      </c>
      <c r="H722" s="61" t="s">
        <v>2572</v>
      </c>
      <c r="I722" s="61" t="s">
        <v>53</v>
      </c>
      <c r="J722" s="61" t="s">
        <v>61</v>
      </c>
      <c r="K722" s="61" t="s">
        <v>204</v>
      </c>
      <c r="L722" s="61"/>
      <c r="M722" s="61"/>
      <c r="N722" s="61" t="s">
        <v>237</v>
      </c>
      <c r="O722" s="61">
        <v>0.33333333333333331</v>
      </c>
      <c r="P722" s="84">
        <v>43320</v>
      </c>
      <c r="Q722" s="84">
        <v>43320.041666666664</v>
      </c>
      <c r="R722" s="85"/>
      <c r="S722" s="85"/>
      <c r="T722" s="86">
        <v>43287</v>
      </c>
      <c r="U722" s="86">
        <v>43287</v>
      </c>
      <c r="V722" s="92" t="s">
        <v>617</v>
      </c>
      <c r="W722" s="92">
        <v>43350.041666666664</v>
      </c>
      <c r="X72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22" s="88" t="str">
        <f t="shared" si="11"/>
        <v>DSP MA</v>
      </c>
      <c r="Z72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2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722" s="48"/>
    </row>
    <row r="723" spans="1:33" customFormat="1" x14ac:dyDescent="0.3">
      <c r="A723" s="122" t="s">
        <v>3493</v>
      </c>
      <c r="B723" s="61" t="s">
        <v>3494</v>
      </c>
      <c r="C723" s="61" t="s">
        <v>263</v>
      </c>
      <c r="D723" s="93" t="s">
        <v>444</v>
      </c>
      <c r="E723" s="61" t="s">
        <v>3495</v>
      </c>
      <c r="F723" s="61" t="s">
        <v>3496</v>
      </c>
      <c r="G723" s="93" t="s">
        <v>165</v>
      </c>
      <c r="H723" s="61" t="s">
        <v>359</v>
      </c>
      <c r="I723" s="61" t="s">
        <v>53</v>
      </c>
      <c r="J723" s="61" t="s">
        <v>61</v>
      </c>
      <c r="K723" s="61"/>
      <c r="L723" s="61"/>
      <c r="M723" s="61"/>
      <c r="N723" s="61"/>
      <c r="O723" s="61">
        <v>1</v>
      </c>
      <c r="P723" s="84">
        <v>43290</v>
      </c>
      <c r="Q723" s="84">
        <v>43290.041666666664</v>
      </c>
      <c r="R723" s="85"/>
      <c r="S723" s="85"/>
      <c r="T723" s="86"/>
      <c r="U723" s="86"/>
      <c r="V723" s="92" t="s">
        <v>617</v>
      </c>
      <c r="W723" s="92">
        <v>43304.75</v>
      </c>
      <c r="X72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23" s="88" t="str">
        <f t="shared" si="11"/>
        <v>DSP MA</v>
      </c>
      <c r="Z72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2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23" s="48"/>
    </row>
    <row r="724" spans="1:33" customFormat="1" x14ac:dyDescent="0.3">
      <c r="A724" s="122" t="s">
        <v>3419</v>
      </c>
      <c r="B724" s="61" t="s">
        <v>3420</v>
      </c>
      <c r="C724" s="61" t="s">
        <v>243</v>
      </c>
      <c r="D724" s="93" t="s">
        <v>1707</v>
      </c>
      <c r="E724" s="61" t="s">
        <v>3421</v>
      </c>
      <c r="F724" s="61" t="s">
        <v>3422</v>
      </c>
      <c r="G724" s="93" t="s">
        <v>200</v>
      </c>
      <c r="H724" s="61" t="s">
        <v>359</v>
      </c>
      <c r="I724" s="61" t="s">
        <v>53</v>
      </c>
      <c r="J724" s="61" t="s">
        <v>61</v>
      </c>
      <c r="K724" s="61"/>
      <c r="L724" s="61"/>
      <c r="M724" s="61"/>
      <c r="N724" s="61"/>
      <c r="O724" s="61">
        <v>1</v>
      </c>
      <c r="P724" s="84">
        <v>43289</v>
      </c>
      <c r="Q724" s="84">
        <v>43289.041666666664</v>
      </c>
      <c r="R724" s="85"/>
      <c r="S724" s="85"/>
      <c r="T724" s="86"/>
      <c r="U724" s="86"/>
      <c r="V724" s="92" t="s">
        <v>617</v>
      </c>
      <c r="W724" s="92">
        <v>43303.75</v>
      </c>
      <c r="X72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24" s="88" t="str">
        <f t="shared" si="11"/>
        <v>SUP MA</v>
      </c>
      <c r="Z72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2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24" s="48"/>
    </row>
    <row r="725" spans="1:33" customFormat="1" x14ac:dyDescent="0.3">
      <c r="A725" s="122" t="s">
        <v>3320</v>
      </c>
      <c r="B725" s="61" t="s">
        <v>3321</v>
      </c>
      <c r="C725" s="61" t="s">
        <v>221</v>
      </c>
      <c r="D725" s="93" t="s">
        <v>1095</v>
      </c>
      <c r="E725" s="61" t="s">
        <v>3322</v>
      </c>
      <c r="F725" s="61" t="s">
        <v>3323</v>
      </c>
      <c r="G725" s="93" t="s">
        <v>75</v>
      </c>
      <c r="H725" s="61" t="s">
        <v>359</v>
      </c>
      <c r="I725" s="61" t="s">
        <v>53</v>
      </c>
      <c r="J725" s="61" t="s">
        <v>61</v>
      </c>
      <c r="K725" s="61"/>
      <c r="L725" s="61"/>
      <c r="M725" s="61"/>
      <c r="N725" s="61"/>
      <c r="O725" s="61">
        <v>1</v>
      </c>
      <c r="P725" s="84">
        <v>43287</v>
      </c>
      <c r="Q725" s="84">
        <v>43287.041666666664</v>
      </c>
      <c r="R725" s="85"/>
      <c r="S725" s="85"/>
      <c r="T725" s="86"/>
      <c r="U725" s="86"/>
      <c r="V725" s="92" t="s">
        <v>617</v>
      </c>
      <c r="W725" s="92">
        <v>43317.041666666664</v>
      </c>
      <c r="X72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25" s="88" t="str">
        <f t="shared" si="11"/>
        <v>ENVT</v>
      </c>
      <c r="Z72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2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25" s="48"/>
    </row>
    <row r="726" spans="1:33" customFormat="1" x14ac:dyDescent="0.3">
      <c r="A726" s="122" t="s">
        <v>1837</v>
      </c>
      <c r="B726" s="61" t="s">
        <v>1838</v>
      </c>
      <c r="C726" s="61" t="s">
        <v>1839</v>
      </c>
      <c r="D726" s="93" t="s">
        <v>1840</v>
      </c>
      <c r="E726" s="61" t="s">
        <v>1841</v>
      </c>
      <c r="F726" s="61" t="s">
        <v>1842</v>
      </c>
      <c r="G726" s="93" t="s">
        <v>46</v>
      </c>
      <c r="H726" s="61" t="s">
        <v>42</v>
      </c>
      <c r="I726" s="61" t="s">
        <v>58</v>
      </c>
      <c r="J726" s="61" t="s">
        <v>49</v>
      </c>
      <c r="K726" s="61"/>
      <c r="L726" s="61"/>
      <c r="M726" s="61"/>
      <c r="N726" s="61"/>
      <c r="O726" s="61">
        <v>7</v>
      </c>
      <c r="P726" s="84">
        <v>43252</v>
      </c>
      <c r="Q726" s="84">
        <v>43267</v>
      </c>
      <c r="R726" s="85"/>
      <c r="S726" s="85"/>
      <c r="T726" s="86">
        <v>43234.602939814817</v>
      </c>
      <c r="U726" s="86"/>
      <c r="V726" s="92" t="s">
        <v>617</v>
      </c>
      <c r="W726" s="92">
        <v>43267</v>
      </c>
      <c r="X72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26" s="88" t="str">
        <f t="shared" si="11"/>
        <v>UTILITES_MB</v>
      </c>
      <c r="Z72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2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26" s="48"/>
    </row>
    <row r="727" spans="1:33" customFormat="1" x14ac:dyDescent="0.3">
      <c r="A727" s="122" t="s">
        <v>2579</v>
      </c>
      <c r="B727" s="61" t="s">
        <v>2580</v>
      </c>
      <c r="C727" s="61" t="s">
        <v>2581</v>
      </c>
      <c r="D727" s="93" t="s">
        <v>2141</v>
      </c>
      <c r="E727" s="61" t="s">
        <v>2582</v>
      </c>
      <c r="F727" s="61" t="s">
        <v>615</v>
      </c>
      <c r="G727" s="93" t="s">
        <v>228</v>
      </c>
      <c r="H727" s="61" t="s">
        <v>2572</v>
      </c>
      <c r="I727" s="61" t="s">
        <v>43</v>
      </c>
      <c r="J727" s="61" t="s">
        <v>61</v>
      </c>
      <c r="K727" s="61" t="s">
        <v>204</v>
      </c>
      <c r="L727" s="61"/>
      <c r="M727" s="61">
        <v>1</v>
      </c>
      <c r="N727" s="61" t="s">
        <v>837</v>
      </c>
      <c r="O727" s="61">
        <v>1</v>
      </c>
      <c r="P727" s="84">
        <v>43178</v>
      </c>
      <c r="Q727" s="84">
        <v>43185</v>
      </c>
      <c r="R727" s="85"/>
      <c r="S727" s="85"/>
      <c r="T727" s="86">
        <v>43180</v>
      </c>
      <c r="U727" s="86">
        <v>43180</v>
      </c>
      <c r="V727" s="92" t="s">
        <v>617</v>
      </c>
      <c r="W727" s="92">
        <v>43185</v>
      </c>
      <c r="X72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27" s="88" t="str">
        <f t="shared" si="11"/>
        <v>DEVT MB</v>
      </c>
      <c r="Z72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72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  <c r="AB727" s="48"/>
    </row>
    <row r="728" spans="1:33" customFormat="1" x14ac:dyDescent="0.3">
      <c r="A728" s="122" t="s">
        <v>922</v>
      </c>
      <c r="B728" s="61" t="s">
        <v>923</v>
      </c>
      <c r="C728" s="61" t="s">
        <v>924</v>
      </c>
      <c r="D728" s="93" t="s">
        <v>860</v>
      </c>
      <c r="E728" s="61" t="s">
        <v>925</v>
      </c>
      <c r="F728" s="61" t="s">
        <v>926</v>
      </c>
      <c r="G728" s="93" t="s">
        <v>46</v>
      </c>
      <c r="H728" s="61" t="s">
        <v>195</v>
      </c>
      <c r="I728" s="61" t="s">
        <v>58</v>
      </c>
      <c r="J728" s="61" t="s">
        <v>167</v>
      </c>
      <c r="K728" s="61"/>
      <c r="L728" s="61"/>
      <c r="M728" s="61"/>
      <c r="N728" s="61" t="s">
        <v>168</v>
      </c>
      <c r="O728" s="61">
        <v>7</v>
      </c>
      <c r="P728" s="84">
        <v>43201</v>
      </c>
      <c r="Q728" s="84">
        <v>43231</v>
      </c>
      <c r="R728" s="85"/>
      <c r="S728" s="85"/>
      <c r="T728" s="86"/>
      <c r="U728" s="86"/>
      <c r="V728" s="92" t="s">
        <v>617</v>
      </c>
      <c r="W728" s="92">
        <v>43231.291666666664</v>
      </c>
      <c r="X72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28" s="88" t="str">
        <f t="shared" si="11"/>
        <v>UTILITES_MB</v>
      </c>
      <c r="Z72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2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  <c r="AB728" s="48"/>
    </row>
    <row r="729" spans="1:33" x14ac:dyDescent="0.3">
      <c r="A729" s="122" t="s">
        <v>1449</v>
      </c>
      <c r="B729" s="61" t="s">
        <v>1450</v>
      </c>
      <c r="C729" s="61" t="s">
        <v>59</v>
      </c>
      <c r="D729" s="93" t="s">
        <v>1203</v>
      </c>
      <c r="E729" s="61" t="s">
        <v>1451</v>
      </c>
      <c r="F729" s="61" t="s">
        <v>1452</v>
      </c>
      <c r="G729" s="93" t="s">
        <v>45</v>
      </c>
      <c r="H729" s="61" t="s">
        <v>2572</v>
      </c>
      <c r="I729" s="61" t="s">
        <v>53</v>
      </c>
      <c r="J729" s="61"/>
      <c r="K729" s="61"/>
      <c r="L729" s="61"/>
      <c r="M729" s="61"/>
      <c r="N729" s="61" t="s">
        <v>62</v>
      </c>
      <c r="O729" s="61">
        <v>1</v>
      </c>
      <c r="P729" s="84">
        <v>43252</v>
      </c>
      <c r="Q729" s="84">
        <v>43282</v>
      </c>
      <c r="R729" s="85"/>
      <c r="S729" s="85"/>
      <c r="T729" s="86">
        <v>43276.458333333336</v>
      </c>
      <c r="U729" s="86">
        <v>43276.541666666664</v>
      </c>
      <c r="V729" s="92" t="s">
        <v>617</v>
      </c>
      <c r="W729" s="92">
        <v>43282.041666666664</v>
      </c>
      <c r="X72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29" s="88" t="str">
        <f t="shared" si="11"/>
        <v>DEVT MA</v>
      </c>
      <c r="Z72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2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29" s="89"/>
      <c r="AC729"/>
      <c r="AD729"/>
      <c r="AF729"/>
      <c r="AG729"/>
    </row>
    <row r="730" spans="1:33" customFormat="1" x14ac:dyDescent="0.3">
      <c r="A730" s="122" t="s">
        <v>1453</v>
      </c>
      <c r="B730" s="61" t="s">
        <v>1454</v>
      </c>
      <c r="C730" s="61" t="s">
        <v>59</v>
      </c>
      <c r="D730" s="93" t="s">
        <v>1203</v>
      </c>
      <c r="E730" s="61" t="s">
        <v>1455</v>
      </c>
      <c r="F730" s="61" t="s">
        <v>1456</v>
      </c>
      <c r="G730" s="93" t="s">
        <v>45</v>
      </c>
      <c r="H730" s="61" t="s">
        <v>2572</v>
      </c>
      <c r="I730" s="61" t="s">
        <v>53</v>
      </c>
      <c r="J730" s="61"/>
      <c r="K730" s="61"/>
      <c r="L730" s="61"/>
      <c r="M730" s="61"/>
      <c r="N730" s="61" t="s">
        <v>62</v>
      </c>
      <c r="O730" s="61">
        <v>1</v>
      </c>
      <c r="P730" s="84">
        <v>43252</v>
      </c>
      <c r="Q730" s="84">
        <v>43282</v>
      </c>
      <c r="R730" s="85"/>
      <c r="S730" s="85"/>
      <c r="T730" s="86">
        <v>43276.291666666664</v>
      </c>
      <c r="U730" s="86">
        <v>43276.576388888891</v>
      </c>
      <c r="V730" s="92" t="s">
        <v>617</v>
      </c>
      <c r="W730" s="92">
        <v>43282.041666666664</v>
      </c>
      <c r="X73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30" s="88" t="str">
        <f t="shared" si="11"/>
        <v>DEVT MA</v>
      </c>
      <c r="Z73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3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30" s="48"/>
    </row>
    <row r="731" spans="1:33" x14ac:dyDescent="0.3">
      <c r="A731" s="122" t="s">
        <v>1457</v>
      </c>
      <c r="B731" s="61" t="s">
        <v>1458</v>
      </c>
      <c r="C731" s="61" t="s">
        <v>59</v>
      </c>
      <c r="D731" s="93" t="s">
        <v>1203</v>
      </c>
      <c r="E731" s="61" t="s">
        <v>1459</v>
      </c>
      <c r="F731" s="61" t="s">
        <v>1460</v>
      </c>
      <c r="G731" s="93" t="s">
        <v>45</v>
      </c>
      <c r="H731" s="61" t="s">
        <v>2572</v>
      </c>
      <c r="I731" s="61" t="s">
        <v>53</v>
      </c>
      <c r="J731" s="61"/>
      <c r="K731" s="61"/>
      <c r="L731" s="61"/>
      <c r="M731" s="61"/>
      <c r="N731" s="61" t="s">
        <v>62</v>
      </c>
      <c r="O731" s="61">
        <v>1</v>
      </c>
      <c r="P731" s="84">
        <v>43252</v>
      </c>
      <c r="Q731" s="84">
        <v>43282</v>
      </c>
      <c r="R731" s="85"/>
      <c r="S731" s="85"/>
      <c r="T731" s="86">
        <v>43276.291666666664</v>
      </c>
      <c r="U731" s="86">
        <v>43276.54583333333</v>
      </c>
      <c r="V731" s="92" t="s">
        <v>617</v>
      </c>
      <c r="W731" s="92">
        <v>43282.041666666664</v>
      </c>
      <c r="X73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31" s="88" t="str">
        <f t="shared" si="11"/>
        <v>DEVT MA</v>
      </c>
      <c r="Z73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3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31" s="89"/>
      <c r="AC731"/>
      <c r="AD731"/>
      <c r="AF731"/>
      <c r="AG731"/>
    </row>
    <row r="732" spans="1:33" x14ac:dyDescent="0.3">
      <c r="A732" s="122" t="s">
        <v>1461</v>
      </c>
      <c r="B732" s="61" t="s">
        <v>1462</v>
      </c>
      <c r="C732" s="61" t="s">
        <v>59</v>
      </c>
      <c r="D732" s="93" t="s">
        <v>1203</v>
      </c>
      <c r="E732" s="61" t="s">
        <v>1463</v>
      </c>
      <c r="F732" s="61" t="s">
        <v>1464</v>
      </c>
      <c r="G732" s="93" t="s">
        <v>45</v>
      </c>
      <c r="H732" s="61" t="s">
        <v>2572</v>
      </c>
      <c r="I732" s="61" t="s">
        <v>53</v>
      </c>
      <c r="J732" s="61"/>
      <c r="K732" s="61"/>
      <c r="L732" s="61"/>
      <c r="M732" s="61"/>
      <c r="N732" s="61" t="s">
        <v>62</v>
      </c>
      <c r="O732" s="61">
        <v>1</v>
      </c>
      <c r="P732" s="84">
        <v>43252</v>
      </c>
      <c r="Q732" s="84">
        <v>43282</v>
      </c>
      <c r="R732" s="85"/>
      <c r="S732" s="85"/>
      <c r="T732" s="86">
        <v>43276.395833333336</v>
      </c>
      <c r="U732" s="86">
        <v>43276.573611111111</v>
      </c>
      <c r="V732" s="92" t="s">
        <v>617</v>
      </c>
      <c r="W732" s="92">
        <v>43282.041666666664</v>
      </c>
      <c r="X73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32" s="88" t="str">
        <f t="shared" si="11"/>
        <v>DEVT MA</v>
      </c>
      <c r="Z73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3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32" s="89"/>
      <c r="AC732"/>
      <c r="AD732"/>
      <c r="AF732"/>
      <c r="AG732"/>
    </row>
    <row r="733" spans="1:33" x14ac:dyDescent="0.3">
      <c r="A733" s="122" t="s">
        <v>1465</v>
      </c>
      <c r="B733" s="61" t="s">
        <v>1466</v>
      </c>
      <c r="C733" s="61" t="s">
        <v>59</v>
      </c>
      <c r="D733" s="93" t="s">
        <v>1203</v>
      </c>
      <c r="E733" s="61" t="s">
        <v>1467</v>
      </c>
      <c r="F733" s="61" t="s">
        <v>1468</v>
      </c>
      <c r="G733" s="93" t="s">
        <v>45</v>
      </c>
      <c r="H733" s="61" t="s">
        <v>2572</v>
      </c>
      <c r="I733" s="61" t="s">
        <v>53</v>
      </c>
      <c r="J733" s="61"/>
      <c r="K733" s="61"/>
      <c r="L733" s="61"/>
      <c r="M733" s="61"/>
      <c r="N733" s="61" t="s">
        <v>62</v>
      </c>
      <c r="O733" s="61">
        <v>1</v>
      </c>
      <c r="P733" s="84">
        <v>43252</v>
      </c>
      <c r="Q733" s="84">
        <v>43282</v>
      </c>
      <c r="R733" s="85"/>
      <c r="S733" s="85"/>
      <c r="T733" s="86">
        <v>43276.354166666664</v>
      </c>
      <c r="U733" s="86">
        <v>43276.548611111109</v>
      </c>
      <c r="V733" s="92" t="s">
        <v>617</v>
      </c>
      <c r="W733" s="92">
        <v>43282.041666666664</v>
      </c>
      <c r="X73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33" s="88" t="str">
        <f t="shared" si="11"/>
        <v>DEVT MA</v>
      </c>
      <c r="Z73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3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33" s="89"/>
      <c r="AC733"/>
      <c r="AD733"/>
      <c r="AF733"/>
      <c r="AG733"/>
    </row>
    <row r="734" spans="1:33" x14ac:dyDescent="0.3">
      <c r="A734" s="122" t="s">
        <v>4125</v>
      </c>
      <c r="B734" s="61" t="s">
        <v>4126</v>
      </c>
      <c r="C734" s="61" t="s">
        <v>4127</v>
      </c>
      <c r="D734" s="93" t="s">
        <v>3469</v>
      </c>
      <c r="E734" s="61" t="s">
        <v>4128</v>
      </c>
      <c r="F734" s="61" t="s">
        <v>5525</v>
      </c>
      <c r="G734" s="93" t="s">
        <v>46</v>
      </c>
      <c r="H734" s="61" t="s">
        <v>359</v>
      </c>
      <c r="I734" s="61" t="s">
        <v>53</v>
      </c>
      <c r="J734" s="61" t="s">
        <v>61</v>
      </c>
      <c r="K734" s="61"/>
      <c r="L734" s="61"/>
      <c r="M734" s="61"/>
      <c r="N734" s="61"/>
      <c r="O734" s="61">
        <v>1</v>
      </c>
      <c r="P734" s="84">
        <v>43263</v>
      </c>
      <c r="Q734" s="84">
        <v>43277</v>
      </c>
      <c r="R734" s="85"/>
      <c r="S734" s="85"/>
      <c r="T734" s="86"/>
      <c r="U734" s="86"/>
      <c r="V734" s="92" t="s">
        <v>617</v>
      </c>
      <c r="W734" s="92">
        <v>43277.75</v>
      </c>
      <c r="X73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34" s="88" t="str">
        <f t="shared" si="11"/>
        <v>UTILITES_MA</v>
      </c>
      <c r="Z73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3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34" s="89"/>
      <c r="AC734"/>
      <c r="AD734"/>
      <c r="AF734"/>
      <c r="AG734"/>
    </row>
    <row r="735" spans="1:33" customFormat="1" x14ac:dyDescent="0.3">
      <c r="A735" s="122" t="s">
        <v>6554</v>
      </c>
      <c r="B735" s="61" t="s">
        <v>6555</v>
      </c>
      <c r="C735" s="61" t="s">
        <v>59</v>
      </c>
      <c r="D735" s="93" t="s">
        <v>1203</v>
      </c>
      <c r="E735" s="61" t="s">
        <v>6556</v>
      </c>
      <c r="F735" s="61" t="s">
        <v>6557</v>
      </c>
      <c r="G735" s="93" t="s">
        <v>45</v>
      </c>
      <c r="H735" s="61" t="s">
        <v>2572</v>
      </c>
      <c r="I735" s="61" t="s">
        <v>53</v>
      </c>
      <c r="J735" s="61"/>
      <c r="K735" s="61"/>
      <c r="L735" s="61"/>
      <c r="M735" s="61"/>
      <c r="N735" s="61"/>
      <c r="O735" s="61">
        <v>1</v>
      </c>
      <c r="P735" s="84">
        <v>43301</v>
      </c>
      <c r="Q735" s="84">
        <v>43301.041666666664</v>
      </c>
      <c r="R735" s="85"/>
      <c r="S735" s="85"/>
      <c r="T735" s="86">
        <v>43276.333333333336</v>
      </c>
      <c r="U735" s="86">
        <v>43276.714583333334</v>
      </c>
      <c r="V735" s="92" t="s">
        <v>617</v>
      </c>
      <c r="W735" s="92">
        <v>43331.041666666664</v>
      </c>
      <c r="X73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35" s="88" t="str">
        <f t="shared" si="11"/>
        <v>DEVT MA</v>
      </c>
      <c r="Z73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3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35" s="48"/>
    </row>
    <row r="736" spans="1:33" customFormat="1" x14ac:dyDescent="0.3">
      <c r="A736" s="122" t="s">
        <v>2731</v>
      </c>
      <c r="B736" s="61" t="s">
        <v>2732</v>
      </c>
      <c r="C736" s="61" t="s">
        <v>2733</v>
      </c>
      <c r="D736" s="93" t="s">
        <v>2639</v>
      </c>
      <c r="E736" s="61" t="s">
        <v>2734</v>
      </c>
      <c r="F736" s="61" t="s">
        <v>4555</v>
      </c>
      <c r="G736" s="93" t="s">
        <v>46</v>
      </c>
      <c r="H736" s="61" t="s">
        <v>359</v>
      </c>
      <c r="I736" s="61" t="s">
        <v>53</v>
      </c>
      <c r="J736" s="61" t="s">
        <v>61</v>
      </c>
      <c r="K736" s="61"/>
      <c r="L736" s="61"/>
      <c r="M736" s="61"/>
      <c r="N736" s="61"/>
      <c r="O736" s="61">
        <v>1</v>
      </c>
      <c r="P736" s="84">
        <v>43280</v>
      </c>
      <c r="Q736" s="84">
        <v>43280.041666666664</v>
      </c>
      <c r="R736" s="85"/>
      <c r="S736" s="85"/>
      <c r="T736" s="86"/>
      <c r="U736" s="86"/>
      <c r="V736" s="92" t="s">
        <v>617</v>
      </c>
      <c r="W736" s="92">
        <v>43310.041666666664</v>
      </c>
      <c r="X73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36" s="88" t="str">
        <f t="shared" si="11"/>
        <v>UTILITES_MA</v>
      </c>
      <c r="Z73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3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36" s="48"/>
    </row>
    <row r="737" spans="1:33" customFormat="1" x14ac:dyDescent="0.3">
      <c r="A737" s="122" t="s">
        <v>4280</v>
      </c>
      <c r="B737" s="61" t="s">
        <v>4281</v>
      </c>
      <c r="C737" s="61" t="s">
        <v>4282</v>
      </c>
      <c r="D737" s="93" t="s">
        <v>1696</v>
      </c>
      <c r="E737" s="61" t="s">
        <v>4283</v>
      </c>
      <c r="F737" s="61" t="s">
        <v>4118</v>
      </c>
      <c r="G737" s="93" t="s">
        <v>75</v>
      </c>
      <c r="H737" s="61" t="s">
        <v>359</v>
      </c>
      <c r="I737" s="61" t="s">
        <v>53</v>
      </c>
      <c r="J737" s="61" t="s">
        <v>61</v>
      </c>
      <c r="K737" s="61"/>
      <c r="L737" s="61"/>
      <c r="M737" s="61"/>
      <c r="N737" s="61"/>
      <c r="O737" s="61">
        <v>1</v>
      </c>
      <c r="P737" s="84">
        <v>43292</v>
      </c>
      <c r="Q737" s="84">
        <v>43292.041666666664</v>
      </c>
      <c r="R737" s="85"/>
      <c r="S737" s="85"/>
      <c r="T737" s="86"/>
      <c r="U737" s="86"/>
      <c r="V737" s="92" t="s">
        <v>617</v>
      </c>
      <c r="W737" s="92">
        <v>43306.75</v>
      </c>
      <c r="X73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37" s="88" t="str">
        <f t="shared" si="11"/>
        <v>ENVT</v>
      </c>
      <c r="Z73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3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37" s="48"/>
    </row>
    <row r="738" spans="1:33" x14ac:dyDescent="0.3">
      <c r="A738" s="122" t="s">
        <v>1469</v>
      </c>
      <c r="B738" s="61" t="s">
        <v>1470</v>
      </c>
      <c r="C738" s="61" t="s">
        <v>59</v>
      </c>
      <c r="D738" s="93" t="s">
        <v>1203</v>
      </c>
      <c r="E738" s="61" t="s">
        <v>1471</v>
      </c>
      <c r="F738" s="61" t="s">
        <v>1472</v>
      </c>
      <c r="G738" s="93" t="s">
        <v>45</v>
      </c>
      <c r="H738" s="61" t="s">
        <v>2572</v>
      </c>
      <c r="I738" s="61" t="s">
        <v>53</v>
      </c>
      <c r="J738" s="61"/>
      <c r="K738" s="61"/>
      <c r="L738" s="61"/>
      <c r="M738" s="61"/>
      <c r="N738" s="61" t="s">
        <v>62</v>
      </c>
      <c r="O738" s="61">
        <v>1</v>
      </c>
      <c r="P738" s="84">
        <v>43252</v>
      </c>
      <c r="Q738" s="84">
        <v>43282</v>
      </c>
      <c r="R738" s="85"/>
      <c r="S738" s="85"/>
      <c r="T738" s="86">
        <v>43276.5</v>
      </c>
      <c r="U738" s="86">
        <v>43276.568749999999</v>
      </c>
      <c r="V738" s="92" t="s">
        <v>617</v>
      </c>
      <c r="W738" s="92">
        <v>43282.041666666664</v>
      </c>
      <c r="X73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38" s="88" t="str">
        <f t="shared" si="11"/>
        <v>DEVT MA</v>
      </c>
      <c r="Z73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3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38" s="89"/>
      <c r="AC738"/>
      <c r="AD738"/>
      <c r="AF738"/>
      <c r="AG738"/>
    </row>
    <row r="739" spans="1:33" x14ac:dyDescent="0.3">
      <c r="A739" s="122" t="s">
        <v>1473</v>
      </c>
      <c r="B739" s="61" t="s">
        <v>1474</v>
      </c>
      <c r="C739" s="61" t="s">
        <v>59</v>
      </c>
      <c r="D739" s="93" t="s">
        <v>1203</v>
      </c>
      <c r="E739" s="61" t="s">
        <v>1475</v>
      </c>
      <c r="F739" s="61" t="s">
        <v>1476</v>
      </c>
      <c r="G739" s="93" t="s">
        <v>45</v>
      </c>
      <c r="H739" s="61" t="s">
        <v>2572</v>
      </c>
      <c r="I739" s="61" t="s">
        <v>53</v>
      </c>
      <c r="J739" s="61"/>
      <c r="K739" s="61"/>
      <c r="L739" s="61"/>
      <c r="M739" s="61"/>
      <c r="N739" s="61" t="s">
        <v>62</v>
      </c>
      <c r="O739" s="61">
        <v>1</v>
      </c>
      <c r="P739" s="84">
        <v>43252</v>
      </c>
      <c r="Q739" s="84">
        <v>43282</v>
      </c>
      <c r="R739" s="85"/>
      <c r="S739" s="85"/>
      <c r="T739" s="86">
        <v>43276.385416666664</v>
      </c>
      <c r="U739" s="86">
        <v>43276.550694444442</v>
      </c>
      <c r="V739" s="92" t="s">
        <v>617</v>
      </c>
      <c r="W739" s="92">
        <v>43282.041666666664</v>
      </c>
      <c r="X73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39" s="88" t="str">
        <f t="shared" si="11"/>
        <v>DEVT MA</v>
      </c>
      <c r="Z73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3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39" s="89"/>
      <c r="AC739"/>
      <c r="AD739"/>
      <c r="AF739"/>
      <c r="AG739"/>
    </row>
    <row r="740" spans="1:33" x14ac:dyDescent="0.3">
      <c r="A740" s="122" t="s">
        <v>1086</v>
      </c>
      <c r="B740" s="61" t="s">
        <v>1087</v>
      </c>
      <c r="C740" s="61" t="s">
        <v>221</v>
      </c>
      <c r="D740" s="93" t="s">
        <v>422</v>
      </c>
      <c r="E740" s="61" t="s">
        <v>1088</v>
      </c>
      <c r="F740" s="61" t="s">
        <v>199</v>
      </c>
      <c r="G740" s="93" t="s">
        <v>75</v>
      </c>
      <c r="H740" s="61" t="s">
        <v>195</v>
      </c>
      <c r="I740" s="61" t="s">
        <v>201</v>
      </c>
      <c r="J740" s="61" t="s">
        <v>202</v>
      </c>
      <c r="K740" s="61"/>
      <c r="L740" s="61"/>
      <c r="M740" s="61"/>
      <c r="N740" s="61" t="s">
        <v>837</v>
      </c>
      <c r="O740" s="61">
        <v>1</v>
      </c>
      <c r="P740" s="84">
        <v>43186</v>
      </c>
      <c r="Q740" s="84">
        <v>43246</v>
      </c>
      <c r="R740" s="85"/>
      <c r="S740" s="85"/>
      <c r="T740" s="86"/>
      <c r="U740" s="86"/>
      <c r="V740" s="92" t="s">
        <v>617</v>
      </c>
      <c r="W740" s="92">
        <v>43246.041666666664</v>
      </c>
      <c r="X74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40" s="88" t="str">
        <f t="shared" si="11"/>
        <v>ENVT</v>
      </c>
      <c r="Z74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4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  <c r="AB740" s="89"/>
      <c r="AC740"/>
      <c r="AD740"/>
      <c r="AF740"/>
      <c r="AG740"/>
    </row>
    <row r="741" spans="1:33" x14ac:dyDescent="0.3">
      <c r="A741" s="122" t="s">
        <v>927</v>
      </c>
      <c r="B741" s="61" t="s">
        <v>928</v>
      </c>
      <c r="C741" s="61" t="s">
        <v>929</v>
      </c>
      <c r="D741" s="93" t="s">
        <v>930</v>
      </c>
      <c r="E741" s="61" t="s">
        <v>931</v>
      </c>
      <c r="F741" s="61" t="s">
        <v>932</v>
      </c>
      <c r="G741" s="93" t="s">
        <v>46</v>
      </c>
      <c r="H741" s="61" t="s">
        <v>195</v>
      </c>
      <c r="I741" s="61" t="s">
        <v>58</v>
      </c>
      <c r="J741" s="61" t="s">
        <v>167</v>
      </c>
      <c r="K741" s="61"/>
      <c r="L741" s="61"/>
      <c r="M741" s="61"/>
      <c r="N741" s="61" t="s">
        <v>168</v>
      </c>
      <c r="O741" s="61">
        <v>7</v>
      </c>
      <c r="P741" s="84">
        <v>43201</v>
      </c>
      <c r="Q741" s="84">
        <v>43231</v>
      </c>
      <c r="R741" s="85"/>
      <c r="S741" s="85"/>
      <c r="T741" s="86"/>
      <c r="U741" s="86"/>
      <c r="V741" s="92" t="s">
        <v>617</v>
      </c>
      <c r="W741" s="92">
        <v>43231.291666666664</v>
      </c>
      <c r="X74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41" s="88" t="str">
        <f t="shared" si="11"/>
        <v>UTILITES_MB</v>
      </c>
      <c r="Z74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4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  <c r="AB741" s="89"/>
      <c r="AC741"/>
      <c r="AD741"/>
      <c r="AF741"/>
      <c r="AG741"/>
    </row>
    <row r="742" spans="1:33" x14ac:dyDescent="0.3">
      <c r="A742" s="122" t="s">
        <v>4830</v>
      </c>
      <c r="B742" s="61" t="s">
        <v>4831</v>
      </c>
      <c r="C742" s="61" t="s">
        <v>227</v>
      </c>
      <c r="D742" s="93" t="s">
        <v>415</v>
      </c>
      <c r="E742" s="61" t="s">
        <v>4832</v>
      </c>
      <c r="F742" s="61" t="s">
        <v>3648</v>
      </c>
      <c r="G742" s="93" t="s">
        <v>228</v>
      </c>
      <c r="H742" s="61" t="s">
        <v>359</v>
      </c>
      <c r="I742" s="61" t="s">
        <v>53</v>
      </c>
      <c r="J742" s="61" t="s">
        <v>61</v>
      </c>
      <c r="K742" s="61"/>
      <c r="L742" s="61"/>
      <c r="M742" s="61"/>
      <c r="N742" s="61"/>
      <c r="O742" s="61">
        <v>1</v>
      </c>
      <c r="P742" s="84">
        <v>43292</v>
      </c>
      <c r="Q742" s="84">
        <v>43292.041666666664</v>
      </c>
      <c r="R742" s="85"/>
      <c r="S742" s="85"/>
      <c r="T742" s="86"/>
      <c r="U742" s="86"/>
      <c r="V742" s="92" t="s">
        <v>617</v>
      </c>
      <c r="W742" s="92">
        <v>43293.416666666664</v>
      </c>
      <c r="X74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42" s="88" t="str">
        <f t="shared" si="11"/>
        <v>DEVT MB</v>
      </c>
      <c r="Z74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4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42" s="89"/>
      <c r="AC742"/>
      <c r="AD742"/>
      <c r="AF742"/>
      <c r="AG742"/>
    </row>
    <row r="743" spans="1:33" x14ac:dyDescent="0.3">
      <c r="A743" s="122" t="s">
        <v>381</v>
      </c>
      <c r="B743" s="61" t="s">
        <v>382</v>
      </c>
      <c r="C743" s="61" t="s">
        <v>238</v>
      </c>
      <c r="D743" s="93" t="s">
        <v>430</v>
      </c>
      <c r="E743" s="61" t="s">
        <v>379</v>
      </c>
      <c r="F743" s="61" t="s">
        <v>380</v>
      </c>
      <c r="G743" s="93" t="s">
        <v>73</v>
      </c>
      <c r="H743" s="61" t="s">
        <v>195</v>
      </c>
      <c r="I743" s="61" t="s">
        <v>53</v>
      </c>
      <c r="J743" s="61" t="s">
        <v>61</v>
      </c>
      <c r="K743" s="61"/>
      <c r="L743" s="61"/>
      <c r="M743" s="61"/>
      <c r="N743" s="61" t="s">
        <v>837</v>
      </c>
      <c r="O743" s="61">
        <v>1</v>
      </c>
      <c r="P743" s="84">
        <v>43035</v>
      </c>
      <c r="Q743" s="84">
        <v>43066</v>
      </c>
      <c r="R743" s="85"/>
      <c r="S743" s="85"/>
      <c r="T743" s="86"/>
      <c r="U743" s="86"/>
      <c r="V743" s="92" t="s">
        <v>617</v>
      </c>
      <c r="W743" s="92">
        <v>43066</v>
      </c>
      <c r="X74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43" s="88" t="str">
        <f t="shared" si="11"/>
        <v>CONT</v>
      </c>
      <c r="Z74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4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  <c r="AB743" s="89"/>
      <c r="AC743"/>
      <c r="AD743"/>
      <c r="AF743"/>
      <c r="AG743"/>
    </row>
    <row r="744" spans="1:33" x14ac:dyDescent="0.3">
      <c r="A744" s="122" t="s">
        <v>4284</v>
      </c>
      <c r="B744" s="61" t="s">
        <v>4285</v>
      </c>
      <c r="C744" s="61" t="s">
        <v>243</v>
      </c>
      <c r="D744" s="93" t="s">
        <v>1707</v>
      </c>
      <c r="E744" s="61" t="s">
        <v>4286</v>
      </c>
      <c r="F744" s="61" t="s">
        <v>4287</v>
      </c>
      <c r="G744" s="93" t="s">
        <v>200</v>
      </c>
      <c r="H744" s="61" t="s">
        <v>359</v>
      </c>
      <c r="I744" s="61" t="s">
        <v>53</v>
      </c>
      <c r="J744" s="61" t="s">
        <v>61</v>
      </c>
      <c r="K744" s="61"/>
      <c r="L744" s="61"/>
      <c r="M744" s="61"/>
      <c r="N744" s="61"/>
      <c r="O744" s="61">
        <v>1</v>
      </c>
      <c r="P744" s="84">
        <v>43300</v>
      </c>
      <c r="Q744" s="84">
        <v>43300.041666666664</v>
      </c>
      <c r="R744" s="85"/>
      <c r="S744" s="85"/>
      <c r="T744" s="86"/>
      <c r="U744" s="86"/>
      <c r="V744" s="92" t="s">
        <v>617</v>
      </c>
      <c r="W744" s="92">
        <v>43330.041666666664</v>
      </c>
      <c r="X74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44" s="88" t="str">
        <f t="shared" si="11"/>
        <v>SUP MA</v>
      </c>
      <c r="Z74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4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44" s="89"/>
      <c r="AC744"/>
      <c r="AD744"/>
      <c r="AF744"/>
      <c r="AG744"/>
    </row>
    <row r="745" spans="1:33" x14ac:dyDescent="0.3">
      <c r="A745" s="122" t="s">
        <v>4129</v>
      </c>
      <c r="B745" s="61" t="s">
        <v>4130</v>
      </c>
      <c r="C745" s="61" t="s">
        <v>1167</v>
      </c>
      <c r="D745" s="93" t="s">
        <v>2577</v>
      </c>
      <c r="E745" s="61" t="s">
        <v>4131</v>
      </c>
      <c r="F745" s="61" t="s">
        <v>999</v>
      </c>
      <c r="G745" s="93" t="s">
        <v>152</v>
      </c>
      <c r="H745" s="61" t="s">
        <v>2572</v>
      </c>
      <c r="I745" s="61" t="s">
        <v>53</v>
      </c>
      <c r="J745" s="61" t="s">
        <v>61</v>
      </c>
      <c r="K745" s="61" t="s">
        <v>300</v>
      </c>
      <c r="L745" s="61"/>
      <c r="M745" s="61"/>
      <c r="N745" s="61" t="s">
        <v>832</v>
      </c>
      <c r="O745" s="61">
        <v>1</v>
      </c>
      <c r="P745" s="84">
        <v>43289</v>
      </c>
      <c r="Q745" s="84">
        <v>43289.041666666664</v>
      </c>
      <c r="R745" s="85"/>
      <c r="S745" s="85"/>
      <c r="T745" s="86">
        <v>43291.690972222219</v>
      </c>
      <c r="U745" s="86">
        <v>43291.690972222219</v>
      </c>
      <c r="V745" s="92" t="s">
        <v>617</v>
      </c>
      <c r="W745" s="92">
        <v>43303.75</v>
      </c>
      <c r="X74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45" s="88" t="str">
        <f t="shared" si="11"/>
        <v>USP MA</v>
      </c>
      <c r="Z74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4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45" s="89"/>
      <c r="AC745"/>
      <c r="AD745"/>
      <c r="AF745"/>
      <c r="AG745"/>
    </row>
    <row r="746" spans="1:33" x14ac:dyDescent="0.3">
      <c r="A746" s="122" t="s">
        <v>4288</v>
      </c>
      <c r="B746" s="61" t="s">
        <v>4289</v>
      </c>
      <c r="C746" s="61" t="s">
        <v>243</v>
      </c>
      <c r="D746" s="93" t="s">
        <v>1707</v>
      </c>
      <c r="E746" s="61" t="s">
        <v>4290</v>
      </c>
      <c r="F746" s="61" t="s">
        <v>3648</v>
      </c>
      <c r="G746" s="93" t="s">
        <v>200</v>
      </c>
      <c r="H746" s="61" t="s">
        <v>359</v>
      </c>
      <c r="I746" s="61" t="s">
        <v>53</v>
      </c>
      <c r="J746" s="61" t="s">
        <v>61</v>
      </c>
      <c r="K746" s="61"/>
      <c r="L746" s="61"/>
      <c r="M746" s="61"/>
      <c r="N746" s="61"/>
      <c r="O746" s="61">
        <v>1</v>
      </c>
      <c r="P746" s="84">
        <v>43291</v>
      </c>
      <c r="Q746" s="84">
        <v>43291.041666666664</v>
      </c>
      <c r="R746" s="85"/>
      <c r="S746" s="85"/>
      <c r="T746" s="86"/>
      <c r="U746" s="86"/>
      <c r="V746" s="92" t="s">
        <v>617</v>
      </c>
      <c r="W746" s="92">
        <v>43305.75</v>
      </c>
      <c r="X74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46" s="88" t="str">
        <f t="shared" si="11"/>
        <v>SUP MA</v>
      </c>
      <c r="Z74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4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46" s="89"/>
      <c r="AC746"/>
      <c r="AD746"/>
      <c r="AF746"/>
      <c r="AG746"/>
    </row>
    <row r="747" spans="1:33" x14ac:dyDescent="0.3">
      <c r="A747" s="122" t="s">
        <v>3423</v>
      </c>
      <c r="B747" s="61" t="s">
        <v>3424</v>
      </c>
      <c r="C747" s="61" t="s">
        <v>1167</v>
      </c>
      <c r="D747" s="93" t="s">
        <v>1168</v>
      </c>
      <c r="E747" s="61" t="s">
        <v>3425</v>
      </c>
      <c r="F747" s="61" t="s">
        <v>1006</v>
      </c>
      <c r="G747" s="93" t="s">
        <v>152</v>
      </c>
      <c r="H747" s="61" t="s">
        <v>2572</v>
      </c>
      <c r="I747" s="61" t="s">
        <v>53</v>
      </c>
      <c r="J747" s="61" t="s">
        <v>61</v>
      </c>
      <c r="K747" s="61" t="s">
        <v>300</v>
      </c>
      <c r="L747" s="61"/>
      <c r="M747" s="61"/>
      <c r="N747" s="61" t="s">
        <v>832</v>
      </c>
      <c r="O747" s="61">
        <v>1</v>
      </c>
      <c r="P747" s="84">
        <v>43289</v>
      </c>
      <c r="Q747" s="84">
        <v>43289.041666666664</v>
      </c>
      <c r="R747" s="85"/>
      <c r="S747" s="85"/>
      <c r="T747" s="86">
        <v>43291.681944444441</v>
      </c>
      <c r="U747" s="86">
        <v>43291.681944444441</v>
      </c>
      <c r="V747" s="92" t="s">
        <v>617</v>
      </c>
      <c r="W747" s="92">
        <v>43303.75</v>
      </c>
      <c r="X74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47" s="88" t="str">
        <f t="shared" si="11"/>
        <v>USP MA</v>
      </c>
      <c r="Z74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4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47" s="89"/>
      <c r="AC747"/>
      <c r="AD747"/>
      <c r="AF747"/>
      <c r="AG747"/>
    </row>
    <row r="748" spans="1:33" x14ac:dyDescent="0.3">
      <c r="A748" s="122" t="s">
        <v>2735</v>
      </c>
      <c r="B748" s="61" t="s">
        <v>2736</v>
      </c>
      <c r="C748" s="61" t="s">
        <v>2737</v>
      </c>
      <c r="D748" s="93" t="s">
        <v>417</v>
      </c>
      <c r="E748" s="61" t="s">
        <v>2738</v>
      </c>
      <c r="F748" s="61" t="s">
        <v>4556</v>
      </c>
      <c r="G748" s="93" t="s">
        <v>46</v>
      </c>
      <c r="H748" s="61" t="s">
        <v>359</v>
      </c>
      <c r="I748" s="61" t="s">
        <v>53</v>
      </c>
      <c r="J748" s="61" t="s">
        <v>61</v>
      </c>
      <c r="K748" s="61"/>
      <c r="L748" s="61"/>
      <c r="M748" s="61"/>
      <c r="N748" s="61"/>
      <c r="O748" s="61">
        <v>1</v>
      </c>
      <c r="P748" s="84">
        <v>43280</v>
      </c>
      <c r="Q748" s="84">
        <v>43280.041666666664</v>
      </c>
      <c r="R748" s="85"/>
      <c r="S748" s="85"/>
      <c r="T748" s="86"/>
      <c r="U748" s="86"/>
      <c r="V748" s="92" t="s">
        <v>617</v>
      </c>
      <c r="W748" s="92">
        <v>43310.041666666664</v>
      </c>
      <c r="X74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48" s="88" t="str">
        <f t="shared" si="11"/>
        <v>UTILITES_MA</v>
      </c>
      <c r="Z74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4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48" s="89"/>
      <c r="AC748"/>
      <c r="AD748"/>
      <c r="AF748"/>
      <c r="AG748"/>
    </row>
    <row r="749" spans="1:33" x14ac:dyDescent="0.3">
      <c r="A749" s="122" t="s">
        <v>4833</v>
      </c>
      <c r="B749" s="61" t="s">
        <v>4834</v>
      </c>
      <c r="C749" s="61" t="s">
        <v>238</v>
      </c>
      <c r="D749" s="93" t="s">
        <v>430</v>
      </c>
      <c r="E749" s="61" t="s">
        <v>4835</v>
      </c>
      <c r="F749" s="61" t="s">
        <v>4836</v>
      </c>
      <c r="G749" s="93" t="s">
        <v>73</v>
      </c>
      <c r="H749" s="61" t="s">
        <v>359</v>
      </c>
      <c r="I749" s="61" t="s">
        <v>53</v>
      </c>
      <c r="J749" s="61" t="s">
        <v>61</v>
      </c>
      <c r="K749" s="61"/>
      <c r="L749" s="61"/>
      <c r="M749" s="61"/>
      <c r="N749" s="61"/>
      <c r="O749" s="61">
        <v>1</v>
      </c>
      <c r="P749" s="84">
        <v>43299</v>
      </c>
      <c r="Q749" s="84">
        <v>43299.041666666664</v>
      </c>
      <c r="R749" s="85"/>
      <c r="S749" s="85"/>
      <c r="T749" s="86"/>
      <c r="U749" s="86"/>
      <c r="V749" s="92" t="s">
        <v>617</v>
      </c>
      <c r="W749" s="92">
        <v>43313.75</v>
      </c>
      <c r="X74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49" s="88" t="str">
        <f t="shared" si="11"/>
        <v>CONT</v>
      </c>
      <c r="Z74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4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49" s="89"/>
      <c r="AC749"/>
      <c r="AD749"/>
      <c r="AF749"/>
      <c r="AG749"/>
    </row>
    <row r="750" spans="1:33" x14ac:dyDescent="0.3">
      <c r="A750" s="122" t="s">
        <v>3822</v>
      </c>
      <c r="B750" s="61" t="s">
        <v>3823</v>
      </c>
      <c r="C750" s="61" t="s">
        <v>158</v>
      </c>
      <c r="D750" s="93" t="s">
        <v>160</v>
      </c>
      <c r="E750" s="61" t="s">
        <v>3824</v>
      </c>
      <c r="F750" s="61" t="s">
        <v>4510</v>
      </c>
      <c r="G750" s="93" t="s">
        <v>46</v>
      </c>
      <c r="H750" s="61" t="s">
        <v>2572</v>
      </c>
      <c r="I750" s="61" t="s">
        <v>53</v>
      </c>
      <c r="J750" s="61" t="s">
        <v>61</v>
      </c>
      <c r="K750" s="61" t="s">
        <v>300</v>
      </c>
      <c r="L750" s="61"/>
      <c r="M750" s="61"/>
      <c r="N750" s="61" t="s">
        <v>837</v>
      </c>
      <c r="O750" s="61">
        <v>1</v>
      </c>
      <c r="P750" s="84">
        <v>43256</v>
      </c>
      <c r="Q750" s="84">
        <v>43256.041666666664</v>
      </c>
      <c r="R750" s="85"/>
      <c r="S750" s="85"/>
      <c r="T750" s="86">
        <v>43292</v>
      </c>
      <c r="U750" s="86">
        <v>43292</v>
      </c>
      <c r="V750" s="92" t="s">
        <v>617</v>
      </c>
      <c r="W750" s="92">
        <v>43286.041666666664</v>
      </c>
      <c r="X75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50" s="88" t="str">
        <f t="shared" si="11"/>
        <v>UTILITES_MA</v>
      </c>
      <c r="Z75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5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50" s="89"/>
      <c r="AC750"/>
      <c r="AD750"/>
      <c r="AF750"/>
      <c r="AG750"/>
    </row>
    <row r="751" spans="1:33" x14ac:dyDescent="0.3">
      <c r="A751" s="122" t="s">
        <v>3497</v>
      </c>
      <c r="B751" s="61" t="s">
        <v>3498</v>
      </c>
      <c r="C751" s="61" t="s">
        <v>41</v>
      </c>
      <c r="D751" s="93" t="s">
        <v>432</v>
      </c>
      <c r="E751" s="61" t="s">
        <v>3499</v>
      </c>
      <c r="F751" s="61" t="s">
        <v>3500</v>
      </c>
      <c r="G751" s="93" t="s">
        <v>45</v>
      </c>
      <c r="H751" s="61" t="s">
        <v>359</v>
      </c>
      <c r="I751" s="61" t="s">
        <v>53</v>
      </c>
      <c r="J751" s="61" t="s">
        <v>61</v>
      </c>
      <c r="K751" s="61"/>
      <c r="L751" s="61"/>
      <c r="M751" s="61"/>
      <c r="N751" s="61"/>
      <c r="O751" s="61">
        <v>1</v>
      </c>
      <c r="P751" s="84">
        <v>43290</v>
      </c>
      <c r="Q751" s="84">
        <v>43290.041666666664</v>
      </c>
      <c r="R751" s="85"/>
      <c r="S751" s="85"/>
      <c r="T751" s="86"/>
      <c r="U751" s="86"/>
      <c r="V751" s="92" t="s">
        <v>617</v>
      </c>
      <c r="W751" s="92">
        <v>43304.75</v>
      </c>
      <c r="X75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51" s="88" t="str">
        <f t="shared" si="11"/>
        <v>DEVT MA</v>
      </c>
      <c r="Z75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5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51" s="89"/>
      <c r="AC751"/>
      <c r="AD751"/>
      <c r="AF751"/>
      <c r="AG751"/>
    </row>
    <row r="752" spans="1:33" x14ac:dyDescent="0.3">
      <c r="A752" s="122" t="s">
        <v>3501</v>
      </c>
      <c r="B752" s="61" t="s">
        <v>3502</v>
      </c>
      <c r="C752" s="61" t="s">
        <v>41</v>
      </c>
      <c r="D752" s="93" t="s">
        <v>432</v>
      </c>
      <c r="E752" s="61" t="s">
        <v>3503</v>
      </c>
      <c r="F752" s="61" t="s">
        <v>3500</v>
      </c>
      <c r="G752" s="93" t="s">
        <v>45</v>
      </c>
      <c r="H752" s="61" t="s">
        <v>359</v>
      </c>
      <c r="I752" s="61" t="s">
        <v>53</v>
      </c>
      <c r="J752" s="61" t="s">
        <v>61</v>
      </c>
      <c r="K752" s="61"/>
      <c r="L752" s="61"/>
      <c r="M752" s="61"/>
      <c r="N752" s="61"/>
      <c r="O752" s="61">
        <v>1</v>
      </c>
      <c r="P752" s="84">
        <v>43290</v>
      </c>
      <c r="Q752" s="84">
        <v>43290.041666666664</v>
      </c>
      <c r="R752" s="85"/>
      <c r="S752" s="85"/>
      <c r="T752" s="86"/>
      <c r="U752" s="86"/>
      <c r="V752" s="92" t="s">
        <v>617</v>
      </c>
      <c r="W752" s="92">
        <v>43304.75</v>
      </c>
      <c r="X75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52" s="88" t="str">
        <f t="shared" si="11"/>
        <v>DEVT MA</v>
      </c>
      <c r="Z75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5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52" s="89"/>
      <c r="AC752"/>
      <c r="AD752"/>
      <c r="AF752"/>
      <c r="AG752"/>
    </row>
    <row r="753" spans="1:33" x14ac:dyDescent="0.3">
      <c r="A753" s="122" t="s">
        <v>3504</v>
      </c>
      <c r="B753" s="61" t="s">
        <v>3505</v>
      </c>
      <c r="C753" s="61" t="s">
        <v>41</v>
      </c>
      <c r="D753" s="93" t="s">
        <v>432</v>
      </c>
      <c r="E753" s="61" t="s">
        <v>3506</v>
      </c>
      <c r="F753" s="61" t="s">
        <v>3500</v>
      </c>
      <c r="G753" s="93" t="s">
        <v>45</v>
      </c>
      <c r="H753" s="61" t="s">
        <v>359</v>
      </c>
      <c r="I753" s="61" t="s">
        <v>53</v>
      </c>
      <c r="J753" s="61" t="s">
        <v>61</v>
      </c>
      <c r="K753" s="61"/>
      <c r="L753" s="61"/>
      <c r="M753" s="61"/>
      <c r="N753" s="61"/>
      <c r="O753" s="61">
        <v>1</v>
      </c>
      <c r="P753" s="84">
        <v>43290</v>
      </c>
      <c r="Q753" s="84">
        <v>43290.041666666664</v>
      </c>
      <c r="R753" s="85"/>
      <c r="S753" s="85"/>
      <c r="T753" s="86"/>
      <c r="U753" s="86"/>
      <c r="V753" s="92" t="s">
        <v>617</v>
      </c>
      <c r="W753" s="92">
        <v>43304.75</v>
      </c>
      <c r="X75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53" s="88" t="str">
        <f t="shared" si="11"/>
        <v>DEVT MA</v>
      </c>
      <c r="Z75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5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53" s="89"/>
      <c r="AC753"/>
      <c r="AD753"/>
      <c r="AF753"/>
      <c r="AG753"/>
    </row>
    <row r="754" spans="1:33" x14ac:dyDescent="0.3">
      <c r="A754" s="122" t="s">
        <v>1844</v>
      </c>
      <c r="B754" s="61" t="s">
        <v>1845</v>
      </c>
      <c r="C754" s="61" t="s">
        <v>252</v>
      </c>
      <c r="D754" s="93" t="s">
        <v>442</v>
      </c>
      <c r="E754" s="61" t="s">
        <v>1379</v>
      </c>
      <c r="F754" s="61" t="s">
        <v>1209</v>
      </c>
      <c r="G754" s="93" t="s">
        <v>103</v>
      </c>
      <c r="H754" s="61" t="s">
        <v>195</v>
      </c>
      <c r="I754" s="61" t="s">
        <v>58</v>
      </c>
      <c r="J754" s="61" t="s">
        <v>61</v>
      </c>
      <c r="K754" s="61"/>
      <c r="L754" s="61"/>
      <c r="M754" s="61"/>
      <c r="N754" s="61"/>
      <c r="O754" s="61">
        <v>0.5</v>
      </c>
      <c r="P754" s="84">
        <v>43258</v>
      </c>
      <c r="Q754" s="84">
        <v>43288</v>
      </c>
      <c r="R754" s="85"/>
      <c r="S754" s="85"/>
      <c r="T754" s="86"/>
      <c r="U754" s="86"/>
      <c r="V754" s="92" t="s">
        <v>617</v>
      </c>
      <c r="W754" s="92">
        <v>43288.020833333336</v>
      </c>
      <c r="X75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54" s="88" t="str">
        <f t="shared" si="11"/>
        <v>ANA_MB</v>
      </c>
      <c r="Z75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5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54" s="89"/>
      <c r="AC754"/>
      <c r="AD754"/>
      <c r="AF754"/>
      <c r="AG754"/>
    </row>
    <row r="755" spans="1:33" x14ac:dyDescent="0.3">
      <c r="A755" s="122" t="s">
        <v>5934</v>
      </c>
      <c r="B755" s="61" t="s">
        <v>5935</v>
      </c>
      <c r="C755" s="61" t="s">
        <v>252</v>
      </c>
      <c r="D755" s="93" t="s">
        <v>442</v>
      </c>
      <c r="E755" s="61" t="s">
        <v>1379</v>
      </c>
      <c r="F755" s="61" t="s">
        <v>1209</v>
      </c>
      <c r="G755" s="93" t="s">
        <v>103</v>
      </c>
      <c r="H755" s="61" t="s">
        <v>359</v>
      </c>
      <c r="I755" s="61" t="s">
        <v>53</v>
      </c>
      <c r="J755" s="61" t="s">
        <v>61</v>
      </c>
      <c r="K755" s="61"/>
      <c r="L755" s="61"/>
      <c r="M755" s="61"/>
      <c r="N755" s="61"/>
      <c r="O755" s="61">
        <v>0.25</v>
      </c>
      <c r="P755" s="84">
        <v>43305</v>
      </c>
      <c r="Q755" s="84">
        <v>43305.010416666664</v>
      </c>
      <c r="R755" s="85"/>
      <c r="S755" s="85"/>
      <c r="T755" s="86"/>
      <c r="U755" s="86"/>
      <c r="V755" s="92" t="s">
        <v>617</v>
      </c>
      <c r="W755" s="92">
        <v>43312.010416666664</v>
      </c>
      <c r="X75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55" s="88" t="str">
        <f t="shared" si="11"/>
        <v>ANA_MB</v>
      </c>
      <c r="Z75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5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55" s="89"/>
      <c r="AC755"/>
      <c r="AD755"/>
      <c r="AF755"/>
      <c r="AG755"/>
    </row>
    <row r="756" spans="1:33" x14ac:dyDescent="0.3">
      <c r="A756" s="122" t="s">
        <v>4132</v>
      </c>
      <c r="B756" s="61" t="s">
        <v>4133</v>
      </c>
      <c r="C756" s="61" t="s">
        <v>1167</v>
      </c>
      <c r="D756" s="93" t="s">
        <v>2577</v>
      </c>
      <c r="E756" s="61" t="s">
        <v>4134</v>
      </c>
      <c r="F756" s="61" t="s">
        <v>999</v>
      </c>
      <c r="G756" s="93" t="s">
        <v>152</v>
      </c>
      <c r="H756" s="61" t="s">
        <v>2572</v>
      </c>
      <c r="I756" s="61" t="s">
        <v>53</v>
      </c>
      <c r="J756" s="61" t="s">
        <v>61</v>
      </c>
      <c r="K756" s="61" t="s">
        <v>300</v>
      </c>
      <c r="L756" s="61"/>
      <c r="M756" s="61"/>
      <c r="N756" s="61" t="s">
        <v>832</v>
      </c>
      <c r="O756" s="61">
        <v>1</v>
      </c>
      <c r="P756" s="84">
        <v>43289</v>
      </c>
      <c r="Q756" s="84">
        <v>43289.041666666664</v>
      </c>
      <c r="R756" s="85"/>
      <c r="S756" s="85"/>
      <c r="T756" s="86">
        <v>43291.686805555553</v>
      </c>
      <c r="U756" s="86">
        <v>43291.686805555553</v>
      </c>
      <c r="V756" s="92" t="s">
        <v>617</v>
      </c>
      <c r="W756" s="92">
        <v>43303.75</v>
      </c>
      <c r="X75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56" s="88" t="str">
        <f t="shared" si="11"/>
        <v>USP MA</v>
      </c>
      <c r="Z75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5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56" s="89"/>
      <c r="AC756"/>
      <c r="AD756"/>
      <c r="AF756"/>
      <c r="AG756"/>
    </row>
    <row r="757" spans="1:33" x14ac:dyDescent="0.3">
      <c r="A757" s="122" t="s">
        <v>5604</v>
      </c>
      <c r="B757" s="61" t="s">
        <v>5605</v>
      </c>
      <c r="C757" s="61" t="s">
        <v>253</v>
      </c>
      <c r="D757" s="93" t="s">
        <v>427</v>
      </c>
      <c r="E757" s="61" t="s">
        <v>5606</v>
      </c>
      <c r="F757" s="61" t="s">
        <v>5083</v>
      </c>
      <c r="G757" s="93" t="s">
        <v>97</v>
      </c>
      <c r="H757" s="61" t="s">
        <v>42</v>
      </c>
      <c r="I757" s="61" t="s">
        <v>53</v>
      </c>
      <c r="J757" s="61"/>
      <c r="K757" s="61"/>
      <c r="L757" s="61"/>
      <c r="M757" s="61"/>
      <c r="N757" s="61" t="s">
        <v>249</v>
      </c>
      <c r="O757" s="61">
        <v>0.25</v>
      </c>
      <c r="P757" s="84">
        <v>43299</v>
      </c>
      <c r="Q757" s="84">
        <v>43306</v>
      </c>
      <c r="R757" s="85"/>
      <c r="S757" s="85"/>
      <c r="T757" s="86">
        <v>43291.39167824074</v>
      </c>
      <c r="U757" s="86"/>
      <c r="V757" s="92" t="s">
        <v>617</v>
      </c>
      <c r="W757" s="92">
        <v>43306.010416666664</v>
      </c>
      <c r="X75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57" s="88" t="str">
        <f t="shared" si="11"/>
        <v>ANA_MA</v>
      </c>
      <c r="Z75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5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57" s="89"/>
      <c r="AC757"/>
      <c r="AD757"/>
      <c r="AF757"/>
      <c r="AG757"/>
    </row>
    <row r="758" spans="1:33" x14ac:dyDescent="0.3">
      <c r="A758" s="122" t="s">
        <v>1846</v>
      </c>
      <c r="B758" s="61" t="s">
        <v>1847</v>
      </c>
      <c r="C758" s="61" t="s">
        <v>1848</v>
      </c>
      <c r="D758" s="93" t="s">
        <v>420</v>
      </c>
      <c r="E758" s="61" t="s">
        <v>1849</v>
      </c>
      <c r="F758" s="61" t="s">
        <v>1850</v>
      </c>
      <c r="G758" s="93" t="s">
        <v>46</v>
      </c>
      <c r="H758" s="61" t="s">
        <v>42</v>
      </c>
      <c r="I758" s="61" t="s">
        <v>58</v>
      </c>
      <c r="J758" s="61" t="s">
        <v>49</v>
      </c>
      <c r="K758" s="61"/>
      <c r="L758" s="61"/>
      <c r="M758" s="61"/>
      <c r="N758" s="61"/>
      <c r="O758" s="61">
        <v>7</v>
      </c>
      <c r="P758" s="84">
        <v>43252</v>
      </c>
      <c r="Q758" s="84">
        <v>43267</v>
      </c>
      <c r="R758" s="85"/>
      <c r="S758" s="85"/>
      <c r="T758" s="86">
        <v>43234.602858796294</v>
      </c>
      <c r="U758" s="86"/>
      <c r="V758" s="92" t="s">
        <v>617</v>
      </c>
      <c r="W758" s="92">
        <v>43267</v>
      </c>
      <c r="X75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58" s="88" t="str">
        <f t="shared" si="11"/>
        <v>UTILITES_MA</v>
      </c>
      <c r="Z75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5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58" s="89"/>
      <c r="AC758"/>
      <c r="AD758"/>
      <c r="AF758"/>
      <c r="AG758"/>
    </row>
    <row r="759" spans="1:33" x14ac:dyDescent="0.3">
      <c r="A759" s="122" t="s">
        <v>6220</v>
      </c>
      <c r="B759" s="61" t="s">
        <v>6221</v>
      </c>
      <c r="C759" s="61" t="s">
        <v>348</v>
      </c>
      <c r="D759" s="93" t="s">
        <v>1785</v>
      </c>
      <c r="E759" s="61" t="s">
        <v>6222</v>
      </c>
      <c r="F759" s="61" t="s">
        <v>2586</v>
      </c>
      <c r="G759" s="93" t="s">
        <v>152</v>
      </c>
      <c r="H759" s="61" t="s">
        <v>359</v>
      </c>
      <c r="I759" s="61" t="s">
        <v>53</v>
      </c>
      <c r="J759" s="61" t="s">
        <v>61</v>
      </c>
      <c r="K759" s="61"/>
      <c r="L759" s="61"/>
      <c r="M759" s="61"/>
      <c r="N759" s="61"/>
      <c r="O759" s="61">
        <v>1</v>
      </c>
      <c r="P759" s="84">
        <v>43317</v>
      </c>
      <c r="Q759" s="84">
        <v>43317.041666666664</v>
      </c>
      <c r="R759" s="85"/>
      <c r="S759" s="85"/>
      <c r="T759" s="86"/>
      <c r="U759" s="86"/>
      <c r="V759" s="92" t="s">
        <v>617</v>
      </c>
      <c r="W759" s="92">
        <v>43331.75</v>
      </c>
      <c r="X75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59" s="88" t="str">
        <f t="shared" si="11"/>
        <v>USP MA</v>
      </c>
      <c r="Z75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5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759" s="89"/>
      <c r="AC759"/>
      <c r="AD759"/>
      <c r="AF759"/>
      <c r="AG759"/>
    </row>
    <row r="760" spans="1:33" x14ac:dyDescent="0.3">
      <c r="A760" s="122" t="s">
        <v>3507</v>
      </c>
      <c r="B760" s="61" t="s">
        <v>3508</v>
      </c>
      <c r="C760" s="61" t="s">
        <v>227</v>
      </c>
      <c r="D760" s="93" t="s">
        <v>415</v>
      </c>
      <c r="E760" s="61" t="s">
        <v>3509</v>
      </c>
      <c r="F760" s="61" t="s">
        <v>3510</v>
      </c>
      <c r="G760" s="93" t="s">
        <v>228</v>
      </c>
      <c r="H760" s="61" t="s">
        <v>359</v>
      </c>
      <c r="I760" s="61" t="s">
        <v>53</v>
      </c>
      <c r="J760" s="61" t="s">
        <v>61</v>
      </c>
      <c r="K760" s="61"/>
      <c r="L760" s="61"/>
      <c r="M760" s="61"/>
      <c r="N760" s="61"/>
      <c r="O760" s="61">
        <v>1</v>
      </c>
      <c r="P760" s="84">
        <v>43291</v>
      </c>
      <c r="Q760" s="84">
        <v>43291.041666666664</v>
      </c>
      <c r="R760" s="85"/>
      <c r="S760" s="85"/>
      <c r="T760" s="86"/>
      <c r="U760" s="86"/>
      <c r="V760" s="92" t="s">
        <v>617</v>
      </c>
      <c r="W760" s="92">
        <v>43305.75</v>
      </c>
      <c r="X76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60" s="88" t="str">
        <f t="shared" si="11"/>
        <v>DEVT MB</v>
      </c>
      <c r="Z76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6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60" s="89"/>
      <c r="AC760"/>
      <c r="AD760"/>
      <c r="AF760"/>
      <c r="AG760"/>
    </row>
    <row r="761" spans="1:33" x14ac:dyDescent="0.3">
      <c r="A761" s="122" t="s">
        <v>6558</v>
      </c>
      <c r="B761" s="61" t="s">
        <v>6559</v>
      </c>
      <c r="C761" s="61" t="s">
        <v>4295</v>
      </c>
      <c r="D761" s="93" t="s">
        <v>1203</v>
      </c>
      <c r="E761" s="61" t="s">
        <v>4296</v>
      </c>
      <c r="F761" s="61" t="s">
        <v>44</v>
      </c>
      <c r="G761" s="93" t="s">
        <v>45</v>
      </c>
      <c r="H761" s="61" t="s">
        <v>359</v>
      </c>
      <c r="I761" s="61" t="s">
        <v>201</v>
      </c>
      <c r="J761" s="61" t="s">
        <v>202</v>
      </c>
      <c r="K761" s="61"/>
      <c r="L761" s="61"/>
      <c r="M761" s="61"/>
      <c r="N761" s="61"/>
      <c r="O761" s="61">
        <v>3.5</v>
      </c>
      <c r="P761" s="84">
        <v>43351</v>
      </c>
      <c r="Q761" s="84">
        <v>43351.145833333336</v>
      </c>
      <c r="R761" s="85"/>
      <c r="S761" s="85"/>
      <c r="T761" s="86"/>
      <c r="U761" s="86"/>
      <c r="V761" s="92" t="s">
        <v>617</v>
      </c>
      <c r="W761" s="92">
        <v>43365.854166666664</v>
      </c>
      <c r="X76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61" s="88" t="str">
        <f t="shared" si="11"/>
        <v>DEVT MA</v>
      </c>
      <c r="Z76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6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  <c r="AB761" s="89"/>
      <c r="AC761"/>
      <c r="AD761"/>
      <c r="AF761"/>
      <c r="AG761"/>
    </row>
    <row r="762" spans="1:33" x14ac:dyDescent="0.3">
      <c r="A762" s="122" t="s">
        <v>5607</v>
      </c>
      <c r="B762" s="61" t="s">
        <v>5608</v>
      </c>
      <c r="C762" s="61" t="s">
        <v>196</v>
      </c>
      <c r="D762" s="93" t="s">
        <v>408</v>
      </c>
      <c r="E762" s="61" t="s">
        <v>5609</v>
      </c>
      <c r="F762" s="61" t="s">
        <v>5083</v>
      </c>
      <c r="G762" s="93" t="s">
        <v>73</v>
      </c>
      <c r="H762" s="61" t="s">
        <v>42</v>
      </c>
      <c r="I762" s="61" t="s">
        <v>53</v>
      </c>
      <c r="J762" s="61"/>
      <c r="K762" s="61"/>
      <c r="L762" s="61"/>
      <c r="M762" s="61"/>
      <c r="N762" s="61" t="s">
        <v>197</v>
      </c>
      <c r="O762" s="61">
        <v>0.25</v>
      </c>
      <c r="P762" s="84">
        <v>43299</v>
      </c>
      <c r="Q762" s="84">
        <v>43306</v>
      </c>
      <c r="R762" s="85"/>
      <c r="S762" s="85"/>
      <c r="T762" s="86">
        <v>43291.370798611111</v>
      </c>
      <c r="U762" s="86"/>
      <c r="V762" s="92" t="s">
        <v>617</v>
      </c>
      <c r="W762" s="92">
        <v>43306.010416666664</v>
      </c>
      <c r="X76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62" s="88" t="str">
        <f t="shared" si="11"/>
        <v>CONT</v>
      </c>
      <c r="Z76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6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62" s="89"/>
      <c r="AC762"/>
      <c r="AD762"/>
      <c r="AF762"/>
      <c r="AG762"/>
    </row>
    <row r="763" spans="1:33" x14ac:dyDescent="0.3">
      <c r="A763" s="122" t="s">
        <v>5076</v>
      </c>
      <c r="B763" s="61" t="s">
        <v>5077</v>
      </c>
      <c r="C763" s="61" t="s">
        <v>196</v>
      </c>
      <c r="D763" s="93" t="s">
        <v>408</v>
      </c>
      <c r="E763" s="61" t="s">
        <v>5078</v>
      </c>
      <c r="F763" s="61" t="s">
        <v>5079</v>
      </c>
      <c r="G763" s="93" t="s">
        <v>73</v>
      </c>
      <c r="H763" s="61" t="s">
        <v>42</v>
      </c>
      <c r="I763" s="61" t="s">
        <v>53</v>
      </c>
      <c r="J763" s="61"/>
      <c r="K763" s="61"/>
      <c r="L763" s="61"/>
      <c r="M763" s="61"/>
      <c r="N763" s="61" t="s">
        <v>197</v>
      </c>
      <c r="O763" s="61">
        <v>0.25</v>
      </c>
      <c r="P763" s="84">
        <v>43298</v>
      </c>
      <c r="Q763" s="84">
        <v>43305</v>
      </c>
      <c r="R763" s="85"/>
      <c r="S763" s="85"/>
      <c r="T763" s="86">
        <v>43278.570196759261</v>
      </c>
      <c r="U763" s="86"/>
      <c r="V763" s="92" t="s">
        <v>617</v>
      </c>
      <c r="W763" s="92">
        <v>43305.010416666664</v>
      </c>
      <c r="X76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63" s="88" t="str">
        <f t="shared" si="11"/>
        <v>CONT</v>
      </c>
      <c r="Z76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6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63" s="89"/>
      <c r="AC763"/>
      <c r="AD763"/>
      <c r="AF763"/>
      <c r="AG763"/>
    </row>
    <row r="764" spans="1:33" x14ac:dyDescent="0.3">
      <c r="A764" s="122" t="s">
        <v>5080</v>
      </c>
      <c r="B764" s="61" t="s">
        <v>5081</v>
      </c>
      <c r="C764" s="61" t="s">
        <v>253</v>
      </c>
      <c r="D764" s="93" t="s">
        <v>427</v>
      </c>
      <c r="E764" s="61" t="s">
        <v>5082</v>
      </c>
      <c r="F764" s="61" t="s">
        <v>5083</v>
      </c>
      <c r="G764" s="93" t="s">
        <v>97</v>
      </c>
      <c r="H764" s="61" t="s">
        <v>42</v>
      </c>
      <c r="I764" s="61" t="s">
        <v>53</v>
      </c>
      <c r="J764" s="61"/>
      <c r="K764" s="61"/>
      <c r="L764" s="61"/>
      <c r="M764" s="61"/>
      <c r="N764" s="61" t="s">
        <v>249</v>
      </c>
      <c r="O764" s="61">
        <v>0.25</v>
      </c>
      <c r="P764" s="84">
        <v>43297</v>
      </c>
      <c r="Q764" s="84">
        <v>43304</v>
      </c>
      <c r="R764" s="85"/>
      <c r="S764" s="85"/>
      <c r="T764" s="86">
        <v>43278.575729166667</v>
      </c>
      <c r="U764" s="86"/>
      <c r="V764" s="92" t="s">
        <v>617</v>
      </c>
      <c r="W764" s="92">
        <v>43304.010416666664</v>
      </c>
      <c r="X76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64" s="88" t="str">
        <f t="shared" si="11"/>
        <v>ANA_MA</v>
      </c>
      <c r="Z76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6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64" s="89"/>
      <c r="AC764"/>
      <c r="AD764"/>
      <c r="AF764"/>
      <c r="AG764"/>
    </row>
    <row r="765" spans="1:33" x14ac:dyDescent="0.3">
      <c r="A765" s="122" t="s">
        <v>6223</v>
      </c>
      <c r="B765" s="61" t="s">
        <v>6224</v>
      </c>
      <c r="C765" s="61" t="s">
        <v>348</v>
      </c>
      <c r="D765" s="93" t="s">
        <v>1785</v>
      </c>
      <c r="E765" s="61" t="s">
        <v>6225</v>
      </c>
      <c r="F765" s="61" t="s">
        <v>2586</v>
      </c>
      <c r="G765" s="93" t="s">
        <v>152</v>
      </c>
      <c r="H765" s="61" t="s">
        <v>359</v>
      </c>
      <c r="I765" s="61" t="s">
        <v>53</v>
      </c>
      <c r="J765" s="61" t="s">
        <v>61</v>
      </c>
      <c r="K765" s="61"/>
      <c r="L765" s="61"/>
      <c r="M765" s="61"/>
      <c r="N765" s="61"/>
      <c r="O765" s="61">
        <v>1</v>
      </c>
      <c r="P765" s="84">
        <v>43317</v>
      </c>
      <c r="Q765" s="84">
        <v>43317.041666666664</v>
      </c>
      <c r="R765" s="85"/>
      <c r="S765" s="85"/>
      <c r="T765" s="86"/>
      <c r="U765" s="86"/>
      <c r="V765" s="92" t="s">
        <v>617</v>
      </c>
      <c r="W765" s="92">
        <v>43331.75</v>
      </c>
      <c r="X76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65" s="88" t="str">
        <f t="shared" si="11"/>
        <v>USP MA</v>
      </c>
      <c r="Z76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6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765" s="89"/>
      <c r="AC765"/>
      <c r="AD765"/>
      <c r="AF765"/>
      <c r="AG765"/>
    </row>
    <row r="766" spans="1:33" x14ac:dyDescent="0.3">
      <c r="A766" s="122" t="s">
        <v>6226</v>
      </c>
      <c r="B766" s="61" t="s">
        <v>6227</v>
      </c>
      <c r="C766" s="61" t="s">
        <v>226</v>
      </c>
      <c r="D766" s="93" t="s">
        <v>407</v>
      </c>
      <c r="E766" s="61" t="s">
        <v>6228</v>
      </c>
      <c r="F766" s="61" t="s">
        <v>6229</v>
      </c>
      <c r="G766" s="93" t="s">
        <v>111</v>
      </c>
      <c r="H766" s="61" t="s">
        <v>359</v>
      </c>
      <c r="I766" s="61" t="s">
        <v>53</v>
      </c>
      <c r="J766" s="61" t="s">
        <v>61</v>
      </c>
      <c r="K766" s="61"/>
      <c r="L766" s="61"/>
      <c r="M766" s="61"/>
      <c r="N766" s="61"/>
      <c r="O766" s="61">
        <v>2</v>
      </c>
      <c r="P766" s="84">
        <v>43329</v>
      </c>
      <c r="Q766" s="84">
        <v>43329.083333333336</v>
      </c>
      <c r="R766" s="85"/>
      <c r="S766" s="85"/>
      <c r="T766" s="86"/>
      <c r="U766" s="86"/>
      <c r="V766" s="92" t="s">
        <v>617</v>
      </c>
      <c r="W766" s="92">
        <v>43359.083333333336</v>
      </c>
      <c r="X76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766" s="88" t="str">
        <f t="shared" si="11"/>
        <v>QCAL</v>
      </c>
      <c r="Z76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6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766" s="89"/>
      <c r="AC766"/>
      <c r="AD766"/>
      <c r="AF766"/>
      <c r="AG766"/>
    </row>
    <row r="767" spans="1:33" x14ac:dyDescent="0.3">
      <c r="A767" s="122" t="s">
        <v>3073</v>
      </c>
      <c r="B767" s="61" t="s">
        <v>3829</v>
      </c>
      <c r="C767" s="61" t="s">
        <v>3074</v>
      </c>
      <c r="D767" s="93" t="s">
        <v>3075</v>
      </c>
      <c r="E767" s="61" t="s">
        <v>3076</v>
      </c>
      <c r="F767" s="61" t="s">
        <v>3077</v>
      </c>
      <c r="G767" s="93" t="s">
        <v>46</v>
      </c>
      <c r="H767" s="61" t="s">
        <v>359</v>
      </c>
      <c r="I767" s="61" t="s">
        <v>53</v>
      </c>
      <c r="J767" s="61" t="s">
        <v>61</v>
      </c>
      <c r="K767" s="61"/>
      <c r="L767" s="61"/>
      <c r="M767" s="61"/>
      <c r="N767" s="61"/>
      <c r="O767" s="61">
        <v>1</v>
      </c>
      <c r="P767" s="84">
        <v>43284</v>
      </c>
      <c r="Q767" s="84">
        <v>43284.041666666664</v>
      </c>
      <c r="R767" s="85"/>
      <c r="S767" s="85"/>
      <c r="T767" s="86"/>
      <c r="U767" s="86"/>
      <c r="V767" s="92" t="s">
        <v>617</v>
      </c>
      <c r="W767" s="92">
        <v>43314.041666666664</v>
      </c>
      <c r="X76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67" s="88" t="str">
        <f t="shared" si="11"/>
        <v>UTILITES_MA</v>
      </c>
      <c r="Z76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6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67" s="89"/>
      <c r="AC767"/>
      <c r="AD767"/>
      <c r="AF767"/>
      <c r="AG767"/>
    </row>
    <row r="768" spans="1:33" x14ac:dyDescent="0.3">
      <c r="A768" s="122" t="s">
        <v>6560</v>
      </c>
      <c r="B768" s="61" t="s">
        <v>6561</v>
      </c>
      <c r="C768" s="61" t="s">
        <v>356</v>
      </c>
      <c r="D768" s="93" t="s">
        <v>428</v>
      </c>
      <c r="E768" s="61" t="s">
        <v>6562</v>
      </c>
      <c r="F768" s="61" t="s">
        <v>3570</v>
      </c>
      <c r="G768" s="93" t="s">
        <v>220</v>
      </c>
      <c r="H768" s="61" t="s">
        <v>359</v>
      </c>
      <c r="I768" s="61" t="s">
        <v>53</v>
      </c>
      <c r="J768" s="61" t="s">
        <v>61</v>
      </c>
      <c r="K768" s="61"/>
      <c r="L768" s="61"/>
      <c r="M768" s="61"/>
      <c r="N768" s="61"/>
      <c r="O768" s="61">
        <v>1</v>
      </c>
      <c r="P768" s="84">
        <v>43325</v>
      </c>
      <c r="Q768" s="84">
        <v>43325.041666666664</v>
      </c>
      <c r="R768" s="85"/>
      <c r="S768" s="85"/>
      <c r="T768" s="86"/>
      <c r="U768" s="86"/>
      <c r="V768" s="92" t="s">
        <v>617</v>
      </c>
      <c r="W768" s="92">
        <v>43339.75</v>
      </c>
      <c r="X76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68" s="88" t="str">
        <f t="shared" si="11"/>
        <v>SUP MB</v>
      </c>
      <c r="Z76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6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768" s="89"/>
      <c r="AC768"/>
      <c r="AD768"/>
      <c r="AF768"/>
      <c r="AG768"/>
    </row>
    <row r="769" spans="1:33" x14ac:dyDescent="0.3">
      <c r="A769" s="122" t="s">
        <v>3613</v>
      </c>
      <c r="B769" s="61" t="s">
        <v>3614</v>
      </c>
      <c r="C769" s="61" t="s">
        <v>226</v>
      </c>
      <c r="D769" s="93" t="s">
        <v>407</v>
      </c>
      <c r="E769" s="61" t="s">
        <v>3615</v>
      </c>
      <c r="F769" s="61" t="s">
        <v>3616</v>
      </c>
      <c r="G769" s="93" t="s">
        <v>111</v>
      </c>
      <c r="H769" s="61" t="s">
        <v>359</v>
      </c>
      <c r="I769" s="61" t="s">
        <v>53</v>
      </c>
      <c r="J769" s="61" t="s">
        <v>61</v>
      </c>
      <c r="K769" s="61"/>
      <c r="L769" s="61"/>
      <c r="M769" s="61"/>
      <c r="N769" s="61"/>
      <c r="O769" s="61">
        <v>7</v>
      </c>
      <c r="P769" s="84">
        <v>43293</v>
      </c>
      <c r="Q769" s="84">
        <v>43293.291666666664</v>
      </c>
      <c r="R769" s="85"/>
      <c r="S769" s="85"/>
      <c r="T769" s="86"/>
      <c r="U769" s="86"/>
      <c r="V769" s="92" t="s">
        <v>617</v>
      </c>
      <c r="W769" s="92">
        <v>43308</v>
      </c>
      <c r="X76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769" s="88" t="str">
        <f t="shared" si="11"/>
        <v>QCAL</v>
      </c>
      <c r="Z76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6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69" s="89"/>
      <c r="AC769"/>
      <c r="AD769"/>
      <c r="AF769"/>
      <c r="AG769"/>
    </row>
    <row r="770" spans="1:33" x14ac:dyDescent="0.3">
      <c r="A770" s="122" t="s">
        <v>5086</v>
      </c>
      <c r="B770" s="61" t="s">
        <v>5087</v>
      </c>
      <c r="C770" s="61" t="s">
        <v>253</v>
      </c>
      <c r="D770" s="93" t="s">
        <v>427</v>
      </c>
      <c r="E770" s="61" t="s">
        <v>5088</v>
      </c>
      <c r="F770" s="61" t="s">
        <v>5089</v>
      </c>
      <c r="G770" s="93" t="s">
        <v>97</v>
      </c>
      <c r="H770" s="61" t="s">
        <v>42</v>
      </c>
      <c r="I770" s="61" t="s">
        <v>53</v>
      </c>
      <c r="J770" s="61"/>
      <c r="K770" s="61"/>
      <c r="L770" s="61"/>
      <c r="M770" s="61"/>
      <c r="N770" s="61" t="s">
        <v>249</v>
      </c>
      <c r="O770" s="61">
        <v>0.25</v>
      </c>
      <c r="P770" s="84">
        <v>43297</v>
      </c>
      <c r="Q770" s="84">
        <v>43304</v>
      </c>
      <c r="R770" s="85"/>
      <c r="S770" s="85"/>
      <c r="T770" s="86">
        <v>43278.575624999998</v>
      </c>
      <c r="U770" s="86"/>
      <c r="V770" s="92" t="s">
        <v>617</v>
      </c>
      <c r="W770" s="92">
        <v>43304.010416666664</v>
      </c>
      <c r="X77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70" s="88" t="str">
        <f t="shared" ref="Y770:Y833" si="12">IF(ISBLANK(G770),"N/A",IF(OR(G770="EXPE-SERV",G770="FINA",G770="INFO",G770="LOGISTIC",G770="MAGASIN",G770="PROD_MA",G770="PROD_MB",G770="PROD_MB-B3",G770="PROJ-TECH",G770="SECU",G770="STECH",G770="UNITE-MA",G770="UNITE-MB",G770="UNIT-MC",G770="UNIT-MD1",G770="UNIT-MD2"),"N/A",IF(ISNUMBER(SEARCH("QUAL",G770)),"N/A",IF(AND(G770="MNTE",X770="MA"),"UTILITES_MA",IF(AND(G770="MNTE",X770="MB"),"UTILITES_MB",IF(AND(G770="MNTE",X770="MC"),"UTILITES_MC",G770))))))</f>
        <v>ANA_MA</v>
      </c>
      <c r="Z77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7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70" s="89"/>
      <c r="AC770"/>
      <c r="AD770"/>
      <c r="AF770"/>
      <c r="AG770"/>
    </row>
    <row r="771" spans="1:33" x14ac:dyDescent="0.3">
      <c r="A771" s="122" t="s">
        <v>5090</v>
      </c>
      <c r="B771" s="61" t="s">
        <v>5091</v>
      </c>
      <c r="C771" s="61" t="s">
        <v>253</v>
      </c>
      <c r="D771" s="93" t="s">
        <v>427</v>
      </c>
      <c r="E771" s="61" t="s">
        <v>5092</v>
      </c>
      <c r="F771" s="61" t="s">
        <v>5079</v>
      </c>
      <c r="G771" s="93" t="s">
        <v>97</v>
      </c>
      <c r="H771" s="61" t="s">
        <v>42</v>
      </c>
      <c r="I771" s="61" t="s">
        <v>53</v>
      </c>
      <c r="J771" s="61"/>
      <c r="K771" s="61"/>
      <c r="L771" s="61"/>
      <c r="M771" s="61"/>
      <c r="N771" s="61" t="s">
        <v>249</v>
      </c>
      <c r="O771" s="61">
        <v>0.25</v>
      </c>
      <c r="P771" s="84">
        <v>43297</v>
      </c>
      <c r="Q771" s="84">
        <v>43304</v>
      </c>
      <c r="R771" s="85"/>
      <c r="S771" s="85"/>
      <c r="T771" s="86">
        <v>43278.576678240737</v>
      </c>
      <c r="U771" s="86"/>
      <c r="V771" s="92" t="s">
        <v>617</v>
      </c>
      <c r="W771" s="92">
        <v>43304.010416666664</v>
      </c>
      <c r="X77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71" s="88" t="str">
        <f t="shared" si="12"/>
        <v>ANA_MA</v>
      </c>
      <c r="Z77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7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71" s="89"/>
      <c r="AC771"/>
      <c r="AD771"/>
      <c r="AF771"/>
      <c r="AG771"/>
    </row>
    <row r="772" spans="1:33" x14ac:dyDescent="0.3">
      <c r="A772" s="122" t="s">
        <v>3511</v>
      </c>
      <c r="B772" s="61" t="s">
        <v>3512</v>
      </c>
      <c r="C772" s="61" t="s">
        <v>59</v>
      </c>
      <c r="D772" s="93" t="s">
        <v>1577</v>
      </c>
      <c r="E772" s="61" t="s">
        <v>3513</v>
      </c>
      <c r="F772" s="61" t="s">
        <v>1520</v>
      </c>
      <c r="G772" s="93" t="s">
        <v>45</v>
      </c>
      <c r="H772" s="61" t="s">
        <v>359</v>
      </c>
      <c r="I772" s="61" t="s">
        <v>53</v>
      </c>
      <c r="J772" s="61" t="s">
        <v>61</v>
      </c>
      <c r="K772" s="61"/>
      <c r="L772" s="61"/>
      <c r="M772" s="61"/>
      <c r="N772" s="61"/>
      <c r="O772" s="61">
        <v>1</v>
      </c>
      <c r="P772" s="84">
        <v>43291</v>
      </c>
      <c r="Q772" s="84">
        <v>43291.041666666664</v>
      </c>
      <c r="R772" s="85"/>
      <c r="S772" s="85"/>
      <c r="T772" s="86"/>
      <c r="U772" s="86"/>
      <c r="V772" s="92" t="s">
        <v>617</v>
      </c>
      <c r="W772" s="92">
        <v>43305.75</v>
      </c>
      <c r="X77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72" s="88" t="str">
        <f t="shared" si="12"/>
        <v>DEVT MA</v>
      </c>
      <c r="Z77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7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72" s="89"/>
      <c r="AC772"/>
      <c r="AD772"/>
      <c r="AF772"/>
      <c r="AG772"/>
    </row>
    <row r="773" spans="1:33" x14ac:dyDescent="0.3">
      <c r="A773" s="122" t="s">
        <v>3324</v>
      </c>
      <c r="B773" s="61" t="s">
        <v>3325</v>
      </c>
      <c r="C773" s="61" t="s">
        <v>665</v>
      </c>
      <c r="D773" s="93" t="s">
        <v>412</v>
      </c>
      <c r="E773" s="61" t="s">
        <v>666</v>
      </c>
      <c r="F773" s="61" t="s">
        <v>667</v>
      </c>
      <c r="G773" s="93" t="s">
        <v>46</v>
      </c>
      <c r="H773" s="61" t="s">
        <v>195</v>
      </c>
      <c r="I773" s="61" t="s">
        <v>201</v>
      </c>
      <c r="J773" s="61" t="s">
        <v>202</v>
      </c>
      <c r="K773" s="61"/>
      <c r="L773" s="61"/>
      <c r="M773" s="61"/>
      <c r="N773" s="61"/>
      <c r="O773" s="61">
        <v>4</v>
      </c>
      <c r="P773" s="84">
        <v>43287</v>
      </c>
      <c r="Q773" s="84">
        <v>43316</v>
      </c>
      <c r="R773" s="85"/>
      <c r="S773" s="85"/>
      <c r="T773" s="86"/>
      <c r="U773" s="86"/>
      <c r="V773" s="92" t="s">
        <v>617</v>
      </c>
      <c r="W773" s="92">
        <v>43316.875</v>
      </c>
      <c r="X77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73" s="88" t="str">
        <f t="shared" si="12"/>
        <v>UTILITES_MB</v>
      </c>
      <c r="Z77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7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73" s="89"/>
      <c r="AC773"/>
      <c r="AD773"/>
      <c r="AF773"/>
      <c r="AG773"/>
    </row>
    <row r="774" spans="1:33" x14ac:dyDescent="0.3">
      <c r="A774" s="122" t="s">
        <v>664</v>
      </c>
      <c r="B774" s="61" t="s">
        <v>654</v>
      </c>
      <c r="C774" s="61" t="s">
        <v>665</v>
      </c>
      <c r="D774" s="93" t="s">
        <v>412</v>
      </c>
      <c r="E774" s="61" t="s">
        <v>666</v>
      </c>
      <c r="F774" s="61" t="s">
        <v>667</v>
      </c>
      <c r="G774" s="93" t="s">
        <v>46</v>
      </c>
      <c r="H774" s="61" t="s">
        <v>42</v>
      </c>
      <c r="I774" s="61" t="s">
        <v>43</v>
      </c>
      <c r="J774" s="61" t="s">
        <v>48</v>
      </c>
      <c r="K774" s="61"/>
      <c r="L774" s="61"/>
      <c r="M774" s="61"/>
      <c r="N774" s="61" t="s">
        <v>51</v>
      </c>
      <c r="O774" s="61">
        <v>0</v>
      </c>
      <c r="P774" s="84"/>
      <c r="Q774" s="84"/>
      <c r="R774" s="85"/>
      <c r="S774" s="85"/>
      <c r="T774" s="86">
        <v>43026.431979166664</v>
      </c>
      <c r="U774" s="86"/>
      <c r="V774" s="92" t="s">
        <v>617</v>
      </c>
      <c r="W774" s="92"/>
      <c r="X77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74" s="88" t="str">
        <f t="shared" si="12"/>
        <v>UTILITES_MB</v>
      </c>
      <c r="Z77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77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  <c r="AB774" s="89"/>
      <c r="AC774"/>
      <c r="AD774"/>
      <c r="AF774"/>
      <c r="AG774"/>
    </row>
    <row r="775" spans="1:33" x14ac:dyDescent="0.3">
      <c r="A775" s="122" t="s">
        <v>3326</v>
      </c>
      <c r="B775" s="61" t="s">
        <v>3327</v>
      </c>
      <c r="C775" s="61" t="s">
        <v>196</v>
      </c>
      <c r="D775" s="93" t="s">
        <v>408</v>
      </c>
      <c r="E775" s="61" t="s">
        <v>3328</v>
      </c>
      <c r="F775" s="61" t="s">
        <v>344</v>
      </c>
      <c r="G775" s="93" t="s">
        <v>73</v>
      </c>
      <c r="H775" s="61" t="s">
        <v>2572</v>
      </c>
      <c r="I775" s="61" t="s">
        <v>53</v>
      </c>
      <c r="J775" s="61"/>
      <c r="K775" s="61"/>
      <c r="L775" s="61"/>
      <c r="M775" s="61"/>
      <c r="N775" s="61" t="s">
        <v>197</v>
      </c>
      <c r="O775" s="61">
        <v>1</v>
      </c>
      <c r="P775" s="84">
        <v>43271</v>
      </c>
      <c r="Q775" s="84">
        <v>43285</v>
      </c>
      <c r="R775" s="85"/>
      <c r="S775" s="85"/>
      <c r="T775" s="86">
        <v>43272.3125</v>
      </c>
      <c r="U775" s="86">
        <v>43272.395138888889</v>
      </c>
      <c r="V775" s="92" t="s">
        <v>617</v>
      </c>
      <c r="W775" s="92">
        <v>43285.75</v>
      </c>
      <c r="X77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75" s="88" t="str">
        <f t="shared" si="12"/>
        <v>CONT</v>
      </c>
      <c r="Z77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7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75" s="89"/>
      <c r="AC775"/>
      <c r="AD775"/>
      <c r="AF775"/>
      <c r="AG775"/>
    </row>
    <row r="776" spans="1:33" x14ac:dyDescent="0.3">
      <c r="A776" s="122" t="s">
        <v>4840</v>
      </c>
      <c r="B776" s="61" t="s">
        <v>4841</v>
      </c>
      <c r="C776" s="61" t="s">
        <v>4842</v>
      </c>
      <c r="D776" s="93" t="s">
        <v>690</v>
      </c>
      <c r="E776" s="61" t="s">
        <v>4843</v>
      </c>
      <c r="F776" s="61" t="s">
        <v>788</v>
      </c>
      <c r="G776" s="93" t="s">
        <v>46</v>
      </c>
      <c r="H776" s="61" t="s">
        <v>359</v>
      </c>
      <c r="I776" s="61" t="s">
        <v>53</v>
      </c>
      <c r="J776" s="61" t="s">
        <v>61</v>
      </c>
      <c r="K776" s="61"/>
      <c r="L776" s="61"/>
      <c r="M776" s="61"/>
      <c r="N776" s="61"/>
      <c r="O776" s="61">
        <v>1</v>
      </c>
      <c r="P776" s="84">
        <v>43308</v>
      </c>
      <c r="Q776" s="84">
        <v>43308.041666666664</v>
      </c>
      <c r="R776" s="85"/>
      <c r="S776" s="85"/>
      <c r="T776" s="86"/>
      <c r="U776" s="86"/>
      <c r="V776" s="92" t="s">
        <v>617</v>
      </c>
      <c r="W776" s="92">
        <v>43338.041666666664</v>
      </c>
      <c r="X77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76" s="88" t="str">
        <f t="shared" si="12"/>
        <v>UTILITES_MA</v>
      </c>
      <c r="Z77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7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76" s="89"/>
      <c r="AC776"/>
      <c r="AD776"/>
      <c r="AF776"/>
      <c r="AG776"/>
    </row>
    <row r="777" spans="1:33" x14ac:dyDescent="0.3">
      <c r="A777" s="122" t="s">
        <v>1851</v>
      </c>
      <c r="B777" s="61" t="s">
        <v>1852</v>
      </c>
      <c r="C777" s="61" t="s">
        <v>1853</v>
      </c>
      <c r="D777" s="93" t="s">
        <v>1854</v>
      </c>
      <c r="E777" s="61" t="s">
        <v>1855</v>
      </c>
      <c r="F777" s="61" t="s">
        <v>1856</v>
      </c>
      <c r="G777" s="93" t="s">
        <v>46</v>
      </c>
      <c r="H777" s="61" t="s">
        <v>359</v>
      </c>
      <c r="I777" s="61" t="s">
        <v>53</v>
      </c>
      <c r="J777" s="61" t="s">
        <v>61</v>
      </c>
      <c r="K777" s="61"/>
      <c r="L777" s="61"/>
      <c r="M777" s="61"/>
      <c r="N777" s="61"/>
      <c r="O777" s="61">
        <v>1</v>
      </c>
      <c r="P777" s="84">
        <v>43274</v>
      </c>
      <c r="Q777" s="84">
        <v>43274.041666666664</v>
      </c>
      <c r="R777" s="85"/>
      <c r="S777" s="85"/>
      <c r="T777" s="86"/>
      <c r="U777" s="86"/>
      <c r="V777" s="92" t="s">
        <v>617</v>
      </c>
      <c r="W777" s="92">
        <v>43304.041666666664</v>
      </c>
      <c r="X77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77" s="88" t="str">
        <f t="shared" si="12"/>
        <v>UTILITES_MA</v>
      </c>
      <c r="Z77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7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77" s="89"/>
      <c r="AC777"/>
      <c r="AD777"/>
      <c r="AF777"/>
      <c r="AG777"/>
    </row>
    <row r="778" spans="1:33" x14ac:dyDescent="0.3">
      <c r="A778" s="122" t="s">
        <v>5936</v>
      </c>
      <c r="B778" s="61" t="s">
        <v>5937</v>
      </c>
      <c r="C778" s="61" t="s">
        <v>222</v>
      </c>
      <c r="D778" s="93" t="s">
        <v>423</v>
      </c>
      <c r="E778" s="61" t="s">
        <v>5938</v>
      </c>
      <c r="F778" s="61" t="s">
        <v>5939</v>
      </c>
      <c r="G778" s="93" t="s">
        <v>223</v>
      </c>
      <c r="H778" s="61" t="s">
        <v>359</v>
      </c>
      <c r="I778" s="61" t="s">
        <v>53</v>
      </c>
      <c r="J778" s="61" t="s">
        <v>61</v>
      </c>
      <c r="K778" s="61"/>
      <c r="L778" s="61"/>
      <c r="M778" s="61"/>
      <c r="N778" s="61"/>
      <c r="O778" s="61">
        <v>1</v>
      </c>
      <c r="P778" s="84">
        <v>43356</v>
      </c>
      <c r="Q778" s="84">
        <v>43356.041666666664</v>
      </c>
      <c r="R778" s="85"/>
      <c r="S778" s="85"/>
      <c r="T778" s="86"/>
      <c r="U778" s="86"/>
      <c r="V778" s="92" t="s">
        <v>617</v>
      </c>
      <c r="W778" s="92">
        <v>43386.041666666664</v>
      </c>
      <c r="X77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78" s="88" t="str">
        <f t="shared" si="12"/>
        <v>DSP MB</v>
      </c>
      <c r="Z77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7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  <c r="AB778" s="89"/>
      <c r="AC778"/>
      <c r="AD778"/>
      <c r="AF778"/>
      <c r="AG778"/>
    </row>
    <row r="779" spans="1:33" x14ac:dyDescent="0.3">
      <c r="A779" s="122" t="s">
        <v>5940</v>
      </c>
      <c r="B779" s="61" t="s">
        <v>5941</v>
      </c>
      <c r="C779" s="61" t="s">
        <v>222</v>
      </c>
      <c r="D779" s="93" t="s">
        <v>423</v>
      </c>
      <c r="E779" s="61" t="s">
        <v>5942</v>
      </c>
      <c r="F779" s="61" t="s">
        <v>5939</v>
      </c>
      <c r="G779" s="93" t="s">
        <v>223</v>
      </c>
      <c r="H779" s="61" t="s">
        <v>359</v>
      </c>
      <c r="I779" s="61" t="s">
        <v>53</v>
      </c>
      <c r="J779" s="61" t="s">
        <v>61</v>
      </c>
      <c r="K779" s="61"/>
      <c r="L779" s="61"/>
      <c r="M779" s="61"/>
      <c r="N779" s="61"/>
      <c r="O779" s="61">
        <v>1</v>
      </c>
      <c r="P779" s="84">
        <v>43356</v>
      </c>
      <c r="Q779" s="84">
        <v>43356.041666666664</v>
      </c>
      <c r="R779" s="85"/>
      <c r="S779" s="85"/>
      <c r="T779" s="86"/>
      <c r="U779" s="86"/>
      <c r="V779" s="92" t="s">
        <v>617</v>
      </c>
      <c r="W779" s="92">
        <v>43386.041666666664</v>
      </c>
      <c r="X77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79" s="88" t="str">
        <f t="shared" si="12"/>
        <v>DSP MB</v>
      </c>
      <c r="Z77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7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  <c r="AB779" s="89"/>
      <c r="AC779"/>
      <c r="AD779"/>
      <c r="AF779"/>
      <c r="AG779"/>
    </row>
    <row r="780" spans="1:33" x14ac:dyDescent="0.3">
      <c r="A780" s="122" t="s">
        <v>2253</v>
      </c>
      <c r="B780" s="61" t="s">
        <v>2254</v>
      </c>
      <c r="C780" s="61" t="s">
        <v>2255</v>
      </c>
      <c r="D780" s="93" t="s">
        <v>412</v>
      </c>
      <c r="E780" s="61" t="s">
        <v>2256</v>
      </c>
      <c r="F780" s="61" t="s">
        <v>2257</v>
      </c>
      <c r="G780" s="93" t="s">
        <v>46</v>
      </c>
      <c r="H780" s="61" t="s">
        <v>359</v>
      </c>
      <c r="I780" s="61" t="s">
        <v>53</v>
      </c>
      <c r="J780" s="61" t="s">
        <v>61</v>
      </c>
      <c r="K780" s="61"/>
      <c r="L780" s="61"/>
      <c r="M780" s="61"/>
      <c r="N780" s="61"/>
      <c r="O780" s="61">
        <v>1</v>
      </c>
      <c r="P780" s="84">
        <v>43266</v>
      </c>
      <c r="Q780" s="84">
        <v>43266.041666666664</v>
      </c>
      <c r="R780" s="85"/>
      <c r="S780" s="85"/>
      <c r="T780" s="86"/>
      <c r="U780" s="86"/>
      <c r="V780" s="92" t="s">
        <v>617</v>
      </c>
      <c r="W780" s="92">
        <v>43280.75</v>
      </c>
      <c r="X78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80" s="88" t="str">
        <f t="shared" si="12"/>
        <v>UTILITES_MB</v>
      </c>
      <c r="Z78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8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80" s="89"/>
      <c r="AC780"/>
      <c r="AD780"/>
      <c r="AF780"/>
      <c r="AG780"/>
    </row>
    <row r="781" spans="1:33" x14ac:dyDescent="0.3">
      <c r="A781" s="122" t="s">
        <v>1857</v>
      </c>
      <c r="B781" s="61" t="s">
        <v>3830</v>
      </c>
      <c r="C781" s="61" t="s">
        <v>1858</v>
      </c>
      <c r="D781" s="93" t="s">
        <v>5610</v>
      </c>
      <c r="E781" s="61" t="s">
        <v>1859</v>
      </c>
      <c r="F781" s="61" t="s">
        <v>5611</v>
      </c>
      <c r="G781" s="93" t="s">
        <v>46</v>
      </c>
      <c r="H781" s="61" t="s">
        <v>359</v>
      </c>
      <c r="I781" s="61" t="s">
        <v>53</v>
      </c>
      <c r="J781" s="61" t="s">
        <v>61</v>
      </c>
      <c r="K781" s="61"/>
      <c r="L781" s="61"/>
      <c r="M781" s="61"/>
      <c r="N781" s="61"/>
      <c r="O781" s="61">
        <v>1</v>
      </c>
      <c r="P781" s="84">
        <v>43263</v>
      </c>
      <c r="Q781" s="84">
        <v>43263.041666666664</v>
      </c>
      <c r="R781" s="85"/>
      <c r="S781" s="85"/>
      <c r="T781" s="86"/>
      <c r="U781" s="86"/>
      <c r="V781" s="92" t="s">
        <v>617</v>
      </c>
      <c r="W781" s="92">
        <v>43277.75</v>
      </c>
      <c r="X78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81" s="88" t="str">
        <f t="shared" si="12"/>
        <v>UTILITES_MA</v>
      </c>
      <c r="Z78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8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81" s="89"/>
      <c r="AC781"/>
      <c r="AD781"/>
      <c r="AF781"/>
      <c r="AG781"/>
    </row>
    <row r="782" spans="1:33" x14ac:dyDescent="0.3">
      <c r="A782" s="122" t="s">
        <v>1860</v>
      </c>
      <c r="B782" s="61" t="s">
        <v>3831</v>
      </c>
      <c r="C782" s="61" t="s">
        <v>1861</v>
      </c>
      <c r="D782" s="93" t="s">
        <v>5612</v>
      </c>
      <c r="E782" s="61" t="s">
        <v>1862</v>
      </c>
      <c r="F782" s="61" t="s">
        <v>5613</v>
      </c>
      <c r="G782" s="93" t="s">
        <v>46</v>
      </c>
      <c r="H782" s="61" t="s">
        <v>359</v>
      </c>
      <c r="I782" s="61" t="s">
        <v>53</v>
      </c>
      <c r="J782" s="61" t="s">
        <v>61</v>
      </c>
      <c r="K782" s="61"/>
      <c r="L782" s="61"/>
      <c r="M782" s="61"/>
      <c r="N782" s="61"/>
      <c r="O782" s="61">
        <v>1</v>
      </c>
      <c r="P782" s="84">
        <v>43263</v>
      </c>
      <c r="Q782" s="84">
        <v>43263.041666666664</v>
      </c>
      <c r="R782" s="85"/>
      <c r="S782" s="85"/>
      <c r="T782" s="86"/>
      <c r="U782" s="86"/>
      <c r="V782" s="92" t="s">
        <v>617</v>
      </c>
      <c r="W782" s="92">
        <v>43277.75</v>
      </c>
      <c r="X78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82" s="88" t="str">
        <f t="shared" si="12"/>
        <v>UTILITES_MA</v>
      </c>
      <c r="Z78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8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82" s="89"/>
      <c r="AC782"/>
      <c r="AD782"/>
      <c r="AF782"/>
      <c r="AG782"/>
    </row>
    <row r="783" spans="1:33" x14ac:dyDescent="0.3">
      <c r="A783" s="122" t="s">
        <v>5093</v>
      </c>
      <c r="B783" s="61" t="s">
        <v>5094</v>
      </c>
      <c r="C783" s="61" t="s">
        <v>3518</v>
      </c>
      <c r="D783" s="93" t="s">
        <v>444</v>
      </c>
      <c r="E783" s="61" t="s">
        <v>3519</v>
      </c>
      <c r="F783" s="61" t="s">
        <v>3520</v>
      </c>
      <c r="G783" s="93" t="s">
        <v>165</v>
      </c>
      <c r="H783" s="61" t="s">
        <v>359</v>
      </c>
      <c r="I783" s="61" t="s">
        <v>53</v>
      </c>
      <c r="J783" s="61" t="s">
        <v>61</v>
      </c>
      <c r="K783" s="61"/>
      <c r="L783" s="61"/>
      <c r="M783" s="61"/>
      <c r="N783" s="61"/>
      <c r="O783" s="61">
        <v>16</v>
      </c>
      <c r="P783" s="84">
        <v>43340</v>
      </c>
      <c r="Q783" s="84">
        <v>43340.666666666664</v>
      </c>
      <c r="R783" s="85"/>
      <c r="S783" s="85"/>
      <c r="T783" s="86"/>
      <c r="U783" s="86"/>
      <c r="V783" s="92" t="s">
        <v>617</v>
      </c>
      <c r="W783" s="92">
        <v>43370.666666666664</v>
      </c>
      <c r="X78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83" s="88" t="str">
        <f t="shared" si="12"/>
        <v>DSP MA</v>
      </c>
      <c r="Z78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8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783" s="89"/>
      <c r="AC783"/>
      <c r="AD783"/>
      <c r="AF783"/>
      <c r="AG783"/>
    </row>
    <row r="784" spans="1:33" x14ac:dyDescent="0.3">
      <c r="A784" s="122" t="s">
        <v>5614</v>
      </c>
      <c r="B784" s="61" t="s">
        <v>5615</v>
      </c>
      <c r="C784" s="61" t="s">
        <v>3832</v>
      </c>
      <c r="D784" s="93" t="s">
        <v>444</v>
      </c>
      <c r="E784" s="61" t="s">
        <v>3833</v>
      </c>
      <c r="F784" s="61" t="s">
        <v>3834</v>
      </c>
      <c r="G784" s="93" t="s">
        <v>165</v>
      </c>
      <c r="H784" s="61" t="s">
        <v>359</v>
      </c>
      <c r="I784" s="61" t="s">
        <v>53</v>
      </c>
      <c r="J784" s="61" t="s">
        <v>61</v>
      </c>
      <c r="K784" s="61"/>
      <c r="L784" s="61"/>
      <c r="M784" s="61"/>
      <c r="N784" s="61"/>
      <c r="O784" s="61">
        <v>16</v>
      </c>
      <c r="P784" s="84">
        <v>43341</v>
      </c>
      <c r="Q784" s="84">
        <v>43341.666666666664</v>
      </c>
      <c r="R784" s="85"/>
      <c r="S784" s="85"/>
      <c r="T784" s="86"/>
      <c r="U784" s="86"/>
      <c r="V784" s="92" t="s">
        <v>617</v>
      </c>
      <c r="W784" s="92">
        <v>43371.666666666664</v>
      </c>
      <c r="X78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84" s="88" t="str">
        <f t="shared" si="12"/>
        <v>DSP MA</v>
      </c>
      <c r="Z78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8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784" s="89"/>
      <c r="AC784"/>
      <c r="AD784"/>
      <c r="AF784"/>
      <c r="AG784"/>
    </row>
    <row r="785" spans="1:33" x14ac:dyDescent="0.3">
      <c r="A785" s="122" t="s">
        <v>1868</v>
      </c>
      <c r="B785" s="61" t="s">
        <v>3835</v>
      </c>
      <c r="C785" s="61" t="s">
        <v>1869</v>
      </c>
      <c r="D785" s="93" t="s">
        <v>1429</v>
      </c>
      <c r="E785" s="61" t="s">
        <v>1871</v>
      </c>
      <c r="F785" s="61" t="s">
        <v>5526</v>
      </c>
      <c r="G785" s="93" t="s">
        <v>46</v>
      </c>
      <c r="H785" s="61" t="s">
        <v>359</v>
      </c>
      <c r="I785" s="61" t="s">
        <v>53</v>
      </c>
      <c r="J785" s="61" t="s">
        <v>61</v>
      </c>
      <c r="K785" s="61"/>
      <c r="L785" s="61"/>
      <c r="M785" s="61"/>
      <c r="N785" s="61"/>
      <c r="O785" s="61">
        <v>1</v>
      </c>
      <c r="P785" s="84">
        <v>43263</v>
      </c>
      <c r="Q785" s="84">
        <v>43263.041666666664</v>
      </c>
      <c r="R785" s="85"/>
      <c r="S785" s="85"/>
      <c r="T785" s="86"/>
      <c r="U785" s="86"/>
      <c r="V785" s="92" t="s">
        <v>617</v>
      </c>
      <c r="W785" s="92">
        <v>43277.75</v>
      </c>
      <c r="X78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85" s="88" t="str">
        <f t="shared" si="12"/>
        <v>UTILITES_MA</v>
      </c>
      <c r="Z78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8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85" s="89"/>
      <c r="AC785"/>
      <c r="AD785"/>
      <c r="AF785"/>
      <c r="AG785"/>
    </row>
    <row r="786" spans="1:33" x14ac:dyDescent="0.3">
      <c r="A786" s="122" t="s">
        <v>1872</v>
      </c>
      <c r="B786" s="61" t="s">
        <v>3836</v>
      </c>
      <c r="C786" s="61" t="s">
        <v>1873</v>
      </c>
      <c r="D786" s="93" t="s">
        <v>751</v>
      </c>
      <c r="E786" s="61" t="s">
        <v>1875</v>
      </c>
      <c r="F786" s="61" t="s">
        <v>5616</v>
      </c>
      <c r="G786" s="93" t="s">
        <v>46</v>
      </c>
      <c r="H786" s="61" t="s">
        <v>359</v>
      </c>
      <c r="I786" s="61" t="s">
        <v>53</v>
      </c>
      <c r="J786" s="61" t="s">
        <v>61</v>
      </c>
      <c r="K786" s="61"/>
      <c r="L786" s="61"/>
      <c r="M786" s="61"/>
      <c r="N786" s="61"/>
      <c r="O786" s="61">
        <v>1</v>
      </c>
      <c r="P786" s="84">
        <v>43263</v>
      </c>
      <c r="Q786" s="84">
        <v>43263.041666666664</v>
      </c>
      <c r="R786" s="85"/>
      <c r="S786" s="85"/>
      <c r="T786" s="86"/>
      <c r="U786" s="86"/>
      <c r="V786" s="92" t="s">
        <v>617</v>
      </c>
      <c r="W786" s="92">
        <v>43277.75</v>
      </c>
      <c r="X78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86" s="88" t="str">
        <f t="shared" si="12"/>
        <v>UTILITES_MA</v>
      </c>
      <c r="Z78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8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86" s="89"/>
      <c r="AC786"/>
      <c r="AD786"/>
      <c r="AF786"/>
      <c r="AG786"/>
    </row>
    <row r="787" spans="1:33" x14ac:dyDescent="0.3">
      <c r="A787" s="122" t="s">
        <v>680</v>
      </c>
      <c r="B787" s="61" t="s">
        <v>654</v>
      </c>
      <c r="C787" s="61" t="s">
        <v>384</v>
      </c>
      <c r="D787" s="93" t="s">
        <v>445</v>
      </c>
      <c r="E787" s="61" t="s">
        <v>385</v>
      </c>
      <c r="F787" s="61" t="s">
        <v>386</v>
      </c>
      <c r="G787" s="93" t="s">
        <v>46</v>
      </c>
      <c r="H787" s="61" t="s">
        <v>42</v>
      </c>
      <c r="I787" s="61" t="s">
        <v>43</v>
      </c>
      <c r="J787" s="61" t="s">
        <v>48</v>
      </c>
      <c r="K787" s="61"/>
      <c r="L787" s="61"/>
      <c r="M787" s="61"/>
      <c r="N787" s="61" t="s">
        <v>51</v>
      </c>
      <c r="O787" s="61">
        <v>0</v>
      </c>
      <c r="P787" s="84"/>
      <c r="Q787" s="84"/>
      <c r="R787" s="85"/>
      <c r="S787" s="85"/>
      <c r="T787" s="86">
        <v>43026.437094907407</v>
      </c>
      <c r="U787" s="86"/>
      <c r="V787" s="92" t="s">
        <v>617</v>
      </c>
      <c r="W787" s="92"/>
      <c r="X78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87" s="88" t="str">
        <f t="shared" si="12"/>
        <v>UTILITES_MA</v>
      </c>
      <c r="Z78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78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  <c r="AB787" s="89"/>
      <c r="AC787"/>
      <c r="AD787"/>
      <c r="AF787"/>
      <c r="AG787"/>
    </row>
    <row r="788" spans="1:33" x14ac:dyDescent="0.3">
      <c r="A788" s="122" t="s">
        <v>5617</v>
      </c>
      <c r="B788" s="61" t="s">
        <v>5618</v>
      </c>
      <c r="C788" s="61" t="s">
        <v>196</v>
      </c>
      <c r="D788" s="93" t="s">
        <v>408</v>
      </c>
      <c r="E788" s="61" t="s">
        <v>5619</v>
      </c>
      <c r="F788" s="61" t="s">
        <v>5089</v>
      </c>
      <c r="G788" s="93" t="s">
        <v>73</v>
      </c>
      <c r="H788" s="61" t="s">
        <v>42</v>
      </c>
      <c r="I788" s="61" t="s">
        <v>53</v>
      </c>
      <c r="J788" s="61"/>
      <c r="K788" s="61"/>
      <c r="L788" s="61"/>
      <c r="M788" s="61"/>
      <c r="N788" s="61" t="s">
        <v>197</v>
      </c>
      <c r="O788" s="61">
        <v>0.25</v>
      </c>
      <c r="P788" s="84">
        <v>43299</v>
      </c>
      <c r="Q788" s="84">
        <v>43306</v>
      </c>
      <c r="R788" s="85"/>
      <c r="S788" s="85"/>
      <c r="T788" s="86">
        <v>43291.370937500003</v>
      </c>
      <c r="U788" s="86"/>
      <c r="V788" s="92" t="s">
        <v>617</v>
      </c>
      <c r="W788" s="92">
        <v>43306.010416666664</v>
      </c>
      <c r="X78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88" s="88" t="str">
        <f t="shared" si="12"/>
        <v>CONT</v>
      </c>
      <c r="Z78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8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88" s="89"/>
      <c r="AC788"/>
      <c r="AD788"/>
      <c r="AF788"/>
      <c r="AG788"/>
    </row>
    <row r="789" spans="1:33" x14ac:dyDescent="0.3">
      <c r="A789" s="122" t="s">
        <v>5095</v>
      </c>
      <c r="B789" s="61" t="s">
        <v>5096</v>
      </c>
      <c r="C789" s="61" t="s">
        <v>238</v>
      </c>
      <c r="D789" s="93" t="s">
        <v>5097</v>
      </c>
      <c r="E789" s="61" t="s">
        <v>5098</v>
      </c>
      <c r="F789" s="61" t="s">
        <v>5079</v>
      </c>
      <c r="G789" s="93" t="s">
        <v>73</v>
      </c>
      <c r="H789" s="61" t="s">
        <v>42</v>
      </c>
      <c r="I789" s="61" t="s">
        <v>53</v>
      </c>
      <c r="J789" s="61"/>
      <c r="K789" s="61"/>
      <c r="L789" s="61"/>
      <c r="M789" s="61"/>
      <c r="N789" s="61" t="s">
        <v>197</v>
      </c>
      <c r="O789" s="61">
        <v>0.25</v>
      </c>
      <c r="P789" s="84">
        <v>43298</v>
      </c>
      <c r="Q789" s="84">
        <v>43305</v>
      </c>
      <c r="R789" s="85"/>
      <c r="S789" s="85"/>
      <c r="T789" s="86">
        <v>43278.570532407408</v>
      </c>
      <c r="U789" s="86"/>
      <c r="V789" s="92" t="s">
        <v>617</v>
      </c>
      <c r="W789" s="92">
        <v>43305.010416666664</v>
      </c>
      <c r="X78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89" s="88" t="str">
        <f t="shared" si="12"/>
        <v>CONT</v>
      </c>
      <c r="Z78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8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89" s="89"/>
      <c r="AC789"/>
      <c r="AD789"/>
      <c r="AF789"/>
      <c r="AG789"/>
    </row>
    <row r="790" spans="1:33" x14ac:dyDescent="0.3">
      <c r="A790" s="122" t="s">
        <v>5099</v>
      </c>
      <c r="B790" s="61" t="s">
        <v>5100</v>
      </c>
      <c r="C790" s="61" t="s">
        <v>196</v>
      </c>
      <c r="D790" s="93" t="s">
        <v>408</v>
      </c>
      <c r="E790" s="61" t="s">
        <v>5101</v>
      </c>
      <c r="F790" s="61" t="s">
        <v>5083</v>
      </c>
      <c r="G790" s="93" t="s">
        <v>73</v>
      </c>
      <c r="H790" s="61" t="s">
        <v>42</v>
      </c>
      <c r="I790" s="61" t="s">
        <v>53</v>
      </c>
      <c r="J790" s="61"/>
      <c r="K790" s="61"/>
      <c r="L790" s="61"/>
      <c r="M790" s="61"/>
      <c r="N790" s="61" t="s">
        <v>197</v>
      </c>
      <c r="O790" s="61">
        <v>0.25</v>
      </c>
      <c r="P790" s="84">
        <v>43298</v>
      </c>
      <c r="Q790" s="84">
        <v>43305</v>
      </c>
      <c r="R790" s="85"/>
      <c r="S790" s="85"/>
      <c r="T790" s="86">
        <v>43278.570428240739</v>
      </c>
      <c r="U790" s="86"/>
      <c r="V790" s="92" t="s">
        <v>617</v>
      </c>
      <c r="W790" s="92">
        <v>43305.010416666664</v>
      </c>
      <c r="X79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90" s="88" t="str">
        <f t="shared" si="12"/>
        <v>CONT</v>
      </c>
      <c r="Z79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9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90" s="89"/>
      <c r="AC790"/>
      <c r="AD790"/>
      <c r="AF790"/>
      <c r="AG790"/>
    </row>
    <row r="791" spans="1:33" x14ac:dyDescent="0.3">
      <c r="A791" s="122" t="s">
        <v>5102</v>
      </c>
      <c r="B791" s="61" t="s">
        <v>5103</v>
      </c>
      <c r="C791" s="61" t="s">
        <v>196</v>
      </c>
      <c r="D791" s="93" t="s">
        <v>408</v>
      </c>
      <c r="E791" s="61" t="s">
        <v>5104</v>
      </c>
      <c r="F791" s="61" t="s">
        <v>5089</v>
      </c>
      <c r="G791" s="93" t="s">
        <v>73</v>
      </c>
      <c r="H791" s="61" t="s">
        <v>42</v>
      </c>
      <c r="I791" s="61" t="s">
        <v>53</v>
      </c>
      <c r="J791" s="61"/>
      <c r="K791" s="61"/>
      <c r="L791" s="61"/>
      <c r="M791" s="61"/>
      <c r="N791" s="61" t="s">
        <v>197</v>
      </c>
      <c r="O791" s="61">
        <v>0.25</v>
      </c>
      <c r="P791" s="84">
        <v>43298</v>
      </c>
      <c r="Q791" s="84">
        <v>43305</v>
      </c>
      <c r="R791" s="85"/>
      <c r="S791" s="85"/>
      <c r="T791" s="86">
        <v>43278.570300925923</v>
      </c>
      <c r="U791" s="86"/>
      <c r="V791" s="92" t="s">
        <v>617</v>
      </c>
      <c r="W791" s="92">
        <v>43305.010416666664</v>
      </c>
      <c r="X79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91" s="88" t="str">
        <f t="shared" si="12"/>
        <v>CONT</v>
      </c>
      <c r="Z79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9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91" s="89"/>
      <c r="AC791"/>
      <c r="AD791"/>
      <c r="AF791"/>
      <c r="AG791"/>
    </row>
    <row r="792" spans="1:33" x14ac:dyDescent="0.3">
      <c r="A792" s="122" t="s">
        <v>2209</v>
      </c>
      <c r="B792" s="61" t="s">
        <v>2210</v>
      </c>
      <c r="C792" s="61" t="s">
        <v>1428</v>
      </c>
      <c r="D792" s="93" t="s">
        <v>1870</v>
      </c>
      <c r="E792" s="61" t="s">
        <v>2208</v>
      </c>
      <c r="F792" s="61" t="s">
        <v>1649</v>
      </c>
      <c r="G792" s="93" t="s">
        <v>152</v>
      </c>
      <c r="H792" s="61" t="s">
        <v>359</v>
      </c>
      <c r="I792" s="61" t="s">
        <v>53</v>
      </c>
      <c r="J792" s="61" t="s">
        <v>61</v>
      </c>
      <c r="K792" s="61"/>
      <c r="L792" s="61"/>
      <c r="M792" s="61"/>
      <c r="N792" s="61" t="s">
        <v>237</v>
      </c>
      <c r="O792" s="61">
        <v>1</v>
      </c>
      <c r="P792" s="84">
        <v>43265</v>
      </c>
      <c r="Q792" s="84">
        <v>43265.041666666664</v>
      </c>
      <c r="R792" s="85"/>
      <c r="S792" s="85"/>
      <c r="T792" s="86"/>
      <c r="U792" s="86"/>
      <c r="V792" s="92" t="s">
        <v>617</v>
      </c>
      <c r="W792" s="92">
        <v>43279.75</v>
      </c>
      <c r="X79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92" s="88" t="str">
        <f t="shared" si="12"/>
        <v>USP MA</v>
      </c>
      <c r="Z79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9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92" s="89"/>
      <c r="AC792"/>
      <c r="AD792"/>
      <c r="AF792"/>
      <c r="AG792"/>
    </row>
    <row r="793" spans="1:33" x14ac:dyDescent="0.3">
      <c r="A793" s="122" t="s">
        <v>3426</v>
      </c>
      <c r="B793" s="61" t="s">
        <v>3427</v>
      </c>
      <c r="C793" s="61" t="s">
        <v>222</v>
      </c>
      <c r="D793" s="93" t="s">
        <v>423</v>
      </c>
      <c r="E793" s="61" t="s">
        <v>3428</v>
      </c>
      <c r="F793" s="61" t="s">
        <v>999</v>
      </c>
      <c r="G793" s="93" t="s">
        <v>223</v>
      </c>
      <c r="H793" s="61" t="s">
        <v>359</v>
      </c>
      <c r="I793" s="61" t="s">
        <v>53</v>
      </c>
      <c r="J793" s="61" t="s">
        <v>61</v>
      </c>
      <c r="K793" s="61"/>
      <c r="L793" s="61"/>
      <c r="M793" s="61"/>
      <c r="N793" s="61"/>
      <c r="O793" s="61">
        <v>1</v>
      </c>
      <c r="P793" s="84">
        <v>43279</v>
      </c>
      <c r="Q793" s="84">
        <v>43279.041666666664</v>
      </c>
      <c r="R793" s="85"/>
      <c r="S793" s="85"/>
      <c r="T793" s="86"/>
      <c r="U793" s="86"/>
      <c r="V793" s="92" t="s">
        <v>617</v>
      </c>
      <c r="W793" s="92">
        <v>43293.75</v>
      </c>
      <c r="X79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93" s="88" t="str">
        <f t="shared" si="12"/>
        <v>DSP MB</v>
      </c>
      <c r="Z79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9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793" s="89"/>
      <c r="AC793"/>
      <c r="AD793"/>
      <c r="AF793"/>
      <c r="AG793"/>
    </row>
    <row r="794" spans="1:33" x14ac:dyDescent="0.3">
      <c r="A794" s="122" t="s">
        <v>3617</v>
      </c>
      <c r="B794" s="61" t="s">
        <v>3618</v>
      </c>
      <c r="C794" s="61" t="s">
        <v>227</v>
      </c>
      <c r="D794" s="93" t="s">
        <v>415</v>
      </c>
      <c r="E794" s="61" t="s">
        <v>3619</v>
      </c>
      <c r="F794" s="61" t="s">
        <v>3620</v>
      </c>
      <c r="G794" s="93" t="s">
        <v>228</v>
      </c>
      <c r="H794" s="61" t="s">
        <v>359</v>
      </c>
      <c r="I794" s="61" t="s">
        <v>53</v>
      </c>
      <c r="J794" s="61" t="s">
        <v>61</v>
      </c>
      <c r="K794" s="61"/>
      <c r="L794" s="61"/>
      <c r="M794" s="61"/>
      <c r="N794" s="61"/>
      <c r="O794" s="61">
        <v>1</v>
      </c>
      <c r="P794" s="84">
        <v>43292</v>
      </c>
      <c r="Q794" s="84">
        <v>43292.041666666664</v>
      </c>
      <c r="R794" s="85"/>
      <c r="S794" s="85"/>
      <c r="T794" s="86"/>
      <c r="U794" s="86"/>
      <c r="V794" s="92" t="s">
        <v>617</v>
      </c>
      <c r="W794" s="92">
        <v>43306.75</v>
      </c>
      <c r="X79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94" s="88" t="str">
        <f t="shared" si="12"/>
        <v>DEVT MB</v>
      </c>
      <c r="Z79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9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94" s="89"/>
      <c r="AC794"/>
      <c r="AD794"/>
      <c r="AF794"/>
      <c r="AG794"/>
    </row>
    <row r="795" spans="1:33" x14ac:dyDescent="0.3">
      <c r="A795" s="122" t="s">
        <v>3621</v>
      </c>
      <c r="B795" s="61" t="s">
        <v>3622</v>
      </c>
      <c r="C795" s="61" t="s">
        <v>227</v>
      </c>
      <c r="D795" s="93" t="s">
        <v>415</v>
      </c>
      <c r="E795" s="61" t="s">
        <v>3623</v>
      </c>
      <c r="F795" s="61" t="s">
        <v>3624</v>
      </c>
      <c r="G795" s="93" t="s">
        <v>228</v>
      </c>
      <c r="H795" s="61" t="s">
        <v>359</v>
      </c>
      <c r="I795" s="61" t="s">
        <v>53</v>
      </c>
      <c r="J795" s="61" t="s">
        <v>61</v>
      </c>
      <c r="K795" s="61"/>
      <c r="L795" s="61"/>
      <c r="M795" s="61"/>
      <c r="N795" s="61"/>
      <c r="O795" s="61">
        <v>1</v>
      </c>
      <c r="P795" s="84">
        <v>43293</v>
      </c>
      <c r="Q795" s="84">
        <v>43293.041666666664</v>
      </c>
      <c r="R795" s="85"/>
      <c r="S795" s="85"/>
      <c r="T795" s="86"/>
      <c r="U795" s="86"/>
      <c r="V795" s="92" t="s">
        <v>617</v>
      </c>
      <c r="W795" s="92">
        <v>43307.75</v>
      </c>
      <c r="X79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795" s="88" t="str">
        <f t="shared" si="12"/>
        <v>DEVT MB</v>
      </c>
      <c r="Z79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9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795" s="89"/>
      <c r="AC795"/>
      <c r="AD795"/>
      <c r="AF795"/>
      <c r="AG795"/>
    </row>
    <row r="796" spans="1:33" x14ac:dyDescent="0.3">
      <c r="A796" s="122" t="s">
        <v>6444</v>
      </c>
      <c r="B796" s="61" t="s">
        <v>6445</v>
      </c>
      <c r="C796" s="61" t="s">
        <v>1428</v>
      </c>
      <c r="D796" s="93" t="s">
        <v>1870</v>
      </c>
      <c r="E796" s="61" t="s">
        <v>6232</v>
      </c>
      <c r="F796" s="61" t="s">
        <v>5561</v>
      </c>
      <c r="G796" s="93" t="s">
        <v>152</v>
      </c>
      <c r="H796" s="61" t="s">
        <v>359</v>
      </c>
      <c r="I796" s="61" t="s">
        <v>58</v>
      </c>
      <c r="J796" s="61" t="s">
        <v>61</v>
      </c>
      <c r="K796" s="61"/>
      <c r="L796" s="61"/>
      <c r="M796" s="61"/>
      <c r="N796" s="61"/>
      <c r="O796" s="61">
        <v>0.5</v>
      </c>
      <c r="P796" s="84">
        <v>43322</v>
      </c>
      <c r="Q796" s="84">
        <v>43322.020833333336</v>
      </c>
      <c r="R796" s="85"/>
      <c r="S796" s="85"/>
      <c r="T796" s="86"/>
      <c r="U796" s="86"/>
      <c r="V796" s="92" t="s">
        <v>617</v>
      </c>
      <c r="W796" s="92">
        <v>43352.020833333336</v>
      </c>
      <c r="X79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96" s="88" t="str">
        <f t="shared" si="12"/>
        <v>USP MA</v>
      </c>
      <c r="Z79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9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796" s="89"/>
      <c r="AC796"/>
      <c r="AD796"/>
      <c r="AF796"/>
      <c r="AG796"/>
    </row>
    <row r="797" spans="1:33" x14ac:dyDescent="0.3">
      <c r="A797" s="122" t="s">
        <v>6230</v>
      </c>
      <c r="B797" s="61" t="s">
        <v>6231</v>
      </c>
      <c r="C797" s="61" t="s">
        <v>1428</v>
      </c>
      <c r="D797" s="93" t="s">
        <v>1870</v>
      </c>
      <c r="E797" s="61" t="s">
        <v>6232</v>
      </c>
      <c r="F797" s="61" t="s">
        <v>5561</v>
      </c>
      <c r="G797" s="93" t="s">
        <v>152</v>
      </c>
      <c r="H797" s="61" t="s">
        <v>359</v>
      </c>
      <c r="I797" s="61" t="s">
        <v>53</v>
      </c>
      <c r="J797" s="61" t="s">
        <v>61</v>
      </c>
      <c r="K797" s="61"/>
      <c r="L797" s="61"/>
      <c r="M797" s="61"/>
      <c r="N797" s="61"/>
      <c r="O797" s="61">
        <v>1</v>
      </c>
      <c r="P797" s="84">
        <v>43317</v>
      </c>
      <c r="Q797" s="84">
        <v>43317.041666666664</v>
      </c>
      <c r="R797" s="85"/>
      <c r="S797" s="85"/>
      <c r="T797" s="86"/>
      <c r="U797" s="86"/>
      <c r="V797" s="92" t="s">
        <v>617</v>
      </c>
      <c r="W797" s="92">
        <v>43331.75</v>
      </c>
      <c r="X79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97" s="88" t="str">
        <f t="shared" si="12"/>
        <v>USP MA</v>
      </c>
      <c r="Z79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9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797" s="89"/>
      <c r="AC797"/>
      <c r="AD797"/>
      <c r="AF797"/>
      <c r="AG797"/>
    </row>
    <row r="798" spans="1:33" x14ac:dyDescent="0.3">
      <c r="A798" s="122" t="s">
        <v>6446</v>
      </c>
      <c r="B798" s="61" t="s">
        <v>6447</v>
      </c>
      <c r="C798" s="61" t="s">
        <v>1428</v>
      </c>
      <c r="D798" s="93" t="s">
        <v>1870</v>
      </c>
      <c r="E798" s="61" t="s">
        <v>6235</v>
      </c>
      <c r="F798" s="61" t="s">
        <v>5029</v>
      </c>
      <c r="G798" s="93" t="s">
        <v>152</v>
      </c>
      <c r="H798" s="61" t="s">
        <v>359</v>
      </c>
      <c r="I798" s="61" t="s">
        <v>58</v>
      </c>
      <c r="J798" s="61" t="s">
        <v>61</v>
      </c>
      <c r="K798" s="61"/>
      <c r="L798" s="61"/>
      <c r="M798" s="61"/>
      <c r="N798" s="61"/>
      <c r="O798" s="61">
        <v>0.5</v>
      </c>
      <c r="P798" s="84">
        <v>43322</v>
      </c>
      <c r="Q798" s="84">
        <v>43322.020833333336</v>
      </c>
      <c r="R798" s="85"/>
      <c r="S798" s="85"/>
      <c r="T798" s="86"/>
      <c r="U798" s="86"/>
      <c r="V798" s="92" t="s">
        <v>617</v>
      </c>
      <c r="W798" s="92">
        <v>43352.020833333336</v>
      </c>
      <c r="X79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98" s="88" t="str">
        <f t="shared" si="12"/>
        <v>USP MA</v>
      </c>
      <c r="Z79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9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798" s="89"/>
      <c r="AC798"/>
      <c r="AD798"/>
      <c r="AF798"/>
      <c r="AG798"/>
    </row>
    <row r="799" spans="1:33" x14ac:dyDescent="0.3">
      <c r="A799" s="122" t="s">
        <v>6233</v>
      </c>
      <c r="B799" s="61" t="s">
        <v>6234</v>
      </c>
      <c r="C799" s="61" t="s">
        <v>1428</v>
      </c>
      <c r="D799" s="93" t="s">
        <v>1870</v>
      </c>
      <c r="E799" s="61" t="s">
        <v>6235</v>
      </c>
      <c r="F799" s="61" t="s">
        <v>5029</v>
      </c>
      <c r="G799" s="93" t="s">
        <v>152</v>
      </c>
      <c r="H799" s="61" t="s">
        <v>359</v>
      </c>
      <c r="I799" s="61" t="s">
        <v>53</v>
      </c>
      <c r="J799" s="61" t="s">
        <v>61</v>
      </c>
      <c r="K799" s="61"/>
      <c r="L799" s="61"/>
      <c r="M799" s="61"/>
      <c r="N799" s="61"/>
      <c r="O799" s="61">
        <v>1</v>
      </c>
      <c r="P799" s="84">
        <v>43317</v>
      </c>
      <c r="Q799" s="84">
        <v>43317.041666666664</v>
      </c>
      <c r="R799" s="85"/>
      <c r="S799" s="85"/>
      <c r="T799" s="86"/>
      <c r="U799" s="86"/>
      <c r="V799" s="92" t="s">
        <v>617</v>
      </c>
      <c r="W799" s="92">
        <v>43331.75</v>
      </c>
      <c r="X79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799" s="88" t="str">
        <f t="shared" si="12"/>
        <v>USP MA</v>
      </c>
      <c r="Z79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79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799" s="89"/>
      <c r="AC799"/>
      <c r="AD799"/>
      <c r="AF799"/>
      <c r="AG799"/>
    </row>
    <row r="800" spans="1:33" x14ac:dyDescent="0.3">
      <c r="A800" s="122" t="s">
        <v>6448</v>
      </c>
      <c r="B800" s="61" t="s">
        <v>6449</v>
      </c>
      <c r="C800" s="61" t="s">
        <v>1428</v>
      </c>
      <c r="D800" s="93" t="s">
        <v>1870</v>
      </c>
      <c r="E800" s="61" t="s">
        <v>6238</v>
      </c>
      <c r="F800" s="61" t="s">
        <v>5050</v>
      </c>
      <c r="G800" s="93" t="s">
        <v>152</v>
      </c>
      <c r="H800" s="61" t="s">
        <v>359</v>
      </c>
      <c r="I800" s="61" t="s">
        <v>58</v>
      </c>
      <c r="J800" s="61" t="s">
        <v>61</v>
      </c>
      <c r="K800" s="61"/>
      <c r="L800" s="61"/>
      <c r="M800" s="61"/>
      <c r="N800" s="61"/>
      <c r="O800" s="61">
        <v>0.5</v>
      </c>
      <c r="P800" s="84">
        <v>43322</v>
      </c>
      <c r="Q800" s="84">
        <v>43322.020833333336</v>
      </c>
      <c r="R800" s="85"/>
      <c r="S800" s="85"/>
      <c r="T800" s="86"/>
      <c r="U800" s="86"/>
      <c r="V800" s="92" t="s">
        <v>617</v>
      </c>
      <c r="W800" s="92">
        <v>43352.020833333336</v>
      </c>
      <c r="X80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00" s="88" t="str">
        <f t="shared" si="12"/>
        <v>USP MA</v>
      </c>
      <c r="Z80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0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800" s="89"/>
      <c r="AC800"/>
      <c r="AD800"/>
      <c r="AF800"/>
      <c r="AG800"/>
    </row>
    <row r="801" spans="1:33" x14ac:dyDescent="0.3">
      <c r="A801" s="122" t="s">
        <v>6236</v>
      </c>
      <c r="B801" s="61" t="s">
        <v>6237</v>
      </c>
      <c r="C801" s="61" t="s">
        <v>1428</v>
      </c>
      <c r="D801" s="93" t="s">
        <v>1870</v>
      </c>
      <c r="E801" s="61" t="s">
        <v>6238</v>
      </c>
      <c r="F801" s="61" t="s">
        <v>5050</v>
      </c>
      <c r="G801" s="93" t="s">
        <v>152</v>
      </c>
      <c r="H801" s="61" t="s">
        <v>359</v>
      </c>
      <c r="I801" s="61" t="s">
        <v>53</v>
      </c>
      <c r="J801" s="61" t="s">
        <v>61</v>
      </c>
      <c r="K801" s="61"/>
      <c r="L801" s="61"/>
      <c r="M801" s="61"/>
      <c r="N801" s="61"/>
      <c r="O801" s="61">
        <v>1</v>
      </c>
      <c r="P801" s="84">
        <v>43317</v>
      </c>
      <c r="Q801" s="84">
        <v>43317.041666666664</v>
      </c>
      <c r="R801" s="85"/>
      <c r="S801" s="85"/>
      <c r="T801" s="86"/>
      <c r="U801" s="86"/>
      <c r="V801" s="92" t="s">
        <v>617</v>
      </c>
      <c r="W801" s="92">
        <v>43331.75</v>
      </c>
      <c r="X80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01" s="88" t="str">
        <f t="shared" si="12"/>
        <v>USP MA</v>
      </c>
      <c r="Z80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0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801" s="89"/>
      <c r="AC801"/>
      <c r="AD801"/>
      <c r="AF801"/>
      <c r="AG801"/>
    </row>
    <row r="802" spans="1:33" x14ac:dyDescent="0.3">
      <c r="A802" s="122" t="s">
        <v>6450</v>
      </c>
      <c r="B802" s="61" t="s">
        <v>6451</v>
      </c>
      <c r="C802" s="61" t="s">
        <v>1506</v>
      </c>
      <c r="D802" s="93" t="s">
        <v>1019</v>
      </c>
      <c r="E802" s="61" t="s">
        <v>6241</v>
      </c>
      <c r="F802" s="61" t="s">
        <v>5029</v>
      </c>
      <c r="G802" s="93" t="s">
        <v>152</v>
      </c>
      <c r="H802" s="61" t="s">
        <v>359</v>
      </c>
      <c r="I802" s="61" t="s">
        <v>58</v>
      </c>
      <c r="J802" s="61" t="s">
        <v>61</v>
      </c>
      <c r="K802" s="61"/>
      <c r="L802" s="61"/>
      <c r="M802" s="61"/>
      <c r="N802" s="61"/>
      <c r="O802" s="61">
        <v>0.5</v>
      </c>
      <c r="P802" s="84">
        <v>43322</v>
      </c>
      <c r="Q802" s="84">
        <v>43322.020833333336</v>
      </c>
      <c r="R802" s="85"/>
      <c r="S802" s="85"/>
      <c r="T802" s="86"/>
      <c r="U802" s="86"/>
      <c r="V802" s="92" t="s">
        <v>617</v>
      </c>
      <c r="W802" s="92">
        <v>43352.020833333336</v>
      </c>
      <c r="X80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02" s="88" t="str">
        <f t="shared" si="12"/>
        <v>USP MA</v>
      </c>
      <c r="Z80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0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802" s="89"/>
      <c r="AC802"/>
      <c r="AD802"/>
      <c r="AF802"/>
      <c r="AG802"/>
    </row>
    <row r="803" spans="1:33" x14ac:dyDescent="0.3">
      <c r="A803" s="122" t="s">
        <v>6239</v>
      </c>
      <c r="B803" s="61" t="s">
        <v>6240</v>
      </c>
      <c r="C803" s="61" t="s">
        <v>1506</v>
      </c>
      <c r="D803" s="93" t="s">
        <v>1019</v>
      </c>
      <c r="E803" s="61" t="s">
        <v>6241</v>
      </c>
      <c r="F803" s="61" t="s">
        <v>5029</v>
      </c>
      <c r="G803" s="93" t="s">
        <v>152</v>
      </c>
      <c r="H803" s="61" t="s">
        <v>359</v>
      </c>
      <c r="I803" s="61" t="s">
        <v>53</v>
      </c>
      <c r="J803" s="61" t="s">
        <v>61</v>
      </c>
      <c r="K803" s="61"/>
      <c r="L803" s="61"/>
      <c r="M803" s="61"/>
      <c r="N803" s="61"/>
      <c r="O803" s="61">
        <v>1</v>
      </c>
      <c r="P803" s="84">
        <v>43317</v>
      </c>
      <c r="Q803" s="84">
        <v>43317.041666666664</v>
      </c>
      <c r="R803" s="85"/>
      <c r="S803" s="85"/>
      <c r="T803" s="86"/>
      <c r="U803" s="86"/>
      <c r="V803" s="92" t="s">
        <v>617</v>
      </c>
      <c r="W803" s="92">
        <v>43331.75</v>
      </c>
      <c r="X80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03" s="88" t="str">
        <f t="shared" si="12"/>
        <v>USP MA</v>
      </c>
      <c r="Z80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0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803" s="89"/>
      <c r="AC803"/>
      <c r="AD803"/>
      <c r="AF803"/>
      <c r="AG803"/>
    </row>
    <row r="804" spans="1:33" x14ac:dyDescent="0.3">
      <c r="A804" s="122" t="s">
        <v>6452</v>
      </c>
      <c r="B804" s="61" t="s">
        <v>6453</v>
      </c>
      <c r="C804" s="61" t="s">
        <v>1506</v>
      </c>
      <c r="D804" s="93" t="s">
        <v>1019</v>
      </c>
      <c r="E804" s="61" t="s">
        <v>6244</v>
      </c>
      <c r="F804" s="61" t="s">
        <v>5050</v>
      </c>
      <c r="G804" s="93" t="s">
        <v>152</v>
      </c>
      <c r="H804" s="61" t="s">
        <v>359</v>
      </c>
      <c r="I804" s="61" t="s">
        <v>58</v>
      </c>
      <c r="J804" s="61" t="s">
        <v>61</v>
      </c>
      <c r="K804" s="61"/>
      <c r="L804" s="61"/>
      <c r="M804" s="61"/>
      <c r="N804" s="61"/>
      <c r="O804" s="61">
        <v>0.5</v>
      </c>
      <c r="P804" s="84">
        <v>43322</v>
      </c>
      <c r="Q804" s="84">
        <v>43322.020833333336</v>
      </c>
      <c r="R804" s="85"/>
      <c r="S804" s="85"/>
      <c r="T804" s="86"/>
      <c r="U804" s="86"/>
      <c r="V804" s="92" t="s">
        <v>617</v>
      </c>
      <c r="W804" s="92">
        <v>43352.020833333336</v>
      </c>
      <c r="X80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04" s="88" t="str">
        <f t="shared" si="12"/>
        <v>USP MA</v>
      </c>
      <c r="Z80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0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804" s="89"/>
      <c r="AC804"/>
      <c r="AD804"/>
      <c r="AF804"/>
      <c r="AG804"/>
    </row>
    <row r="805" spans="1:33" x14ac:dyDescent="0.3">
      <c r="A805" s="122" t="s">
        <v>6242</v>
      </c>
      <c r="B805" s="61" t="s">
        <v>6243</v>
      </c>
      <c r="C805" s="61" t="s">
        <v>1506</v>
      </c>
      <c r="D805" s="93" t="s">
        <v>1019</v>
      </c>
      <c r="E805" s="61" t="s">
        <v>6244</v>
      </c>
      <c r="F805" s="61" t="s">
        <v>5050</v>
      </c>
      <c r="G805" s="93" t="s">
        <v>152</v>
      </c>
      <c r="H805" s="61" t="s">
        <v>359</v>
      </c>
      <c r="I805" s="61" t="s">
        <v>53</v>
      </c>
      <c r="J805" s="61" t="s">
        <v>61</v>
      </c>
      <c r="K805" s="61"/>
      <c r="L805" s="61"/>
      <c r="M805" s="61"/>
      <c r="N805" s="61"/>
      <c r="O805" s="61">
        <v>1</v>
      </c>
      <c r="P805" s="84">
        <v>43317</v>
      </c>
      <c r="Q805" s="84">
        <v>43317.041666666664</v>
      </c>
      <c r="R805" s="85"/>
      <c r="S805" s="85"/>
      <c r="T805" s="86"/>
      <c r="U805" s="86"/>
      <c r="V805" s="92" t="s">
        <v>617</v>
      </c>
      <c r="W805" s="92">
        <v>43331.75</v>
      </c>
      <c r="X80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05" s="88" t="str">
        <f t="shared" si="12"/>
        <v>USP MA</v>
      </c>
      <c r="Z80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0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805" s="89"/>
      <c r="AC805"/>
      <c r="AD805"/>
      <c r="AF805"/>
      <c r="AG805"/>
    </row>
    <row r="806" spans="1:33" x14ac:dyDescent="0.3">
      <c r="A806" s="122" t="s">
        <v>3522</v>
      </c>
      <c r="B806" s="61" t="s">
        <v>1195</v>
      </c>
      <c r="C806" s="61" t="s">
        <v>781</v>
      </c>
      <c r="D806" s="93" t="s">
        <v>433</v>
      </c>
      <c r="E806" s="61" t="s">
        <v>782</v>
      </c>
      <c r="F806" s="61" t="s">
        <v>783</v>
      </c>
      <c r="G806" s="93" t="s">
        <v>46</v>
      </c>
      <c r="H806" s="61" t="s">
        <v>42</v>
      </c>
      <c r="I806" s="61" t="s">
        <v>58</v>
      </c>
      <c r="J806" s="61" t="s">
        <v>49</v>
      </c>
      <c r="K806" s="61" t="s">
        <v>204</v>
      </c>
      <c r="L806" s="61"/>
      <c r="M806" s="61"/>
      <c r="N806" s="61" t="s">
        <v>795</v>
      </c>
      <c r="O806" s="61">
        <v>0</v>
      </c>
      <c r="P806" s="84">
        <v>43245</v>
      </c>
      <c r="Q806" s="84"/>
      <c r="R806" s="85"/>
      <c r="S806" s="85"/>
      <c r="T806" s="86">
        <v>43250.384282407409</v>
      </c>
      <c r="U806" s="86"/>
      <c r="V806" s="92" t="s">
        <v>617</v>
      </c>
      <c r="W806" s="92"/>
      <c r="X80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06" s="88" t="str">
        <f t="shared" si="12"/>
        <v>UTILITES_MB</v>
      </c>
      <c r="Z80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0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  <c r="AB806" s="89"/>
      <c r="AC806"/>
      <c r="AD806"/>
      <c r="AF806"/>
      <c r="AG806"/>
    </row>
    <row r="807" spans="1:33" x14ac:dyDescent="0.3">
      <c r="A807" s="122" t="s">
        <v>3078</v>
      </c>
      <c r="B807" s="61" t="s">
        <v>3079</v>
      </c>
      <c r="C807" s="61" t="s">
        <v>781</v>
      </c>
      <c r="D807" s="93" t="s">
        <v>433</v>
      </c>
      <c r="E807" s="61" t="s">
        <v>782</v>
      </c>
      <c r="F807" s="61" t="s">
        <v>783</v>
      </c>
      <c r="G807" s="93" t="s">
        <v>46</v>
      </c>
      <c r="H807" s="61" t="s">
        <v>42</v>
      </c>
      <c r="I807" s="61" t="s">
        <v>474</v>
      </c>
      <c r="J807" s="61" t="s">
        <v>49</v>
      </c>
      <c r="K807" s="61"/>
      <c r="L807" s="61"/>
      <c r="M807" s="61"/>
      <c r="N807" s="61" t="s">
        <v>795</v>
      </c>
      <c r="O807" s="61">
        <v>0</v>
      </c>
      <c r="P807" s="84">
        <v>43284</v>
      </c>
      <c r="Q807" s="84"/>
      <c r="R807" s="85"/>
      <c r="S807" s="85"/>
      <c r="T807" s="86">
        <v>43244.360266203701</v>
      </c>
      <c r="U807" s="86"/>
      <c r="V807" s="92" t="s">
        <v>617</v>
      </c>
      <c r="W807" s="92"/>
      <c r="X80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07" s="88" t="str">
        <f t="shared" si="12"/>
        <v>UTILITES_MB</v>
      </c>
      <c r="Z80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80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07" s="89"/>
      <c r="AC807"/>
      <c r="AD807"/>
      <c r="AF807"/>
      <c r="AG807"/>
    </row>
    <row r="808" spans="1:33" x14ac:dyDescent="0.3">
      <c r="A808" s="122" t="s">
        <v>1194</v>
      </c>
      <c r="B808" s="61" t="s">
        <v>1195</v>
      </c>
      <c r="C808" s="61" t="s">
        <v>781</v>
      </c>
      <c r="D808" s="93" t="s">
        <v>433</v>
      </c>
      <c r="E808" s="61" t="s">
        <v>782</v>
      </c>
      <c r="F808" s="61" t="s">
        <v>783</v>
      </c>
      <c r="G808" s="93" t="s">
        <v>46</v>
      </c>
      <c r="H808" s="61" t="s">
        <v>42</v>
      </c>
      <c r="I808" s="61" t="s">
        <v>58</v>
      </c>
      <c r="J808" s="61" t="s">
        <v>49</v>
      </c>
      <c r="K808" s="61"/>
      <c r="L808" s="61"/>
      <c r="M808" s="61"/>
      <c r="N808" s="61" t="s">
        <v>795</v>
      </c>
      <c r="O808" s="61">
        <v>0</v>
      </c>
      <c r="P808" s="84">
        <v>43195</v>
      </c>
      <c r="Q808" s="84"/>
      <c r="R808" s="85"/>
      <c r="S808" s="85"/>
      <c r="T808" s="86">
        <v>43195.629780092589</v>
      </c>
      <c r="U808" s="86"/>
      <c r="V808" s="92" t="s">
        <v>617</v>
      </c>
      <c r="W808" s="92"/>
      <c r="X80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08" s="88" t="str">
        <f t="shared" si="12"/>
        <v>UTILITES_MB</v>
      </c>
      <c r="Z80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0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  <c r="AB808" s="89"/>
      <c r="AC808"/>
      <c r="AD808"/>
      <c r="AF808"/>
      <c r="AG808"/>
    </row>
    <row r="809" spans="1:33" x14ac:dyDescent="0.3">
      <c r="A809" s="122" t="s">
        <v>1380</v>
      </c>
      <c r="B809" s="61" t="s">
        <v>1381</v>
      </c>
      <c r="C809" s="61" t="s">
        <v>781</v>
      </c>
      <c r="D809" s="93" t="s">
        <v>433</v>
      </c>
      <c r="E809" s="61" t="s">
        <v>782</v>
      </c>
      <c r="F809" s="61" t="s">
        <v>783</v>
      </c>
      <c r="G809" s="93" t="s">
        <v>46</v>
      </c>
      <c r="H809" s="61" t="s">
        <v>42</v>
      </c>
      <c r="I809" s="61" t="s">
        <v>43</v>
      </c>
      <c r="J809" s="61" t="s">
        <v>49</v>
      </c>
      <c r="K809" s="61"/>
      <c r="L809" s="61"/>
      <c r="M809" s="61"/>
      <c r="N809" s="61" t="s">
        <v>795</v>
      </c>
      <c r="O809" s="61">
        <v>0</v>
      </c>
      <c r="P809" s="84">
        <v>43202</v>
      </c>
      <c r="Q809" s="84"/>
      <c r="R809" s="85"/>
      <c r="S809" s="85"/>
      <c r="T809" s="86">
        <v>43203.606238425928</v>
      </c>
      <c r="U809" s="86"/>
      <c r="V809" s="92" t="s">
        <v>617</v>
      </c>
      <c r="W809" s="92"/>
      <c r="X80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09" s="88" t="str">
        <f t="shared" si="12"/>
        <v>UTILITES_MB</v>
      </c>
      <c r="Z80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80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  <c r="AB809" s="89"/>
      <c r="AC809"/>
      <c r="AD809"/>
      <c r="AF809"/>
      <c r="AG809"/>
    </row>
    <row r="810" spans="1:33" x14ac:dyDescent="0.3">
      <c r="A810" s="122" t="s">
        <v>807</v>
      </c>
      <c r="B810" s="61" t="s">
        <v>808</v>
      </c>
      <c r="C810" s="61" t="s">
        <v>781</v>
      </c>
      <c r="D810" s="93" t="s">
        <v>433</v>
      </c>
      <c r="E810" s="61" t="s">
        <v>782</v>
      </c>
      <c r="F810" s="61" t="s">
        <v>783</v>
      </c>
      <c r="G810" s="93" t="s">
        <v>46</v>
      </c>
      <c r="H810" s="61" t="s">
        <v>195</v>
      </c>
      <c r="I810" s="61" t="s">
        <v>43</v>
      </c>
      <c r="J810" s="61" t="s">
        <v>61</v>
      </c>
      <c r="K810" s="61"/>
      <c r="L810" s="61"/>
      <c r="M810" s="61">
        <v>2</v>
      </c>
      <c r="N810" s="61" t="s">
        <v>832</v>
      </c>
      <c r="O810" s="61">
        <v>1</v>
      </c>
      <c r="P810" s="84">
        <v>43132</v>
      </c>
      <c r="Q810" s="84">
        <v>43146</v>
      </c>
      <c r="R810" s="85"/>
      <c r="S810" s="85"/>
      <c r="T810" s="86"/>
      <c r="U810" s="86"/>
      <c r="V810" s="92" t="s">
        <v>617</v>
      </c>
      <c r="W810" s="92">
        <v>43146</v>
      </c>
      <c r="X81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10" s="88" t="str">
        <f t="shared" si="12"/>
        <v>UTILITES_MB</v>
      </c>
      <c r="Z81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81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Février</v>
      </c>
      <c r="AB810" s="89"/>
      <c r="AC810"/>
      <c r="AD810"/>
      <c r="AF810"/>
      <c r="AG810"/>
    </row>
    <row r="811" spans="1:33" x14ac:dyDescent="0.3">
      <c r="A811" s="122" t="s">
        <v>6245</v>
      </c>
      <c r="B811" s="61" t="s">
        <v>6246</v>
      </c>
      <c r="C811" s="61" t="s">
        <v>348</v>
      </c>
      <c r="D811" s="93" t="s">
        <v>1785</v>
      </c>
      <c r="E811" s="61" t="s">
        <v>6247</v>
      </c>
      <c r="F811" s="61" t="s">
        <v>2586</v>
      </c>
      <c r="G811" s="93" t="s">
        <v>152</v>
      </c>
      <c r="H811" s="61" t="s">
        <v>359</v>
      </c>
      <c r="I811" s="61" t="s">
        <v>53</v>
      </c>
      <c r="J811" s="61" t="s">
        <v>61</v>
      </c>
      <c r="K811" s="61"/>
      <c r="L811" s="61"/>
      <c r="M811" s="61"/>
      <c r="N811" s="61"/>
      <c r="O811" s="61">
        <v>1</v>
      </c>
      <c r="P811" s="84">
        <v>43317</v>
      </c>
      <c r="Q811" s="84">
        <v>43317.041666666664</v>
      </c>
      <c r="R811" s="85"/>
      <c r="S811" s="85"/>
      <c r="T811" s="86"/>
      <c r="U811" s="86"/>
      <c r="V811" s="92" t="s">
        <v>617</v>
      </c>
      <c r="W811" s="92">
        <v>43331.75</v>
      </c>
      <c r="X81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11" s="88" t="str">
        <f t="shared" si="12"/>
        <v>USP MA</v>
      </c>
      <c r="Z81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1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811" s="89"/>
      <c r="AC811"/>
      <c r="AD811"/>
      <c r="AF811"/>
      <c r="AG811"/>
    </row>
    <row r="812" spans="1:33" x14ac:dyDescent="0.3">
      <c r="A812" s="122" t="s">
        <v>3429</v>
      </c>
      <c r="B812" s="61" t="s">
        <v>3430</v>
      </c>
      <c r="C812" s="61" t="s">
        <v>356</v>
      </c>
      <c r="D812" s="93" t="s">
        <v>428</v>
      </c>
      <c r="E812" s="61" t="s">
        <v>3431</v>
      </c>
      <c r="F812" s="61" t="s">
        <v>3432</v>
      </c>
      <c r="G812" s="93" t="s">
        <v>220</v>
      </c>
      <c r="H812" s="61" t="s">
        <v>359</v>
      </c>
      <c r="I812" s="61" t="s">
        <v>53</v>
      </c>
      <c r="J812" s="61" t="s">
        <v>61</v>
      </c>
      <c r="K812" s="61"/>
      <c r="L812" s="61"/>
      <c r="M812" s="61"/>
      <c r="N812" s="61"/>
      <c r="O812" s="61">
        <v>1</v>
      </c>
      <c r="P812" s="84">
        <v>43279</v>
      </c>
      <c r="Q812" s="84">
        <v>43279.041666666664</v>
      </c>
      <c r="R812" s="85"/>
      <c r="S812" s="85"/>
      <c r="T812" s="86"/>
      <c r="U812" s="86"/>
      <c r="V812" s="92" t="s">
        <v>617</v>
      </c>
      <c r="W812" s="92">
        <v>43293.75</v>
      </c>
      <c r="X81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12" s="88" t="str">
        <f t="shared" si="12"/>
        <v>SUP MB</v>
      </c>
      <c r="Z81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1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12" s="89"/>
      <c r="AC812"/>
      <c r="AD812"/>
      <c r="AF812"/>
      <c r="AG812"/>
    </row>
    <row r="813" spans="1:33" x14ac:dyDescent="0.3">
      <c r="A813" s="122" t="s">
        <v>4641</v>
      </c>
      <c r="B813" s="61" t="s">
        <v>4642</v>
      </c>
      <c r="C813" s="61" t="s">
        <v>192</v>
      </c>
      <c r="D813" s="93" t="s">
        <v>439</v>
      </c>
      <c r="E813" s="61" t="s">
        <v>4643</v>
      </c>
      <c r="F813" s="61" t="s">
        <v>4644</v>
      </c>
      <c r="G813" s="93" t="s">
        <v>126</v>
      </c>
      <c r="H813" s="61" t="s">
        <v>359</v>
      </c>
      <c r="I813" s="61" t="s">
        <v>53</v>
      </c>
      <c r="J813" s="61" t="s">
        <v>61</v>
      </c>
      <c r="K813" s="61"/>
      <c r="L813" s="61"/>
      <c r="M813" s="61"/>
      <c r="N813" s="61"/>
      <c r="O813" s="61">
        <v>1</v>
      </c>
      <c r="P813" s="84">
        <v>43305</v>
      </c>
      <c r="Q813" s="84">
        <v>43305.041666666664</v>
      </c>
      <c r="R813" s="85"/>
      <c r="S813" s="85"/>
      <c r="T813" s="86"/>
      <c r="U813" s="86"/>
      <c r="V813" s="92" t="s">
        <v>617</v>
      </c>
      <c r="W813" s="92">
        <v>43335.041666666664</v>
      </c>
      <c r="X81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813" s="88" t="str">
        <f t="shared" si="12"/>
        <v>N/A</v>
      </c>
      <c r="Z81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1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13" s="89"/>
      <c r="AC813"/>
      <c r="AD813"/>
      <c r="AF813"/>
      <c r="AG813"/>
    </row>
    <row r="814" spans="1:33" x14ac:dyDescent="0.3">
      <c r="A814" s="122" t="s">
        <v>2751</v>
      </c>
      <c r="B814" s="61" t="s">
        <v>2752</v>
      </c>
      <c r="C814" s="61" t="s">
        <v>2753</v>
      </c>
      <c r="D814" s="93" t="s">
        <v>410</v>
      </c>
      <c r="E814" s="61" t="s">
        <v>2754</v>
      </c>
      <c r="F814" s="61" t="s">
        <v>4557</v>
      </c>
      <c r="G814" s="93" t="s">
        <v>46</v>
      </c>
      <c r="H814" s="61" t="s">
        <v>359</v>
      </c>
      <c r="I814" s="61" t="s">
        <v>53</v>
      </c>
      <c r="J814" s="61" t="s">
        <v>61</v>
      </c>
      <c r="K814" s="61"/>
      <c r="L814" s="61"/>
      <c r="M814" s="61"/>
      <c r="N814" s="61"/>
      <c r="O814" s="61">
        <v>1</v>
      </c>
      <c r="P814" s="84">
        <v>43279</v>
      </c>
      <c r="Q814" s="84">
        <v>43279.041666666664</v>
      </c>
      <c r="R814" s="85"/>
      <c r="S814" s="85"/>
      <c r="T814" s="86"/>
      <c r="U814" s="86"/>
      <c r="V814" s="92" t="s">
        <v>617</v>
      </c>
      <c r="W814" s="92">
        <v>43309.041666666664</v>
      </c>
      <c r="X81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14" s="88" t="str">
        <f t="shared" si="12"/>
        <v>UTILITES_MA</v>
      </c>
      <c r="Z81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1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14" s="89"/>
      <c r="AC814"/>
      <c r="AD814"/>
      <c r="AF814"/>
      <c r="AG814"/>
    </row>
    <row r="815" spans="1:33" x14ac:dyDescent="0.3">
      <c r="A815" s="122" t="s">
        <v>5107</v>
      </c>
      <c r="B815" s="61" t="s">
        <v>5108</v>
      </c>
      <c r="C815" s="61" t="s">
        <v>196</v>
      </c>
      <c r="D815" s="93" t="s">
        <v>408</v>
      </c>
      <c r="E815" s="61" t="s">
        <v>5109</v>
      </c>
      <c r="F815" s="61" t="s">
        <v>5079</v>
      </c>
      <c r="G815" s="93" t="s">
        <v>73</v>
      </c>
      <c r="H815" s="61" t="s">
        <v>42</v>
      </c>
      <c r="I815" s="61" t="s">
        <v>53</v>
      </c>
      <c r="J815" s="61"/>
      <c r="K815" s="61"/>
      <c r="L815" s="61"/>
      <c r="M815" s="61"/>
      <c r="N815" s="61" t="s">
        <v>197</v>
      </c>
      <c r="O815" s="61">
        <v>0.25</v>
      </c>
      <c r="P815" s="84">
        <v>43298</v>
      </c>
      <c r="Q815" s="84">
        <v>43305</v>
      </c>
      <c r="R815" s="85"/>
      <c r="S815" s="85"/>
      <c r="T815" s="86">
        <v>43278.570833333331</v>
      </c>
      <c r="U815" s="86"/>
      <c r="V815" s="92" t="s">
        <v>617</v>
      </c>
      <c r="W815" s="92">
        <v>43305.010416666664</v>
      </c>
      <c r="X81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15" s="88" t="str">
        <f t="shared" si="12"/>
        <v>CONT</v>
      </c>
      <c r="Z81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1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15" s="89"/>
      <c r="AC815"/>
      <c r="AD815"/>
      <c r="AF815"/>
      <c r="AG815"/>
    </row>
    <row r="816" spans="1:33" x14ac:dyDescent="0.3">
      <c r="A816" s="122" t="s">
        <v>5110</v>
      </c>
      <c r="B816" s="61" t="s">
        <v>5111</v>
      </c>
      <c r="C816" s="61" t="s">
        <v>196</v>
      </c>
      <c r="D816" s="93" t="s">
        <v>408</v>
      </c>
      <c r="E816" s="61" t="s">
        <v>5112</v>
      </c>
      <c r="F816" s="61" t="s">
        <v>5089</v>
      </c>
      <c r="G816" s="93" t="s">
        <v>73</v>
      </c>
      <c r="H816" s="61" t="s">
        <v>42</v>
      </c>
      <c r="I816" s="61" t="s">
        <v>53</v>
      </c>
      <c r="J816" s="61"/>
      <c r="K816" s="61"/>
      <c r="L816" s="61"/>
      <c r="M816" s="61"/>
      <c r="N816" s="61" t="s">
        <v>197</v>
      </c>
      <c r="O816" s="61">
        <v>0.25</v>
      </c>
      <c r="P816" s="84">
        <v>43298</v>
      </c>
      <c r="Q816" s="84">
        <v>43305</v>
      </c>
      <c r="R816" s="85"/>
      <c r="S816" s="85"/>
      <c r="T816" s="86">
        <v>43278.571469907409</v>
      </c>
      <c r="U816" s="86"/>
      <c r="V816" s="92" t="s">
        <v>617</v>
      </c>
      <c r="W816" s="92">
        <v>43305.010416666664</v>
      </c>
      <c r="X81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16" s="88" t="str">
        <f t="shared" si="12"/>
        <v>CONT</v>
      </c>
      <c r="Z81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1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16" s="89"/>
      <c r="AC816"/>
      <c r="AD816"/>
      <c r="AF816"/>
      <c r="AG816"/>
    </row>
    <row r="817" spans="1:33" x14ac:dyDescent="0.3">
      <c r="A817" s="122" t="s">
        <v>5113</v>
      </c>
      <c r="B817" s="61" t="s">
        <v>5114</v>
      </c>
      <c r="C817" s="61" t="s">
        <v>196</v>
      </c>
      <c r="D817" s="93" t="s">
        <v>408</v>
      </c>
      <c r="E817" s="61" t="s">
        <v>5115</v>
      </c>
      <c r="F817" s="61" t="s">
        <v>5083</v>
      </c>
      <c r="G817" s="93" t="s">
        <v>73</v>
      </c>
      <c r="H817" s="61" t="s">
        <v>42</v>
      </c>
      <c r="I817" s="61" t="s">
        <v>53</v>
      </c>
      <c r="J817" s="61"/>
      <c r="K817" s="61"/>
      <c r="L817" s="61"/>
      <c r="M817" s="61"/>
      <c r="N817" s="61" t="s">
        <v>197</v>
      </c>
      <c r="O817" s="61">
        <v>0.25</v>
      </c>
      <c r="P817" s="84">
        <v>43298</v>
      </c>
      <c r="Q817" s="84">
        <v>43305</v>
      </c>
      <c r="R817" s="85"/>
      <c r="S817" s="85"/>
      <c r="T817" s="86">
        <v>43278.571342592593</v>
      </c>
      <c r="U817" s="86"/>
      <c r="V817" s="92" t="s">
        <v>617</v>
      </c>
      <c r="W817" s="92">
        <v>43305.010416666664</v>
      </c>
      <c r="X81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17" s="88" t="str">
        <f t="shared" si="12"/>
        <v>CONT</v>
      </c>
      <c r="Z81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1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17" s="89"/>
      <c r="AC817"/>
      <c r="AD817"/>
      <c r="AF817"/>
      <c r="AG817"/>
    </row>
    <row r="818" spans="1:33" x14ac:dyDescent="0.3">
      <c r="A818" s="122" t="s">
        <v>3523</v>
      </c>
      <c r="B818" s="61" t="s">
        <v>3524</v>
      </c>
      <c r="C818" s="61" t="s">
        <v>41</v>
      </c>
      <c r="D818" s="93" t="s">
        <v>432</v>
      </c>
      <c r="E818" s="61" t="s">
        <v>3525</v>
      </c>
      <c r="F818" s="61" t="s">
        <v>1520</v>
      </c>
      <c r="G818" s="93" t="s">
        <v>45</v>
      </c>
      <c r="H818" s="61" t="s">
        <v>359</v>
      </c>
      <c r="I818" s="61" t="s">
        <v>53</v>
      </c>
      <c r="J818" s="61" t="s">
        <v>61</v>
      </c>
      <c r="K818" s="61"/>
      <c r="L818" s="61"/>
      <c r="M818" s="61"/>
      <c r="N818" s="61"/>
      <c r="O818" s="61">
        <v>1</v>
      </c>
      <c r="P818" s="84">
        <v>43290</v>
      </c>
      <c r="Q818" s="84">
        <v>43290.041666666664</v>
      </c>
      <c r="R818" s="85"/>
      <c r="S818" s="85"/>
      <c r="T818" s="86"/>
      <c r="U818" s="86"/>
      <c r="V818" s="92" t="s">
        <v>617</v>
      </c>
      <c r="W818" s="92">
        <v>43304.75</v>
      </c>
      <c r="X81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18" s="88" t="str">
        <f t="shared" si="12"/>
        <v>DEVT MA</v>
      </c>
      <c r="Z81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1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18" s="89"/>
      <c r="AC818"/>
      <c r="AD818"/>
      <c r="AF818"/>
      <c r="AG818"/>
    </row>
    <row r="819" spans="1:33" x14ac:dyDescent="0.3">
      <c r="A819" s="122" t="s">
        <v>5116</v>
      </c>
      <c r="B819" s="61" t="s">
        <v>5117</v>
      </c>
      <c r="C819" s="61" t="s">
        <v>1263</v>
      </c>
      <c r="D819" s="93" t="s">
        <v>431</v>
      </c>
      <c r="E819" s="61" t="s">
        <v>1264</v>
      </c>
      <c r="F819" s="61" t="s">
        <v>1265</v>
      </c>
      <c r="G819" s="93" t="s">
        <v>46</v>
      </c>
      <c r="H819" s="61" t="s">
        <v>195</v>
      </c>
      <c r="I819" s="61" t="s">
        <v>205</v>
      </c>
      <c r="J819" s="61" t="s">
        <v>48</v>
      </c>
      <c r="K819" s="61"/>
      <c r="L819" s="61"/>
      <c r="M819" s="61"/>
      <c r="N819" s="61"/>
      <c r="O819" s="61">
        <v>2</v>
      </c>
      <c r="P819" s="84">
        <v>43304</v>
      </c>
      <c r="Q819" s="84">
        <v>43318</v>
      </c>
      <c r="R819" s="85"/>
      <c r="S819" s="85"/>
      <c r="T819" s="86"/>
      <c r="U819" s="86"/>
      <c r="V819" s="92" t="s">
        <v>617</v>
      </c>
      <c r="W819" s="92">
        <v>43318.791666666664</v>
      </c>
      <c r="X81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19" s="88" t="str">
        <f t="shared" si="12"/>
        <v>UTILITES_MB</v>
      </c>
      <c r="Z81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1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19" s="89"/>
      <c r="AC819"/>
      <c r="AD819"/>
      <c r="AF819"/>
      <c r="AG819"/>
    </row>
    <row r="820" spans="1:33" x14ac:dyDescent="0.3">
      <c r="A820" s="122" t="s">
        <v>5118</v>
      </c>
      <c r="B820" s="61" t="s">
        <v>5119</v>
      </c>
      <c r="C820" s="61" t="s">
        <v>1485</v>
      </c>
      <c r="D820" s="93" t="s">
        <v>1486</v>
      </c>
      <c r="E820" s="61" t="s">
        <v>1487</v>
      </c>
      <c r="F820" s="61" t="s">
        <v>44</v>
      </c>
      <c r="G820" s="93" t="s">
        <v>75</v>
      </c>
      <c r="H820" s="61" t="s">
        <v>663</v>
      </c>
      <c r="I820" s="61" t="s">
        <v>43</v>
      </c>
      <c r="J820" s="61" t="s">
        <v>49</v>
      </c>
      <c r="K820" s="61"/>
      <c r="L820" s="61"/>
      <c r="M820" s="61">
        <v>3</v>
      </c>
      <c r="N820" s="61" t="s">
        <v>795</v>
      </c>
      <c r="O820" s="61">
        <v>2</v>
      </c>
      <c r="P820" s="84">
        <v>43272</v>
      </c>
      <c r="Q820" s="84">
        <v>43302</v>
      </c>
      <c r="R820" s="85"/>
      <c r="S820" s="85"/>
      <c r="T820" s="86">
        <v>43279</v>
      </c>
      <c r="U820" s="86"/>
      <c r="V820" s="92" t="s">
        <v>617</v>
      </c>
      <c r="W820" s="92">
        <v>43302</v>
      </c>
      <c r="X82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20" s="88" t="str">
        <f t="shared" si="12"/>
        <v>ENVT</v>
      </c>
      <c r="Z82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82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20" s="89"/>
      <c r="AC820"/>
      <c r="AD820"/>
      <c r="AF820"/>
      <c r="AG820"/>
    </row>
    <row r="821" spans="1:33" x14ac:dyDescent="0.3">
      <c r="A821" s="122" t="s">
        <v>1488</v>
      </c>
      <c r="B821" s="61" t="s">
        <v>1489</v>
      </c>
      <c r="C821" s="61" t="s">
        <v>59</v>
      </c>
      <c r="D821" s="93" t="s">
        <v>1203</v>
      </c>
      <c r="E821" s="61" t="s">
        <v>1490</v>
      </c>
      <c r="F821" s="61" t="s">
        <v>1491</v>
      </c>
      <c r="G821" s="93" t="s">
        <v>45</v>
      </c>
      <c r="H821" s="61" t="s">
        <v>2572</v>
      </c>
      <c r="I821" s="61" t="s">
        <v>53</v>
      </c>
      <c r="J821" s="61"/>
      <c r="K821" s="61"/>
      <c r="L821" s="61"/>
      <c r="M821" s="61"/>
      <c r="N821" s="61" t="s">
        <v>62</v>
      </c>
      <c r="O821" s="61">
        <v>1</v>
      </c>
      <c r="P821" s="84">
        <v>43252</v>
      </c>
      <c r="Q821" s="84">
        <v>43282</v>
      </c>
      <c r="R821" s="85"/>
      <c r="S821" s="85"/>
      <c r="T821" s="86">
        <v>43276.28125</v>
      </c>
      <c r="U821" s="86">
        <v>43276.535416666666</v>
      </c>
      <c r="V821" s="92" t="s">
        <v>617</v>
      </c>
      <c r="W821" s="92">
        <v>43282.041666666664</v>
      </c>
      <c r="X82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21" s="88" t="str">
        <f t="shared" si="12"/>
        <v>DEVT MA</v>
      </c>
      <c r="Z82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2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21" s="89"/>
      <c r="AC821"/>
      <c r="AD821"/>
      <c r="AF821"/>
      <c r="AG821"/>
    </row>
    <row r="822" spans="1:33" x14ac:dyDescent="0.3">
      <c r="A822" s="122" t="s">
        <v>1492</v>
      </c>
      <c r="B822" s="61" t="s">
        <v>1493</v>
      </c>
      <c r="C822" s="61" t="s">
        <v>59</v>
      </c>
      <c r="D822" s="93" t="s">
        <v>1203</v>
      </c>
      <c r="E822" s="61" t="s">
        <v>1494</v>
      </c>
      <c r="F822" s="61" t="s">
        <v>1495</v>
      </c>
      <c r="G822" s="93" t="s">
        <v>45</v>
      </c>
      <c r="H822" s="61" t="s">
        <v>2572</v>
      </c>
      <c r="I822" s="61" t="s">
        <v>53</v>
      </c>
      <c r="J822" s="61"/>
      <c r="K822" s="61"/>
      <c r="L822" s="61"/>
      <c r="M822" s="61"/>
      <c r="N822" s="61" t="s">
        <v>62</v>
      </c>
      <c r="O822" s="61">
        <v>1</v>
      </c>
      <c r="P822" s="84">
        <v>43252</v>
      </c>
      <c r="Q822" s="84">
        <v>43282</v>
      </c>
      <c r="R822" s="85"/>
      <c r="S822" s="85"/>
      <c r="T822" s="86">
        <v>43276.5</v>
      </c>
      <c r="U822" s="86">
        <v>43276.554166666669</v>
      </c>
      <c r="V822" s="92" t="s">
        <v>617</v>
      </c>
      <c r="W822" s="92">
        <v>43282.041666666664</v>
      </c>
      <c r="X82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22" s="88" t="str">
        <f t="shared" si="12"/>
        <v>DEVT MA</v>
      </c>
      <c r="Z82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2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22" s="89"/>
      <c r="AC822"/>
      <c r="AD822"/>
      <c r="AF822"/>
      <c r="AG822"/>
    </row>
    <row r="823" spans="1:33" x14ac:dyDescent="0.3">
      <c r="A823" s="122" t="s">
        <v>1496</v>
      </c>
      <c r="B823" s="61" t="s">
        <v>1497</v>
      </c>
      <c r="C823" s="61" t="s">
        <v>59</v>
      </c>
      <c r="D823" s="93" t="s">
        <v>1203</v>
      </c>
      <c r="E823" s="61" t="s">
        <v>1498</v>
      </c>
      <c r="F823" s="61" t="s">
        <v>1499</v>
      </c>
      <c r="G823" s="93" t="s">
        <v>45</v>
      </c>
      <c r="H823" s="61" t="s">
        <v>2572</v>
      </c>
      <c r="I823" s="61" t="s">
        <v>53</v>
      </c>
      <c r="J823" s="61"/>
      <c r="K823" s="61"/>
      <c r="L823" s="61"/>
      <c r="M823" s="61"/>
      <c r="N823" s="61" t="s">
        <v>62</v>
      </c>
      <c r="O823" s="61">
        <v>1</v>
      </c>
      <c r="P823" s="84">
        <v>43252</v>
      </c>
      <c r="Q823" s="84">
        <v>43282</v>
      </c>
      <c r="R823" s="85"/>
      <c r="S823" s="85"/>
      <c r="T823" s="86">
        <v>43276.395833333336</v>
      </c>
      <c r="U823" s="86">
        <v>43276.538194444445</v>
      </c>
      <c r="V823" s="92" t="s">
        <v>617</v>
      </c>
      <c r="W823" s="92">
        <v>43282.041666666664</v>
      </c>
      <c r="X82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23" s="88" t="str">
        <f t="shared" si="12"/>
        <v>DEVT MA</v>
      </c>
      <c r="Z82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2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23" s="89"/>
      <c r="AC823"/>
      <c r="AD823"/>
      <c r="AF823"/>
      <c r="AG823"/>
    </row>
    <row r="824" spans="1:33" x14ac:dyDescent="0.3">
      <c r="A824" s="122" t="s">
        <v>2755</v>
      </c>
      <c r="B824" s="61" t="s">
        <v>2756</v>
      </c>
      <c r="C824" s="61" t="s">
        <v>1224</v>
      </c>
      <c r="D824" s="93" t="s">
        <v>1224</v>
      </c>
      <c r="E824" s="61" t="s">
        <v>2757</v>
      </c>
      <c r="F824" s="61" t="s">
        <v>2758</v>
      </c>
      <c r="G824" s="93" t="s">
        <v>45</v>
      </c>
      <c r="H824" s="61" t="s">
        <v>359</v>
      </c>
      <c r="I824" s="61" t="s">
        <v>53</v>
      </c>
      <c r="J824" s="61" t="s">
        <v>61</v>
      </c>
      <c r="K824" s="61"/>
      <c r="L824" s="61"/>
      <c r="M824" s="61"/>
      <c r="N824" s="61" t="s">
        <v>995</v>
      </c>
      <c r="O824" s="61">
        <v>1</v>
      </c>
      <c r="P824" s="84">
        <v>43265</v>
      </c>
      <c r="Q824" s="84">
        <v>43265.041666666664</v>
      </c>
      <c r="R824" s="85"/>
      <c r="S824" s="85"/>
      <c r="T824" s="86"/>
      <c r="U824" s="86"/>
      <c r="V824" s="92" t="s">
        <v>617</v>
      </c>
      <c r="W824" s="92">
        <v>43279.75</v>
      </c>
      <c r="X82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24" s="88" t="str">
        <f t="shared" si="12"/>
        <v>DEVT MA</v>
      </c>
      <c r="Z82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2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24" s="89"/>
      <c r="AC824"/>
      <c r="AD824"/>
      <c r="AF824"/>
      <c r="AG824"/>
    </row>
    <row r="825" spans="1:33" x14ac:dyDescent="0.3">
      <c r="A825" s="122" t="s">
        <v>1534</v>
      </c>
      <c r="B825" s="61" t="s">
        <v>6563</v>
      </c>
      <c r="C825" s="61" t="s">
        <v>1535</v>
      </c>
      <c r="D825" s="93" t="s">
        <v>1536</v>
      </c>
      <c r="E825" s="61" t="s">
        <v>1537</v>
      </c>
      <c r="F825" s="61" t="s">
        <v>1423</v>
      </c>
      <c r="G825" s="93" t="s">
        <v>165</v>
      </c>
      <c r="H825" s="61" t="s">
        <v>195</v>
      </c>
      <c r="I825" s="61" t="s">
        <v>201</v>
      </c>
      <c r="J825" s="61" t="s">
        <v>202</v>
      </c>
      <c r="K825" s="61"/>
      <c r="L825" s="61"/>
      <c r="M825" s="61"/>
      <c r="N825" s="61"/>
      <c r="O825" s="61">
        <v>3.5</v>
      </c>
      <c r="P825" s="84">
        <v>43266</v>
      </c>
      <c r="Q825" s="84">
        <v>43280</v>
      </c>
      <c r="R825" s="85"/>
      <c r="S825" s="85"/>
      <c r="T825" s="86"/>
      <c r="U825" s="86"/>
      <c r="V825" s="92" t="s">
        <v>617</v>
      </c>
      <c r="W825" s="92">
        <v>43280.854166666664</v>
      </c>
      <c r="X82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25" s="88" t="str">
        <f t="shared" si="12"/>
        <v>DSP MA</v>
      </c>
      <c r="Z82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2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25" s="89"/>
      <c r="AC825"/>
      <c r="AD825"/>
      <c r="AF825"/>
      <c r="AG825"/>
    </row>
    <row r="826" spans="1:33" x14ac:dyDescent="0.3">
      <c r="A826" s="122" t="s">
        <v>2452</v>
      </c>
      <c r="B826" s="61" t="s">
        <v>2453</v>
      </c>
      <c r="C826" s="61" t="s">
        <v>2454</v>
      </c>
      <c r="D826" s="93" t="s">
        <v>907</v>
      </c>
      <c r="E826" s="61" t="s">
        <v>2455</v>
      </c>
      <c r="F826" s="61" t="s">
        <v>2456</v>
      </c>
      <c r="G826" s="93" t="s">
        <v>46</v>
      </c>
      <c r="H826" s="61" t="s">
        <v>2572</v>
      </c>
      <c r="I826" s="61" t="s">
        <v>53</v>
      </c>
      <c r="J826" s="61" t="s">
        <v>61</v>
      </c>
      <c r="K826" s="61" t="s">
        <v>300</v>
      </c>
      <c r="L826" s="61"/>
      <c r="M826" s="61"/>
      <c r="N826" s="61" t="s">
        <v>837</v>
      </c>
      <c r="O826" s="61">
        <v>1</v>
      </c>
      <c r="P826" s="84">
        <v>43286</v>
      </c>
      <c r="Q826" s="84">
        <v>43286</v>
      </c>
      <c r="R826" s="85"/>
      <c r="S826" s="85"/>
      <c r="T826" s="86">
        <v>43280</v>
      </c>
      <c r="U826" s="86">
        <v>43280</v>
      </c>
      <c r="V826" s="92" t="s">
        <v>617</v>
      </c>
      <c r="W826" s="92">
        <v>43317</v>
      </c>
      <c r="X82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826" s="88" t="str">
        <f t="shared" si="12"/>
        <v>UTILITES_MC</v>
      </c>
      <c r="Z82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2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26" s="89"/>
      <c r="AC826"/>
      <c r="AD826"/>
      <c r="AF826"/>
      <c r="AG826"/>
    </row>
    <row r="827" spans="1:33" x14ac:dyDescent="0.3">
      <c r="A827" s="122" t="s">
        <v>1890</v>
      </c>
      <c r="B827" s="61" t="s">
        <v>3842</v>
      </c>
      <c r="C827" s="61" t="s">
        <v>1891</v>
      </c>
      <c r="D827" s="93" t="s">
        <v>1116</v>
      </c>
      <c r="E827" s="61" t="s">
        <v>1892</v>
      </c>
      <c r="F827" s="61" t="s">
        <v>5620</v>
      </c>
      <c r="G827" s="93" t="s">
        <v>46</v>
      </c>
      <c r="H827" s="61" t="s">
        <v>359</v>
      </c>
      <c r="I827" s="61" t="s">
        <v>53</v>
      </c>
      <c r="J827" s="61" t="s">
        <v>61</v>
      </c>
      <c r="K827" s="61"/>
      <c r="L827" s="61"/>
      <c r="M827" s="61"/>
      <c r="N827" s="61"/>
      <c r="O827" s="61">
        <v>1</v>
      </c>
      <c r="P827" s="84">
        <v>43263</v>
      </c>
      <c r="Q827" s="84">
        <v>43263.041666666664</v>
      </c>
      <c r="R827" s="85"/>
      <c r="S827" s="85"/>
      <c r="T827" s="86"/>
      <c r="U827" s="86"/>
      <c r="V827" s="92" t="s">
        <v>617</v>
      </c>
      <c r="W827" s="92">
        <v>43277.75</v>
      </c>
      <c r="X82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27" s="88" t="str">
        <f t="shared" si="12"/>
        <v>UTILITES_MA</v>
      </c>
      <c r="Z82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2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27" s="89"/>
      <c r="AC827"/>
      <c r="AD827"/>
      <c r="AF827"/>
      <c r="AG827"/>
    </row>
    <row r="828" spans="1:33" x14ac:dyDescent="0.3">
      <c r="A828" s="122" t="s">
        <v>4959</v>
      </c>
      <c r="B828" s="61" t="s">
        <v>161</v>
      </c>
      <c r="C828" s="61" t="s">
        <v>162</v>
      </c>
      <c r="D828" s="93" t="s">
        <v>448</v>
      </c>
      <c r="E828" s="61" t="s">
        <v>163</v>
      </c>
      <c r="F828" s="61" t="s">
        <v>164</v>
      </c>
      <c r="G828" s="93" t="s">
        <v>165</v>
      </c>
      <c r="H828" s="61" t="s">
        <v>42</v>
      </c>
      <c r="I828" s="61" t="s">
        <v>58</v>
      </c>
      <c r="J828" s="61" t="s">
        <v>48</v>
      </c>
      <c r="K828" s="61"/>
      <c r="L828" s="61"/>
      <c r="M828" s="61"/>
      <c r="N828" s="61"/>
      <c r="O828" s="61">
        <v>1</v>
      </c>
      <c r="P828" s="84">
        <v>43291</v>
      </c>
      <c r="Q828" s="84">
        <v>43291.041666666664</v>
      </c>
      <c r="R828" s="85"/>
      <c r="S828" s="85"/>
      <c r="T828" s="86">
        <v>43273.575266203705</v>
      </c>
      <c r="U828" s="86"/>
      <c r="V828" s="92" t="s">
        <v>617</v>
      </c>
      <c r="W828" s="92">
        <v>43305.75</v>
      </c>
      <c r="X82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28" s="88" t="str">
        <f t="shared" si="12"/>
        <v>DSP MA</v>
      </c>
      <c r="Z82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2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28" s="89"/>
      <c r="AC828"/>
      <c r="AD828"/>
      <c r="AF828"/>
      <c r="AG828"/>
    </row>
    <row r="829" spans="1:33" x14ac:dyDescent="0.3">
      <c r="A829" s="122" t="s">
        <v>5120</v>
      </c>
      <c r="B829" s="61" t="s">
        <v>5121</v>
      </c>
      <c r="C829" s="61" t="s">
        <v>162</v>
      </c>
      <c r="D829" s="93" t="s">
        <v>448</v>
      </c>
      <c r="E829" s="61" t="s">
        <v>163</v>
      </c>
      <c r="F829" s="61" t="s">
        <v>164</v>
      </c>
      <c r="G829" s="93" t="s">
        <v>165</v>
      </c>
      <c r="H829" s="61" t="s">
        <v>42</v>
      </c>
      <c r="I829" s="61" t="s">
        <v>205</v>
      </c>
      <c r="J829" s="61" t="s">
        <v>48</v>
      </c>
      <c r="K829" s="61"/>
      <c r="L829" s="61"/>
      <c r="M829" s="61"/>
      <c r="N829" s="61"/>
      <c r="O829" s="61">
        <v>1</v>
      </c>
      <c r="P829" s="84">
        <v>43305</v>
      </c>
      <c r="Q829" s="84">
        <v>43335</v>
      </c>
      <c r="R829" s="85"/>
      <c r="S829" s="85"/>
      <c r="T829" s="86">
        <v>43294.368460648147</v>
      </c>
      <c r="U829" s="86"/>
      <c r="V829" s="92" t="s">
        <v>617</v>
      </c>
      <c r="W829" s="92">
        <v>43335.041666666664</v>
      </c>
      <c r="X82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29" s="88" t="str">
        <f t="shared" si="12"/>
        <v>DSP MA</v>
      </c>
      <c r="Z82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2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29" s="89"/>
      <c r="AC829"/>
      <c r="AD829"/>
      <c r="AF829"/>
      <c r="AG829"/>
    </row>
    <row r="830" spans="1:33" x14ac:dyDescent="0.3">
      <c r="A830" s="122" t="s">
        <v>5943</v>
      </c>
      <c r="B830" s="61" t="s">
        <v>5944</v>
      </c>
      <c r="C830" s="61" t="s">
        <v>221</v>
      </c>
      <c r="D830" s="93" t="s">
        <v>1095</v>
      </c>
      <c r="E830" s="61" t="s">
        <v>5945</v>
      </c>
      <c r="F830" s="61" t="s">
        <v>5946</v>
      </c>
      <c r="G830" s="93" t="s">
        <v>75</v>
      </c>
      <c r="H830" s="61" t="s">
        <v>42</v>
      </c>
      <c r="I830" s="61" t="s">
        <v>53</v>
      </c>
      <c r="J830" s="61" t="s">
        <v>61</v>
      </c>
      <c r="K830" s="61" t="s">
        <v>300</v>
      </c>
      <c r="L830" s="61"/>
      <c r="M830" s="61"/>
      <c r="N830" s="61" t="s">
        <v>237</v>
      </c>
      <c r="O830" s="61">
        <v>0</v>
      </c>
      <c r="P830" s="84">
        <v>43265</v>
      </c>
      <c r="Q830" s="84"/>
      <c r="R830" s="85"/>
      <c r="S830" s="85"/>
      <c r="T830" s="86">
        <v>43265</v>
      </c>
      <c r="U830" s="86">
        <v>43265</v>
      </c>
      <c r="V830" s="92" t="s">
        <v>617</v>
      </c>
      <c r="W830" s="92"/>
      <c r="X83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30" s="88" t="str">
        <f t="shared" si="12"/>
        <v>ENVT</v>
      </c>
      <c r="Z83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3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30" s="89"/>
      <c r="AC830"/>
      <c r="AD830"/>
      <c r="AF830"/>
      <c r="AG830"/>
    </row>
    <row r="831" spans="1:33" x14ac:dyDescent="0.3">
      <c r="A831" s="122" t="s">
        <v>4858</v>
      </c>
      <c r="B831" s="61" t="s">
        <v>4859</v>
      </c>
      <c r="C831" s="61" t="s">
        <v>3594</v>
      </c>
      <c r="D831" s="93" t="s">
        <v>3595</v>
      </c>
      <c r="E831" s="61" t="s">
        <v>4860</v>
      </c>
      <c r="F831" s="61" t="s">
        <v>4795</v>
      </c>
      <c r="G831" s="93" t="s">
        <v>152</v>
      </c>
      <c r="H831" s="61" t="s">
        <v>359</v>
      </c>
      <c r="I831" s="61" t="s">
        <v>53</v>
      </c>
      <c r="J831" s="61" t="s">
        <v>61</v>
      </c>
      <c r="K831" s="61"/>
      <c r="L831" s="61"/>
      <c r="M831" s="61"/>
      <c r="N831" s="61"/>
      <c r="O831" s="61">
        <v>5</v>
      </c>
      <c r="P831" s="84">
        <v>43308</v>
      </c>
      <c r="Q831" s="84">
        <v>43308.208333333336</v>
      </c>
      <c r="R831" s="85"/>
      <c r="S831" s="85"/>
      <c r="T831" s="86"/>
      <c r="U831" s="86"/>
      <c r="V831" s="92" t="s">
        <v>617</v>
      </c>
      <c r="W831" s="92">
        <v>43338.208333333336</v>
      </c>
      <c r="X83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31" s="88" t="str">
        <f t="shared" si="12"/>
        <v>USP MA</v>
      </c>
      <c r="Z83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3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31" s="89"/>
      <c r="AC831"/>
      <c r="AD831"/>
      <c r="AF831"/>
      <c r="AG831"/>
    </row>
    <row r="832" spans="1:33" x14ac:dyDescent="0.3">
      <c r="A832" s="122" t="s">
        <v>5122</v>
      </c>
      <c r="B832" s="61" t="s">
        <v>5123</v>
      </c>
      <c r="C832" s="61" t="s">
        <v>227</v>
      </c>
      <c r="D832" s="93" t="s">
        <v>452</v>
      </c>
      <c r="E832" s="61" t="s">
        <v>5124</v>
      </c>
      <c r="F832" s="61" t="s">
        <v>5125</v>
      </c>
      <c r="G832" s="93" t="s">
        <v>223</v>
      </c>
      <c r="H832" s="61" t="s">
        <v>359</v>
      </c>
      <c r="I832" s="61" t="s">
        <v>53</v>
      </c>
      <c r="J832" s="61" t="s">
        <v>61</v>
      </c>
      <c r="K832" s="61"/>
      <c r="L832" s="61"/>
      <c r="M832" s="61"/>
      <c r="N832" s="61"/>
      <c r="O832" s="61">
        <v>1</v>
      </c>
      <c r="P832" s="84">
        <v>43313</v>
      </c>
      <c r="Q832" s="84">
        <v>43313.041666666664</v>
      </c>
      <c r="R832" s="85"/>
      <c r="S832" s="85"/>
      <c r="T832" s="86"/>
      <c r="U832" s="86"/>
      <c r="V832" s="92" t="s">
        <v>617</v>
      </c>
      <c r="W832" s="92">
        <v>43343.041666666664</v>
      </c>
      <c r="X83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32" s="88" t="str">
        <f t="shared" si="12"/>
        <v>DSP MB</v>
      </c>
      <c r="Z83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3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832" s="89"/>
      <c r="AC832"/>
      <c r="AD832"/>
      <c r="AF832"/>
      <c r="AG832"/>
    </row>
    <row r="833" spans="1:33" x14ac:dyDescent="0.3">
      <c r="A833" s="122" t="s">
        <v>3526</v>
      </c>
      <c r="B833" s="61" t="s">
        <v>3843</v>
      </c>
      <c r="C833" s="61" t="s">
        <v>3527</v>
      </c>
      <c r="D833" s="93" t="s">
        <v>907</v>
      </c>
      <c r="E833" s="61" t="s">
        <v>3528</v>
      </c>
      <c r="F833" s="61" t="s">
        <v>3529</v>
      </c>
      <c r="G833" s="93" t="s">
        <v>46</v>
      </c>
      <c r="H833" s="61" t="s">
        <v>2572</v>
      </c>
      <c r="I833" s="61" t="s">
        <v>53</v>
      </c>
      <c r="J833" s="61" t="s">
        <v>61</v>
      </c>
      <c r="K833" s="61" t="s">
        <v>300</v>
      </c>
      <c r="L833" s="61"/>
      <c r="M833" s="61"/>
      <c r="N833" s="61" t="s">
        <v>837</v>
      </c>
      <c r="O833" s="61">
        <v>1</v>
      </c>
      <c r="P833" s="84">
        <v>43291</v>
      </c>
      <c r="Q833" s="84">
        <v>43291.041666666664</v>
      </c>
      <c r="R833" s="85"/>
      <c r="S833" s="85"/>
      <c r="T833" s="86">
        <v>43280</v>
      </c>
      <c r="U833" s="86">
        <v>43280</v>
      </c>
      <c r="V833" s="92" t="s">
        <v>617</v>
      </c>
      <c r="W833" s="92">
        <v>43321.041666666664</v>
      </c>
      <c r="X83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833" s="88" t="str">
        <f t="shared" si="12"/>
        <v>UTILITES_MC</v>
      </c>
      <c r="Z83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3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33" s="89"/>
      <c r="AC833"/>
      <c r="AD833"/>
      <c r="AF833"/>
      <c r="AG833"/>
    </row>
    <row r="834" spans="1:33" x14ac:dyDescent="0.3">
      <c r="A834" s="122" t="s">
        <v>2765</v>
      </c>
      <c r="B834" s="61" t="s">
        <v>2766</v>
      </c>
      <c r="C834" s="61" t="s">
        <v>2762</v>
      </c>
      <c r="D834" s="93" t="s">
        <v>2763</v>
      </c>
      <c r="E834" s="61" t="s">
        <v>2764</v>
      </c>
      <c r="F834" s="61" t="s">
        <v>4511</v>
      </c>
      <c r="G834" s="93" t="s">
        <v>46</v>
      </c>
      <c r="H834" s="61" t="s">
        <v>42</v>
      </c>
      <c r="I834" s="61" t="s">
        <v>53</v>
      </c>
      <c r="J834" s="61" t="s">
        <v>61</v>
      </c>
      <c r="K834" s="61"/>
      <c r="L834" s="61"/>
      <c r="M834" s="61"/>
      <c r="N834" s="61"/>
      <c r="O834" s="61">
        <v>0</v>
      </c>
      <c r="P834" s="84">
        <v>43285</v>
      </c>
      <c r="Q834" s="84"/>
      <c r="R834" s="85"/>
      <c r="S834" s="85"/>
      <c r="T834" s="86">
        <v>43242.639317129629</v>
      </c>
      <c r="U834" s="86"/>
      <c r="V834" s="92" t="s">
        <v>617</v>
      </c>
      <c r="W834" s="92"/>
      <c r="X83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34" s="88" t="str">
        <f t="shared" ref="Y834:Y897" si="13">IF(ISBLANK(G834),"N/A",IF(OR(G834="EXPE-SERV",G834="FINA",G834="INFO",G834="LOGISTIC",G834="MAGASIN",G834="PROD_MA",G834="PROD_MB",G834="PROD_MB-B3",G834="PROJ-TECH",G834="SECU",G834="STECH",G834="UNITE-MA",G834="UNITE-MB",G834="UNIT-MC",G834="UNIT-MD1",G834="UNIT-MD2"),"N/A",IF(ISNUMBER(SEARCH("QUAL",G834)),"N/A",IF(AND(G834="MNTE",X834="MA"),"UTILITES_MA",IF(AND(G834="MNTE",X834="MB"),"UTILITES_MB",IF(AND(G834="MNTE",X834="MC"),"UTILITES_MC",G834))))))</f>
        <v>UTILITES_MA</v>
      </c>
      <c r="Z83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3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34" s="89"/>
      <c r="AC834"/>
      <c r="AD834"/>
      <c r="AF834"/>
      <c r="AG834"/>
    </row>
    <row r="835" spans="1:33" x14ac:dyDescent="0.3">
      <c r="A835" s="122" t="s">
        <v>2760</v>
      </c>
      <c r="B835" s="61" t="s">
        <v>2761</v>
      </c>
      <c r="C835" s="61" t="s">
        <v>2762</v>
      </c>
      <c r="D835" s="93" t="s">
        <v>2763</v>
      </c>
      <c r="E835" s="61" t="s">
        <v>2764</v>
      </c>
      <c r="F835" s="61" t="s">
        <v>4511</v>
      </c>
      <c r="G835" s="93" t="s">
        <v>46</v>
      </c>
      <c r="H835" s="61" t="s">
        <v>359</v>
      </c>
      <c r="I835" s="61" t="s">
        <v>53</v>
      </c>
      <c r="J835" s="61" t="s">
        <v>61</v>
      </c>
      <c r="K835" s="61"/>
      <c r="L835" s="61"/>
      <c r="M835" s="61"/>
      <c r="N835" s="61"/>
      <c r="O835" s="61">
        <v>1</v>
      </c>
      <c r="P835" s="84">
        <v>43280</v>
      </c>
      <c r="Q835" s="84">
        <v>43280.041666666664</v>
      </c>
      <c r="R835" s="85"/>
      <c r="S835" s="85"/>
      <c r="T835" s="86"/>
      <c r="U835" s="86"/>
      <c r="V835" s="92" t="s">
        <v>617</v>
      </c>
      <c r="W835" s="92">
        <v>43310.041666666664</v>
      </c>
      <c r="X83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35" s="88" t="str">
        <f t="shared" si="13"/>
        <v>UTILITES_MA</v>
      </c>
      <c r="Z83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3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35" s="89"/>
      <c r="AC835"/>
      <c r="AD835"/>
      <c r="AF835"/>
      <c r="AG835"/>
    </row>
    <row r="836" spans="1:33" x14ac:dyDescent="0.3">
      <c r="A836" s="122" t="s">
        <v>3530</v>
      </c>
      <c r="B836" s="61" t="s">
        <v>3844</v>
      </c>
      <c r="C836" s="61" t="s">
        <v>3531</v>
      </c>
      <c r="D836" s="93" t="s">
        <v>907</v>
      </c>
      <c r="E836" s="61" t="s">
        <v>3532</v>
      </c>
      <c r="F836" s="61" t="s">
        <v>3533</v>
      </c>
      <c r="G836" s="93" t="s">
        <v>46</v>
      </c>
      <c r="H836" s="61" t="s">
        <v>2572</v>
      </c>
      <c r="I836" s="61" t="s">
        <v>53</v>
      </c>
      <c r="J836" s="61" t="s">
        <v>61</v>
      </c>
      <c r="K836" s="61" t="s">
        <v>300</v>
      </c>
      <c r="L836" s="61"/>
      <c r="M836" s="61"/>
      <c r="N836" s="61" t="s">
        <v>837</v>
      </c>
      <c r="O836" s="61">
        <v>1</v>
      </c>
      <c r="P836" s="84">
        <v>43291</v>
      </c>
      <c r="Q836" s="84">
        <v>43291.041666666664</v>
      </c>
      <c r="R836" s="85"/>
      <c r="S836" s="85"/>
      <c r="T836" s="86">
        <v>43280</v>
      </c>
      <c r="U836" s="86">
        <v>43280</v>
      </c>
      <c r="V836" s="92" t="s">
        <v>617</v>
      </c>
      <c r="W836" s="92">
        <v>43321.041666666664</v>
      </c>
      <c r="X83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836" s="88" t="str">
        <f t="shared" si="13"/>
        <v>UTILITES_MC</v>
      </c>
      <c r="Z83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3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36" s="89"/>
      <c r="AC836"/>
      <c r="AD836"/>
      <c r="AF836"/>
      <c r="AG836"/>
    </row>
    <row r="837" spans="1:33" x14ac:dyDescent="0.3">
      <c r="A837" s="122" t="s">
        <v>6248</v>
      </c>
      <c r="B837" s="61" t="s">
        <v>6249</v>
      </c>
      <c r="C837" s="61" t="s">
        <v>192</v>
      </c>
      <c r="D837" s="93" t="s">
        <v>405</v>
      </c>
      <c r="E837" s="61" t="s">
        <v>6250</v>
      </c>
      <c r="F837" s="61" t="s">
        <v>615</v>
      </c>
      <c r="G837" s="93" t="s">
        <v>128</v>
      </c>
      <c r="H837" s="61" t="s">
        <v>42</v>
      </c>
      <c r="I837" s="61" t="s">
        <v>58</v>
      </c>
      <c r="J837" s="61"/>
      <c r="K837" s="61"/>
      <c r="L837" s="61"/>
      <c r="M837" s="61"/>
      <c r="N837" s="61" t="s">
        <v>995</v>
      </c>
      <c r="O837" s="61">
        <v>1</v>
      </c>
      <c r="P837" s="84">
        <v>43317</v>
      </c>
      <c r="Q837" s="84">
        <v>43347</v>
      </c>
      <c r="R837" s="85"/>
      <c r="S837" s="85"/>
      <c r="T837" s="86">
        <v>43291.359432870369</v>
      </c>
      <c r="U837" s="86"/>
      <c r="V837" s="92" t="s">
        <v>617</v>
      </c>
      <c r="W837" s="92">
        <v>43347.041666666664</v>
      </c>
      <c r="X83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837" s="88" t="str">
        <f t="shared" si="13"/>
        <v>N/A</v>
      </c>
      <c r="Z83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3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837" s="89"/>
      <c r="AC837"/>
      <c r="AD837"/>
      <c r="AF837"/>
      <c r="AG837"/>
    </row>
    <row r="838" spans="1:33" x14ac:dyDescent="0.3">
      <c r="A838" s="122" t="s">
        <v>1893</v>
      </c>
      <c r="B838" s="61" t="s">
        <v>1894</v>
      </c>
      <c r="C838" s="61" t="s">
        <v>1895</v>
      </c>
      <c r="D838" s="93" t="s">
        <v>415</v>
      </c>
      <c r="E838" s="61" t="s">
        <v>1896</v>
      </c>
      <c r="F838" s="61" t="s">
        <v>1897</v>
      </c>
      <c r="G838" s="93" t="s">
        <v>46</v>
      </c>
      <c r="H838" s="61" t="s">
        <v>359</v>
      </c>
      <c r="I838" s="61" t="s">
        <v>53</v>
      </c>
      <c r="J838" s="61" t="s">
        <v>61</v>
      </c>
      <c r="K838" s="61"/>
      <c r="L838" s="61"/>
      <c r="M838" s="61"/>
      <c r="N838" s="61"/>
      <c r="O838" s="61">
        <v>1</v>
      </c>
      <c r="P838" s="84">
        <v>43271</v>
      </c>
      <c r="Q838" s="84">
        <v>43271.041666666664</v>
      </c>
      <c r="R838" s="85"/>
      <c r="S838" s="85"/>
      <c r="T838" s="86"/>
      <c r="U838" s="86"/>
      <c r="V838" s="92" t="s">
        <v>617</v>
      </c>
      <c r="W838" s="92">
        <v>43301.041666666664</v>
      </c>
      <c r="X83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38" s="88" t="str">
        <f t="shared" si="13"/>
        <v>UTILITES_MB</v>
      </c>
      <c r="Z83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3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38" s="89"/>
      <c r="AC838"/>
      <c r="AD838"/>
      <c r="AF838"/>
      <c r="AG838"/>
    </row>
    <row r="839" spans="1:33" x14ac:dyDescent="0.3">
      <c r="A839" s="122" t="s">
        <v>1898</v>
      </c>
      <c r="B839" s="61" t="s">
        <v>1899</v>
      </c>
      <c r="C839" s="61" t="s">
        <v>1900</v>
      </c>
      <c r="D839" s="93" t="s">
        <v>1500</v>
      </c>
      <c r="E839" s="61" t="s">
        <v>1901</v>
      </c>
      <c r="F839" s="61" t="s">
        <v>1902</v>
      </c>
      <c r="G839" s="93" t="s">
        <v>46</v>
      </c>
      <c r="H839" s="61" t="s">
        <v>359</v>
      </c>
      <c r="I839" s="61" t="s">
        <v>53</v>
      </c>
      <c r="J839" s="61" t="s">
        <v>61</v>
      </c>
      <c r="K839" s="61"/>
      <c r="L839" s="61"/>
      <c r="M839" s="61"/>
      <c r="N839" s="61"/>
      <c r="O839" s="61">
        <v>1</v>
      </c>
      <c r="P839" s="84">
        <v>43271</v>
      </c>
      <c r="Q839" s="84">
        <v>43271.041666666664</v>
      </c>
      <c r="R839" s="85"/>
      <c r="S839" s="85"/>
      <c r="T839" s="86"/>
      <c r="U839" s="86"/>
      <c r="V839" s="92" t="s">
        <v>617</v>
      </c>
      <c r="W839" s="92">
        <v>43301.041666666664</v>
      </c>
      <c r="X83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39" s="88" t="str">
        <f t="shared" si="13"/>
        <v>UTILITES_MB</v>
      </c>
      <c r="Z83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3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39" s="89"/>
      <c r="AC839"/>
      <c r="AD839"/>
      <c r="AF839"/>
      <c r="AG839"/>
    </row>
    <row r="840" spans="1:33" x14ac:dyDescent="0.3">
      <c r="A840" s="122" t="s">
        <v>4960</v>
      </c>
      <c r="B840" s="61" t="s">
        <v>266</v>
      </c>
      <c r="C840" s="61" t="s">
        <v>267</v>
      </c>
      <c r="D840" s="93" t="s">
        <v>449</v>
      </c>
      <c r="E840" s="61" t="s">
        <v>268</v>
      </c>
      <c r="F840" s="61" t="s">
        <v>269</v>
      </c>
      <c r="G840" s="93" t="s">
        <v>228</v>
      </c>
      <c r="H840" s="61" t="s">
        <v>42</v>
      </c>
      <c r="I840" s="61" t="s">
        <v>58</v>
      </c>
      <c r="J840" s="61" t="s">
        <v>48</v>
      </c>
      <c r="K840" s="61"/>
      <c r="L840" s="61"/>
      <c r="M840" s="61"/>
      <c r="N840" s="61"/>
      <c r="O840" s="61">
        <v>1</v>
      </c>
      <c r="P840" s="84">
        <v>43291</v>
      </c>
      <c r="Q840" s="84">
        <v>43291.041666666664</v>
      </c>
      <c r="R840" s="85"/>
      <c r="S840" s="85"/>
      <c r="T840" s="86">
        <v>43273.575162037036</v>
      </c>
      <c r="U840" s="86"/>
      <c r="V840" s="92" t="s">
        <v>617</v>
      </c>
      <c r="W840" s="92">
        <v>43305.75</v>
      </c>
      <c r="X84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40" s="88" t="str">
        <f t="shared" si="13"/>
        <v>DEVT MB</v>
      </c>
      <c r="Z84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4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40" s="89"/>
      <c r="AC840"/>
      <c r="AD840"/>
      <c r="AF840"/>
      <c r="AG840"/>
    </row>
    <row r="841" spans="1:33" x14ac:dyDescent="0.3">
      <c r="A841" s="122" t="s">
        <v>1904</v>
      </c>
      <c r="B841" s="61" t="s">
        <v>1905</v>
      </c>
      <c r="C841" s="61" t="s">
        <v>1906</v>
      </c>
      <c r="D841" s="93" t="s">
        <v>449</v>
      </c>
      <c r="E841" s="61" t="s">
        <v>1907</v>
      </c>
      <c r="F841" s="61" t="s">
        <v>1908</v>
      </c>
      <c r="G841" s="93" t="s">
        <v>46</v>
      </c>
      <c r="H841" s="61" t="s">
        <v>359</v>
      </c>
      <c r="I841" s="61" t="s">
        <v>53</v>
      </c>
      <c r="J841" s="61" t="s">
        <v>61</v>
      </c>
      <c r="K841" s="61"/>
      <c r="L841" s="61"/>
      <c r="M841" s="61"/>
      <c r="N841" s="61"/>
      <c r="O841" s="61">
        <v>1</v>
      </c>
      <c r="P841" s="84">
        <v>43271</v>
      </c>
      <c r="Q841" s="84">
        <v>43271.041666666664</v>
      </c>
      <c r="R841" s="85"/>
      <c r="S841" s="85"/>
      <c r="T841" s="86"/>
      <c r="U841" s="86"/>
      <c r="V841" s="92" t="s">
        <v>617</v>
      </c>
      <c r="W841" s="92">
        <v>43301.041666666664</v>
      </c>
      <c r="X84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41" s="88" t="str">
        <f t="shared" si="13"/>
        <v>UTILITES_MB</v>
      </c>
      <c r="Z84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4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41" s="89"/>
      <c r="AC841"/>
      <c r="AD841"/>
      <c r="AF841"/>
      <c r="AG841"/>
    </row>
    <row r="842" spans="1:33" x14ac:dyDescent="0.3">
      <c r="A842" s="122" t="s">
        <v>2262</v>
      </c>
      <c r="B842" s="61" t="s">
        <v>2263</v>
      </c>
      <c r="C842" s="61" t="s">
        <v>2264</v>
      </c>
      <c r="D842" s="93" t="s">
        <v>412</v>
      </c>
      <c r="E842" s="61" t="s">
        <v>2265</v>
      </c>
      <c r="F842" s="61" t="s">
        <v>2266</v>
      </c>
      <c r="G842" s="93" t="s">
        <v>46</v>
      </c>
      <c r="H842" s="61" t="s">
        <v>359</v>
      </c>
      <c r="I842" s="61" t="s">
        <v>53</v>
      </c>
      <c r="J842" s="61" t="s">
        <v>61</v>
      </c>
      <c r="K842" s="61"/>
      <c r="L842" s="61"/>
      <c r="M842" s="61"/>
      <c r="N842" s="61"/>
      <c r="O842" s="61">
        <v>1</v>
      </c>
      <c r="P842" s="84">
        <v>43266</v>
      </c>
      <c r="Q842" s="84">
        <v>43266.041666666664</v>
      </c>
      <c r="R842" s="85"/>
      <c r="S842" s="85"/>
      <c r="T842" s="86"/>
      <c r="U842" s="86"/>
      <c r="V842" s="92" t="s">
        <v>617</v>
      </c>
      <c r="W842" s="92">
        <v>43280.75</v>
      </c>
      <c r="X84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42" s="88" t="str">
        <f t="shared" si="13"/>
        <v>UTILITES_MB</v>
      </c>
      <c r="Z84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4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42" s="89"/>
      <c r="AC842"/>
      <c r="AD842"/>
      <c r="AF842"/>
      <c r="AG842"/>
    </row>
    <row r="843" spans="1:33" x14ac:dyDescent="0.3">
      <c r="A843" s="122" t="s">
        <v>3534</v>
      </c>
      <c r="B843" s="61" t="s">
        <v>3535</v>
      </c>
      <c r="C843" s="61" t="s">
        <v>3536</v>
      </c>
      <c r="D843" s="93" t="s">
        <v>1208</v>
      </c>
      <c r="E843" s="61" t="s">
        <v>3537</v>
      </c>
      <c r="F843" s="61" t="s">
        <v>3538</v>
      </c>
      <c r="G843" s="93" t="s">
        <v>46</v>
      </c>
      <c r="H843" s="61" t="s">
        <v>2572</v>
      </c>
      <c r="I843" s="61" t="s">
        <v>53</v>
      </c>
      <c r="J843" s="61" t="s">
        <v>61</v>
      </c>
      <c r="K843" s="61" t="s">
        <v>300</v>
      </c>
      <c r="L843" s="61"/>
      <c r="M843" s="61"/>
      <c r="N843" s="61"/>
      <c r="O843" s="61">
        <v>1</v>
      </c>
      <c r="P843" s="84">
        <v>43300</v>
      </c>
      <c r="Q843" s="84">
        <v>43300.041666666664</v>
      </c>
      <c r="R843" s="85"/>
      <c r="S843" s="85"/>
      <c r="T843" s="86">
        <v>43249</v>
      </c>
      <c r="U843" s="86">
        <v>43249</v>
      </c>
      <c r="V843" s="92" t="s">
        <v>617</v>
      </c>
      <c r="W843" s="92">
        <v>43330.041666666664</v>
      </c>
      <c r="X84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43" s="88" t="str">
        <f t="shared" si="13"/>
        <v>UTILITES_MB</v>
      </c>
      <c r="Z84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4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43" s="89"/>
      <c r="AC843"/>
      <c r="AD843"/>
      <c r="AF843"/>
      <c r="AG843"/>
    </row>
    <row r="844" spans="1:33" x14ac:dyDescent="0.3">
      <c r="A844" s="122" t="s">
        <v>980</v>
      </c>
      <c r="B844" s="61" t="s">
        <v>981</v>
      </c>
      <c r="C844" s="61" t="s">
        <v>271</v>
      </c>
      <c r="D844" s="93" t="s">
        <v>450</v>
      </c>
      <c r="E844" s="61" t="s">
        <v>272</v>
      </c>
      <c r="F844" s="61" t="s">
        <v>273</v>
      </c>
      <c r="G844" s="93" t="s">
        <v>223</v>
      </c>
      <c r="H844" s="61" t="s">
        <v>195</v>
      </c>
      <c r="I844" s="61" t="s">
        <v>201</v>
      </c>
      <c r="J844" s="61" t="s">
        <v>202</v>
      </c>
      <c r="K844" s="61" t="s">
        <v>300</v>
      </c>
      <c r="L844" s="61"/>
      <c r="M844" s="61"/>
      <c r="N844" s="61" t="s">
        <v>837</v>
      </c>
      <c r="O844" s="61">
        <v>1</v>
      </c>
      <c r="P844" s="84">
        <v>43383</v>
      </c>
      <c r="Q844" s="84">
        <v>43383</v>
      </c>
      <c r="R844" s="85"/>
      <c r="S844" s="85"/>
      <c r="T844" s="86"/>
      <c r="U844" s="86"/>
      <c r="V844" s="92" t="s">
        <v>618</v>
      </c>
      <c r="W844" s="92">
        <v>43465</v>
      </c>
      <c r="X84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44" s="88" t="str">
        <f t="shared" si="13"/>
        <v>DSP MB</v>
      </c>
      <c r="Z84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4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  <c r="AB844" s="89"/>
      <c r="AC844"/>
      <c r="AD844"/>
      <c r="AF844"/>
      <c r="AG844"/>
    </row>
    <row r="845" spans="1:33" x14ac:dyDescent="0.3">
      <c r="A845" s="122" t="s">
        <v>4961</v>
      </c>
      <c r="B845" s="61" t="s">
        <v>270</v>
      </c>
      <c r="C845" s="61" t="s">
        <v>271</v>
      </c>
      <c r="D845" s="93" t="s">
        <v>450</v>
      </c>
      <c r="E845" s="61" t="s">
        <v>272</v>
      </c>
      <c r="F845" s="61" t="s">
        <v>273</v>
      </c>
      <c r="G845" s="93" t="s">
        <v>223</v>
      </c>
      <c r="H845" s="61" t="s">
        <v>42</v>
      </c>
      <c r="I845" s="61" t="s">
        <v>58</v>
      </c>
      <c r="J845" s="61" t="s">
        <v>48</v>
      </c>
      <c r="K845" s="61"/>
      <c r="L845" s="61"/>
      <c r="M845" s="61"/>
      <c r="N845" s="61"/>
      <c r="O845" s="61">
        <v>1</v>
      </c>
      <c r="P845" s="84">
        <v>43291</v>
      </c>
      <c r="Q845" s="84">
        <v>43291.041666666664</v>
      </c>
      <c r="R845" s="85"/>
      <c r="S845" s="85"/>
      <c r="T845" s="86">
        <v>43273.575428240743</v>
      </c>
      <c r="U845" s="86"/>
      <c r="V845" s="92" t="s">
        <v>617</v>
      </c>
      <c r="W845" s="92">
        <v>43305.75</v>
      </c>
      <c r="X84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45" s="88" t="str">
        <f t="shared" si="13"/>
        <v>DSP MB</v>
      </c>
      <c r="Z84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4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45" s="89"/>
      <c r="AC845"/>
      <c r="AD845"/>
      <c r="AF845"/>
      <c r="AG845"/>
    </row>
    <row r="846" spans="1:33" x14ac:dyDescent="0.3">
      <c r="A846" s="122" t="s">
        <v>1365</v>
      </c>
      <c r="B846" s="61" t="s">
        <v>1366</v>
      </c>
      <c r="C846" s="61" t="s">
        <v>275</v>
      </c>
      <c r="D846" s="93" t="s">
        <v>277</v>
      </c>
      <c r="E846" s="61" t="s">
        <v>276</v>
      </c>
      <c r="F846" s="61" t="s">
        <v>277</v>
      </c>
      <c r="G846" s="93" t="s">
        <v>216</v>
      </c>
      <c r="H846" s="61" t="s">
        <v>195</v>
      </c>
      <c r="I846" s="61" t="s">
        <v>201</v>
      </c>
      <c r="J846" s="61" t="s">
        <v>202</v>
      </c>
      <c r="K846" s="61"/>
      <c r="L846" s="61"/>
      <c r="M846" s="61"/>
      <c r="N846" s="61"/>
      <c r="O846" s="61">
        <v>1</v>
      </c>
      <c r="P846" s="84">
        <v>43411</v>
      </c>
      <c r="Q846" s="84">
        <v>43411</v>
      </c>
      <c r="R846" s="85"/>
      <c r="S846" s="85"/>
      <c r="T846" s="86"/>
      <c r="U846" s="86"/>
      <c r="V846" s="92" t="s">
        <v>617</v>
      </c>
      <c r="W846" s="92">
        <v>43465</v>
      </c>
      <c r="X84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46" s="88" t="str">
        <f t="shared" si="13"/>
        <v>USP MB</v>
      </c>
      <c r="Z84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4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  <c r="AB846" s="89"/>
      <c r="AC846"/>
      <c r="AD846"/>
      <c r="AF846"/>
      <c r="AG846"/>
    </row>
    <row r="847" spans="1:33" x14ac:dyDescent="0.3">
      <c r="A847" s="122" t="s">
        <v>4962</v>
      </c>
      <c r="B847" s="61" t="s">
        <v>274</v>
      </c>
      <c r="C847" s="61" t="s">
        <v>275</v>
      </c>
      <c r="D847" s="93" t="s">
        <v>277</v>
      </c>
      <c r="E847" s="61" t="s">
        <v>276</v>
      </c>
      <c r="F847" s="61" t="s">
        <v>277</v>
      </c>
      <c r="G847" s="93" t="s">
        <v>216</v>
      </c>
      <c r="H847" s="61" t="s">
        <v>42</v>
      </c>
      <c r="I847" s="61" t="s">
        <v>58</v>
      </c>
      <c r="J847" s="61" t="s">
        <v>48</v>
      </c>
      <c r="K847" s="61"/>
      <c r="L847" s="61"/>
      <c r="M847" s="61"/>
      <c r="N847" s="61"/>
      <c r="O847" s="61">
        <v>1</v>
      </c>
      <c r="P847" s="84">
        <v>43291</v>
      </c>
      <c r="Q847" s="84">
        <v>43291.041666666664</v>
      </c>
      <c r="R847" s="85"/>
      <c r="S847" s="85"/>
      <c r="T847" s="86">
        <v>43273.574143518519</v>
      </c>
      <c r="U847" s="86"/>
      <c r="V847" s="92" t="s">
        <v>617</v>
      </c>
      <c r="W847" s="92">
        <v>43305.75</v>
      </c>
      <c r="X84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47" s="88" t="str">
        <f t="shared" si="13"/>
        <v>USP MB</v>
      </c>
      <c r="Z84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4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47" s="89"/>
      <c r="AC847"/>
      <c r="AD847"/>
      <c r="AF847"/>
      <c r="AG847"/>
    </row>
    <row r="848" spans="1:33" x14ac:dyDescent="0.3">
      <c r="A848" s="122" t="s">
        <v>3845</v>
      </c>
      <c r="B848" s="61" t="s">
        <v>3846</v>
      </c>
      <c r="C848" s="61" t="s">
        <v>3847</v>
      </c>
      <c r="D848" s="93" t="s">
        <v>3848</v>
      </c>
      <c r="E848" s="61" t="s">
        <v>3849</v>
      </c>
      <c r="F848" s="61" t="s">
        <v>4512</v>
      </c>
      <c r="G848" s="93" t="s">
        <v>46</v>
      </c>
      <c r="H848" s="61" t="s">
        <v>2572</v>
      </c>
      <c r="I848" s="61" t="s">
        <v>53</v>
      </c>
      <c r="J848" s="61" t="s">
        <v>61</v>
      </c>
      <c r="K848" s="61" t="s">
        <v>300</v>
      </c>
      <c r="L848" s="61"/>
      <c r="M848" s="61"/>
      <c r="N848" s="61" t="s">
        <v>837</v>
      </c>
      <c r="O848" s="61">
        <v>1</v>
      </c>
      <c r="P848" s="84">
        <v>43256</v>
      </c>
      <c r="Q848" s="84">
        <v>43256.041666666664</v>
      </c>
      <c r="R848" s="85"/>
      <c r="S848" s="85"/>
      <c r="T848" s="86">
        <v>43292</v>
      </c>
      <c r="U848" s="86">
        <v>43292</v>
      </c>
      <c r="V848" s="92" t="s">
        <v>617</v>
      </c>
      <c r="W848" s="92">
        <v>43286.041666666664</v>
      </c>
      <c r="X84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48" s="88" t="str">
        <f t="shared" si="13"/>
        <v>UTILITES_MA</v>
      </c>
      <c r="Z84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4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48" s="89"/>
      <c r="AC848"/>
      <c r="AD848"/>
      <c r="AF848"/>
      <c r="AG848"/>
    </row>
    <row r="849" spans="1:33" x14ac:dyDescent="0.3">
      <c r="A849" s="122" t="s">
        <v>6454</v>
      </c>
      <c r="B849" s="61" t="s">
        <v>3850</v>
      </c>
      <c r="C849" s="61" t="s">
        <v>3851</v>
      </c>
      <c r="D849" s="93" t="s">
        <v>1168</v>
      </c>
      <c r="E849" s="61" t="s">
        <v>3852</v>
      </c>
      <c r="F849" s="61" t="s">
        <v>1291</v>
      </c>
      <c r="G849" s="93" t="s">
        <v>152</v>
      </c>
      <c r="H849" s="61" t="s">
        <v>359</v>
      </c>
      <c r="I849" s="61" t="s">
        <v>53</v>
      </c>
      <c r="J849" s="61" t="s">
        <v>61</v>
      </c>
      <c r="K849" s="61"/>
      <c r="L849" s="61"/>
      <c r="M849" s="61"/>
      <c r="N849" s="61"/>
      <c r="O849" s="61">
        <v>14</v>
      </c>
      <c r="P849" s="84">
        <v>43335</v>
      </c>
      <c r="Q849" s="84">
        <v>43335.583333333336</v>
      </c>
      <c r="R849" s="85"/>
      <c r="S849" s="85"/>
      <c r="T849" s="86"/>
      <c r="U849" s="86"/>
      <c r="V849" s="92" t="s">
        <v>617</v>
      </c>
      <c r="W849" s="92">
        <v>43365.583333333336</v>
      </c>
      <c r="X84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49" s="88" t="str">
        <f t="shared" si="13"/>
        <v>USP MA</v>
      </c>
      <c r="Z84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4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849" s="89"/>
      <c r="AC849"/>
      <c r="AD849"/>
      <c r="AF849"/>
      <c r="AG849"/>
    </row>
    <row r="850" spans="1:33" x14ac:dyDescent="0.3">
      <c r="A850" s="122" t="s">
        <v>1564</v>
      </c>
      <c r="B850" s="61" t="s">
        <v>1565</v>
      </c>
      <c r="C850" s="61" t="s">
        <v>1566</v>
      </c>
      <c r="D850" s="93" t="s">
        <v>1567</v>
      </c>
      <c r="E850" s="61" t="s">
        <v>1568</v>
      </c>
      <c r="F850" s="61" t="s">
        <v>1423</v>
      </c>
      <c r="G850" s="93" t="s">
        <v>165</v>
      </c>
      <c r="H850" s="61" t="s">
        <v>195</v>
      </c>
      <c r="I850" s="61" t="s">
        <v>201</v>
      </c>
      <c r="J850" s="61" t="s">
        <v>202</v>
      </c>
      <c r="K850" s="61"/>
      <c r="L850" s="61"/>
      <c r="M850" s="61"/>
      <c r="N850" s="61"/>
      <c r="O850" s="61">
        <v>3.5</v>
      </c>
      <c r="P850" s="84">
        <v>43271</v>
      </c>
      <c r="Q850" s="84">
        <v>43285</v>
      </c>
      <c r="R850" s="85"/>
      <c r="S850" s="85"/>
      <c r="T850" s="86"/>
      <c r="U850" s="86"/>
      <c r="V850" s="92" t="s">
        <v>617</v>
      </c>
      <c r="W850" s="92">
        <v>43285.854166666664</v>
      </c>
      <c r="X85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50" s="88" t="str">
        <f t="shared" si="13"/>
        <v>DSP MA</v>
      </c>
      <c r="Z85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5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50" s="89"/>
      <c r="AC850"/>
      <c r="AD850"/>
      <c r="AF850"/>
      <c r="AG850"/>
    </row>
    <row r="851" spans="1:33" x14ac:dyDescent="0.3">
      <c r="A851" s="122" t="s">
        <v>3625</v>
      </c>
      <c r="B851" s="61" t="s">
        <v>3626</v>
      </c>
      <c r="C851" s="61" t="s">
        <v>2478</v>
      </c>
      <c r="D851" s="93" t="s">
        <v>1887</v>
      </c>
      <c r="E851" s="61" t="s">
        <v>3627</v>
      </c>
      <c r="F851" s="61" t="s">
        <v>3570</v>
      </c>
      <c r="G851" s="93" t="s">
        <v>216</v>
      </c>
      <c r="H851" s="61" t="s">
        <v>359</v>
      </c>
      <c r="I851" s="61" t="s">
        <v>53</v>
      </c>
      <c r="J851" s="61" t="s">
        <v>61</v>
      </c>
      <c r="K851" s="61"/>
      <c r="L851" s="61"/>
      <c r="M851" s="61"/>
      <c r="N851" s="61"/>
      <c r="O851" s="61">
        <v>1</v>
      </c>
      <c r="P851" s="84">
        <v>43283</v>
      </c>
      <c r="Q851" s="84">
        <v>43283.041666666664</v>
      </c>
      <c r="R851" s="85"/>
      <c r="S851" s="85"/>
      <c r="T851" s="86"/>
      <c r="U851" s="86"/>
      <c r="V851" s="92" t="s">
        <v>617</v>
      </c>
      <c r="W851" s="92">
        <v>43297.75</v>
      </c>
      <c r="X85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51" s="88" t="str">
        <f t="shared" si="13"/>
        <v>USP MB</v>
      </c>
      <c r="Z85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5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51" s="89"/>
      <c r="AC851"/>
      <c r="AD851"/>
      <c r="AF851"/>
      <c r="AG851"/>
    </row>
    <row r="852" spans="1:33" x14ac:dyDescent="0.3">
      <c r="A852" s="122" t="s">
        <v>2458</v>
      </c>
      <c r="B852" s="61" t="s">
        <v>2459</v>
      </c>
      <c r="C852" s="61" t="s">
        <v>2460</v>
      </c>
      <c r="D852" s="93" t="s">
        <v>907</v>
      </c>
      <c r="E852" s="61" t="s">
        <v>2461</v>
      </c>
      <c r="F852" s="61" t="s">
        <v>2462</v>
      </c>
      <c r="G852" s="93" t="s">
        <v>46</v>
      </c>
      <c r="H852" s="61" t="s">
        <v>2572</v>
      </c>
      <c r="I852" s="61" t="s">
        <v>53</v>
      </c>
      <c r="J852" s="61" t="s">
        <v>61</v>
      </c>
      <c r="K852" s="61" t="s">
        <v>300</v>
      </c>
      <c r="L852" s="61"/>
      <c r="M852" s="61"/>
      <c r="N852" s="61" t="s">
        <v>837</v>
      </c>
      <c r="O852" s="61">
        <v>1</v>
      </c>
      <c r="P852" s="84">
        <v>43291</v>
      </c>
      <c r="Q852" s="84">
        <v>43291</v>
      </c>
      <c r="R852" s="85"/>
      <c r="S852" s="85"/>
      <c r="T852" s="86">
        <v>43280</v>
      </c>
      <c r="U852" s="86">
        <v>43280</v>
      </c>
      <c r="V852" s="92" t="s">
        <v>617</v>
      </c>
      <c r="W852" s="92">
        <v>43322</v>
      </c>
      <c r="X85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852" s="88" t="str">
        <f t="shared" si="13"/>
        <v>UTILITES_MC</v>
      </c>
      <c r="Z85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5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52" s="89"/>
      <c r="AC852"/>
      <c r="AD852"/>
      <c r="AF852"/>
      <c r="AG852"/>
    </row>
    <row r="853" spans="1:33" x14ac:dyDescent="0.3">
      <c r="A853" s="122" t="s">
        <v>3330</v>
      </c>
      <c r="B853" s="61" t="s">
        <v>3853</v>
      </c>
      <c r="C853" s="61" t="s">
        <v>3331</v>
      </c>
      <c r="D853" s="93" t="s">
        <v>907</v>
      </c>
      <c r="E853" s="61" t="s">
        <v>3332</v>
      </c>
      <c r="F853" s="61" t="s">
        <v>3333</v>
      </c>
      <c r="G853" s="93" t="s">
        <v>46</v>
      </c>
      <c r="H853" s="61" t="s">
        <v>2572</v>
      </c>
      <c r="I853" s="61" t="s">
        <v>53</v>
      </c>
      <c r="J853" s="61" t="s">
        <v>61</v>
      </c>
      <c r="K853" s="61" t="s">
        <v>300</v>
      </c>
      <c r="L853" s="61"/>
      <c r="M853" s="61"/>
      <c r="N853" s="61" t="s">
        <v>837</v>
      </c>
      <c r="O853" s="61">
        <v>1</v>
      </c>
      <c r="P853" s="84">
        <v>43287</v>
      </c>
      <c r="Q853" s="84">
        <v>43287.041666666664</v>
      </c>
      <c r="R853" s="85"/>
      <c r="S853" s="85"/>
      <c r="T853" s="86">
        <v>43280</v>
      </c>
      <c r="U853" s="86">
        <v>43280</v>
      </c>
      <c r="V853" s="92" t="s">
        <v>617</v>
      </c>
      <c r="W853" s="92">
        <v>43317.041666666664</v>
      </c>
      <c r="X85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853" s="88" t="str">
        <f t="shared" si="13"/>
        <v>UTILITES_MC</v>
      </c>
      <c r="Z85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5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53" s="89"/>
      <c r="AC853"/>
      <c r="AD853"/>
      <c r="AF853"/>
      <c r="AG853"/>
    </row>
    <row r="854" spans="1:33" x14ac:dyDescent="0.3">
      <c r="A854" s="122" t="s">
        <v>2463</v>
      </c>
      <c r="B854" s="61" t="s">
        <v>2464</v>
      </c>
      <c r="C854" s="61" t="s">
        <v>2465</v>
      </c>
      <c r="D854" s="93" t="s">
        <v>907</v>
      </c>
      <c r="E854" s="61" t="s">
        <v>2466</v>
      </c>
      <c r="F854" s="61" t="s">
        <v>2467</v>
      </c>
      <c r="G854" s="93" t="s">
        <v>46</v>
      </c>
      <c r="H854" s="61" t="s">
        <v>2572</v>
      </c>
      <c r="I854" s="61" t="s">
        <v>53</v>
      </c>
      <c r="J854" s="61" t="s">
        <v>61</v>
      </c>
      <c r="K854" s="61" t="s">
        <v>300</v>
      </c>
      <c r="L854" s="61"/>
      <c r="M854" s="61"/>
      <c r="N854" s="61" t="s">
        <v>837</v>
      </c>
      <c r="O854" s="61">
        <v>1</v>
      </c>
      <c r="P854" s="84">
        <v>43286</v>
      </c>
      <c r="Q854" s="84">
        <v>43286</v>
      </c>
      <c r="R854" s="85"/>
      <c r="S854" s="85"/>
      <c r="T854" s="86">
        <v>43280</v>
      </c>
      <c r="U854" s="86">
        <v>43280</v>
      </c>
      <c r="V854" s="92" t="s">
        <v>617</v>
      </c>
      <c r="W854" s="92">
        <v>43317</v>
      </c>
      <c r="X85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854" s="88" t="str">
        <f t="shared" si="13"/>
        <v>UTILITES_MC</v>
      </c>
      <c r="Z85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5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54" s="89"/>
      <c r="AC854"/>
      <c r="AD854"/>
      <c r="AF854"/>
      <c r="AG854"/>
    </row>
    <row r="855" spans="1:33" x14ac:dyDescent="0.3">
      <c r="A855" s="122" t="s">
        <v>1911</v>
      </c>
      <c r="B855" s="61" t="s">
        <v>3854</v>
      </c>
      <c r="C855" s="61" t="s">
        <v>1912</v>
      </c>
      <c r="D855" s="93" t="s">
        <v>5527</v>
      </c>
      <c r="E855" s="61" t="s">
        <v>1913</v>
      </c>
      <c r="F855" s="61" t="s">
        <v>5528</v>
      </c>
      <c r="G855" s="93" t="s">
        <v>46</v>
      </c>
      <c r="H855" s="61" t="s">
        <v>359</v>
      </c>
      <c r="I855" s="61" t="s">
        <v>53</v>
      </c>
      <c r="J855" s="61" t="s">
        <v>61</v>
      </c>
      <c r="K855" s="61"/>
      <c r="L855" s="61"/>
      <c r="M855" s="61"/>
      <c r="N855" s="61"/>
      <c r="O855" s="61">
        <v>1</v>
      </c>
      <c r="P855" s="84">
        <v>43263</v>
      </c>
      <c r="Q855" s="84">
        <v>43263.041666666664</v>
      </c>
      <c r="R855" s="85"/>
      <c r="S855" s="85"/>
      <c r="T855" s="86"/>
      <c r="U855" s="86"/>
      <c r="V855" s="92" t="s">
        <v>617</v>
      </c>
      <c r="W855" s="92">
        <v>43277.75</v>
      </c>
      <c r="X85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55" s="88" t="str">
        <f t="shared" si="13"/>
        <v>UTILITES_MA</v>
      </c>
      <c r="Z85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5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55" s="89"/>
      <c r="AC855"/>
      <c r="AD855"/>
      <c r="AF855"/>
      <c r="AG855"/>
    </row>
    <row r="856" spans="1:33" x14ac:dyDescent="0.3">
      <c r="A856" s="122" t="s">
        <v>4472</v>
      </c>
      <c r="B856" s="61" t="s">
        <v>4473</v>
      </c>
      <c r="C856" s="61" t="s">
        <v>227</v>
      </c>
      <c r="D856" s="93" t="s">
        <v>415</v>
      </c>
      <c r="E856" s="61" t="s">
        <v>4474</v>
      </c>
      <c r="F856" s="61" t="s">
        <v>4319</v>
      </c>
      <c r="G856" s="93" t="s">
        <v>228</v>
      </c>
      <c r="H856" s="61" t="s">
        <v>359</v>
      </c>
      <c r="I856" s="61" t="s">
        <v>53</v>
      </c>
      <c r="J856" s="61" t="s">
        <v>61</v>
      </c>
      <c r="K856" s="61"/>
      <c r="L856" s="61"/>
      <c r="M856" s="61"/>
      <c r="N856" s="61"/>
      <c r="O856" s="61">
        <v>1</v>
      </c>
      <c r="P856" s="84">
        <v>43293</v>
      </c>
      <c r="Q856" s="84">
        <v>43293.041666666664</v>
      </c>
      <c r="R856" s="85"/>
      <c r="S856" s="85"/>
      <c r="T856" s="86"/>
      <c r="U856" s="86"/>
      <c r="V856" s="92" t="s">
        <v>617</v>
      </c>
      <c r="W856" s="92">
        <v>43307.75</v>
      </c>
      <c r="X85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56" s="88" t="str">
        <f t="shared" si="13"/>
        <v>DEVT MB</v>
      </c>
      <c r="Z85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5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56" s="89"/>
      <c r="AC856"/>
      <c r="AD856"/>
      <c r="AF856"/>
      <c r="AG856"/>
    </row>
    <row r="857" spans="1:33" x14ac:dyDescent="0.3">
      <c r="A857" s="122" t="s">
        <v>4861</v>
      </c>
      <c r="B857" s="61" t="s">
        <v>4862</v>
      </c>
      <c r="C857" s="61" t="s">
        <v>227</v>
      </c>
      <c r="D857" s="93" t="s">
        <v>415</v>
      </c>
      <c r="E857" s="61" t="s">
        <v>4863</v>
      </c>
      <c r="F857" s="61" t="s">
        <v>4319</v>
      </c>
      <c r="G857" s="93" t="s">
        <v>228</v>
      </c>
      <c r="H857" s="61" t="s">
        <v>359</v>
      </c>
      <c r="I857" s="61" t="s">
        <v>53</v>
      </c>
      <c r="J857" s="61" t="s">
        <v>61</v>
      </c>
      <c r="K857" s="61"/>
      <c r="L857" s="61"/>
      <c r="M857" s="61"/>
      <c r="N857" s="61"/>
      <c r="O857" s="61">
        <v>1</v>
      </c>
      <c r="P857" s="84">
        <v>43299</v>
      </c>
      <c r="Q857" s="84">
        <v>43299.041666666664</v>
      </c>
      <c r="R857" s="85"/>
      <c r="S857" s="85"/>
      <c r="T857" s="86"/>
      <c r="U857" s="86"/>
      <c r="V857" s="92" t="s">
        <v>617</v>
      </c>
      <c r="W857" s="92">
        <v>43313.75</v>
      </c>
      <c r="X85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57" s="88" t="str">
        <f t="shared" si="13"/>
        <v>DEVT MB</v>
      </c>
      <c r="Z85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5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57" s="89"/>
      <c r="AC857"/>
      <c r="AD857"/>
      <c r="AF857"/>
      <c r="AG857"/>
    </row>
    <row r="858" spans="1:33" x14ac:dyDescent="0.3">
      <c r="A858" s="122" t="s">
        <v>5947</v>
      </c>
      <c r="B858" s="61" t="s">
        <v>5948</v>
      </c>
      <c r="C858" s="61" t="s">
        <v>212</v>
      </c>
      <c r="D858" s="93" t="s">
        <v>418</v>
      </c>
      <c r="E858" s="61" t="s">
        <v>5949</v>
      </c>
      <c r="F858" s="61" t="s">
        <v>60</v>
      </c>
      <c r="G858" s="93" t="s">
        <v>165</v>
      </c>
      <c r="H858" s="61" t="s">
        <v>2572</v>
      </c>
      <c r="I858" s="61" t="s">
        <v>53</v>
      </c>
      <c r="J858" s="61" t="s">
        <v>61</v>
      </c>
      <c r="K858" s="61" t="s">
        <v>204</v>
      </c>
      <c r="L858" s="61"/>
      <c r="M858" s="61"/>
      <c r="N858" s="61" t="s">
        <v>237</v>
      </c>
      <c r="O858" s="61">
        <v>1</v>
      </c>
      <c r="P858" s="84">
        <v>43413</v>
      </c>
      <c r="Q858" s="84">
        <v>43413.020833333336</v>
      </c>
      <c r="R858" s="85"/>
      <c r="S858" s="85"/>
      <c r="T858" s="86">
        <v>43283</v>
      </c>
      <c r="U858" s="86">
        <v>43283</v>
      </c>
      <c r="V858" s="92" t="s">
        <v>617</v>
      </c>
      <c r="W858" s="92">
        <v>43443.020833333336</v>
      </c>
      <c r="X85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58" s="88" t="str">
        <f t="shared" si="13"/>
        <v>DSP MA</v>
      </c>
      <c r="Z85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5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  <c r="AB858" s="89"/>
      <c r="AC858"/>
      <c r="AD858"/>
      <c r="AF858"/>
      <c r="AG858"/>
    </row>
    <row r="859" spans="1:33" x14ac:dyDescent="0.3">
      <c r="A859" s="122" t="s">
        <v>3628</v>
      </c>
      <c r="B859" s="61" t="s">
        <v>3629</v>
      </c>
      <c r="C859" s="61" t="s">
        <v>693</v>
      </c>
      <c r="D859" s="93" t="s">
        <v>451</v>
      </c>
      <c r="E859" s="61" t="s">
        <v>694</v>
      </c>
      <c r="F859" s="61" t="s">
        <v>695</v>
      </c>
      <c r="G859" s="93" t="s">
        <v>46</v>
      </c>
      <c r="H859" s="61" t="s">
        <v>359</v>
      </c>
      <c r="I859" s="61" t="s">
        <v>53</v>
      </c>
      <c r="J859" s="61" t="s">
        <v>61</v>
      </c>
      <c r="K859" s="61"/>
      <c r="L859" s="61"/>
      <c r="M859" s="61"/>
      <c r="N859" s="61"/>
      <c r="O859" s="61">
        <v>4</v>
      </c>
      <c r="P859" s="84">
        <v>43277</v>
      </c>
      <c r="Q859" s="84">
        <v>43277.166666666664</v>
      </c>
      <c r="R859" s="85"/>
      <c r="S859" s="85"/>
      <c r="T859" s="86"/>
      <c r="U859" s="86"/>
      <c r="V859" s="92" t="s">
        <v>617</v>
      </c>
      <c r="W859" s="92">
        <v>43291.875</v>
      </c>
      <c r="X85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59" s="88" t="str">
        <f t="shared" si="13"/>
        <v>UTILITES_MB</v>
      </c>
      <c r="Z85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5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59" s="89"/>
      <c r="AC859"/>
      <c r="AD859"/>
      <c r="AF859"/>
      <c r="AG859"/>
    </row>
    <row r="860" spans="1:33" x14ac:dyDescent="0.3">
      <c r="A860" s="122" t="s">
        <v>3630</v>
      </c>
      <c r="B860" s="61" t="s">
        <v>3631</v>
      </c>
      <c r="C860" s="61" t="s">
        <v>811</v>
      </c>
      <c r="D860" s="93" t="s">
        <v>812</v>
      </c>
      <c r="E860" s="61" t="s">
        <v>813</v>
      </c>
      <c r="F860" s="61" t="s">
        <v>814</v>
      </c>
      <c r="G860" s="93" t="s">
        <v>46</v>
      </c>
      <c r="H860" s="61" t="s">
        <v>359</v>
      </c>
      <c r="I860" s="61" t="s">
        <v>53</v>
      </c>
      <c r="J860" s="61" t="s">
        <v>61</v>
      </c>
      <c r="K860" s="61"/>
      <c r="L860" s="61"/>
      <c r="M860" s="61"/>
      <c r="N860" s="61"/>
      <c r="O860" s="61">
        <v>35</v>
      </c>
      <c r="P860" s="84">
        <v>43277</v>
      </c>
      <c r="Q860" s="84">
        <v>43278.458333333336</v>
      </c>
      <c r="R860" s="85"/>
      <c r="S860" s="85"/>
      <c r="T860" s="86"/>
      <c r="U860" s="86"/>
      <c r="V860" s="92" t="s">
        <v>617</v>
      </c>
      <c r="W860" s="92">
        <v>43285.458333333336</v>
      </c>
      <c r="X86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60" s="88" t="str">
        <f t="shared" si="13"/>
        <v>UTILITES_MB</v>
      </c>
      <c r="Z86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6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60" s="89"/>
      <c r="AC860"/>
      <c r="AD860"/>
      <c r="AF860"/>
      <c r="AG860"/>
    </row>
    <row r="861" spans="1:33" x14ac:dyDescent="0.3">
      <c r="A861" s="122" t="s">
        <v>2267</v>
      </c>
      <c r="B861" s="61" t="s">
        <v>2268</v>
      </c>
      <c r="C861" s="61" t="s">
        <v>2269</v>
      </c>
      <c r="D861" s="93" t="s">
        <v>412</v>
      </c>
      <c r="E861" s="61" t="s">
        <v>2270</v>
      </c>
      <c r="F861" s="61" t="s">
        <v>2271</v>
      </c>
      <c r="G861" s="93" t="s">
        <v>46</v>
      </c>
      <c r="H861" s="61" t="s">
        <v>359</v>
      </c>
      <c r="I861" s="61" t="s">
        <v>53</v>
      </c>
      <c r="J861" s="61" t="s">
        <v>61</v>
      </c>
      <c r="K861" s="61"/>
      <c r="L861" s="61"/>
      <c r="M861" s="61"/>
      <c r="N861" s="61"/>
      <c r="O861" s="61">
        <v>1</v>
      </c>
      <c r="P861" s="84">
        <v>43266</v>
      </c>
      <c r="Q861" s="84">
        <v>43266.041666666664</v>
      </c>
      <c r="R861" s="85"/>
      <c r="S861" s="85"/>
      <c r="T861" s="86"/>
      <c r="U861" s="86"/>
      <c r="V861" s="92" t="s">
        <v>617</v>
      </c>
      <c r="W861" s="92">
        <v>43280.75</v>
      </c>
      <c r="X86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61" s="88" t="str">
        <f t="shared" si="13"/>
        <v>UTILITES_MB</v>
      </c>
      <c r="Z86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6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61" s="89"/>
      <c r="AC861"/>
      <c r="AD861"/>
      <c r="AF861"/>
      <c r="AG861"/>
    </row>
    <row r="862" spans="1:33" x14ac:dyDescent="0.3">
      <c r="A862" s="122" t="s">
        <v>2272</v>
      </c>
      <c r="B862" s="61" t="s">
        <v>2273</v>
      </c>
      <c r="C862" s="61" t="s">
        <v>2274</v>
      </c>
      <c r="D862" s="93" t="s">
        <v>412</v>
      </c>
      <c r="E862" s="61" t="s">
        <v>2275</v>
      </c>
      <c r="F862" s="61" t="s">
        <v>2276</v>
      </c>
      <c r="G862" s="93" t="s">
        <v>46</v>
      </c>
      <c r="H862" s="61" t="s">
        <v>359</v>
      </c>
      <c r="I862" s="61" t="s">
        <v>53</v>
      </c>
      <c r="J862" s="61" t="s">
        <v>61</v>
      </c>
      <c r="K862" s="61"/>
      <c r="L862" s="61"/>
      <c r="M862" s="61"/>
      <c r="N862" s="61"/>
      <c r="O862" s="61">
        <v>1</v>
      </c>
      <c r="P862" s="84">
        <v>43266</v>
      </c>
      <c r="Q862" s="84">
        <v>43266.041666666664</v>
      </c>
      <c r="R862" s="85"/>
      <c r="S862" s="85"/>
      <c r="T862" s="86"/>
      <c r="U862" s="86"/>
      <c r="V862" s="92" t="s">
        <v>617</v>
      </c>
      <c r="W862" s="92">
        <v>43280.75</v>
      </c>
      <c r="X86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62" s="88" t="str">
        <f t="shared" si="13"/>
        <v>UTILITES_MB</v>
      </c>
      <c r="Z86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6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62" s="89"/>
      <c r="AC862"/>
      <c r="AD862"/>
      <c r="AF862"/>
      <c r="AG862"/>
    </row>
    <row r="863" spans="1:33" x14ac:dyDescent="0.3">
      <c r="A863" s="122" t="s">
        <v>1914</v>
      </c>
      <c r="B863" s="61" t="s">
        <v>3855</v>
      </c>
      <c r="C863" s="61" t="s">
        <v>1915</v>
      </c>
      <c r="D863" s="93" t="s">
        <v>5529</v>
      </c>
      <c r="E863" s="61" t="s">
        <v>1916</v>
      </c>
      <c r="F863" s="61" t="s">
        <v>5530</v>
      </c>
      <c r="G863" s="93" t="s">
        <v>46</v>
      </c>
      <c r="H863" s="61" t="s">
        <v>359</v>
      </c>
      <c r="I863" s="61" t="s">
        <v>53</v>
      </c>
      <c r="J863" s="61" t="s">
        <v>61</v>
      </c>
      <c r="K863" s="61"/>
      <c r="L863" s="61"/>
      <c r="M863" s="61"/>
      <c r="N863" s="61"/>
      <c r="O863" s="61">
        <v>1</v>
      </c>
      <c r="P863" s="84">
        <v>43263</v>
      </c>
      <c r="Q863" s="84">
        <v>43263.041666666664</v>
      </c>
      <c r="R863" s="85"/>
      <c r="S863" s="85"/>
      <c r="T863" s="86"/>
      <c r="U863" s="86"/>
      <c r="V863" s="92" t="s">
        <v>617</v>
      </c>
      <c r="W863" s="92">
        <v>43277.75</v>
      </c>
      <c r="X86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63" s="88" t="str">
        <f t="shared" si="13"/>
        <v>UTILITES_MA</v>
      </c>
      <c r="Z86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6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63" s="89"/>
      <c r="AC863"/>
      <c r="AD863"/>
      <c r="AF863"/>
      <c r="AG863"/>
    </row>
    <row r="864" spans="1:33" x14ac:dyDescent="0.3">
      <c r="A864" s="122" t="s">
        <v>2277</v>
      </c>
      <c r="B864" s="61" t="s">
        <v>2278</v>
      </c>
      <c r="C864" s="61" t="s">
        <v>2279</v>
      </c>
      <c r="D864" s="93" t="s">
        <v>412</v>
      </c>
      <c r="E864" s="61" t="s">
        <v>2280</v>
      </c>
      <c r="F864" s="61" t="s">
        <v>2281</v>
      </c>
      <c r="G864" s="93" t="s">
        <v>46</v>
      </c>
      <c r="H864" s="61" t="s">
        <v>359</v>
      </c>
      <c r="I864" s="61" t="s">
        <v>53</v>
      </c>
      <c r="J864" s="61" t="s">
        <v>61</v>
      </c>
      <c r="K864" s="61"/>
      <c r="L864" s="61"/>
      <c r="M864" s="61"/>
      <c r="N864" s="61"/>
      <c r="O864" s="61">
        <v>1</v>
      </c>
      <c r="P864" s="84">
        <v>43266</v>
      </c>
      <c r="Q864" s="84">
        <v>43266.041666666664</v>
      </c>
      <c r="R864" s="85"/>
      <c r="S864" s="85"/>
      <c r="T864" s="86"/>
      <c r="U864" s="86"/>
      <c r="V864" s="92" t="s">
        <v>617</v>
      </c>
      <c r="W864" s="92">
        <v>43280.75</v>
      </c>
      <c r="X86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64" s="88" t="str">
        <f t="shared" si="13"/>
        <v>UTILITES_MB</v>
      </c>
      <c r="Z86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6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64" s="89"/>
      <c r="AC864"/>
      <c r="AD864"/>
      <c r="AF864"/>
      <c r="AG864"/>
    </row>
    <row r="865" spans="1:33" x14ac:dyDescent="0.3">
      <c r="A865" s="122" t="s">
        <v>5858</v>
      </c>
      <c r="B865" s="61" t="s">
        <v>5859</v>
      </c>
      <c r="C865" s="61" t="s">
        <v>792</v>
      </c>
      <c r="D865" s="93" t="s">
        <v>440</v>
      </c>
      <c r="E865" s="61" t="s">
        <v>793</v>
      </c>
      <c r="F865" s="61" t="s">
        <v>224</v>
      </c>
      <c r="G865" s="93" t="s">
        <v>216</v>
      </c>
      <c r="H865" s="61" t="s">
        <v>195</v>
      </c>
      <c r="I865" s="61" t="s">
        <v>166</v>
      </c>
      <c r="J865" s="61" t="s">
        <v>209</v>
      </c>
      <c r="K865" s="61"/>
      <c r="L865" s="61"/>
      <c r="M865" s="61">
        <v>1</v>
      </c>
      <c r="N865" s="61"/>
      <c r="O865" s="61">
        <v>2</v>
      </c>
      <c r="P865" s="84">
        <v>43280</v>
      </c>
      <c r="Q865" s="84">
        <v>43287</v>
      </c>
      <c r="R865" s="85"/>
      <c r="S865" s="85"/>
      <c r="T865" s="86"/>
      <c r="U865" s="86"/>
      <c r="V865" s="92" t="s">
        <v>617</v>
      </c>
      <c r="W865" s="92">
        <v>43287</v>
      </c>
      <c r="X86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65" s="88" t="str">
        <f t="shared" si="13"/>
        <v>USP MB</v>
      </c>
      <c r="Z86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86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65" s="89"/>
      <c r="AC865"/>
      <c r="AD865"/>
      <c r="AF865"/>
      <c r="AG865"/>
    </row>
    <row r="866" spans="1:33" x14ac:dyDescent="0.3">
      <c r="A866" s="122" t="s">
        <v>4316</v>
      </c>
      <c r="B866" s="61" t="s">
        <v>4317</v>
      </c>
      <c r="C866" s="61" t="s">
        <v>227</v>
      </c>
      <c r="D866" s="93" t="s">
        <v>415</v>
      </c>
      <c r="E866" s="61" t="s">
        <v>4318</v>
      </c>
      <c r="F866" s="61" t="s">
        <v>4319</v>
      </c>
      <c r="G866" s="93" t="s">
        <v>228</v>
      </c>
      <c r="H866" s="61" t="s">
        <v>359</v>
      </c>
      <c r="I866" s="61" t="s">
        <v>53</v>
      </c>
      <c r="J866" s="61" t="s">
        <v>61</v>
      </c>
      <c r="K866" s="61"/>
      <c r="L866" s="61"/>
      <c r="M866" s="61"/>
      <c r="N866" s="61"/>
      <c r="O866" s="61">
        <v>1</v>
      </c>
      <c r="P866" s="84">
        <v>43292</v>
      </c>
      <c r="Q866" s="84">
        <v>43292.041666666664</v>
      </c>
      <c r="R866" s="85"/>
      <c r="S866" s="85"/>
      <c r="T866" s="86"/>
      <c r="U866" s="86"/>
      <c r="V866" s="92" t="s">
        <v>617</v>
      </c>
      <c r="W866" s="92">
        <v>43306.75</v>
      </c>
      <c r="X86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66" s="88" t="str">
        <f t="shared" si="13"/>
        <v>DEVT MB</v>
      </c>
      <c r="Z86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6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66" s="89"/>
      <c r="AC866"/>
      <c r="AD866"/>
      <c r="AF866"/>
      <c r="AG866"/>
    </row>
    <row r="867" spans="1:33" x14ac:dyDescent="0.3">
      <c r="A867" s="122" t="s">
        <v>4475</v>
      </c>
      <c r="B867" s="61" t="s">
        <v>4476</v>
      </c>
      <c r="C867" s="61" t="s">
        <v>227</v>
      </c>
      <c r="D867" s="93" t="s">
        <v>415</v>
      </c>
      <c r="E867" s="61" t="s">
        <v>4477</v>
      </c>
      <c r="F867" s="61" t="s">
        <v>4319</v>
      </c>
      <c r="G867" s="93" t="s">
        <v>228</v>
      </c>
      <c r="H867" s="61" t="s">
        <v>359</v>
      </c>
      <c r="I867" s="61" t="s">
        <v>53</v>
      </c>
      <c r="J867" s="61" t="s">
        <v>61</v>
      </c>
      <c r="K867" s="61"/>
      <c r="L867" s="61"/>
      <c r="M867" s="61"/>
      <c r="N867" s="61"/>
      <c r="O867" s="61">
        <v>1</v>
      </c>
      <c r="P867" s="84">
        <v>43293</v>
      </c>
      <c r="Q867" s="84">
        <v>43293.041666666664</v>
      </c>
      <c r="R867" s="85"/>
      <c r="S867" s="85"/>
      <c r="T867" s="86"/>
      <c r="U867" s="86"/>
      <c r="V867" s="92" t="s">
        <v>617</v>
      </c>
      <c r="W867" s="92">
        <v>43307.75</v>
      </c>
      <c r="X86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67" s="88" t="str">
        <f t="shared" si="13"/>
        <v>DEVT MB</v>
      </c>
      <c r="Z86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6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67" s="89"/>
      <c r="AC867"/>
      <c r="AD867"/>
      <c r="AF867"/>
      <c r="AG867"/>
    </row>
    <row r="868" spans="1:33" x14ac:dyDescent="0.3">
      <c r="A868" s="122" t="s">
        <v>4478</v>
      </c>
      <c r="B868" s="61" t="s">
        <v>4479</v>
      </c>
      <c r="C868" s="61" t="s">
        <v>227</v>
      </c>
      <c r="D868" s="93" t="s">
        <v>415</v>
      </c>
      <c r="E868" s="61" t="s">
        <v>4480</v>
      </c>
      <c r="F868" s="61" t="s">
        <v>4319</v>
      </c>
      <c r="G868" s="93" t="s">
        <v>228</v>
      </c>
      <c r="H868" s="61" t="s">
        <v>359</v>
      </c>
      <c r="I868" s="61" t="s">
        <v>53</v>
      </c>
      <c r="J868" s="61" t="s">
        <v>61</v>
      </c>
      <c r="K868" s="61"/>
      <c r="L868" s="61"/>
      <c r="M868" s="61"/>
      <c r="N868" s="61"/>
      <c r="O868" s="61">
        <v>1</v>
      </c>
      <c r="P868" s="84">
        <v>43293</v>
      </c>
      <c r="Q868" s="84">
        <v>43293.041666666664</v>
      </c>
      <c r="R868" s="85"/>
      <c r="S868" s="85"/>
      <c r="T868" s="86"/>
      <c r="U868" s="86"/>
      <c r="V868" s="92" t="s">
        <v>617</v>
      </c>
      <c r="W868" s="92">
        <v>43307.75</v>
      </c>
      <c r="X86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68" s="88" t="str">
        <f t="shared" si="13"/>
        <v>DEVT MB</v>
      </c>
      <c r="Z86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6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68" s="89"/>
      <c r="AC868"/>
      <c r="AD868"/>
      <c r="AF868"/>
      <c r="AG868"/>
    </row>
    <row r="869" spans="1:33" x14ac:dyDescent="0.3">
      <c r="A869" s="122" t="s">
        <v>4320</v>
      </c>
      <c r="B869" s="61" t="s">
        <v>4321</v>
      </c>
      <c r="C869" s="61" t="s">
        <v>227</v>
      </c>
      <c r="D869" s="93" t="s">
        <v>415</v>
      </c>
      <c r="E869" s="61" t="s">
        <v>4322</v>
      </c>
      <c r="F869" s="61" t="s">
        <v>4319</v>
      </c>
      <c r="G869" s="93" t="s">
        <v>228</v>
      </c>
      <c r="H869" s="61" t="s">
        <v>359</v>
      </c>
      <c r="I869" s="61" t="s">
        <v>53</v>
      </c>
      <c r="J869" s="61" t="s">
        <v>61</v>
      </c>
      <c r="K869" s="61"/>
      <c r="L869" s="61"/>
      <c r="M869" s="61"/>
      <c r="N869" s="61"/>
      <c r="O869" s="61">
        <v>1</v>
      </c>
      <c r="P869" s="84">
        <v>43292</v>
      </c>
      <c r="Q869" s="84">
        <v>43292.041666666664</v>
      </c>
      <c r="R869" s="85"/>
      <c r="S869" s="85"/>
      <c r="T869" s="86"/>
      <c r="U869" s="86"/>
      <c r="V869" s="92" t="s">
        <v>617</v>
      </c>
      <c r="W869" s="92">
        <v>43306.75</v>
      </c>
      <c r="X86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69" s="88" t="str">
        <f t="shared" si="13"/>
        <v>DEVT MB</v>
      </c>
      <c r="Z86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6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69" s="89"/>
      <c r="AC869"/>
      <c r="AD869"/>
      <c r="AF869"/>
      <c r="AG869"/>
    </row>
    <row r="870" spans="1:33" x14ac:dyDescent="0.3">
      <c r="A870" s="122" t="s">
        <v>4481</v>
      </c>
      <c r="B870" s="61" t="s">
        <v>4482</v>
      </c>
      <c r="C870" s="61" t="s">
        <v>227</v>
      </c>
      <c r="D870" s="93" t="s">
        <v>415</v>
      </c>
      <c r="E870" s="61" t="s">
        <v>4483</v>
      </c>
      <c r="F870" s="61" t="s">
        <v>4319</v>
      </c>
      <c r="G870" s="93" t="s">
        <v>228</v>
      </c>
      <c r="H870" s="61" t="s">
        <v>359</v>
      </c>
      <c r="I870" s="61" t="s">
        <v>53</v>
      </c>
      <c r="J870" s="61" t="s">
        <v>61</v>
      </c>
      <c r="K870" s="61"/>
      <c r="L870" s="61"/>
      <c r="M870" s="61"/>
      <c r="N870" s="61"/>
      <c r="O870" s="61">
        <v>1</v>
      </c>
      <c r="P870" s="84">
        <v>43293</v>
      </c>
      <c r="Q870" s="84">
        <v>43293.041666666664</v>
      </c>
      <c r="R870" s="85"/>
      <c r="S870" s="85"/>
      <c r="T870" s="86"/>
      <c r="U870" s="86"/>
      <c r="V870" s="92" t="s">
        <v>617</v>
      </c>
      <c r="W870" s="92">
        <v>43307.75</v>
      </c>
      <c r="X87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70" s="88" t="str">
        <f t="shared" si="13"/>
        <v>DEVT MB</v>
      </c>
      <c r="Z87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7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70" s="89"/>
      <c r="AC870"/>
      <c r="AD870"/>
      <c r="AF870"/>
      <c r="AG870"/>
    </row>
    <row r="871" spans="1:33" x14ac:dyDescent="0.3">
      <c r="A871" s="122" t="s">
        <v>4323</v>
      </c>
      <c r="B871" s="61" t="s">
        <v>4324</v>
      </c>
      <c r="C871" s="61" t="s">
        <v>227</v>
      </c>
      <c r="D871" s="93" t="s">
        <v>415</v>
      </c>
      <c r="E871" s="61" t="s">
        <v>4325</v>
      </c>
      <c r="F871" s="61" t="s">
        <v>4319</v>
      </c>
      <c r="G871" s="93" t="s">
        <v>228</v>
      </c>
      <c r="H871" s="61" t="s">
        <v>359</v>
      </c>
      <c r="I871" s="61" t="s">
        <v>53</v>
      </c>
      <c r="J871" s="61" t="s">
        <v>61</v>
      </c>
      <c r="K871" s="61"/>
      <c r="L871" s="61"/>
      <c r="M871" s="61"/>
      <c r="N871" s="61"/>
      <c r="O871" s="61">
        <v>1</v>
      </c>
      <c r="P871" s="84">
        <v>43292</v>
      </c>
      <c r="Q871" s="84">
        <v>43292.041666666664</v>
      </c>
      <c r="R871" s="85"/>
      <c r="S871" s="85"/>
      <c r="T871" s="86"/>
      <c r="U871" s="86"/>
      <c r="V871" s="92" t="s">
        <v>617</v>
      </c>
      <c r="W871" s="92">
        <v>43306.75</v>
      </c>
      <c r="X87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71" s="88" t="str">
        <f t="shared" si="13"/>
        <v>DEVT MB</v>
      </c>
      <c r="Z87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7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71" s="89"/>
      <c r="AC871"/>
      <c r="AD871"/>
      <c r="AF871"/>
      <c r="AG871"/>
    </row>
    <row r="872" spans="1:33" x14ac:dyDescent="0.3">
      <c r="A872" s="122" t="s">
        <v>2468</v>
      </c>
      <c r="B872" s="61" t="s">
        <v>2770</v>
      </c>
      <c r="C872" s="61" t="s">
        <v>2469</v>
      </c>
      <c r="D872" s="93" t="s">
        <v>1011</v>
      </c>
      <c r="E872" s="61" t="s">
        <v>2470</v>
      </c>
      <c r="F872" s="61" t="s">
        <v>4558</v>
      </c>
      <c r="G872" s="93" t="s">
        <v>46</v>
      </c>
      <c r="H872" s="61" t="s">
        <v>359</v>
      </c>
      <c r="I872" s="61" t="s">
        <v>53</v>
      </c>
      <c r="J872" s="61" t="s">
        <v>61</v>
      </c>
      <c r="K872" s="61"/>
      <c r="L872" s="61"/>
      <c r="M872" s="61"/>
      <c r="N872" s="61"/>
      <c r="O872" s="61">
        <v>1</v>
      </c>
      <c r="P872" s="84">
        <v>43278</v>
      </c>
      <c r="Q872" s="84">
        <v>43278.041666666664</v>
      </c>
      <c r="R872" s="85"/>
      <c r="S872" s="85"/>
      <c r="T872" s="86"/>
      <c r="U872" s="86"/>
      <c r="V872" s="92" t="s">
        <v>617</v>
      </c>
      <c r="W872" s="92">
        <v>43308.041666666664</v>
      </c>
      <c r="X87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72" s="88" t="str">
        <f t="shared" si="13"/>
        <v>UTILITES_MA</v>
      </c>
      <c r="Z87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7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72" s="89"/>
      <c r="AC872"/>
      <c r="AD872"/>
      <c r="AF872"/>
      <c r="AG872"/>
    </row>
    <row r="873" spans="1:33" x14ac:dyDescent="0.3">
      <c r="A873" s="122" t="s">
        <v>1917</v>
      </c>
      <c r="B873" s="61" t="s">
        <v>1918</v>
      </c>
      <c r="C873" s="61" t="s">
        <v>1919</v>
      </c>
      <c r="D873" s="93" t="s">
        <v>440</v>
      </c>
      <c r="E873" s="61" t="s">
        <v>1920</v>
      </c>
      <c r="F873" s="61" t="s">
        <v>1921</v>
      </c>
      <c r="G873" s="93" t="s">
        <v>46</v>
      </c>
      <c r="H873" s="61" t="s">
        <v>2572</v>
      </c>
      <c r="I873" s="61" t="s">
        <v>53</v>
      </c>
      <c r="J873" s="61" t="s">
        <v>61</v>
      </c>
      <c r="K873" s="61" t="s">
        <v>204</v>
      </c>
      <c r="L873" s="61"/>
      <c r="M873" s="61"/>
      <c r="N873" s="61"/>
      <c r="O873" s="61">
        <v>1</v>
      </c>
      <c r="P873" s="84">
        <v>43273</v>
      </c>
      <c r="Q873" s="84">
        <v>43273.041666666664</v>
      </c>
      <c r="R873" s="85"/>
      <c r="S873" s="85"/>
      <c r="T873" s="86">
        <v>43249</v>
      </c>
      <c r="U873" s="86">
        <v>43249</v>
      </c>
      <c r="V873" s="92" t="s">
        <v>617</v>
      </c>
      <c r="W873" s="92">
        <v>43303.041666666664</v>
      </c>
      <c r="X87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73" s="88" t="str">
        <f t="shared" si="13"/>
        <v>UTILITES_MB</v>
      </c>
      <c r="Z87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7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73" s="89"/>
      <c r="AC873"/>
      <c r="AD873"/>
      <c r="AF873"/>
      <c r="AG873"/>
    </row>
    <row r="874" spans="1:33" x14ac:dyDescent="0.3">
      <c r="A874" s="122" t="s">
        <v>5126</v>
      </c>
      <c r="B874" s="61" t="s">
        <v>5127</v>
      </c>
      <c r="C874" s="61" t="s">
        <v>227</v>
      </c>
      <c r="D874" s="93" t="s">
        <v>227</v>
      </c>
      <c r="E874" s="61" t="s">
        <v>5128</v>
      </c>
      <c r="F874" s="61" t="s">
        <v>5129</v>
      </c>
      <c r="G874" s="93" t="s">
        <v>216</v>
      </c>
      <c r="H874" s="61" t="s">
        <v>359</v>
      </c>
      <c r="I874" s="61" t="s">
        <v>53</v>
      </c>
      <c r="J874" s="61" t="s">
        <v>61</v>
      </c>
      <c r="K874" s="61"/>
      <c r="L874" s="61"/>
      <c r="M874" s="61"/>
      <c r="N874" s="61"/>
      <c r="O874" s="61">
        <v>1</v>
      </c>
      <c r="P874" s="84">
        <v>43313</v>
      </c>
      <c r="Q874" s="84">
        <v>43313.041666666664</v>
      </c>
      <c r="R874" s="85"/>
      <c r="S874" s="85"/>
      <c r="T874" s="86"/>
      <c r="U874" s="86"/>
      <c r="V874" s="92" t="s">
        <v>617</v>
      </c>
      <c r="W874" s="92">
        <v>43343.041666666664</v>
      </c>
      <c r="X87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74" s="88" t="str">
        <f t="shared" si="13"/>
        <v>USP MB</v>
      </c>
      <c r="Z87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7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874" s="89"/>
      <c r="AC874"/>
      <c r="AD874"/>
      <c r="AF874"/>
      <c r="AG874"/>
    </row>
    <row r="875" spans="1:33" x14ac:dyDescent="0.3">
      <c r="A875" s="122" t="s">
        <v>3253</v>
      </c>
      <c r="B875" s="61" t="s">
        <v>3254</v>
      </c>
      <c r="C875" s="61" t="s">
        <v>2773</v>
      </c>
      <c r="D875" s="93" t="s">
        <v>412</v>
      </c>
      <c r="E875" s="61" t="s">
        <v>2774</v>
      </c>
      <c r="F875" s="61" t="s">
        <v>278</v>
      </c>
      <c r="G875" s="93" t="s">
        <v>46</v>
      </c>
      <c r="H875" s="61" t="s">
        <v>195</v>
      </c>
      <c r="I875" s="61" t="s">
        <v>201</v>
      </c>
      <c r="J875" s="61" t="s">
        <v>202</v>
      </c>
      <c r="K875" s="61"/>
      <c r="L875" s="61"/>
      <c r="M875" s="61"/>
      <c r="N875" s="61"/>
      <c r="O875" s="61">
        <v>4</v>
      </c>
      <c r="P875" s="84">
        <v>43285</v>
      </c>
      <c r="Q875" s="84">
        <v>43315</v>
      </c>
      <c r="R875" s="85"/>
      <c r="S875" s="85"/>
      <c r="T875" s="86"/>
      <c r="U875" s="86"/>
      <c r="V875" s="92" t="s">
        <v>617</v>
      </c>
      <c r="W875" s="92">
        <v>43315.166666666664</v>
      </c>
      <c r="X87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75" s="88" t="str">
        <f t="shared" si="13"/>
        <v>UTILITES_MB</v>
      </c>
      <c r="Z87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7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75" s="89"/>
      <c r="AC875"/>
      <c r="AD875"/>
      <c r="AF875"/>
      <c r="AG875"/>
    </row>
    <row r="876" spans="1:33" x14ac:dyDescent="0.3">
      <c r="A876" s="122" t="s">
        <v>6408</v>
      </c>
      <c r="B876" s="61" t="s">
        <v>6409</v>
      </c>
      <c r="C876" s="61" t="s">
        <v>198</v>
      </c>
      <c r="D876" s="93" t="s">
        <v>1874</v>
      </c>
      <c r="E876" s="61" t="s">
        <v>6253</v>
      </c>
      <c r="F876" s="61" t="s">
        <v>5561</v>
      </c>
      <c r="G876" s="93" t="s">
        <v>152</v>
      </c>
      <c r="H876" s="61" t="s">
        <v>359</v>
      </c>
      <c r="I876" s="61" t="s">
        <v>58</v>
      </c>
      <c r="J876" s="61" t="s">
        <v>61</v>
      </c>
      <c r="K876" s="61"/>
      <c r="L876" s="61"/>
      <c r="M876" s="61"/>
      <c r="N876" s="61"/>
      <c r="O876" s="61">
        <v>0.5</v>
      </c>
      <c r="P876" s="84">
        <v>43321</v>
      </c>
      <c r="Q876" s="84">
        <v>43321.020833333336</v>
      </c>
      <c r="R876" s="85"/>
      <c r="S876" s="85"/>
      <c r="T876" s="86"/>
      <c r="U876" s="86"/>
      <c r="V876" s="92" t="s">
        <v>617</v>
      </c>
      <c r="W876" s="92">
        <v>43351.020833333336</v>
      </c>
      <c r="X87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76" s="88" t="str">
        <f t="shared" si="13"/>
        <v>USP MA</v>
      </c>
      <c r="Z87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7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876" s="89"/>
      <c r="AC876"/>
      <c r="AD876"/>
      <c r="AF876"/>
      <c r="AG876"/>
    </row>
    <row r="877" spans="1:33" x14ac:dyDescent="0.3">
      <c r="A877" s="122" t="s">
        <v>6251</v>
      </c>
      <c r="B877" s="61" t="s">
        <v>6252</v>
      </c>
      <c r="C877" s="61" t="s">
        <v>198</v>
      </c>
      <c r="D877" s="93" t="s">
        <v>1874</v>
      </c>
      <c r="E877" s="61" t="s">
        <v>6253</v>
      </c>
      <c r="F877" s="61" t="s">
        <v>5561</v>
      </c>
      <c r="G877" s="93" t="s">
        <v>152</v>
      </c>
      <c r="H877" s="61" t="s">
        <v>359</v>
      </c>
      <c r="I877" s="61" t="s">
        <v>53</v>
      </c>
      <c r="J877" s="61" t="s">
        <v>61</v>
      </c>
      <c r="K877" s="61"/>
      <c r="L877" s="61"/>
      <c r="M877" s="61"/>
      <c r="N877" s="61"/>
      <c r="O877" s="61">
        <v>1</v>
      </c>
      <c r="P877" s="84">
        <v>43317</v>
      </c>
      <c r="Q877" s="84">
        <v>43317.041666666664</v>
      </c>
      <c r="R877" s="85"/>
      <c r="S877" s="85"/>
      <c r="T877" s="86"/>
      <c r="U877" s="86"/>
      <c r="V877" s="92" t="s">
        <v>617</v>
      </c>
      <c r="W877" s="92">
        <v>43331.75</v>
      </c>
      <c r="X87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77" s="88" t="str">
        <f t="shared" si="13"/>
        <v>USP MA</v>
      </c>
      <c r="Z87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7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877" s="89"/>
      <c r="AC877"/>
      <c r="AD877"/>
      <c r="AF877"/>
      <c r="AG877"/>
    </row>
    <row r="878" spans="1:33" x14ac:dyDescent="0.3">
      <c r="A878" s="122" t="s">
        <v>2282</v>
      </c>
      <c r="B878" s="61" t="s">
        <v>2283</v>
      </c>
      <c r="C878" s="61" t="s">
        <v>2284</v>
      </c>
      <c r="D878" s="93" t="s">
        <v>2285</v>
      </c>
      <c r="E878" s="61" t="s">
        <v>2286</v>
      </c>
      <c r="F878" s="61" t="s">
        <v>2287</v>
      </c>
      <c r="G878" s="93" t="s">
        <v>46</v>
      </c>
      <c r="H878" s="61" t="s">
        <v>359</v>
      </c>
      <c r="I878" s="61" t="s">
        <v>53</v>
      </c>
      <c r="J878" s="61" t="s">
        <v>61</v>
      </c>
      <c r="K878" s="61"/>
      <c r="L878" s="61"/>
      <c r="M878" s="61"/>
      <c r="N878" s="61"/>
      <c r="O878" s="61">
        <v>1</v>
      </c>
      <c r="P878" s="84">
        <v>43266</v>
      </c>
      <c r="Q878" s="84">
        <v>43266.041666666664</v>
      </c>
      <c r="R878" s="85"/>
      <c r="S878" s="85"/>
      <c r="T878" s="86"/>
      <c r="U878" s="86"/>
      <c r="V878" s="92" t="s">
        <v>617</v>
      </c>
      <c r="W878" s="92">
        <v>43280.75</v>
      </c>
      <c r="X87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78" s="88" t="str">
        <f t="shared" si="13"/>
        <v>UTILITES_MB</v>
      </c>
      <c r="Z87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7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78" s="89"/>
      <c r="AC878"/>
      <c r="AD878"/>
      <c r="AF878"/>
      <c r="AG878"/>
    </row>
    <row r="879" spans="1:33" x14ac:dyDescent="0.3">
      <c r="A879" s="122" t="s">
        <v>1922</v>
      </c>
      <c r="B879" s="61" t="s">
        <v>1923</v>
      </c>
      <c r="C879" s="61" t="s">
        <v>1924</v>
      </c>
      <c r="D879" s="93" t="s">
        <v>1696</v>
      </c>
      <c r="E879" s="61" t="s">
        <v>1925</v>
      </c>
      <c r="F879" s="61" t="s">
        <v>1926</v>
      </c>
      <c r="G879" s="93" t="s">
        <v>46</v>
      </c>
      <c r="H879" s="61" t="s">
        <v>359</v>
      </c>
      <c r="I879" s="61" t="s">
        <v>53</v>
      </c>
      <c r="J879" s="61" t="s">
        <v>61</v>
      </c>
      <c r="K879" s="61"/>
      <c r="L879" s="61"/>
      <c r="M879" s="61"/>
      <c r="N879" s="61"/>
      <c r="O879" s="61">
        <v>1</v>
      </c>
      <c r="P879" s="84">
        <v>43272</v>
      </c>
      <c r="Q879" s="84">
        <v>43272.041666666664</v>
      </c>
      <c r="R879" s="85"/>
      <c r="S879" s="85"/>
      <c r="T879" s="86"/>
      <c r="U879" s="86"/>
      <c r="V879" s="92" t="s">
        <v>617</v>
      </c>
      <c r="W879" s="92">
        <v>43302.041666666664</v>
      </c>
      <c r="X87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79" s="88" t="str">
        <f t="shared" si="13"/>
        <v>UTILITES_MB</v>
      </c>
      <c r="Z87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7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79" s="89"/>
      <c r="AC879"/>
      <c r="AD879"/>
      <c r="AF879"/>
      <c r="AG879"/>
    </row>
    <row r="880" spans="1:33" x14ac:dyDescent="0.3">
      <c r="A880" s="122" t="s">
        <v>2288</v>
      </c>
      <c r="B880" s="61" t="s">
        <v>2289</v>
      </c>
      <c r="C880" s="61" t="s">
        <v>2290</v>
      </c>
      <c r="D880" s="93" t="s">
        <v>412</v>
      </c>
      <c r="E880" s="61" t="s">
        <v>2291</v>
      </c>
      <c r="F880" s="61" t="s">
        <v>2292</v>
      </c>
      <c r="G880" s="93" t="s">
        <v>46</v>
      </c>
      <c r="H880" s="61" t="s">
        <v>359</v>
      </c>
      <c r="I880" s="61" t="s">
        <v>53</v>
      </c>
      <c r="J880" s="61" t="s">
        <v>61</v>
      </c>
      <c r="K880" s="61"/>
      <c r="L880" s="61"/>
      <c r="M880" s="61"/>
      <c r="N880" s="61"/>
      <c r="O880" s="61">
        <v>1</v>
      </c>
      <c r="P880" s="84">
        <v>43266</v>
      </c>
      <c r="Q880" s="84">
        <v>43266.041666666664</v>
      </c>
      <c r="R880" s="85"/>
      <c r="S880" s="85"/>
      <c r="T880" s="86"/>
      <c r="U880" s="86"/>
      <c r="V880" s="92" t="s">
        <v>617</v>
      </c>
      <c r="W880" s="92">
        <v>43280.75</v>
      </c>
      <c r="X88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80" s="88" t="str">
        <f t="shared" si="13"/>
        <v>UTILITES_MB</v>
      </c>
      <c r="Z88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8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80" s="89"/>
      <c r="AC880"/>
      <c r="AD880"/>
      <c r="AF880"/>
      <c r="AG880"/>
    </row>
    <row r="881" spans="1:33" x14ac:dyDescent="0.3">
      <c r="A881" s="122" t="s">
        <v>4484</v>
      </c>
      <c r="B881" s="61" t="s">
        <v>4485</v>
      </c>
      <c r="C881" s="61" t="s">
        <v>227</v>
      </c>
      <c r="D881" s="93" t="s">
        <v>415</v>
      </c>
      <c r="E881" s="61" t="s">
        <v>4486</v>
      </c>
      <c r="F881" s="61" t="s">
        <v>4319</v>
      </c>
      <c r="G881" s="93" t="s">
        <v>228</v>
      </c>
      <c r="H881" s="61" t="s">
        <v>359</v>
      </c>
      <c r="I881" s="61" t="s">
        <v>53</v>
      </c>
      <c r="J881" s="61" t="s">
        <v>61</v>
      </c>
      <c r="K881" s="61"/>
      <c r="L881" s="61"/>
      <c r="M881" s="61"/>
      <c r="N881" s="61"/>
      <c r="O881" s="61">
        <v>1</v>
      </c>
      <c r="P881" s="84">
        <v>43293</v>
      </c>
      <c r="Q881" s="84">
        <v>43293.041666666664</v>
      </c>
      <c r="R881" s="85"/>
      <c r="S881" s="85"/>
      <c r="T881" s="86"/>
      <c r="U881" s="86"/>
      <c r="V881" s="92" t="s">
        <v>617</v>
      </c>
      <c r="W881" s="92">
        <v>43307.75</v>
      </c>
      <c r="X88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81" s="88" t="str">
        <f t="shared" si="13"/>
        <v>DEVT MB</v>
      </c>
      <c r="Z88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8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81" s="89"/>
      <c r="AC881"/>
      <c r="AD881"/>
      <c r="AF881"/>
      <c r="AG881"/>
    </row>
    <row r="882" spans="1:33" x14ac:dyDescent="0.3">
      <c r="A882" s="122" t="s">
        <v>2775</v>
      </c>
      <c r="B882" s="61" t="s">
        <v>2776</v>
      </c>
      <c r="C882" s="61" t="s">
        <v>2777</v>
      </c>
      <c r="D882" s="93" t="s">
        <v>2778</v>
      </c>
      <c r="E882" s="61" t="s">
        <v>2779</v>
      </c>
      <c r="F882" s="61" t="s">
        <v>4326</v>
      </c>
      <c r="G882" s="93" t="s">
        <v>46</v>
      </c>
      <c r="H882" s="61" t="s">
        <v>2572</v>
      </c>
      <c r="I882" s="61" t="s">
        <v>53</v>
      </c>
      <c r="J882" s="61" t="s">
        <v>61</v>
      </c>
      <c r="K882" s="61" t="s">
        <v>300</v>
      </c>
      <c r="L882" s="61"/>
      <c r="M882" s="61"/>
      <c r="N882" s="61" t="s">
        <v>837</v>
      </c>
      <c r="O882" s="61">
        <v>1</v>
      </c>
      <c r="P882" s="84">
        <v>43291</v>
      </c>
      <c r="Q882" s="84">
        <v>43291</v>
      </c>
      <c r="R882" s="85"/>
      <c r="S882" s="85"/>
      <c r="T882" s="86">
        <v>43292</v>
      </c>
      <c r="U882" s="86">
        <v>43292</v>
      </c>
      <c r="V882" s="92" t="s">
        <v>617</v>
      </c>
      <c r="W882" s="92">
        <v>43322</v>
      </c>
      <c r="X88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82" s="88" t="str">
        <f t="shared" si="13"/>
        <v>UTILITES_MA</v>
      </c>
      <c r="Z88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8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82" s="89"/>
      <c r="AC882"/>
      <c r="AD882"/>
      <c r="AF882"/>
      <c r="AG882"/>
    </row>
    <row r="883" spans="1:33" x14ac:dyDescent="0.3">
      <c r="A883" s="122" t="s">
        <v>3632</v>
      </c>
      <c r="B883" s="61" t="s">
        <v>3633</v>
      </c>
      <c r="C883" s="61" t="s">
        <v>3634</v>
      </c>
      <c r="D883" s="93" t="s">
        <v>943</v>
      </c>
      <c r="E883" s="61" t="s">
        <v>3635</v>
      </c>
      <c r="F883" s="61" t="s">
        <v>3636</v>
      </c>
      <c r="G883" s="93" t="s">
        <v>46</v>
      </c>
      <c r="H883" s="61" t="s">
        <v>2572</v>
      </c>
      <c r="I883" s="61" t="s">
        <v>53</v>
      </c>
      <c r="J883" s="61" t="s">
        <v>61</v>
      </c>
      <c r="K883" s="61" t="s">
        <v>204</v>
      </c>
      <c r="L883" s="61"/>
      <c r="M883" s="61"/>
      <c r="N883" s="61" t="s">
        <v>237</v>
      </c>
      <c r="O883" s="61">
        <v>1</v>
      </c>
      <c r="P883" s="84">
        <v>43292</v>
      </c>
      <c r="Q883" s="84">
        <v>43292.041666666664</v>
      </c>
      <c r="R883" s="85"/>
      <c r="S883" s="85"/>
      <c r="T883" s="86">
        <v>43270</v>
      </c>
      <c r="U883" s="86">
        <v>43270</v>
      </c>
      <c r="V883" s="92" t="s">
        <v>617</v>
      </c>
      <c r="W883" s="92">
        <v>43322.041666666664</v>
      </c>
      <c r="X88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883" s="88" t="str">
        <f t="shared" si="13"/>
        <v>UTILITES_MA</v>
      </c>
      <c r="Z88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8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83" s="89"/>
      <c r="AC883"/>
      <c r="AD883"/>
      <c r="AF883"/>
      <c r="AG883"/>
    </row>
    <row r="884" spans="1:33" x14ac:dyDescent="0.3">
      <c r="A884" s="122" t="s">
        <v>1927</v>
      </c>
      <c r="B884" s="61" t="s">
        <v>1928</v>
      </c>
      <c r="C884" s="61" t="s">
        <v>1929</v>
      </c>
      <c r="D884" s="93" t="s">
        <v>1930</v>
      </c>
      <c r="E884" s="61" t="s">
        <v>1931</v>
      </c>
      <c r="F884" s="61" t="s">
        <v>1932</v>
      </c>
      <c r="G884" s="93" t="s">
        <v>46</v>
      </c>
      <c r="H884" s="61" t="s">
        <v>359</v>
      </c>
      <c r="I884" s="61" t="s">
        <v>53</v>
      </c>
      <c r="J884" s="61" t="s">
        <v>61</v>
      </c>
      <c r="K884" s="61"/>
      <c r="L884" s="61"/>
      <c r="M884" s="61"/>
      <c r="N884" s="61"/>
      <c r="O884" s="61">
        <v>1</v>
      </c>
      <c r="P884" s="84">
        <v>43271</v>
      </c>
      <c r="Q884" s="84">
        <v>43271.041666666664</v>
      </c>
      <c r="R884" s="85"/>
      <c r="S884" s="85"/>
      <c r="T884" s="86"/>
      <c r="U884" s="86"/>
      <c r="V884" s="92" t="s">
        <v>617</v>
      </c>
      <c r="W884" s="92">
        <v>43301.041666666664</v>
      </c>
      <c r="X88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84" s="88" t="str">
        <f t="shared" si="13"/>
        <v>UTILITES_MB</v>
      </c>
      <c r="Z88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8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84" s="89"/>
      <c r="AC884"/>
      <c r="AD884"/>
      <c r="AF884"/>
      <c r="AG884"/>
    </row>
    <row r="885" spans="1:33" x14ac:dyDescent="0.3">
      <c r="A885" s="122" t="s">
        <v>1933</v>
      </c>
      <c r="B885" s="61" t="s">
        <v>1934</v>
      </c>
      <c r="C885" s="61" t="s">
        <v>1935</v>
      </c>
      <c r="D885" s="93" t="s">
        <v>1936</v>
      </c>
      <c r="E885" s="61" t="s">
        <v>1937</v>
      </c>
      <c r="F885" s="61" t="s">
        <v>1938</v>
      </c>
      <c r="G885" s="93" t="s">
        <v>46</v>
      </c>
      <c r="H885" s="61" t="s">
        <v>359</v>
      </c>
      <c r="I885" s="61" t="s">
        <v>53</v>
      </c>
      <c r="J885" s="61" t="s">
        <v>61</v>
      </c>
      <c r="K885" s="61"/>
      <c r="L885" s="61"/>
      <c r="M885" s="61"/>
      <c r="N885" s="61"/>
      <c r="O885" s="61">
        <v>1</v>
      </c>
      <c r="P885" s="84">
        <v>43271</v>
      </c>
      <c r="Q885" s="84">
        <v>43271.041666666664</v>
      </c>
      <c r="R885" s="85"/>
      <c r="S885" s="85"/>
      <c r="T885" s="86"/>
      <c r="U885" s="86"/>
      <c r="V885" s="92" t="s">
        <v>617</v>
      </c>
      <c r="W885" s="92">
        <v>43301.041666666664</v>
      </c>
      <c r="X88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85" s="88" t="str">
        <f t="shared" si="13"/>
        <v>UTILITES_MB</v>
      </c>
      <c r="Z88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8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85" s="89"/>
      <c r="AC885"/>
      <c r="AD885"/>
      <c r="AF885"/>
      <c r="AG885"/>
    </row>
    <row r="886" spans="1:33" x14ac:dyDescent="0.3">
      <c r="A886" s="122" t="s">
        <v>1939</v>
      </c>
      <c r="B886" s="61" t="s">
        <v>1940</v>
      </c>
      <c r="C886" s="61" t="s">
        <v>1941</v>
      </c>
      <c r="D886" s="93" t="s">
        <v>1500</v>
      </c>
      <c r="E886" s="61" t="s">
        <v>1942</v>
      </c>
      <c r="F886" s="61" t="s">
        <v>1943</v>
      </c>
      <c r="G886" s="93" t="s">
        <v>46</v>
      </c>
      <c r="H886" s="61" t="s">
        <v>359</v>
      </c>
      <c r="I886" s="61" t="s">
        <v>53</v>
      </c>
      <c r="J886" s="61" t="s">
        <v>61</v>
      </c>
      <c r="K886" s="61"/>
      <c r="L886" s="61"/>
      <c r="M886" s="61"/>
      <c r="N886" s="61"/>
      <c r="O886" s="61">
        <v>1</v>
      </c>
      <c r="P886" s="84">
        <v>43271</v>
      </c>
      <c r="Q886" s="84">
        <v>43271.041666666664</v>
      </c>
      <c r="R886" s="85"/>
      <c r="S886" s="85"/>
      <c r="T886" s="86"/>
      <c r="U886" s="86"/>
      <c r="V886" s="92" t="s">
        <v>617</v>
      </c>
      <c r="W886" s="92">
        <v>43301.041666666664</v>
      </c>
      <c r="X88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86" s="88" t="str">
        <f t="shared" si="13"/>
        <v>UTILITES_MB</v>
      </c>
      <c r="Z88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8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86" s="89"/>
      <c r="AC886"/>
      <c r="AD886"/>
      <c r="AF886"/>
      <c r="AG886"/>
    </row>
    <row r="887" spans="1:33" x14ac:dyDescent="0.3">
      <c r="A887" s="122" t="s">
        <v>1944</v>
      </c>
      <c r="B887" s="61" t="s">
        <v>1945</v>
      </c>
      <c r="C887" s="61" t="s">
        <v>1946</v>
      </c>
      <c r="D887" s="93" t="s">
        <v>1500</v>
      </c>
      <c r="E887" s="61" t="s">
        <v>1947</v>
      </c>
      <c r="F887" s="61" t="s">
        <v>1948</v>
      </c>
      <c r="G887" s="93" t="s">
        <v>46</v>
      </c>
      <c r="H887" s="61" t="s">
        <v>359</v>
      </c>
      <c r="I887" s="61" t="s">
        <v>53</v>
      </c>
      <c r="J887" s="61" t="s">
        <v>61</v>
      </c>
      <c r="K887" s="61"/>
      <c r="L887" s="61"/>
      <c r="M887" s="61"/>
      <c r="N887" s="61"/>
      <c r="O887" s="61">
        <v>1</v>
      </c>
      <c r="P887" s="84">
        <v>43271</v>
      </c>
      <c r="Q887" s="84">
        <v>43271.041666666664</v>
      </c>
      <c r="R887" s="85"/>
      <c r="S887" s="85"/>
      <c r="T887" s="86"/>
      <c r="U887" s="86"/>
      <c r="V887" s="92" t="s">
        <v>617</v>
      </c>
      <c r="W887" s="92">
        <v>43301.041666666664</v>
      </c>
      <c r="X88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87" s="88" t="str">
        <f t="shared" si="13"/>
        <v>UTILITES_MB</v>
      </c>
      <c r="Z88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8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87" s="89"/>
      <c r="AC887"/>
      <c r="AD887"/>
      <c r="AF887"/>
      <c r="AG887"/>
    </row>
    <row r="888" spans="1:33" x14ac:dyDescent="0.3">
      <c r="A888" s="122" t="s">
        <v>2364</v>
      </c>
      <c r="B888" s="61" t="s">
        <v>2365</v>
      </c>
      <c r="C888" s="61" t="s">
        <v>2361</v>
      </c>
      <c r="D888" s="93" t="s">
        <v>440</v>
      </c>
      <c r="E888" s="61" t="s">
        <v>2362</v>
      </c>
      <c r="F888" s="61" t="s">
        <v>2363</v>
      </c>
      <c r="G888" s="93" t="s">
        <v>216</v>
      </c>
      <c r="H888" s="61" t="s">
        <v>42</v>
      </c>
      <c r="I888" s="61" t="s">
        <v>53</v>
      </c>
      <c r="J888" s="61"/>
      <c r="K888" s="61" t="s">
        <v>300</v>
      </c>
      <c r="L888" s="61"/>
      <c r="M888" s="61"/>
      <c r="N888" s="61" t="s">
        <v>237</v>
      </c>
      <c r="O888" s="61">
        <v>0.5</v>
      </c>
      <c r="P888" s="84"/>
      <c r="Q888" s="84"/>
      <c r="R888" s="85"/>
      <c r="S888" s="85"/>
      <c r="T888" s="86">
        <v>43222</v>
      </c>
      <c r="U888" s="86">
        <v>43222</v>
      </c>
      <c r="V888" s="92" t="s">
        <v>617</v>
      </c>
      <c r="W888" s="92"/>
      <c r="X88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88" s="88" t="str">
        <f t="shared" si="13"/>
        <v>USP MB</v>
      </c>
      <c r="Z88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8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  <c r="AB888" s="89"/>
      <c r="AC888"/>
      <c r="AD888"/>
      <c r="AF888"/>
      <c r="AG888"/>
    </row>
    <row r="889" spans="1:33" x14ac:dyDescent="0.3">
      <c r="A889" s="122" t="s">
        <v>6254</v>
      </c>
      <c r="B889" s="61" t="s">
        <v>6255</v>
      </c>
      <c r="C889" s="61" t="s">
        <v>279</v>
      </c>
      <c r="D889" s="93" t="s">
        <v>446</v>
      </c>
      <c r="E889" s="61" t="s">
        <v>280</v>
      </c>
      <c r="F889" s="61" t="s">
        <v>281</v>
      </c>
      <c r="G889" s="93" t="s">
        <v>46</v>
      </c>
      <c r="H889" s="61" t="s">
        <v>195</v>
      </c>
      <c r="I889" s="61" t="s">
        <v>58</v>
      </c>
      <c r="J889" s="61" t="s">
        <v>49</v>
      </c>
      <c r="K889" s="61"/>
      <c r="L889" s="61"/>
      <c r="M889" s="61"/>
      <c r="N889" s="61"/>
      <c r="O889" s="61">
        <v>21</v>
      </c>
      <c r="P889" s="84">
        <v>43330</v>
      </c>
      <c r="Q889" s="84">
        <v>43345</v>
      </c>
      <c r="R889" s="85"/>
      <c r="S889" s="85"/>
      <c r="T889" s="86"/>
      <c r="U889" s="86"/>
      <c r="V889" s="92" t="s">
        <v>617</v>
      </c>
      <c r="W889" s="92">
        <v>43345.583333333336</v>
      </c>
      <c r="X88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89" s="88" t="str">
        <f t="shared" si="13"/>
        <v>UTILITES_MB</v>
      </c>
      <c r="Z88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8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889" s="89"/>
      <c r="AC889"/>
      <c r="AD889"/>
      <c r="AF889"/>
      <c r="AG889"/>
    </row>
    <row r="890" spans="1:33" x14ac:dyDescent="0.3">
      <c r="A890" s="122" t="s">
        <v>2293</v>
      </c>
      <c r="B890" s="61" t="s">
        <v>2294</v>
      </c>
      <c r="C890" s="61" t="s">
        <v>2295</v>
      </c>
      <c r="D890" s="93" t="s">
        <v>412</v>
      </c>
      <c r="E890" s="61" t="s">
        <v>2296</v>
      </c>
      <c r="F890" s="61" t="s">
        <v>2297</v>
      </c>
      <c r="G890" s="93" t="s">
        <v>46</v>
      </c>
      <c r="H890" s="61" t="s">
        <v>359</v>
      </c>
      <c r="I890" s="61" t="s">
        <v>53</v>
      </c>
      <c r="J890" s="61" t="s">
        <v>61</v>
      </c>
      <c r="K890" s="61"/>
      <c r="L890" s="61"/>
      <c r="M890" s="61"/>
      <c r="N890" s="61"/>
      <c r="O890" s="61">
        <v>1</v>
      </c>
      <c r="P890" s="84">
        <v>43266</v>
      </c>
      <c r="Q890" s="84">
        <v>43266.041666666664</v>
      </c>
      <c r="R890" s="85"/>
      <c r="S890" s="85"/>
      <c r="T890" s="86"/>
      <c r="U890" s="86"/>
      <c r="V890" s="92" t="s">
        <v>617</v>
      </c>
      <c r="W890" s="92">
        <v>43280.75</v>
      </c>
      <c r="X89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90" s="88" t="str">
        <f t="shared" si="13"/>
        <v>UTILITES_MB</v>
      </c>
      <c r="Z89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9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90" s="89"/>
      <c r="AC890"/>
      <c r="AD890"/>
      <c r="AF890"/>
      <c r="AG890"/>
    </row>
    <row r="891" spans="1:33" x14ac:dyDescent="0.3">
      <c r="A891" s="122" t="s">
        <v>2298</v>
      </c>
      <c r="B891" s="61" t="s">
        <v>2299</v>
      </c>
      <c r="C891" s="61" t="s">
        <v>2300</v>
      </c>
      <c r="D891" s="93" t="s">
        <v>412</v>
      </c>
      <c r="E891" s="61" t="s">
        <v>2301</v>
      </c>
      <c r="F891" s="61" t="s">
        <v>2302</v>
      </c>
      <c r="G891" s="93" t="s">
        <v>46</v>
      </c>
      <c r="H891" s="61" t="s">
        <v>359</v>
      </c>
      <c r="I891" s="61" t="s">
        <v>53</v>
      </c>
      <c r="J891" s="61" t="s">
        <v>61</v>
      </c>
      <c r="K891" s="61"/>
      <c r="L891" s="61"/>
      <c r="M891" s="61"/>
      <c r="N891" s="61"/>
      <c r="O891" s="61">
        <v>1</v>
      </c>
      <c r="P891" s="84">
        <v>43266</v>
      </c>
      <c r="Q891" s="84">
        <v>43266.041666666664</v>
      </c>
      <c r="R891" s="85"/>
      <c r="S891" s="85"/>
      <c r="T891" s="86"/>
      <c r="U891" s="86"/>
      <c r="V891" s="92" t="s">
        <v>617</v>
      </c>
      <c r="W891" s="92">
        <v>43280.75</v>
      </c>
      <c r="X89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91" s="88" t="str">
        <f t="shared" si="13"/>
        <v>UTILITES_MB</v>
      </c>
      <c r="Z89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9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91" s="89"/>
      <c r="AC891"/>
      <c r="AD891"/>
      <c r="AF891"/>
      <c r="AG891"/>
    </row>
    <row r="892" spans="1:33" x14ac:dyDescent="0.3">
      <c r="A892" s="122" t="s">
        <v>6256</v>
      </c>
      <c r="B892" s="61" t="s">
        <v>6257</v>
      </c>
      <c r="C892" s="61" t="s">
        <v>937</v>
      </c>
      <c r="D892" s="93" t="s">
        <v>431</v>
      </c>
      <c r="E892" s="61" t="s">
        <v>938</v>
      </c>
      <c r="F892" s="61" t="s">
        <v>939</v>
      </c>
      <c r="G892" s="93" t="s">
        <v>46</v>
      </c>
      <c r="H892" s="61" t="s">
        <v>195</v>
      </c>
      <c r="I892" s="61" t="s">
        <v>58</v>
      </c>
      <c r="J892" s="61" t="s">
        <v>49</v>
      </c>
      <c r="K892" s="61"/>
      <c r="L892" s="61"/>
      <c r="M892" s="61"/>
      <c r="N892" s="61"/>
      <c r="O892" s="61">
        <v>21</v>
      </c>
      <c r="P892" s="84">
        <v>43330</v>
      </c>
      <c r="Q892" s="84">
        <v>43345</v>
      </c>
      <c r="R892" s="85"/>
      <c r="S892" s="85"/>
      <c r="T892" s="86"/>
      <c r="U892" s="86"/>
      <c r="V892" s="92" t="s">
        <v>617</v>
      </c>
      <c r="W892" s="92">
        <v>43345.583333333336</v>
      </c>
      <c r="X89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92" s="88" t="str">
        <f t="shared" si="13"/>
        <v>UTILITES_MB</v>
      </c>
      <c r="Z89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9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892" s="89"/>
      <c r="AC892"/>
      <c r="AD892"/>
      <c r="AF892"/>
      <c r="AG892"/>
    </row>
    <row r="893" spans="1:33" x14ac:dyDescent="0.3">
      <c r="A893" s="122" t="s">
        <v>4966</v>
      </c>
      <c r="B893" s="61" t="s">
        <v>4145</v>
      </c>
      <c r="C893" s="61" t="s">
        <v>937</v>
      </c>
      <c r="D893" s="93" t="s">
        <v>431</v>
      </c>
      <c r="E893" s="61" t="s">
        <v>938</v>
      </c>
      <c r="F893" s="61" t="s">
        <v>939</v>
      </c>
      <c r="G893" s="93" t="s">
        <v>46</v>
      </c>
      <c r="H893" s="61" t="s">
        <v>42</v>
      </c>
      <c r="I893" s="61" t="s">
        <v>58</v>
      </c>
      <c r="J893" s="61" t="s">
        <v>49</v>
      </c>
      <c r="K893" s="61"/>
      <c r="L893" s="61"/>
      <c r="M893" s="61"/>
      <c r="N893" s="61"/>
      <c r="O893" s="61">
        <v>1</v>
      </c>
      <c r="P893" s="84">
        <v>43277</v>
      </c>
      <c r="Q893" s="84">
        <v>43277.041666666664</v>
      </c>
      <c r="R893" s="85"/>
      <c r="S893" s="85"/>
      <c r="T893" s="86">
        <v>43273.575543981482</v>
      </c>
      <c r="U893" s="86"/>
      <c r="V893" s="92" t="s">
        <v>617</v>
      </c>
      <c r="W893" s="92">
        <v>43284.375</v>
      </c>
      <c r="X89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93" s="88" t="str">
        <f t="shared" si="13"/>
        <v>UTILITES_MB</v>
      </c>
      <c r="Z89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9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93" s="89"/>
      <c r="AC893"/>
      <c r="AD893"/>
      <c r="AF893"/>
      <c r="AG893"/>
    </row>
    <row r="894" spans="1:33" x14ac:dyDescent="0.3">
      <c r="A894" s="122" t="s">
        <v>2471</v>
      </c>
      <c r="B894" s="61" t="s">
        <v>2472</v>
      </c>
      <c r="C894" s="61" t="s">
        <v>2473</v>
      </c>
      <c r="D894" s="93" t="s">
        <v>907</v>
      </c>
      <c r="E894" s="61" t="s">
        <v>2474</v>
      </c>
      <c r="F894" s="61" t="s">
        <v>2475</v>
      </c>
      <c r="G894" s="93" t="s">
        <v>46</v>
      </c>
      <c r="H894" s="61" t="s">
        <v>2572</v>
      </c>
      <c r="I894" s="61" t="s">
        <v>53</v>
      </c>
      <c r="J894" s="61" t="s">
        <v>61</v>
      </c>
      <c r="K894" s="61" t="s">
        <v>300</v>
      </c>
      <c r="L894" s="61"/>
      <c r="M894" s="61"/>
      <c r="N894" s="61" t="s">
        <v>837</v>
      </c>
      <c r="O894" s="61">
        <v>1</v>
      </c>
      <c r="P894" s="84">
        <v>43291</v>
      </c>
      <c r="Q894" s="84">
        <v>43291</v>
      </c>
      <c r="R894" s="85"/>
      <c r="S894" s="85"/>
      <c r="T894" s="86">
        <v>43280</v>
      </c>
      <c r="U894" s="86">
        <v>43280</v>
      </c>
      <c r="V894" s="92" t="s">
        <v>617</v>
      </c>
      <c r="W894" s="92">
        <v>43322</v>
      </c>
      <c r="X89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894" s="88" t="str">
        <f t="shared" si="13"/>
        <v>UTILITES_MC</v>
      </c>
      <c r="Z89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9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894" s="89"/>
      <c r="AC894"/>
      <c r="AD894"/>
      <c r="AF894"/>
      <c r="AG894"/>
    </row>
    <row r="895" spans="1:33" x14ac:dyDescent="0.3">
      <c r="A895" s="122" t="s">
        <v>1020</v>
      </c>
      <c r="B895" s="61" t="s">
        <v>1021</v>
      </c>
      <c r="C895" s="61" t="s">
        <v>282</v>
      </c>
      <c r="D895" s="93" t="s">
        <v>412</v>
      </c>
      <c r="E895" s="61" t="s">
        <v>283</v>
      </c>
      <c r="F895" s="61" t="s">
        <v>278</v>
      </c>
      <c r="G895" s="93" t="s">
        <v>46</v>
      </c>
      <c r="H895" s="61" t="s">
        <v>195</v>
      </c>
      <c r="I895" s="61" t="s">
        <v>201</v>
      </c>
      <c r="J895" s="61" t="s">
        <v>202</v>
      </c>
      <c r="K895" s="61" t="s">
        <v>300</v>
      </c>
      <c r="L895" s="61"/>
      <c r="M895" s="61"/>
      <c r="N895" s="61" t="s">
        <v>832</v>
      </c>
      <c r="O895" s="61">
        <v>4</v>
      </c>
      <c r="P895" s="84">
        <v>43281</v>
      </c>
      <c r="Q895" s="84">
        <v>43311</v>
      </c>
      <c r="R895" s="85"/>
      <c r="S895" s="85"/>
      <c r="T895" s="86"/>
      <c r="U895" s="86"/>
      <c r="V895" s="92" t="s">
        <v>617</v>
      </c>
      <c r="W895" s="92">
        <v>43311</v>
      </c>
      <c r="X89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95" s="88" t="str">
        <f t="shared" si="13"/>
        <v>UTILITES_MB</v>
      </c>
      <c r="Z89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9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95" s="89"/>
      <c r="AC895"/>
      <c r="AD895"/>
      <c r="AF895"/>
      <c r="AG895"/>
    </row>
    <row r="896" spans="1:33" x14ac:dyDescent="0.3">
      <c r="A896" s="122" t="s">
        <v>703</v>
      </c>
      <c r="B896" s="61" t="s">
        <v>654</v>
      </c>
      <c r="C896" s="61" t="s">
        <v>282</v>
      </c>
      <c r="D896" s="93" t="s">
        <v>412</v>
      </c>
      <c r="E896" s="61" t="s">
        <v>283</v>
      </c>
      <c r="F896" s="61" t="s">
        <v>278</v>
      </c>
      <c r="G896" s="93" t="s">
        <v>46</v>
      </c>
      <c r="H896" s="61" t="s">
        <v>42</v>
      </c>
      <c r="I896" s="61" t="s">
        <v>43</v>
      </c>
      <c r="J896" s="61" t="s">
        <v>48</v>
      </c>
      <c r="K896" s="61"/>
      <c r="L896" s="61"/>
      <c r="M896" s="61"/>
      <c r="N896" s="61" t="s">
        <v>51</v>
      </c>
      <c r="O896" s="61">
        <v>0</v>
      </c>
      <c r="P896" s="84"/>
      <c r="Q896" s="84"/>
      <c r="R896" s="85"/>
      <c r="S896" s="85"/>
      <c r="T896" s="86">
        <v>43026.434247685182</v>
      </c>
      <c r="U896" s="86"/>
      <c r="V896" s="92" t="s">
        <v>617</v>
      </c>
      <c r="W896" s="92"/>
      <c r="X89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96" s="88" t="str">
        <f t="shared" si="13"/>
        <v>UTILITES_MB</v>
      </c>
      <c r="Z89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89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  <c r="AB896" s="89"/>
      <c r="AC896"/>
      <c r="AD896"/>
      <c r="AF896"/>
      <c r="AG896"/>
    </row>
    <row r="897" spans="1:33" x14ac:dyDescent="0.3">
      <c r="A897" s="122" t="s">
        <v>2303</v>
      </c>
      <c r="B897" s="61" t="s">
        <v>2304</v>
      </c>
      <c r="C897" s="61" t="s">
        <v>2305</v>
      </c>
      <c r="D897" s="93" t="s">
        <v>412</v>
      </c>
      <c r="E897" s="61" t="s">
        <v>2306</v>
      </c>
      <c r="F897" s="61" t="s">
        <v>2307</v>
      </c>
      <c r="G897" s="93" t="s">
        <v>46</v>
      </c>
      <c r="H897" s="61" t="s">
        <v>359</v>
      </c>
      <c r="I897" s="61" t="s">
        <v>53</v>
      </c>
      <c r="J897" s="61" t="s">
        <v>61</v>
      </c>
      <c r="K897" s="61"/>
      <c r="L897" s="61"/>
      <c r="M897" s="61"/>
      <c r="N897" s="61"/>
      <c r="O897" s="61">
        <v>1</v>
      </c>
      <c r="P897" s="84">
        <v>43266</v>
      </c>
      <c r="Q897" s="84">
        <v>43266.041666666664</v>
      </c>
      <c r="R897" s="85"/>
      <c r="S897" s="85"/>
      <c r="T897" s="86"/>
      <c r="U897" s="86"/>
      <c r="V897" s="92" t="s">
        <v>617</v>
      </c>
      <c r="W897" s="92">
        <v>43280.75</v>
      </c>
      <c r="X89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97" s="88" t="str">
        <f t="shared" si="13"/>
        <v>UTILITES_MB</v>
      </c>
      <c r="Z89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9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97" s="89"/>
      <c r="AC897"/>
      <c r="AD897"/>
      <c r="AF897"/>
      <c r="AG897"/>
    </row>
    <row r="898" spans="1:33" x14ac:dyDescent="0.3">
      <c r="A898" s="122" t="s">
        <v>1949</v>
      </c>
      <c r="B898" s="61" t="s">
        <v>1950</v>
      </c>
      <c r="C898" s="61" t="s">
        <v>1951</v>
      </c>
      <c r="D898" s="93" t="s">
        <v>1952</v>
      </c>
      <c r="E898" s="61" t="s">
        <v>1953</v>
      </c>
      <c r="F898" s="61" t="s">
        <v>1954</v>
      </c>
      <c r="G898" s="93" t="s">
        <v>46</v>
      </c>
      <c r="H898" s="61" t="s">
        <v>359</v>
      </c>
      <c r="I898" s="61" t="s">
        <v>53</v>
      </c>
      <c r="J898" s="61" t="s">
        <v>61</v>
      </c>
      <c r="K898" s="61"/>
      <c r="L898" s="61"/>
      <c r="M898" s="61"/>
      <c r="N898" s="61"/>
      <c r="O898" s="61">
        <v>1</v>
      </c>
      <c r="P898" s="84">
        <v>43271</v>
      </c>
      <c r="Q898" s="84">
        <v>43271.041666666664</v>
      </c>
      <c r="R898" s="85"/>
      <c r="S898" s="85"/>
      <c r="T898" s="86"/>
      <c r="U898" s="86"/>
      <c r="V898" s="92" t="s">
        <v>617</v>
      </c>
      <c r="W898" s="92">
        <v>43301.041666666664</v>
      </c>
      <c r="X89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98" s="88" t="str">
        <f t="shared" ref="Y898:Y961" si="14">IF(ISBLANK(G898),"N/A",IF(OR(G898="EXPE-SERV",G898="FINA",G898="INFO",G898="LOGISTIC",G898="MAGASIN",G898="PROD_MA",G898="PROD_MB",G898="PROD_MB-B3",G898="PROJ-TECH",G898="SECU",G898="STECH",G898="UNITE-MA",G898="UNITE-MB",G898="UNIT-MC",G898="UNIT-MD1",G898="UNIT-MD2"),"N/A",IF(ISNUMBER(SEARCH("QUAL",G898)),"N/A",IF(AND(G898="MNTE",X898="MA"),"UTILITES_MA",IF(AND(G898="MNTE",X898="MB"),"UTILITES_MB",IF(AND(G898="MNTE",X898="MC"),"UTILITES_MC",G898))))))</f>
        <v>UTILITES_MB</v>
      </c>
      <c r="Z89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9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98" s="89"/>
      <c r="AC898"/>
      <c r="AD898"/>
      <c r="AF898"/>
      <c r="AG898"/>
    </row>
    <row r="899" spans="1:33" x14ac:dyDescent="0.3">
      <c r="A899" s="122" t="s">
        <v>1955</v>
      </c>
      <c r="B899" s="61" t="s">
        <v>1956</v>
      </c>
      <c r="C899" s="61" t="s">
        <v>1957</v>
      </c>
      <c r="D899" s="93" t="s">
        <v>1701</v>
      </c>
      <c r="E899" s="61" t="s">
        <v>1958</v>
      </c>
      <c r="F899" s="61" t="s">
        <v>1959</v>
      </c>
      <c r="G899" s="93" t="s">
        <v>46</v>
      </c>
      <c r="H899" s="61" t="s">
        <v>359</v>
      </c>
      <c r="I899" s="61" t="s">
        <v>53</v>
      </c>
      <c r="J899" s="61" t="s">
        <v>61</v>
      </c>
      <c r="K899" s="61"/>
      <c r="L899" s="61"/>
      <c r="M899" s="61"/>
      <c r="N899" s="61"/>
      <c r="O899" s="61">
        <v>1</v>
      </c>
      <c r="P899" s="84">
        <v>43271</v>
      </c>
      <c r="Q899" s="84">
        <v>43271.041666666664</v>
      </c>
      <c r="R899" s="85"/>
      <c r="S899" s="85"/>
      <c r="T899" s="86"/>
      <c r="U899" s="86"/>
      <c r="V899" s="92" t="s">
        <v>617</v>
      </c>
      <c r="W899" s="92">
        <v>43301.041666666664</v>
      </c>
      <c r="X89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899" s="88" t="str">
        <f t="shared" si="14"/>
        <v>UTILITES_MB</v>
      </c>
      <c r="Z89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89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899" s="89"/>
      <c r="AC899"/>
      <c r="AD899"/>
      <c r="AF899"/>
      <c r="AG899"/>
    </row>
    <row r="900" spans="1:33" x14ac:dyDescent="0.3">
      <c r="A900" s="122" t="s">
        <v>1960</v>
      </c>
      <c r="B900" s="61" t="s">
        <v>1961</v>
      </c>
      <c r="C900" s="61" t="s">
        <v>1962</v>
      </c>
      <c r="D900" s="93" t="s">
        <v>1701</v>
      </c>
      <c r="E900" s="61" t="s">
        <v>1963</v>
      </c>
      <c r="F900" s="61" t="s">
        <v>1959</v>
      </c>
      <c r="G900" s="93" t="s">
        <v>46</v>
      </c>
      <c r="H900" s="61" t="s">
        <v>359</v>
      </c>
      <c r="I900" s="61" t="s">
        <v>53</v>
      </c>
      <c r="J900" s="61" t="s">
        <v>61</v>
      </c>
      <c r="K900" s="61"/>
      <c r="L900" s="61"/>
      <c r="M900" s="61"/>
      <c r="N900" s="61"/>
      <c r="O900" s="61">
        <v>1</v>
      </c>
      <c r="P900" s="84">
        <v>43271</v>
      </c>
      <c r="Q900" s="84">
        <v>43271.041666666664</v>
      </c>
      <c r="R900" s="85"/>
      <c r="S900" s="85"/>
      <c r="T900" s="86"/>
      <c r="U900" s="86"/>
      <c r="V900" s="92" t="s">
        <v>617</v>
      </c>
      <c r="W900" s="92">
        <v>43301.041666666664</v>
      </c>
      <c r="X90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00" s="88" t="str">
        <f t="shared" si="14"/>
        <v>UTILITES_MB</v>
      </c>
      <c r="Z90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0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900" s="89"/>
      <c r="AC900"/>
      <c r="AD900"/>
      <c r="AF900"/>
      <c r="AG900"/>
    </row>
    <row r="901" spans="1:33" x14ac:dyDescent="0.3">
      <c r="A901" s="122" t="s">
        <v>4559</v>
      </c>
      <c r="B901" s="61" t="s">
        <v>4560</v>
      </c>
      <c r="C901" s="61" t="s">
        <v>4561</v>
      </c>
      <c r="D901" s="93" t="s">
        <v>3785</v>
      </c>
      <c r="E901" s="61" t="s">
        <v>4562</v>
      </c>
      <c r="F901" s="61" t="s">
        <v>4544</v>
      </c>
      <c r="G901" s="93" t="s">
        <v>216</v>
      </c>
      <c r="H901" s="61" t="s">
        <v>2572</v>
      </c>
      <c r="I901" s="61" t="s">
        <v>58</v>
      </c>
      <c r="J901" s="61" t="s">
        <v>47</v>
      </c>
      <c r="K901" s="61" t="s">
        <v>300</v>
      </c>
      <c r="L901" s="61"/>
      <c r="M901" s="61"/>
      <c r="N901" s="61" t="s">
        <v>796</v>
      </c>
      <c r="O901" s="61">
        <v>2</v>
      </c>
      <c r="P901" s="84">
        <v>43312</v>
      </c>
      <c r="Q901" s="84">
        <v>43342</v>
      </c>
      <c r="R901" s="85"/>
      <c r="S901" s="85"/>
      <c r="T901" s="86">
        <v>43264.408379629633</v>
      </c>
      <c r="U901" s="86"/>
      <c r="V901" s="92" t="s">
        <v>617</v>
      </c>
      <c r="W901" s="92">
        <v>43342.083333333336</v>
      </c>
      <c r="X90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01" s="88" t="str">
        <f t="shared" si="14"/>
        <v>USP MB</v>
      </c>
      <c r="Z90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0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901" s="89"/>
      <c r="AC901"/>
      <c r="AD901"/>
      <c r="AF901"/>
      <c r="AG901"/>
    </row>
    <row r="902" spans="1:33" x14ac:dyDescent="0.3">
      <c r="A902" s="122" t="s">
        <v>3080</v>
      </c>
      <c r="B902" s="61" t="s">
        <v>3081</v>
      </c>
      <c r="C902" s="61" t="s">
        <v>196</v>
      </c>
      <c r="D902" s="93" t="s">
        <v>408</v>
      </c>
      <c r="E902" s="61" t="s">
        <v>3082</v>
      </c>
      <c r="F902" s="61" t="s">
        <v>344</v>
      </c>
      <c r="G902" s="93" t="s">
        <v>73</v>
      </c>
      <c r="H902" s="61" t="s">
        <v>2572</v>
      </c>
      <c r="I902" s="61" t="s">
        <v>53</v>
      </c>
      <c r="J902" s="61"/>
      <c r="K902" s="61"/>
      <c r="L902" s="61"/>
      <c r="M902" s="61"/>
      <c r="N902" s="61" t="s">
        <v>197</v>
      </c>
      <c r="O902" s="61">
        <v>1</v>
      </c>
      <c r="P902" s="84">
        <v>43269</v>
      </c>
      <c r="Q902" s="84">
        <v>43283</v>
      </c>
      <c r="R902" s="85"/>
      <c r="S902" s="85"/>
      <c r="T902" s="86">
        <v>43273.302083333336</v>
      </c>
      <c r="U902" s="86">
        <v>43273.39166666667</v>
      </c>
      <c r="V902" s="92" t="s">
        <v>617</v>
      </c>
      <c r="W902" s="92">
        <v>43283.75</v>
      </c>
      <c r="X90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02" s="88" t="str">
        <f t="shared" si="14"/>
        <v>CONT</v>
      </c>
      <c r="Z90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0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902" s="89"/>
      <c r="AC902"/>
      <c r="AD902"/>
      <c r="AF902"/>
      <c r="AG902"/>
    </row>
    <row r="903" spans="1:33" x14ac:dyDescent="0.3">
      <c r="A903" s="122" t="s">
        <v>940</v>
      </c>
      <c r="B903" s="61" t="s">
        <v>941</v>
      </c>
      <c r="C903" s="61" t="s">
        <v>942</v>
      </c>
      <c r="D903" s="93" t="s">
        <v>943</v>
      </c>
      <c r="E903" s="61" t="s">
        <v>944</v>
      </c>
      <c r="F903" s="61" t="s">
        <v>945</v>
      </c>
      <c r="G903" s="93" t="s">
        <v>46</v>
      </c>
      <c r="H903" s="61" t="s">
        <v>195</v>
      </c>
      <c r="I903" s="61" t="s">
        <v>58</v>
      </c>
      <c r="J903" s="61" t="s">
        <v>167</v>
      </c>
      <c r="K903" s="61"/>
      <c r="L903" s="61"/>
      <c r="M903" s="61"/>
      <c r="N903" s="61" t="s">
        <v>168</v>
      </c>
      <c r="O903" s="61">
        <v>7</v>
      </c>
      <c r="P903" s="84">
        <v>43201</v>
      </c>
      <c r="Q903" s="84">
        <v>43231</v>
      </c>
      <c r="R903" s="85"/>
      <c r="S903" s="85"/>
      <c r="T903" s="86"/>
      <c r="U903" s="86"/>
      <c r="V903" s="92" t="s">
        <v>617</v>
      </c>
      <c r="W903" s="92">
        <v>43231.291666666664</v>
      </c>
      <c r="X90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03" s="88" t="str">
        <f t="shared" si="14"/>
        <v>UTILITES_MA</v>
      </c>
      <c r="Z90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0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  <c r="AB903" s="89"/>
      <c r="AC903"/>
      <c r="AD903"/>
      <c r="AF903"/>
      <c r="AG903"/>
    </row>
    <row r="904" spans="1:33" x14ac:dyDescent="0.3">
      <c r="A904" s="122" t="s">
        <v>4330</v>
      </c>
      <c r="B904" s="61" t="s">
        <v>4331</v>
      </c>
      <c r="C904" s="61" t="s">
        <v>41</v>
      </c>
      <c r="D904" s="93" t="s">
        <v>432</v>
      </c>
      <c r="E904" s="61" t="s">
        <v>4332</v>
      </c>
      <c r="F904" s="61" t="s">
        <v>4333</v>
      </c>
      <c r="G904" s="93" t="s">
        <v>45</v>
      </c>
      <c r="H904" s="61" t="s">
        <v>359</v>
      </c>
      <c r="I904" s="61" t="s">
        <v>53</v>
      </c>
      <c r="J904" s="61" t="s">
        <v>61</v>
      </c>
      <c r="K904" s="61"/>
      <c r="L904" s="61"/>
      <c r="M904" s="61"/>
      <c r="N904" s="61"/>
      <c r="O904" s="61">
        <v>1</v>
      </c>
      <c r="P904" s="84">
        <v>43290</v>
      </c>
      <c r="Q904" s="84">
        <v>43290.041666666664</v>
      </c>
      <c r="R904" s="85"/>
      <c r="S904" s="85"/>
      <c r="T904" s="86"/>
      <c r="U904" s="86"/>
      <c r="V904" s="92" t="s">
        <v>617</v>
      </c>
      <c r="W904" s="92">
        <v>43304.75</v>
      </c>
      <c r="X90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04" s="88" t="str">
        <f t="shared" si="14"/>
        <v>DEVT MA</v>
      </c>
      <c r="Z90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0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904" s="89"/>
      <c r="AC904"/>
      <c r="AD904"/>
      <c r="AF904"/>
      <c r="AG904"/>
    </row>
    <row r="905" spans="1:33" x14ac:dyDescent="0.3">
      <c r="A905" s="122" t="s">
        <v>2308</v>
      </c>
      <c r="B905" s="61" t="s">
        <v>2309</v>
      </c>
      <c r="C905" s="61" t="s">
        <v>2310</v>
      </c>
      <c r="D905" s="93" t="s">
        <v>2311</v>
      </c>
      <c r="E905" s="61" t="s">
        <v>2312</v>
      </c>
      <c r="F905" s="61" t="s">
        <v>2313</v>
      </c>
      <c r="G905" s="93" t="s">
        <v>46</v>
      </c>
      <c r="H905" s="61" t="s">
        <v>359</v>
      </c>
      <c r="I905" s="61" t="s">
        <v>53</v>
      </c>
      <c r="J905" s="61" t="s">
        <v>61</v>
      </c>
      <c r="K905" s="61"/>
      <c r="L905" s="61"/>
      <c r="M905" s="61"/>
      <c r="N905" s="61"/>
      <c r="O905" s="61">
        <v>1</v>
      </c>
      <c r="P905" s="84">
        <v>43266</v>
      </c>
      <c r="Q905" s="84">
        <v>43266.041666666664</v>
      </c>
      <c r="R905" s="85"/>
      <c r="S905" s="85"/>
      <c r="T905" s="86"/>
      <c r="U905" s="86"/>
      <c r="V905" s="92" t="s">
        <v>617</v>
      </c>
      <c r="W905" s="92">
        <v>43280.75</v>
      </c>
      <c r="X90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05" s="88" t="str">
        <f t="shared" si="14"/>
        <v>UTILITES_MB</v>
      </c>
      <c r="Z90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0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905" s="89"/>
      <c r="AC905"/>
      <c r="AD905"/>
      <c r="AF905"/>
      <c r="AG905"/>
    </row>
    <row r="906" spans="1:33" x14ac:dyDescent="0.3">
      <c r="A906" s="122" t="s">
        <v>2476</v>
      </c>
      <c r="B906" s="61" t="s">
        <v>2477</v>
      </c>
      <c r="C906" s="61" t="s">
        <v>2478</v>
      </c>
      <c r="D906" s="93" t="s">
        <v>1887</v>
      </c>
      <c r="E906" s="61" t="s">
        <v>2479</v>
      </c>
      <c r="F906" s="61" t="s">
        <v>2060</v>
      </c>
      <c r="G906" s="93" t="s">
        <v>216</v>
      </c>
      <c r="H906" s="61" t="s">
        <v>2572</v>
      </c>
      <c r="I906" s="61" t="s">
        <v>53</v>
      </c>
      <c r="J906" s="61"/>
      <c r="K906" s="61"/>
      <c r="L906" s="61"/>
      <c r="M906" s="61"/>
      <c r="N906" s="61" t="s">
        <v>2061</v>
      </c>
      <c r="O906" s="61">
        <v>1</v>
      </c>
      <c r="P906" s="84">
        <v>43268</v>
      </c>
      <c r="Q906" s="84">
        <v>43282</v>
      </c>
      <c r="R906" s="85"/>
      <c r="S906" s="85"/>
      <c r="T906" s="86">
        <v>43259.427083333336</v>
      </c>
      <c r="U906" s="86">
        <v>43259.46875</v>
      </c>
      <c r="V906" s="92" t="s">
        <v>617</v>
      </c>
      <c r="W906" s="92">
        <v>43282.75</v>
      </c>
      <c r="X90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06" s="88" t="str">
        <f t="shared" si="14"/>
        <v>USP MB</v>
      </c>
      <c r="Z90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0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906" s="89"/>
      <c r="AC906"/>
      <c r="AD906"/>
      <c r="AF906"/>
      <c r="AG906"/>
    </row>
    <row r="907" spans="1:33" x14ac:dyDescent="0.3">
      <c r="A907" s="122" t="s">
        <v>5860</v>
      </c>
      <c r="B907" s="61" t="s">
        <v>4487</v>
      </c>
      <c r="C907" s="61" t="s">
        <v>4488</v>
      </c>
      <c r="D907" s="93" t="s">
        <v>1168</v>
      </c>
      <c r="E907" s="61" t="s">
        <v>4489</v>
      </c>
      <c r="F907" s="61" t="s">
        <v>4490</v>
      </c>
      <c r="G907" s="93" t="s">
        <v>152</v>
      </c>
      <c r="H907" s="61" t="s">
        <v>359</v>
      </c>
      <c r="I907" s="61" t="s">
        <v>53</v>
      </c>
      <c r="J907" s="61" t="s">
        <v>61</v>
      </c>
      <c r="K907" s="61"/>
      <c r="L907" s="61"/>
      <c r="M907" s="61"/>
      <c r="N907" s="61"/>
      <c r="O907" s="61">
        <v>4</v>
      </c>
      <c r="P907" s="84">
        <v>43312</v>
      </c>
      <c r="Q907" s="84">
        <v>43312.166666666664</v>
      </c>
      <c r="R907" s="85"/>
      <c r="S907" s="85"/>
      <c r="T907" s="86"/>
      <c r="U907" s="86"/>
      <c r="V907" s="92" t="s">
        <v>617</v>
      </c>
      <c r="W907" s="92">
        <v>43342.166666666664</v>
      </c>
      <c r="X90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07" s="88" t="str">
        <f t="shared" si="14"/>
        <v>USP MA</v>
      </c>
      <c r="Z90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0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907" s="89"/>
      <c r="AC907"/>
      <c r="AD907"/>
      <c r="AF907"/>
      <c r="AG907"/>
    </row>
    <row r="908" spans="1:33" x14ac:dyDescent="0.3">
      <c r="A908" s="122" t="s">
        <v>5130</v>
      </c>
      <c r="B908" s="61" t="s">
        <v>5131</v>
      </c>
      <c r="C908" s="61" t="s">
        <v>227</v>
      </c>
      <c r="D908" s="93" t="s">
        <v>415</v>
      </c>
      <c r="E908" s="61" t="s">
        <v>5132</v>
      </c>
      <c r="F908" s="61" t="s">
        <v>4333</v>
      </c>
      <c r="G908" s="93" t="s">
        <v>228</v>
      </c>
      <c r="H908" s="61" t="s">
        <v>359</v>
      </c>
      <c r="I908" s="61" t="s">
        <v>53</v>
      </c>
      <c r="J908" s="61" t="s">
        <v>61</v>
      </c>
      <c r="K908" s="61"/>
      <c r="L908" s="61"/>
      <c r="M908" s="61"/>
      <c r="N908" s="61"/>
      <c r="O908" s="61">
        <v>1</v>
      </c>
      <c r="P908" s="84">
        <v>43298</v>
      </c>
      <c r="Q908" s="84">
        <v>43298.041666666664</v>
      </c>
      <c r="R908" s="85"/>
      <c r="S908" s="85"/>
      <c r="T908" s="86"/>
      <c r="U908" s="86"/>
      <c r="V908" s="92" t="s">
        <v>617</v>
      </c>
      <c r="W908" s="92">
        <v>43312.75</v>
      </c>
      <c r="X90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08" s="88" t="str">
        <f t="shared" si="14"/>
        <v>DEVT MB</v>
      </c>
      <c r="Z90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0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908" s="89"/>
      <c r="AC908"/>
      <c r="AD908"/>
      <c r="AF908"/>
      <c r="AG908"/>
    </row>
    <row r="909" spans="1:33" x14ac:dyDescent="0.3">
      <c r="A909" s="122" t="s">
        <v>1968</v>
      </c>
      <c r="B909" s="61" t="s">
        <v>1969</v>
      </c>
      <c r="C909" s="61" t="s">
        <v>1970</v>
      </c>
      <c r="D909" s="93" t="s">
        <v>1500</v>
      </c>
      <c r="E909" s="61" t="s">
        <v>1971</v>
      </c>
      <c r="F909" s="61" t="s">
        <v>1972</v>
      </c>
      <c r="G909" s="93" t="s">
        <v>46</v>
      </c>
      <c r="H909" s="61" t="s">
        <v>359</v>
      </c>
      <c r="I909" s="61" t="s">
        <v>53</v>
      </c>
      <c r="J909" s="61" t="s">
        <v>61</v>
      </c>
      <c r="K909" s="61"/>
      <c r="L909" s="61"/>
      <c r="M909" s="61"/>
      <c r="N909" s="61"/>
      <c r="O909" s="61">
        <v>1</v>
      </c>
      <c r="P909" s="84">
        <v>43271</v>
      </c>
      <c r="Q909" s="84">
        <v>43271.041666666664</v>
      </c>
      <c r="R909" s="85"/>
      <c r="S909" s="85"/>
      <c r="T909" s="86"/>
      <c r="U909" s="86"/>
      <c r="V909" s="92" t="s">
        <v>617</v>
      </c>
      <c r="W909" s="92">
        <v>43301.041666666664</v>
      </c>
      <c r="X90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09" s="88" t="str">
        <f t="shared" si="14"/>
        <v>UTILITES_MB</v>
      </c>
      <c r="Z90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0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909" s="89"/>
      <c r="AC909"/>
      <c r="AD909"/>
      <c r="AF909"/>
      <c r="AG909"/>
    </row>
    <row r="910" spans="1:33" x14ac:dyDescent="0.3">
      <c r="A910" s="122" t="s">
        <v>3539</v>
      </c>
      <c r="B910" s="61" t="s">
        <v>3540</v>
      </c>
      <c r="C910" s="61" t="s">
        <v>3541</v>
      </c>
      <c r="D910" s="93" t="s">
        <v>1208</v>
      </c>
      <c r="E910" s="61" t="s">
        <v>3542</v>
      </c>
      <c r="F910" s="61" t="s">
        <v>3543</v>
      </c>
      <c r="G910" s="93" t="s">
        <v>46</v>
      </c>
      <c r="H910" s="61" t="s">
        <v>2572</v>
      </c>
      <c r="I910" s="61" t="s">
        <v>53</v>
      </c>
      <c r="J910" s="61" t="s">
        <v>61</v>
      </c>
      <c r="K910" s="61" t="s">
        <v>300</v>
      </c>
      <c r="L910" s="61"/>
      <c r="M910" s="61"/>
      <c r="N910" s="61"/>
      <c r="O910" s="61">
        <v>1</v>
      </c>
      <c r="P910" s="84">
        <v>43307</v>
      </c>
      <c r="Q910" s="84">
        <v>43307.041666666664</v>
      </c>
      <c r="R910" s="85"/>
      <c r="S910" s="85"/>
      <c r="T910" s="86">
        <v>43249</v>
      </c>
      <c r="U910" s="86">
        <v>43249</v>
      </c>
      <c r="V910" s="92" t="s">
        <v>617</v>
      </c>
      <c r="W910" s="92">
        <v>43337.041666666664</v>
      </c>
      <c r="X91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10" s="88" t="str">
        <f t="shared" si="14"/>
        <v>UTILITES_MB</v>
      </c>
      <c r="Z91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1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910" s="89"/>
      <c r="AC910"/>
      <c r="AD910"/>
      <c r="AF910"/>
      <c r="AG910"/>
    </row>
    <row r="911" spans="1:33" x14ac:dyDescent="0.3">
      <c r="A911" s="122" t="s">
        <v>6258</v>
      </c>
      <c r="B911" s="61" t="s">
        <v>6259</v>
      </c>
      <c r="C911" s="61" t="s">
        <v>6260</v>
      </c>
      <c r="D911" s="93" t="s">
        <v>4464</v>
      </c>
      <c r="E911" s="61" t="s">
        <v>6261</v>
      </c>
      <c r="F911" s="61" t="s">
        <v>6262</v>
      </c>
      <c r="G911" s="93" t="s">
        <v>220</v>
      </c>
      <c r="H911" s="61" t="s">
        <v>359</v>
      </c>
      <c r="I911" s="61" t="s">
        <v>53</v>
      </c>
      <c r="J911" s="61" t="s">
        <v>61</v>
      </c>
      <c r="K911" s="61"/>
      <c r="L911" s="61"/>
      <c r="M911" s="61"/>
      <c r="N911" s="61"/>
      <c r="O911" s="61">
        <v>1</v>
      </c>
      <c r="P911" s="84">
        <v>43327</v>
      </c>
      <c r="Q911" s="84">
        <v>43327.041666666664</v>
      </c>
      <c r="R911" s="85"/>
      <c r="S911" s="85"/>
      <c r="T911" s="86"/>
      <c r="U911" s="86"/>
      <c r="V911" s="92" t="s">
        <v>617</v>
      </c>
      <c r="W911" s="92">
        <v>43341.75</v>
      </c>
      <c r="X91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11" s="88" t="str">
        <f t="shared" si="14"/>
        <v>SUP MB</v>
      </c>
      <c r="Z91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1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911" s="89"/>
      <c r="AC911"/>
      <c r="AD911"/>
      <c r="AF911"/>
      <c r="AG911"/>
    </row>
    <row r="912" spans="1:33" x14ac:dyDescent="0.3">
      <c r="A912" s="122" t="s">
        <v>2314</v>
      </c>
      <c r="B912" s="61" t="s">
        <v>2315</v>
      </c>
      <c r="C912" s="61" t="s">
        <v>2316</v>
      </c>
      <c r="D912" s="93" t="s">
        <v>412</v>
      </c>
      <c r="E912" s="61" t="s">
        <v>2317</v>
      </c>
      <c r="F912" s="61" t="s">
        <v>2318</v>
      </c>
      <c r="G912" s="93" t="s">
        <v>46</v>
      </c>
      <c r="H912" s="61" t="s">
        <v>359</v>
      </c>
      <c r="I912" s="61" t="s">
        <v>53</v>
      </c>
      <c r="J912" s="61" t="s">
        <v>61</v>
      </c>
      <c r="K912" s="61"/>
      <c r="L912" s="61"/>
      <c r="M912" s="61"/>
      <c r="N912" s="61"/>
      <c r="O912" s="61">
        <v>1</v>
      </c>
      <c r="P912" s="84">
        <v>43266</v>
      </c>
      <c r="Q912" s="84">
        <v>43266.041666666664</v>
      </c>
      <c r="R912" s="85"/>
      <c r="S912" s="85"/>
      <c r="T912" s="86"/>
      <c r="U912" s="86"/>
      <c r="V912" s="92" t="s">
        <v>617</v>
      </c>
      <c r="W912" s="92">
        <v>43280.75</v>
      </c>
      <c r="X91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12" s="88" t="str">
        <f t="shared" si="14"/>
        <v>UTILITES_MB</v>
      </c>
      <c r="Z91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1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912" s="89"/>
      <c r="AC912"/>
      <c r="AD912"/>
      <c r="AF912"/>
      <c r="AG912"/>
    </row>
    <row r="913" spans="1:33" x14ac:dyDescent="0.3">
      <c r="A913" s="122" t="s">
        <v>1331</v>
      </c>
      <c r="B913" s="61" t="s">
        <v>1332</v>
      </c>
      <c r="C913" s="61" t="s">
        <v>861</v>
      </c>
      <c r="D913" s="93" t="s">
        <v>412</v>
      </c>
      <c r="E913" s="61" t="s">
        <v>862</v>
      </c>
      <c r="F913" s="61" t="s">
        <v>369</v>
      </c>
      <c r="G913" s="93" t="s">
        <v>46</v>
      </c>
      <c r="H913" s="61" t="s">
        <v>42</v>
      </c>
      <c r="I913" s="61" t="s">
        <v>43</v>
      </c>
      <c r="J913" s="61" t="s">
        <v>209</v>
      </c>
      <c r="K913" s="61"/>
      <c r="L913" s="61"/>
      <c r="M913" s="61">
        <v>1</v>
      </c>
      <c r="N913" s="61"/>
      <c r="O913" s="61">
        <v>2</v>
      </c>
      <c r="P913" s="84">
        <v>43202</v>
      </c>
      <c r="Q913" s="84">
        <v>43209</v>
      </c>
      <c r="R913" s="85"/>
      <c r="S913" s="85"/>
      <c r="T913" s="86">
        <v>43203.564016203702</v>
      </c>
      <c r="U913" s="86"/>
      <c r="V913" s="92" t="s">
        <v>617</v>
      </c>
      <c r="W913" s="92">
        <v>43209</v>
      </c>
      <c r="X91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13" s="88" t="str">
        <f t="shared" si="14"/>
        <v>UTILITES_MB</v>
      </c>
      <c r="Z91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91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  <c r="AB913" s="89"/>
      <c r="AC913"/>
      <c r="AD913"/>
      <c r="AF913"/>
      <c r="AG913"/>
    </row>
    <row r="914" spans="1:33" x14ac:dyDescent="0.3">
      <c r="A914" s="122" t="s">
        <v>2786</v>
      </c>
      <c r="B914" s="61" t="s">
        <v>2787</v>
      </c>
      <c r="C914" s="61" t="s">
        <v>861</v>
      </c>
      <c r="D914" s="93" t="s">
        <v>412</v>
      </c>
      <c r="E914" s="61" t="s">
        <v>862</v>
      </c>
      <c r="F914" s="61" t="s">
        <v>369</v>
      </c>
      <c r="G914" s="93" t="s">
        <v>46</v>
      </c>
      <c r="H914" s="61" t="s">
        <v>195</v>
      </c>
      <c r="I914" s="61" t="s">
        <v>201</v>
      </c>
      <c r="J914" s="61" t="s">
        <v>202</v>
      </c>
      <c r="K914" s="61"/>
      <c r="L914" s="61"/>
      <c r="M914" s="61"/>
      <c r="N914" s="61"/>
      <c r="O914" s="61">
        <v>4</v>
      </c>
      <c r="P914" s="84">
        <v>43280</v>
      </c>
      <c r="Q914" s="84">
        <v>43310</v>
      </c>
      <c r="R914" s="85"/>
      <c r="S914" s="85"/>
      <c r="T914" s="86"/>
      <c r="U914" s="86"/>
      <c r="V914" s="92" t="s">
        <v>617</v>
      </c>
      <c r="W914" s="92">
        <v>43310.166666666664</v>
      </c>
      <c r="X91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14" s="88" t="str">
        <f t="shared" si="14"/>
        <v>UTILITES_MB</v>
      </c>
      <c r="Z91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1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914" s="89"/>
      <c r="AC914"/>
      <c r="AD914"/>
      <c r="AF914"/>
      <c r="AG914"/>
    </row>
    <row r="915" spans="1:33" x14ac:dyDescent="0.3">
      <c r="A915" s="122" t="s">
        <v>3255</v>
      </c>
      <c r="B915" s="61" t="s">
        <v>3256</v>
      </c>
      <c r="C915" s="61" t="s">
        <v>2792</v>
      </c>
      <c r="D915" s="93" t="s">
        <v>412</v>
      </c>
      <c r="E915" s="61" t="s">
        <v>2793</v>
      </c>
      <c r="F915" s="61" t="s">
        <v>278</v>
      </c>
      <c r="G915" s="93" t="s">
        <v>46</v>
      </c>
      <c r="H915" s="61" t="s">
        <v>195</v>
      </c>
      <c r="I915" s="61" t="s">
        <v>201</v>
      </c>
      <c r="J915" s="61" t="s">
        <v>202</v>
      </c>
      <c r="K915" s="61"/>
      <c r="L915" s="61"/>
      <c r="M915" s="61"/>
      <c r="N915" s="61"/>
      <c r="O915" s="61">
        <v>4</v>
      </c>
      <c r="P915" s="84">
        <v>43285</v>
      </c>
      <c r="Q915" s="84">
        <v>43314</v>
      </c>
      <c r="R915" s="85"/>
      <c r="S915" s="85"/>
      <c r="T915" s="86"/>
      <c r="U915" s="86"/>
      <c r="V915" s="92" t="s">
        <v>617</v>
      </c>
      <c r="W915" s="92">
        <v>43314.875</v>
      </c>
      <c r="X91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15" s="88" t="str">
        <f t="shared" si="14"/>
        <v>UTILITES_MB</v>
      </c>
      <c r="Z91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1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915" s="89"/>
      <c r="AC915"/>
      <c r="AD915"/>
      <c r="AF915"/>
      <c r="AG915"/>
    </row>
    <row r="916" spans="1:33" x14ac:dyDescent="0.3">
      <c r="A916" s="122" t="s">
        <v>6263</v>
      </c>
      <c r="B916" s="61" t="s">
        <v>6264</v>
      </c>
      <c r="C916" s="61" t="s">
        <v>1037</v>
      </c>
      <c r="D916" s="93" t="s">
        <v>451</v>
      </c>
      <c r="E916" s="61" t="s">
        <v>1038</v>
      </c>
      <c r="F916" s="61" t="s">
        <v>1039</v>
      </c>
      <c r="G916" s="93" t="s">
        <v>46</v>
      </c>
      <c r="H916" s="61" t="s">
        <v>195</v>
      </c>
      <c r="I916" s="61" t="s">
        <v>58</v>
      </c>
      <c r="J916" s="61" t="s">
        <v>49</v>
      </c>
      <c r="K916" s="61"/>
      <c r="L916" s="61"/>
      <c r="M916" s="61"/>
      <c r="N916" s="61"/>
      <c r="O916" s="61">
        <v>21</v>
      </c>
      <c r="P916" s="84">
        <v>43330</v>
      </c>
      <c r="Q916" s="84">
        <v>43345</v>
      </c>
      <c r="R916" s="85"/>
      <c r="S916" s="85"/>
      <c r="T916" s="86"/>
      <c r="U916" s="86"/>
      <c r="V916" s="92" t="s">
        <v>617</v>
      </c>
      <c r="W916" s="92">
        <v>43345.583333333336</v>
      </c>
      <c r="X91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16" s="88" t="str">
        <f t="shared" si="14"/>
        <v>UTILITES_MB</v>
      </c>
      <c r="Z91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1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916" s="89"/>
      <c r="AC916"/>
      <c r="AD916"/>
      <c r="AF916"/>
      <c r="AG916"/>
    </row>
    <row r="917" spans="1:33" x14ac:dyDescent="0.3">
      <c r="A917" s="122" t="s">
        <v>1172</v>
      </c>
      <c r="B917" s="61" t="s">
        <v>1173</v>
      </c>
      <c r="C917" s="61" t="s">
        <v>1037</v>
      </c>
      <c r="D917" s="93" t="s">
        <v>451</v>
      </c>
      <c r="E917" s="61" t="s">
        <v>1038</v>
      </c>
      <c r="F917" s="61" t="s">
        <v>1039</v>
      </c>
      <c r="G917" s="93" t="s">
        <v>46</v>
      </c>
      <c r="H917" s="61" t="s">
        <v>359</v>
      </c>
      <c r="I917" s="61" t="s">
        <v>53</v>
      </c>
      <c r="J917" s="61" t="s">
        <v>61</v>
      </c>
      <c r="K917" s="61"/>
      <c r="L917" s="61"/>
      <c r="M917" s="61"/>
      <c r="N917" s="61"/>
      <c r="O917" s="61">
        <v>35</v>
      </c>
      <c r="P917" s="84">
        <v>43264</v>
      </c>
      <c r="Q917" s="84">
        <v>43265.458333333336</v>
      </c>
      <c r="R917" s="85"/>
      <c r="S917" s="85"/>
      <c r="T917" s="86"/>
      <c r="U917" s="86"/>
      <c r="V917" s="92" t="s">
        <v>617</v>
      </c>
      <c r="W917" s="92">
        <v>43280.166666666664</v>
      </c>
      <c r="X91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17" s="88" t="str">
        <f t="shared" si="14"/>
        <v>UTILITES_MB</v>
      </c>
      <c r="Z91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1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917" s="89"/>
      <c r="AC917"/>
      <c r="AD917"/>
      <c r="AF917"/>
      <c r="AG917"/>
    </row>
    <row r="918" spans="1:33" x14ac:dyDescent="0.3">
      <c r="A918" s="122" t="s">
        <v>1973</v>
      </c>
      <c r="B918" s="61" t="s">
        <v>1974</v>
      </c>
      <c r="C918" s="61" t="s">
        <v>1975</v>
      </c>
      <c r="D918" s="93" t="s">
        <v>1976</v>
      </c>
      <c r="E918" s="61" t="s">
        <v>1977</v>
      </c>
      <c r="F918" s="61" t="s">
        <v>1978</v>
      </c>
      <c r="G918" s="93" t="s">
        <v>46</v>
      </c>
      <c r="H918" s="61" t="s">
        <v>2572</v>
      </c>
      <c r="I918" s="61" t="s">
        <v>53</v>
      </c>
      <c r="J918" s="61" t="s">
        <v>61</v>
      </c>
      <c r="K918" s="61" t="s">
        <v>204</v>
      </c>
      <c r="L918" s="61"/>
      <c r="M918" s="61"/>
      <c r="N918" s="61"/>
      <c r="O918" s="61">
        <v>1</v>
      </c>
      <c r="P918" s="84">
        <v>43273</v>
      </c>
      <c r="Q918" s="84">
        <v>43273.041666666664</v>
      </c>
      <c r="R918" s="85"/>
      <c r="S918" s="85"/>
      <c r="T918" s="86">
        <v>43249</v>
      </c>
      <c r="U918" s="86">
        <v>43249</v>
      </c>
      <c r="V918" s="92" t="s">
        <v>617</v>
      </c>
      <c r="W918" s="92">
        <v>43303.041666666664</v>
      </c>
      <c r="X91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18" s="88" t="str">
        <f t="shared" si="14"/>
        <v>UTILITES_MB</v>
      </c>
      <c r="Z91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1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918" s="89"/>
      <c r="AC918"/>
      <c r="AD918"/>
      <c r="AF918"/>
      <c r="AG918"/>
    </row>
    <row r="919" spans="1:33" x14ac:dyDescent="0.3">
      <c r="A919" s="122" t="s">
        <v>6457</v>
      </c>
      <c r="B919" s="61" t="s">
        <v>6458</v>
      </c>
      <c r="C919" s="61" t="s">
        <v>222</v>
      </c>
      <c r="D919" s="93" t="s">
        <v>423</v>
      </c>
      <c r="E919" s="61" t="s">
        <v>6267</v>
      </c>
      <c r="F919" s="61" t="s">
        <v>5050</v>
      </c>
      <c r="G919" s="93" t="s">
        <v>223</v>
      </c>
      <c r="H919" s="61" t="s">
        <v>359</v>
      </c>
      <c r="I919" s="61" t="s">
        <v>58</v>
      </c>
      <c r="J919" s="61" t="s">
        <v>61</v>
      </c>
      <c r="K919" s="61"/>
      <c r="L919" s="61"/>
      <c r="M919" s="61"/>
      <c r="N919" s="61"/>
      <c r="O919" s="61">
        <v>0.5</v>
      </c>
      <c r="P919" s="84">
        <v>43322</v>
      </c>
      <c r="Q919" s="84">
        <v>43322.020833333336</v>
      </c>
      <c r="R919" s="85"/>
      <c r="S919" s="85"/>
      <c r="T919" s="86"/>
      <c r="U919" s="86"/>
      <c r="V919" s="92" t="s">
        <v>617</v>
      </c>
      <c r="W919" s="92">
        <v>43352.020833333336</v>
      </c>
      <c r="X91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19" s="88" t="str">
        <f t="shared" si="14"/>
        <v>DSP MB</v>
      </c>
      <c r="Z91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1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919" s="89"/>
      <c r="AC919"/>
      <c r="AD919"/>
      <c r="AF919"/>
      <c r="AG919"/>
    </row>
    <row r="920" spans="1:33" x14ac:dyDescent="0.3">
      <c r="A920" s="122" t="s">
        <v>6265</v>
      </c>
      <c r="B920" s="61" t="s">
        <v>6266</v>
      </c>
      <c r="C920" s="61" t="s">
        <v>222</v>
      </c>
      <c r="D920" s="93" t="s">
        <v>423</v>
      </c>
      <c r="E920" s="61" t="s">
        <v>6267</v>
      </c>
      <c r="F920" s="61" t="s">
        <v>5050</v>
      </c>
      <c r="G920" s="93" t="s">
        <v>223</v>
      </c>
      <c r="H920" s="61" t="s">
        <v>359</v>
      </c>
      <c r="I920" s="61" t="s">
        <v>53</v>
      </c>
      <c r="J920" s="61" t="s">
        <v>61</v>
      </c>
      <c r="K920" s="61"/>
      <c r="L920" s="61"/>
      <c r="M920" s="61"/>
      <c r="N920" s="61"/>
      <c r="O920" s="61">
        <v>1</v>
      </c>
      <c r="P920" s="84">
        <v>43319</v>
      </c>
      <c r="Q920" s="84">
        <v>43319.041666666664</v>
      </c>
      <c r="R920" s="85"/>
      <c r="S920" s="85"/>
      <c r="T920" s="86"/>
      <c r="U920" s="86"/>
      <c r="V920" s="92" t="s">
        <v>617</v>
      </c>
      <c r="W920" s="92">
        <v>43333.75</v>
      </c>
      <c r="X92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20" s="88" t="str">
        <f t="shared" si="14"/>
        <v>DSP MB</v>
      </c>
      <c r="Z92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2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920" s="89"/>
      <c r="AC920"/>
      <c r="AD920"/>
      <c r="AF920"/>
      <c r="AG920"/>
    </row>
    <row r="921" spans="1:33" x14ac:dyDescent="0.3">
      <c r="A921" s="122" t="s">
        <v>6459</v>
      </c>
      <c r="B921" s="61" t="s">
        <v>6460</v>
      </c>
      <c r="C921" s="61" t="s">
        <v>2478</v>
      </c>
      <c r="D921" s="93" t="s">
        <v>6270</v>
      </c>
      <c r="E921" s="61" t="s">
        <v>6271</v>
      </c>
      <c r="F921" s="61" t="s">
        <v>5029</v>
      </c>
      <c r="G921" s="93" t="s">
        <v>216</v>
      </c>
      <c r="H921" s="61" t="s">
        <v>359</v>
      </c>
      <c r="I921" s="61" t="s">
        <v>58</v>
      </c>
      <c r="J921" s="61" t="s">
        <v>61</v>
      </c>
      <c r="K921" s="61"/>
      <c r="L921" s="61"/>
      <c r="M921" s="61"/>
      <c r="N921" s="61"/>
      <c r="O921" s="61">
        <v>0.5</v>
      </c>
      <c r="P921" s="84">
        <v>43322</v>
      </c>
      <c r="Q921" s="84">
        <v>43322.020833333336</v>
      </c>
      <c r="R921" s="85"/>
      <c r="S921" s="85"/>
      <c r="T921" s="86"/>
      <c r="U921" s="86"/>
      <c r="V921" s="92" t="s">
        <v>617</v>
      </c>
      <c r="W921" s="92">
        <v>43352.020833333336</v>
      </c>
      <c r="X92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21" s="88" t="str">
        <f t="shared" si="14"/>
        <v>USP MB</v>
      </c>
      <c r="Z92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2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921" s="89"/>
      <c r="AC921"/>
      <c r="AD921"/>
      <c r="AF921"/>
      <c r="AG921"/>
    </row>
    <row r="922" spans="1:33" x14ac:dyDescent="0.3">
      <c r="A922" s="122" t="s">
        <v>6268</v>
      </c>
      <c r="B922" s="61" t="s">
        <v>6269</v>
      </c>
      <c r="C922" s="61" t="s">
        <v>2478</v>
      </c>
      <c r="D922" s="93" t="s">
        <v>6270</v>
      </c>
      <c r="E922" s="61" t="s">
        <v>6271</v>
      </c>
      <c r="F922" s="61" t="s">
        <v>5029</v>
      </c>
      <c r="G922" s="93" t="s">
        <v>216</v>
      </c>
      <c r="H922" s="61" t="s">
        <v>359</v>
      </c>
      <c r="I922" s="61" t="s">
        <v>53</v>
      </c>
      <c r="J922" s="61" t="s">
        <v>61</v>
      </c>
      <c r="K922" s="61"/>
      <c r="L922" s="61"/>
      <c r="M922" s="61"/>
      <c r="N922" s="61"/>
      <c r="O922" s="61">
        <v>1</v>
      </c>
      <c r="P922" s="84">
        <v>43319</v>
      </c>
      <c r="Q922" s="84">
        <v>43319.041666666664</v>
      </c>
      <c r="R922" s="85"/>
      <c r="S922" s="85"/>
      <c r="T922" s="86"/>
      <c r="U922" s="86"/>
      <c r="V922" s="92" t="s">
        <v>617</v>
      </c>
      <c r="W922" s="92">
        <v>43333.75</v>
      </c>
      <c r="X92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22" s="88" t="str">
        <f t="shared" si="14"/>
        <v>USP MB</v>
      </c>
      <c r="Z92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2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922" s="89"/>
      <c r="AC922"/>
      <c r="AD922"/>
      <c r="AF922"/>
      <c r="AG922"/>
    </row>
    <row r="923" spans="1:33" x14ac:dyDescent="0.3">
      <c r="A923" s="122" t="s">
        <v>6461</v>
      </c>
      <c r="B923" s="61" t="s">
        <v>6462</v>
      </c>
      <c r="C923" s="61" t="s">
        <v>4299</v>
      </c>
      <c r="D923" s="93" t="s">
        <v>6274</v>
      </c>
      <c r="E923" s="61" t="s">
        <v>6275</v>
      </c>
      <c r="F923" s="61" t="s">
        <v>5050</v>
      </c>
      <c r="G923" s="93" t="s">
        <v>216</v>
      </c>
      <c r="H923" s="61" t="s">
        <v>359</v>
      </c>
      <c r="I923" s="61" t="s">
        <v>58</v>
      </c>
      <c r="J923" s="61" t="s">
        <v>61</v>
      </c>
      <c r="K923" s="61"/>
      <c r="L923" s="61"/>
      <c r="M923" s="61"/>
      <c r="N923" s="61"/>
      <c r="O923" s="61">
        <v>0.5</v>
      </c>
      <c r="P923" s="84">
        <v>43322</v>
      </c>
      <c r="Q923" s="84">
        <v>43322.020833333336</v>
      </c>
      <c r="R923" s="85"/>
      <c r="S923" s="85"/>
      <c r="T923" s="86"/>
      <c r="U923" s="86"/>
      <c r="V923" s="92" t="s">
        <v>617</v>
      </c>
      <c r="W923" s="92">
        <v>43352.020833333336</v>
      </c>
      <c r="X92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23" s="88" t="str">
        <f t="shared" si="14"/>
        <v>USP MB</v>
      </c>
      <c r="Z92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2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923" s="89"/>
      <c r="AC923"/>
      <c r="AD923"/>
      <c r="AF923"/>
      <c r="AG923"/>
    </row>
    <row r="924" spans="1:33" x14ac:dyDescent="0.3">
      <c r="A924" s="122" t="s">
        <v>6272</v>
      </c>
      <c r="B924" s="61" t="s">
        <v>6273</v>
      </c>
      <c r="C924" s="61" t="s">
        <v>4299</v>
      </c>
      <c r="D924" s="93" t="s">
        <v>6274</v>
      </c>
      <c r="E924" s="61" t="s">
        <v>6275</v>
      </c>
      <c r="F924" s="61" t="s">
        <v>5050</v>
      </c>
      <c r="G924" s="93" t="s">
        <v>216</v>
      </c>
      <c r="H924" s="61" t="s">
        <v>359</v>
      </c>
      <c r="I924" s="61" t="s">
        <v>53</v>
      </c>
      <c r="J924" s="61" t="s">
        <v>61</v>
      </c>
      <c r="K924" s="61"/>
      <c r="L924" s="61"/>
      <c r="M924" s="61"/>
      <c r="N924" s="61"/>
      <c r="O924" s="61">
        <v>1</v>
      </c>
      <c r="P924" s="84">
        <v>43319</v>
      </c>
      <c r="Q924" s="84">
        <v>43319.041666666664</v>
      </c>
      <c r="R924" s="85"/>
      <c r="S924" s="85"/>
      <c r="T924" s="86"/>
      <c r="U924" s="86"/>
      <c r="V924" s="92" t="s">
        <v>617</v>
      </c>
      <c r="W924" s="92">
        <v>43333.75</v>
      </c>
      <c r="X92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24" s="88" t="str">
        <f t="shared" si="14"/>
        <v>USP MB</v>
      </c>
      <c r="Z92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2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924" s="89"/>
      <c r="AC924"/>
      <c r="AD924"/>
      <c r="AF924"/>
      <c r="AG924"/>
    </row>
    <row r="925" spans="1:33" x14ac:dyDescent="0.3">
      <c r="A925" s="122" t="s">
        <v>6276</v>
      </c>
      <c r="B925" s="61" t="s">
        <v>6277</v>
      </c>
      <c r="C925" s="61" t="s">
        <v>222</v>
      </c>
      <c r="D925" s="93" t="s">
        <v>423</v>
      </c>
      <c r="E925" s="61" t="s">
        <v>6278</v>
      </c>
      <c r="F925" s="61" t="s">
        <v>5029</v>
      </c>
      <c r="G925" s="93" t="s">
        <v>223</v>
      </c>
      <c r="H925" s="61" t="s">
        <v>359</v>
      </c>
      <c r="I925" s="61" t="s">
        <v>53</v>
      </c>
      <c r="J925" s="61" t="s">
        <v>61</v>
      </c>
      <c r="K925" s="61"/>
      <c r="L925" s="61"/>
      <c r="M925" s="61"/>
      <c r="N925" s="61"/>
      <c r="O925" s="61">
        <v>1</v>
      </c>
      <c r="P925" s="84">
        <v>43319</v>
      </c>
      <c r="Q925" s="84">
        <v>43319.041666666664</v>
      </c>
      <c r="R925" s="85"/>
      <c r="S925" s="85"/>
      <c r="T925" s="86"/>
      <c r="U925" s="86"/>
      <c r="V925" s="92" t="s">
        <v>617</v>
      </c>
      <c r="W925" s="92">
        <v>43333.75</v>
      </c>
      <c r="X92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25" s="88" t="str">
        <f t="shared" si="14"/>
        <v>DSP MB</v>
      </c>
      <c r="Z92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2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925" s="89"/>
      <c r="AC925"/>
      <c r="AD925"/>
      <c r="AF925"/>
      <c r="AG925"/>
    </row>
    <row r="926" spans="1:33" x14ac:dyDescent="0.3">
      <c r="A926" s="122" t="s">
        <v>6463</v>
      </c>
      <c r="B926" s="61" t="s">
        <v>6464</v>
      </c>
      <c r="C926" s="61" t="s">
        <v>222</v>
      </c>
      <c r="D926" s="93" t="s">
        <v>423</v>
      </c>
      <c r="E926" s="61" t="s">
        <v>6278</v>
      </c>
      <c r="F926" s="61" t="s">
        <v>5029</v>
      </c>
      <c r="G926" s="93" t="s">
        <v>223</v>
      </c>
      <c r="H926" s="61" t="s">
        <v>359</v>
      </c>
      <c r="I926" s="61" t="s">
        <v>58</v>
      </c>
      <c r="J926" s="61" t="s">
        <v>61</v>
      </c>
      <c r="K926" s="61"/>
      <c r="L926" s="61"/>
      <c r="M926" s="61"/>
      <c r="N926" s="61"/>
      <c r="O926" s="61">
        <v>0.5</v>
      </c>
      <c r="P926" s="84">
        <v>43322</v>
      </c>
      <c r="Q926" s="84">
        <v>43322.020833333336</v>
      </c>
      <c r="R926" s="85"/>
      <c r="S926" s="85"/>
      <c r="T926" s="86"/>
      <c r="U926" s="86"/>
      <c r="V926" s="92" t="s">
        <v>617</v>
      </c>
      <c r="W926" s="92">
        <v>43352.020833333336</v>
      </c>
      <c r="X92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26" s="88" t="str">
        <f t="shared" si="14"/>
        <v>DSP MB</v>
      </c>
      <c r="Z92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2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926" s="89"/>
      <c r="AC926"/>
      <c r="AD926"/>
      <c r="AF926"/>
      <c r="AG926"/>
    </row>
    <row r="927" spans="1:33" x14ac:dyDescent="0.3">
      <c r="A927" s="122" t="s">
        <v>6279</v>
      </c>
      <c r="B927" s="61" t="s">
        <v>6280</v>
      </c>
      <c r="C927" s="61" t="s">
        <v>2478</v>
      </c>
      <c r="D927" s="93" t="s">
        <v>6270</v>
      </c>
      <c r="E927" s="61" t="s">
        <v>6281</v>
      </c>
      <c r="F927" s="61" t="s">
        <v>5050</v>
      </c>
      <c r="G927" s="93" t="s">
        <v>216</v>
      </c>
      <c r="H927" s="61" t="s">
        <v>359</v>
      </c>
      <c r="I927" s="61" t="s">
        <v>53</v>
      </c>
      <c r="J927" s="61" t="s">
        <v>61</v>
      </c>
      <c r="K927" s="61"/>
      <c r="L927" s="61"/>
      <c r="M927" s="61"/>
      <c r="N927" s="61"/>
      <c r="O927" s="61">
        <v>1</v>
      </c>
      <c r="P927" s="84">
        <v>43319</v>
      </c>
      <c r="Q927" s="84">
        <v>43319.041666666664</v>
      </c>
      <c r="R927" s="85"/>
      <c r="S927" s="85"/>
      <c r="T927" s="86"/>
      <c r="U927" s="86"/>
      <c r="V927" s="92" t="s">
        <v>617</v>
      </c>
      <c r="W927" s="92">
        <v>43333.75</v>
      </c>
      <c r="X92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27" s="88" t="str">
        <f t="shared" si="14"/>
        <v>USP MB</v>
      </c>
      <c r="Z92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2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927" s="89"/>
      <c r="AC927"/>
      <c r="AD927"/>
      <c r="AF927"/>
      <c r="AG927"/>
    </row>
    <row r="928" spans="1:33" x14ac:dyDescent="0.3">
      <c r="A928" s="122" t="s">
        <v>6465</v>
      </c>
      <c r="B928" s="61" t="s">
        <v>6466</v>
      </c>
      <c r="C928" s="61" t="s">
        <v>2478</v>
      </c>
      <c r="D928" s="93" t="s">
        <v>6270</v>
      </c>
      <c r="E928" s="61" t="s">
        <v>6281</v>
      </c>
      <c r="F928" s="61" t="s">
        <v>5050</v>
      </c>
      <c r="G928" s="93" t="s">
        <v>216</v>
      </c>
      <c r="H928" s="61" t="s">
        <v>359</v>
      </c>
      <c r="I928" s="61" t="s">
        <v>58</v>
      </c>
      <c r="J928" s="61" t="s">
        <v>61</v>
      </c>
      <c r="K928" s="61"/>
      <c r="L928" s="61"/>
      <c r="M928" s="61"/>
      <c r="N928" s="61"/>
      <c r="O928" s="61">
        <v>0.5</v>
      </c>
      <c r="P928" s="84">
        <v>43322</v>
      </c>
      <c r="Q928" s="84">
        <v>43322.020833333336</v>
      </c>
      <c r="R928" s="85"/>
      <c r="S928" s="85"/>
      <c r="T928" s="86"/>
      <c r="U928" s="86"/>
      <c r="V928" s="92" t="s">
        <v>617</v>
      </c>
      <c r="W928" s="92">
        <v>43352.020833333336</v>
      </c>
      <c r="X92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28" s="88" t="str">
        <f t="shared" si="14"/>
        <v>USP MB</v>
      </c>
      <c r="Z92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2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928" s="89"/>
      <c r="AC928"/>
      <c r="AD928"/>
      <c r="AF928"/>
      <c r="AG928"/>
    </row>
    <row r="929" spans="1:33" x14ac:dyDescent="0.3">
      <c r="A929" s="122" t="s">
        <v>6282</v>
      </c>
      <c r="B929" s="61" t="s">
        <v>6283</v>
      </c>
      <c r="C929" s="61" t="s">
        <v>2478</v>
      </c>
      <c r="D929" s="93" t="s">
        <v>6270</v>
      </c>
      <c r="E929" s="61" t="s">
        <v>6284</v>
      </c>
      <c r="F929" s="61" t="s">
        <v>5561</v>
      </c>
      <c r="G929" s="93" t="s">
        <v>216</v>
      </c>
      <c r="H929" s="61" t="s">
        <v>359</v>
      </c>
      <c r="I929" s="61" t="s">
        <v>53</v>
      </c>
      <c r="J929" s="61" t="s">
        <v>61</v>
      </c>
      <c r="K929" s="61"/>
      <c r="L929" s="61"/>
      <c r="M929" s="61"/>
      <c r="N929" s="61"/>
      <c r="O929" s="61">
        <v>1</v>
      </c>
      <c r="P929" s="84">
        <v>43319</v>
      </c>
      <c r="Q929" s="84">
        <v>43319.041666666664</v>
      </c>
      <c r="R929" s="85"/>
      <c r="S929" s="85"/>
      <c r="T929" s="86"/>
      <c r="U929" s="86"/>
      <c r="V929" s="92" t="s">
        <v>617</v>
      </c>
      <c r="W929" s="92">
        <v>43333.75</v>
      </c>
      <c r="X92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29" s="88" t="str">
        <f t="shared" si="14"/>
        <v>USP MB</v>
      </c>
      <c r="Z92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2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929" s="89"/>
      <c r="AC929"/>
      <c r="AD929"/>
      <c r="AF929"/>
      <c r="AG929"/>
    </row>
    <row r="930" spans="1:33" x14ac:dyDescent="0.3">
      <c r="A930" s="122" t="s">
        <v>6410</v>
      </c>
      <c r="B930" s="61" t="s">
        <v>6411</v>
      </c>
      <c r="C930" s="61" t="s">
        <v>2478</v>
      </c>
      <c r="D930" s="93" t="s">
        <v>6270</v>
      </c>
      <c r="E930" s="61" t="s">
        <v>6284</v>
      </c>
      <c r="F930" s="61" t="s">
        <v>5561</v>
      </c>
      <c r="G930" s="93" t="s">
        <v>216</v>
      </c>
      <c r="H930" s="61" t="s">
        <v>359</v>
      </c>
      <c r="I930" s="61" t="s">
        <v>58</v>
      </c>
      <c r="J930" s="61" t="s">
        <v>61</v>
      </c>
      <c r="K930" s="61"/>
      <c r="L930" s="61"/>
      <c r="M930" s="61"/>
      <c r="N930" s="61"/>
      <c r="O930" s="61">
        <v>0.5</v>
      </c>
      <c r="P930" s="84">
        <v>43321</v>
      </c>
      <c r="Q930" s="84">
        <v>43321.020833333336</v>
      </c>
      <c r="R930" s="85"/>
      <c r="S930" s="85"/>
      <c r="T930" s="86"/>
      <c r="U930" s="86"/>
      <c r="V930" s="92" t="s">
        <v>617</v>
      </c>
      <c r="W930" s="92">
        <v>43351.020833333336</v>
      </c>
      <c r="X93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30" s="88" t="str">
        <f t="shared" si="14"/>
        <v>USP MB</v>
      </c>
      <c r="Z93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3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930" s="89"/>
      <c r="AC930"/>
      <c r="AD930"/>
      <c r="AF930"/>
      <c r="AG930"/>
    </row>
    <row r="931" spans="1:33" x14ac:dyDescent="0.3">
      <c r="A931" s="122" t="s">
        <v>1704</v>
      </c>
      <c r="B931" s="61" t="s">
        <v>1705</v>
      </c>
      <c r="C931" s="61" t="s">
        <v>1706</v>
      </c>
      <c r="D931" s="93" t="s">
        <v>1707</v>
      </c>
      <c r="E931" s="61" t="s">
        <v>1708</v>
      </c>
      <c r="F931" s="61" t="s">
        <v>1423</v>
      </c>
      <c r="G931" s="93" t="s">
        <v>200</v>
      </c>
      <c r="H931" s="61" t="s">
        <v>195</v>
      </c>
      <c r="I931" s="61" t="s">
        <v>201</v>
      </c>
      <c r="J931" s="61" t="s">
        <v>202</v>
      </c>
      <c r="K931" s="61"/>
      <c r="L931" s="61"/>
      <c r="M931" s="61"/>
      <c r="N931" s="61"/>
      <c r="O931" s="61">
        <v>3.5</v>
      </c>
      <c r="P931" s="84">
        <v>43273</v>
      </c>
      <c r="Q931" s="84">
        <v>43287</v>
      </c>
      <c r="R931" s="85"/>
      <c r="S931" s="85"/>
      <c r="T931" s="86"/>
      <c r="U931" s="86"/>
      <c r="V931" s="92" t="s">
        <v>617</v>
      </c>
      <c r="W931" s="92">
        <v>43287.854166666664</v>
      </c>
      <c r="X93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31" s="88" t="str">
        <f t="shared" si="14"/>
        <v>SUP MA</v>
      </c>
      <c r="Z93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3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931" s="89"/>
      <c r="AC931"/>
      <c r="AD931"/>
      <c r="AF931"/>
      <c r="AG931"/>
    </row>
    <row r="932" spans="1:33" x14ac:dyDescent="0.3">
      <c r="A932" s="122" t="s">
        <v>2319</v>
      </c>
      <c r="B932" s="61" t="s">
        <v>2320</v>
      </c>
      <c r="C932" s="61" t="s">
        <v>2321</v>
      </c>
      <c r="D932" s="93" t="s">
        <v>412</v>
      </c>
      <c r="E932" s="61" t="s">
        <v>2322</v>
      </c>
      <c r="F932" s="61" t="s">
        <v>2323</v>
      </c>
      <c r="G932" s="93" t="s">
        <v>46</v>
      </c>
      <c r="H932" s="61" t="s">
        <v>359</v>
      </c>
      <c r="I932" s="61" t="s">
        <v>53</v>
      </c>
      <c r="J932" s="61" t="s">
        <v>61</v>
      </c>
      <c r="K932" s="61"/>
      <c r="L932" s="61"/>
      <c r="M932" s="61"/>
      <c r="N932" s="61"/>
      <c r="O932" s="61">
        <v>1</v>
      </c>
      <c r="P932" s="84">
        <v>43266</v>
      </c>
      <c r="Q932" s="84">
        <v>43266.041666666664</v>
      </c>
      <c r="R932" s="85"/>
      <c r="S932" s="85"/>
      <c r="T932" s="86"/>
      <c r="U932" s="86"/>
      <c r="V932" s="92" t="s">
        <v>617</v>
      </c>
      <c r="W932" s="92">
        <v>43280.75</v>
      </c>
      <c r="X93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32" s="88" t="str">
        <f t="shared" si="14"/>
        <v>UTILITES_MB</v>
      </c>
      <c r="Z93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3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932" s="89"/>
      <c r="AC932"/>
      <c r="AD932"/>
      <c r="AF932"/>
      <c r="AG932"/>
    </row>
    <row r="933" spans="1:33" x14ac:dyDescent="0.3">
      <c r="A933" s="122" t="s">
        <v>1681</v>
      </c>
      <c r="B933" s="61" t="s">
        <v>1682</v>
      </c>
      <c r="C933" s="61" t="s">
        <v>882</v>
      </c>
      <c r="D933" s="93" t="s">
        <v>419</v>
      </c>
      <c r="E933" s="61" t="s">
        <v>883</v>
      </c>
      <c r="F933" s="61" t="s">
        <v>884</v>
      </c>
      <c r="G933" s="93" t="s">
        <v>46</v>
      </c>
      <c r="H933" s="61" t="s">
        <v>42</v>
      </c>
      <c r="I933" s="61" t="s">
        <v>166</v>
      </c>
      <c r="J933" s="61" t="s">
        <v>209</v>
      </c>
      <c r="K933" s="61" t="s">
        <v>204</v>
      </c>
      <c r="L933" s="61"/>
      <c r="M933" s="61">
        <v>1</v>
      </c>
      <c r="N933" s="61"/>
      <c r="O933" s="61">
        <v>2</v>
      </c>
      <c r="P933" s="84">
        <v>43217</v>
      </c>
      <c r="Q933" s="84">
        <v>43224</v>
      </c>
      <c r="R933" s="85"/>
      <c r="S933" s="85"/>
      <c r="T933" s="86">
        <v>43222.717546296299</v>
      </c>
      <c r="U933" s="86"/>
      <c r="V933" s="92" t="s">
        <v>618</v>
      </c>
      <c r="W933" s="92">
        <v>43224</v>
      </c>
      <c r="X93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33" s="88" t="str">
        <f t="shared" si="14"/>
        <v>UTILITES_MA</v>
      </c>
      <c r="Z93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93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  <c r="AB933" s="89"/>
      <c r="AC933"/>
      <c r="AD933"/>
      <c r="AF933"/>
      <c r="AG933"/>
    </row>
    <row r="934" spans="1:33" x14ac:dyDescent="0.3">
      <c r="A934" s="122" t="s">
        <v>5133</v>
      </c>
      <c r="B934" s="61" t="s">
        <v>5134</v>
      </c>
      <c r="C934" s="61" t="s">
        <v>882</v>
      </c>
      <c r="D934" s="93" t="s">
        <v>419</v>
      </c>
      <c r="E934" s="61" t="s">
        <v>883</v>
      </c>
      <c r="F934" s="61" t="s">
        <v>884</v>
      </c>
      <c r="G934" s="93" t="s">
        <v>46</v>
      </c>
      <c r="H934" s="61" t="s">
        <v>195</v>
      </c>
      <c r="I934" s="61" t="s">
        <v>201</v>
      </c>
      <c r="J934" s="61" t="s">
        <v>202</v>
      </c>
      <c r="K934" s="61"/>
      <c r="L934" s="61"/>
      <c r="M934" s="61"/>
      <c r="N934" s="61"/>
      <c r="O934" s="61">
        <v>4</v>
      </c>
      <c r="P934" s="84">
        <v>43316</v>
      </c>
      <c r="Q934" s="84">
        <v>43346</v>
      </c>
      <c r="R934" s="85"/>
      <c r="S934" s="85"/>
      <c r="T934" s="86"/>
      <c r="U934" s="86"/>
      <c r="V934" s="92" t="s">
        <v>617</v>
      </c>
      <c r="W934" s="92">
        <v>43346.166666666664</v>
      </c>
      <c r="X93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34" s="88" t="str">
        <f t="shared" si="14"/>
        <v>UTILITES_MA</v>
      </c>
      <c r="Z93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3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934" s="89"/>
      <c r="AC934"/>
      <c r="AD934"/>
      <c r="AF934"/>
      <c r="AG934"/>
    </row>
    <row r="935" spans="1:33" x14ac:dyDescent="0.3">
      <c r="A935" s="122" t="s">
        <v>6467</v>
      </c>
      <c r="B935" s="61" t="s">
        <v>6468</v>
      </c>
      <c r="C935" s="61" t="s">
        <v>289</v>
      </c>
      <c r="D935" s="93" t="s">
        <v>419</v>
      </c>
      <c r="E935" s="61" t="s">
        <v>290</v>
      </c>
      <c r="F935" s="61" t="s">
        <v>291</v>
      </c>
      <c r="G935" s="93" t="s">
        <v>46</v>
      </c>
      <c r="H935" s="61" t="s">
        <v>42</v>
      </c>
      <c r="I935" s="61" t="s">
        <v>43</v>
      </c>
      <c r="J935" s="61" t="s">
        <v>209</v>
      </c>
      <c r="K935" s="61" t="s">
        <v>300</v>
      </c>
      <c r="L935" s="61"/>
      <c r="M935" s="61"/>
      <c r="N935" s="61" t="s">
        <v>1225</v>
      </c>
      <c r="O935" s="61">
        <v>10</v>
      </c>
      <c r="P935" s="84">
        <v>43291</v>
      </c>
      <c r="Q935" s="84"/>
      <c r="R935" s="85"/>
      <c r="S935" s="85"/>
      <c r="T935" s="86">
        <v>43291.643194444441</v>
      </c>
      <c r="U935" s="86"/>
      <c r="V935" s="92" t="s">
        <v>617</v>
      </c>
      <c r="W935" s="92">
        <v>43312</v>
      </c>
      <c r="X93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35" s="88" t="str">
        <f t="shared" si="14"/>
        <v>UTILITES_MA</v>
      </c>
      <c r="Z93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93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935" s="89"/>
      <c r="AC935"/>
      <c r="AD935"/>
      <c r="AF935"/>
      <c r="AG935"/>
    </row>
    <row r="936" spans="1:33" x14ac:dyDescent="0.3">
      <c r="A936" s="122" t="s">
        <v>704</v>
      </c>
      <c r="B936" s="61" t="s">
        <v>654</v>
      </c>
      <c r="C936" s="61" t="s">
        <v>289</v>
      </c>
      <c r="D936" s="93" t="s">
        <v>419</v>
      </c>
      <c r="E936" s="61" t="s">
        <v>290</v>
      </c>
      <c r="F936" s="61" t="s">
        <v>291</v>
      </c>
      <c r="G936" s="93" t="s">
        <v>46</v>
      </c>
      <c r="H936" s="61" t="s">
        <v>42</v>
      </c>
      <c r="I936" s="61" t="s">
        <v>43</v>
      </c>
      <c r="J936" s="61" t="s">
        <v>48</v>
      </c>
      <c r="K936" s="61"/>
      <c r="L936" s="61"/>
      <c r="M936" s="61"/>
      <c r="N936" s="61" t="s">
        <v>51</v>
      </c>
      <c r="O936" s="61">
        <v>0</v>
      </c>
      <c r="P936" s="84"/>
      <c r="Q936" s="84"/>
      <c r="R936" s="85"/>
      <c r="S936" s="85"/>
      <c r="T936" s="86">
        <v>43026.440983796296</v>
      </c>
      <c r="U936" s="86"/>
      <c r="V936" s="92" t="s">
        <v>617</v>
      </c>
      <c r="W936" s="92"/>
      <c r="X93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36" s="88" t="str">
        <f t="shared" si="14"/>
        <v>UTILITES_MA</v>
      </c>
      <c r="Z93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93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  <c r="AB936" s="89"/>
      <c r="AC936"/>
      <c r="AD936"/>
      <c r="AF936"/>
      <c r="AG936"/>
    </row>
    <row r="937" spans="1:33" x14ac:dyDescent="0.3">
      <c r="A937" s="122" t="s">
        <v>503</v>
      </c>
      <c r="B937" s="61" t="s">
        <v>504</v>
      </c>
      <c r="C937" s="61" t="s">
        <v>250</v>
      </c>
      <c r="D937" s="93" t="s">
        <v>441</v>
      </c>
      <c r="E937" s="61" t="s">
        <v>505</v>
      </c>
      <c r="F937" s="61" t="s">
        <v>248</v>
      </c>
      <c r="G937" s="93" t="s">
        <v>75</v>
      </c>
      <c r="H937" s="61" t="s">
        <v>195</v>
      </c>
      <c r="I937" s="61" t="s">
        <v>53</v>
      </c>
      <c r="J937" s="61" t="s">
        <v>61</v>
      </c>
      <c r="K937" s="61" t="s">
        <v>300</v>
      </c>
      <c r="L937" s="61" t="s">
        <v>178</v>
      </c>
      <c r="M937" s="61"/>
      <c r="N937" s="61" t="s">
        <v>837</v>
      </c>
      <c r="O937" s="61">
        <v>1</v>
      </c>
      <c r="P937" s="84">
        <v>43108</v>
      </c>
      <c r="Q937" s="84">
        <v>43139</v>
      </c>
      <c r="R937" s="85"/>
      <c r="S937" s="85"/>
      <c r="T937" s="86"/>
      <c r="U937" s="86"/>
      <c r="V937" s="92" t="s">
        <v>618</v>
      </c>
      <c r="W937" s="92">
        <v>43139</v>
      </c>
      <c r="X93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37" s="88" t="str">
        <f t="shared" si="14"/>
        <v>ENVT</v>
      </c>
      <c r="Z93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3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  <c r="AB937" s="89"/>
      <c r="AC937"/>
      <c r="AD937"/>
      <c r="AF937"/>
      <c r="AG937"/>
    </row>
    <row r="938" spans="1:33" x14ac:dyDescent="0.3">
      <c r="A938" s="122" t="s">
        <v>4969</v>
      </c>
      <c r="B938" s="61" t="s">
        <v>292</v>
      </c>
      <c r="C938" s="61" t="s">
        <v>293</v>
      </c>
      <c r="D938" s="93" t="s">
        <v>295</v>
      </c>
      <c r="E938" s="61" t="s">
        <v>294</v>
      </c>
      <c r="F938" s="61" t="s">
        <v>295</v>
      </c>
      <c r="G938" s="93" t="s">
        <v>128</v>
      </c>
      <c r="H938" s="61" t="s">
        <v>42</v>
      </c>
      <c r="I938" s="61" t="s">
        <v>58</v>
      </c>
      <c r="J938" s="61" t="s">
        <v>48</v>
      </c>
      <c r="K938" s="61"/>
      <c r="L938" s="61"/>
      <c r="M938" s="61"/>
      <c r="N938" s="61"/>
      <c r="O938" s="61">
        <v>1</v>
      </c>
      <c r="P938" s="84">
        <v>43291</v>
      </c>
      <c r="Q938" s="84">
        <v>43291.041666666664</v>
      </c>
      <c r="R938" s="85"/>
      <c r="S938" s="85"/>
      <c r="T938" s="86">
        <v>43273.574976851851</v>
      </c>
      <c r="U938" s="86"/>
      <c r="V938" s="92" t="s">
        <v>617</v>
      </c>
      <c r="W938" s="92">
        <v>43305.75</v>
      </c>
      <c r="X93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38" s="88" t="str">
        <f t="shared" si="14"/>
        <v>N/A</v>
      </c>
      <c r="Z93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3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938" s="89"/>
      <c r="AC938"/>
      <c r="AD938"/>
      <c r="AF938"/>
      <c r="AG938"/>
    </row>
    <row r="939" spans="1:33" x14ac:dyDescent="0.3">
      <c r="A939" s="122" t="s">
        <v>4970</v>
      </c>
      <c r="B939" s="61" t="s">
        <v>296</v>
      </c>
      <c r="C939" s="61" t="s">
        <v>297</v>
      </c>
      <c r="D939" s="93" t="s">
        <v>453</v>
      </c>
      <c r="E939" s="61" t="s">
        <v>298</v>
      </c>
      <c r="F939" s="61" t="s">
        <v>299</v>
      </c>
      <c r="G939" s="93" t="s">
        <v>128</v>
      </c>
      <c r="H939" s="61" t="s">
        <v>42</v>
      </c>
      <c r="I939" s="61" t="s">
        <v>58</v>
      </c>
      <c r="J939" s="61" t="s">
        <v>48</v>
      </c>
      <c r="K939" s="61"/>
      <c r="L939" s="61"/>
      <c r="M939" s="61"/>
      <c r="N939" s="61"/>
      <c r="O939" s="61">
        <v>1</v>
      </c>
      <c r="P939" s="84">
        <v>43291</v>
      </c>
      <c r="Q939" s="84">
        <v>43291.041666666664</v>
      </c>
      <c r="R939" s="85"/>
      <c r="S939" s="85"/>
      <c r="T939" s="86">
        <v>43273.574814814812</v>
      </c>
      <c r="U939" s="86"/>
      <c r="V939" s="92" t="s">
        <v>617</v>
      </c>
      <c r="W939" s="92">
        <v>43305.75</v>
      </c>
      <c r="X93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39" s="88" t="str">
        <f t="shared" si="14"/>
        <v>N/A</v>
      </c>
      <c r="Z93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3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939" s="89"/>
      <c r="AC939"/>
      <c r="AD939"/>
      <c r="AF939"/>
      <c r="AG939"/>
    </row>
    <row r="940" spans="1:33" x14ac:dyDescent="0.3">
      <c r="A940" s="122" t="s">
        <v>3083</v>
      </c>
      <c r="B940" s="61" t="s">
        <v>3084</v>
      </c>
      <c r="C940" s="61" t="s">
        <v>196</v>
      </c>
      <c r="D940" s="93" t="s">
        <v>408</v>
      </c>
      <c r="E940" s="61" t="s">
        <v>3085</v>
      </c>
      <c r="F940" s="61" t="s">
        <v>344</v>
      </c>
      <c r="G940" s="93" t="s">
        <v>73</v>
      </c>
      <c r="H940" s="61" t="s">
        <v>2572</v>
      </c>
      <c r="I940" s="61" t="s">
        <v>53</v>
      </c>
      <c r="J940" s="61"/>
      <c r="K940" s="61"/>
      <c r="L940" s="61"/>
      <c r="M940" s="61"/>
      <c r="N940" s="61" t="s">
        <v>197</v>
      </c>
      <c r="O940" s="61">
        <v>1</v>
      </c>
      <c r="P940" s="84">
        <v>43269</v>
      </c>
      <c r="Q940" s="84">
        <v>43283</v>
      </c>
      <c r="R940" s="85"/>
      <c r="S940" s="85"/>
      <c r="T940" s="86">
        <v>43271.489583333336</v>
      </c>
      <c r="U940" s="86">
        <v>43271.520833333336</v>
      </c>
      <c r="V940" s="92" t="s">
        <v>617</v>
      </c>
      <c r="W940" s="92">
        <v>43283.75</v>
      </c>
      <c r="X94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40" s="88" t="str">
        <f t="shared" si="14"/>
        <v>CONT</v>
      </c>
      <c r="Z94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4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940" s="89"/>
      <c r="AC940"/>
      <c r="AD940"/>
      <c r="AF940"/>
      <c r="AG940"/>
    </row>
    <row r="941" spans="1:33" x14ac:dyDescent="0.3">
      <c r="A941" s="122" t="s">
        <v>3641</v>
      </c>
      <c r="B941" s="61" t="s">
        <v>3856</v>
      </c>
      <c r="C941" s="61" t="s">
        <v>3642</v>
      </c>
      <c r="D941" s="93" t="s">
        <v>907</v>
      </c>
      <c r="E941" s="61" t="s">
        <v>3643</v>
      </c>
      <c r="F941" s="61" t="s">
        <v>3644</v>
      </c>
      <c r="G941" s="93" t="s">
        <v>46</v>
      </c>
      <c r="H941" s="61" t="s">
        <v>2572</v>
      </c>
      <c r="I941" s="61" t="s">
        <v>53</v>
      </c>
      <c r="J941" s="61" t="s">
        <v>61</v>
      </c>
      <c r="K941" s="61" t="s">
        <v>300</v>
      </c>
      <c r="L941" s="61"/>
      <c r="M941" s="61"/>
      <c r="N941" s="61" t="s">
        <v>837</v>
      </c>
      <c r="O941" s="61">
        <v>1</v>
      </c>
      <c r="P941" s="84">
        <v>43292</v>
      </c>
      <c r="Q941" s="84">
        <v>43292.041666666664</v>
      </c>
      <c r="R941" s="85"/>
      <c r="S941" s="85"/>
      <c r="T941" s="86">
        <v>43280</v>
      </c>
      <c r="U941" s="86">
        <v>43280</v>
      </c>
      <c r="V941" s="92" t="s">
        <v>617</v>
      </c>
      <c r="W941" s="92">
        <v>43322.041666666664</v>
      </c>
      <c r="X94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941" s="88" t="str">
        <f t="shared" si="14"/>
        <v>UTILITES_MC</v>
      </c>
      <c r="Z94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4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941" s="89"/>
      <c r="AC941"/>
      <c r="AD941"/>
      <c r="AF941"/>
      <c r="AG941"/>
    </row>
    <row r="942" spans="1:33" x14ac:dyDescent="0.3">
      <c r="A942" s="122" t="s">
        <v>4971</v>
      </c>
      <c r="B942" s="61" t="s">
        <v>169</v>
      </c>
      <c r="C942" s="61" t="s">
        <v>170</v>
      </c>
      <c r="D942" s="93" t="s">
        <v>454</v>
      </c>
      <c r="E942" s="61" t="s">
        <v>171</v>
      </c>
      <c r="F942" s="61" t="s">
        <v>172</v>
      </c>
      <c r="G942" s="93" t="s">
        <v>165</v>
      </c>
      <c r="H942" s="61" t="s">
        <v>42</v>
      </c>
      <c r="I942" s="61" t="s">
        <v>58</v>
      </c>
      <c r="J942" s="61" t="s">
        <v>48</v>
      </c>
      <c r="K942" s="61"/>
      <c r="L942" s="61"/>
      <c r="M942" s="61"/>
      <c r="N942" s="61"/>
      <c r="O942" s="61">
        <v>1</v>
      </c>
      <c r="P942" s="84">
        <v>43291</v>
      </c>
      <c r="Q942" s="84">
        <v>43291.041666666664</v>
      </c>
      <c r="R942" s="85"/>
      <c r="S942" s="85"/>
      <c r="T942" s="86">
        <v>43273.574467592596</v>
      </c>
      <c r="U942" s="86"/>
      <c r="V942" s="92" t="s">
        <v>617</v>
      </c>
      <c r="W942" s="92">
        <v>43305.75</v>
      </c>
      <c r="X94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42" s="88" t="str">
        <f t="shared" si="14"/>
        <v>DSP MA</v>
      </c>
      <c r="Z94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4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942" s="89"/>
      <c r="AC942"/>
      <c r="AD942"/>
      <c r="AF942"/>
      <c r="AG942"/>
    </row>
    <row r="943" spans="1:33" x14ac:dyDescent="0.3">
      <c r="A943" s="122" t="s">
        <v>1981</v>
      </c>
      <c r="B943" s="61" t="s">
        <v>3857</v>
      </c>
      <c r="C943" s="61" t="s">
        <v>1982</v>
      </c>
      <c r="D943" s="93" t="s">
        <v>2577</v>
      </c>
      <c r="E943" s="61" t="s">
        <v>1983</v>
      </c>
      <c r="F943" s="61" t="s">
        <v>5534</v>
      </c>
      <c r="G943" s="93" t="s">
        <v>46</v>
      </c>
      <c r="H943" s="61" t="s">
        <v>359</v>
      </c>
      <c r="I943" s="61" t="s">
        <v>53</v>
      </c>
      <c r="J943" s="61" t="s">
        <v>61</v>
      </c>
      <c r="K943" s="61"/>
      <c r="L943" s="61"/>
      <c r="M943" s="61"/>
      <c r="N943" s="61"/>
      <c r="O943" s="61">
        <v>1</v>
      </c>
      <c r="P943" s="84">
        <v>43263</v>
      </c>
      <c r="Q943" s="84">
        <v>43263.041666666664</v>
      </c>
      <c r="R943" s="85"/>
      <c r="S943" s="85"/>
      <c r="T943" s="86"/>
      <c r="U943" s="86"/>
      <c r="V943" s="92" t="s">
        <v>617</v>
      </c>
      <c r="W943" s="92">
        <v>43277.75</v>
      </c>
      <c r="X94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43" s="88" t="str">
        <f t="shared" si="14"/>
        <v>UTILITES_MA</v>
      </c>
      <c r="Z94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4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943" s="89"/>
      <c r="AC943"/>
      <c r="AD943"/>
      <c r="AF943"/>
      <c r="AG943"/>
    </row>
    <row r="944" spans="1:33" x14ac:dyDescent="0.3">
      <c r="A944" s="122" t="s">
        <v>1726</v>
      </c>
      <c r="B944" s="61" t="s">
        <v>1727</v>
      </c>
      <c r="C944" s="61" t="s">
        <v>1728</v>
      </c>
      <c r="D944" s="93" t="s">
        <v>1095</v>
      </c>
      <c r="E944" s="61" t="s">
        <v>1729</v>
      </c>
      <c r="F944" s="61" t="s">
        <v>1730</v>
      </c>
      <c r="G944" s="93" t="s">
        <v>46</v>
      </c>
      <c r="H944" s="61" t="s">
        <v>2572</v>
      </c>
      <c r="I944" s="61" t="s">
        <v>53</v>
      </c>
      <c r="J944" s="61" t="s">
        <v>61</v>
      </c>
      <c r="K944" s="61" t="s">
        <v>300</v>
      </c>
      <c r="L944" s="61"/>
      <c r="M944" s="61"/>
      <c r="N944" s="61" t="s">
        <v>837</v>
      </c>
      <c r="O944" s="61">
        <v>1</v>
      </c>
      <c r="P944" s="84">
        <v>43264</v>
      </c>
      <c r="Q944" s="84">
        <v>43264.041666666664</v>
      </c>
      <c r="R944" s="85"/>
      <c r="S944" s="85"/>
      <c r="T944" s="86">
        <v>43283</v>
      </c>
      <c r="U944" s="86">
        <v>43283</v>
      </c>
      <c r="V944" s="92" t="s">
        <v>617</v>
      </c>
      <c r="W944" s="92">
        <v>43294.041666666664</v>
      </c>
      <c r="X94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44" s="88" t="str">
        <f t="shared" si="14"/>
        <v>UTILITES_MB</v>
      </c>
      <c r="Z94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4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944" s="89"/>
      <c r="AC944"/>
      <c r="AD944"/>
      <c r="AF944"/>
      <c r="AG944"/>
    </row>
    <row r="945" spans="1:33" x14ac:dyDescent="0.3">
      <c r="A945" s="122" t="s">
        <v>1731</v>
      </c>
      <c r="B945" s="61" t="s">
        <v>1732</v>
      </c>
      <c r="C945" s="61" t="s">
        <v>1733</v>
      </c>
      <c r="D945" s="93" t="s">
        <v>1095</v>
      </c>
      <c r="E945" s="61" t="s">
        <v>1734</v>
      </c>
      <c r="F945" s="61" t="s">
        <v>1735</v>
      </c>
      <c r="G945" s="93" t="s">
        <v>46</v>
      </c>
      <c r="H945" s="61" t="s">
        <v>2572</v>
      </c>
      <c r="I945" s="61" t="s">
        <v>53</v>
      </c>
      <c r="J945" s="61" t="s">
        <v>61</v>
      </c>
      <c r="K945" s="61" t="s">
        <v>300</v>
      </c>
      <c r="L945" s="61"/>
      <c r="M945" s="61"/>
      <c r="N945" s="61" t="s">
        <v>837</v>
      </c>
      <c r="O945" s="61">
        <v>1</v>
      </c>
      <c r="P945" s="84">
        <v>43264</v>
      </c>
      <c r="Q945" s="84">
        <v>43264.041666666664</v>
      </c>
      <c r="R945" s="85"/>
      <c r="S945" s="85"/>
      <c r="T945" s="86">
        <v>43283</v>
      </c>
      <c r="U945" s="86">
        <v>43283</v>
      </c>
      <c r="V945" s="92" t="s">
        <v>617</v>
      </c>
      <c r="W945" s="92">
        <v>43294.041666666664</v>
      </c>
      <c r="X94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45" s="88" t="str">
        <f t="shared" si="14"/>
        <v>UTILITES_MB</v>
      </c>
      <c r="Z94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4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945" s="89"/>
      <c r="AC945"/>
      <c r="AD945"/>
      <c r="AF945"/>
      <c r="AG945"/>
    </row>
    <row r="946" spans="1:33" x14ac:dyDescent="0.3">
      <c r="A946" s="122" t="s">
        <v>1984</v>
      </c>
      <c r="B946" s="61" t="s">
        <v>1985</v>
      </c>
      <c r="C946" s="61" t="s">
        <v>1986</v>
      </c>
      <c r="D946" s="93" t="s">
        <v>415</v>
      </c>
      <c r="E946" s="61" t="s">
        <v>1987</v>
      </c>
      <c r="F946" s="61" t="s">
        <v>1988</v>
      </c>
      <c r="G946" s="93" t="s">
        <v>46</v>
      </c>
      <c r="H946" s="61" t="s">
        <v>359</v>
      </c>
      <c r="I946" s="61" t="s">
        <v>53</v>
      </c>
      <c r="J946" s="61" t="s">
        <v>61</v>
      </c>
      <c r="K946" s="61"/>
      <c r="L946" s="61"/>
      <c r="M946" s="61"/>
      <c r="N946" s="61"/>
      <c r="O946" s="61">
        <v>1</v>
      </c>
      <c r="P946" s="84">
        <v>43272</v>
      </c>
      <c r="Q946" s="84">
        <v>43272.041666666664</v>
      </c>
      <c r="R946" s="85"/>
      <c r="S946" s="85"/>
      <c r="T946" s="86"/>
      <c r="U946" s="86"/>
      <c r="V946" s="92" t="s">
        <v>617</v>
      </c>
      <c r="W946" s="92">
        <v>43302.041666666664</v>
      </c>
      <c r="X94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46" s="88" t="str">
        <f t="shared" si="14"/>
        <v>UTILITES_MB</v>
      </c>
      <c r="Z94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4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946" s="89"/>
      <c r="AC946"/>
      <c r="AD946"/>
      <c r="AF946"/>
      <c r="AG946"/>
    </row>
    <row r="947" spans="1:33" x14ac:dyDescent="0.3">
      <c r="A947" s="122" t="s">
        <v>5621</v>
      </c>
      <c r="B947" s="61" t="s">
        <v>5622</v>
      </c>
      <c r="C947" s="61" t="s">
        <v>253</v>
      </c>
      <c r="D947" s="93" t="s">
        <v>427</v>
      </c>
      <c r="E947" s="61" t="s">
        <v>5623</v>
      </c>
      <c r="F947" s="61" t="s">
        <v>5624</v>
      </c>
      <c r="G947" s="93" t="s">
        <v>97</v>
      </c>
      <c r="H947" s="61" t="s">
        <v>42</v>
      </c>
      <c r="I947" s="61" t="s">
        <v>53</v>
      </c>
      <c r="J947" s="61"/>
      <c r="K947" s="61"/>
      <c r="L947" s="61"/>
      <c r="M947" s="61"/>
      <c r="N947" s="61" t="s">
        <v>249</v>
      </c>
      <c r="O947" s="61">
        <v>0.25</v>
      </c>
      <c r="P947" s="84">
        <v>43299</v>
      </c>
      <c r="Q947" s="84">
        <v>43306</v>
      </c>
      <c r="R947" s="85"/>
      <c r="S947" s="85"/>
      <c r="T947" s="86">
        <v>43291.391782407409</v>
      </c>
      <c r="U947" s="86"/>
      <c r="V947" s="92" t="s">
        <v>617</v>
      </c>
      <c r="W947" s="92">
        <v>43306.010416666664</v>
      </c>
      <c r="X94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47" s="88" t="str">
        <f t="shared" si="14"/>
        <v>ANA_MA</v>
      </c>
      <c r="Z94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4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947" s="89"/>
      <c r="AC947"/>
      <c r="AD947"/>
      <c r="AF947"/>
      <c r="AG947"/>
    </row>
    <row r="948" spans="1:33" x14ac:dyDescent="0.3">
      <c r="A948" s="122" t="s">
        <v>4338</v>
      </c>
      <c r="B948" s="61" t="s">
        <v>4339</v>
      </c>
      <c r="C948" s="61" t="s">
        <v>41</v>
      </c>
      <c r="D948" s="93" t="s">
        <v>432</v>
      </c>
      <c r="E948" s="61" t="s">
        <v>4340</v>
      </c>
      <c r="F948" s="61" t="s">
        <v>3492</v>
      </c>
      <c r="G948" s="93" t="s">
        <v>45</v>
      </c>
      <c r="H948" s="61" t="s">
        <v>359</v>
      </c>
      <c r="I948" s="61" t="s">
        <v>53</v>
      </c>
      <c r="J948" s="61" t="s">
        <v>61</v>
      </c>
      <c r="K948" s="61"/>
      <c r="L948" s="61"/>
      <c r="M948" s="61"/>
      <c r="N948" s="61"/>
      <c r="O948" s="61">
        <v>1</v>
      </c>
      <c r="P948" s="84">
        <v>43290</v>
      </c>
      <c r="Q948" s="84">
        <v>43290.041666666664</v>
      </c>
      <c r="R948" s="85"/>
      <c r="S948" s="85"/>
      <c r="T948" s="86"/>
      <c r="U948" s="86"/>
      <c r="V948" s="92" t="s">
        <v>617</v>
      </c>
      <c r="W948" s="92">
        <v>43304.75</v>
      </c>
      <c r="X94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48" s="88" t="str">
        <f t="shared" si="14"/>
        <v>DEVT MA</v>
      </c>
      <c r="Z94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4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948" s="89"/>
      <c r="AC948"/>
      <c r="AD948"/>
      <c r="AF948"/>
      <c r="AG948"/>
    </row>
    <row r="949" spans="1:33" x14ac:dyDescent="0.3">
      <c r="A949" s="122" t="s">
        <v>3086</v>
      </c>
      <c r="B949" s="61" t="s">
        <v>3087</v>
      </c>
      <c r="C949" s="61" t="s">
        <v>3088</v>
      </c>
      <c r="D949" s="93" t="s">
        <v>3089</v>
      </c>
      <c r="E949" s="61" t="s">
        <v>3090</v>
      </c>
      <c r="F949" s="61" t="s">
        <v>3091</v>
      </c>
      <c r="G949" s="93" t="s">
        <v>46</v>
      </c>
      <c r="H949" s="61" t="s">
        <v>42</v>
      </c>
      <c r="I949" s="61" t="s">
        <v>43</v>
      </c>
      <c r="J949" s="61" t="s">
        <v>48</v>
      </c>
      <c r="K949" s="61"/>
      <c r="L949" s="61"/>
      <c r="M949" s="61">
        <v>3</v>
      </c>
      <c r="N949" s="61"/>
      <c r="O949" s="61">
        <v>2</v>
      </c>
      <c r="P949" s="84">
        <v>43243</v>
      </c>
      <c r="Q949" s="84">
        <v>43274</v>
      </c>
      <c r="R949" s="85"/>
      <c r="S949" s="85"/>
      <c r="T949" s="86">
        <v>43251.494421296295</v>
      </c>
      <c r="U949" s="86"/>
      <c r="V949" s="92" t="s">
        <v>617</v>
      </c>
      <c r="W949" s="92">
        <v>43274</v>
      </c>
      <c r="X94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49" s="88" t="str">
        <f t="shared" si="14"/>
        <v>UTILITES_MB</v>
      </c>
      <c r="Z94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94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  <c r="AB949" s="89"/>
      <c r="AC949"/>
      <c r="AD949"/>
      <c r="AF949"/>
      <c r="AG949"/>
    </row>
    <row r="950" spans="1:33" x14ac:dyDescent="0.3">
      <c r="A950" s="122" t="s">
        <v>2482</v>
      </c>
      <c r="B950" s="61" t="s">
        <v>2483</v>
      </c>
      <c r="C950" s="61" t="s">
        <v>2484</v>
      </c>
      <c r="D950" s="93" t="s">
        <v>430</v>
      </c>
      <c r="E950" s="61" t="s">
        <v>2485</v>
      </c>
      <c r="F950" s="61" t="s">
        <v>4596</v>
      </c>
      <c r="G950" s="93" t="s">
        <v>46</v>
      </c>
      <c r="H950" s="61" t="s">
        <v>359</v>
      </c>
      <c r="I950" s="61" t="s">
        <v>53</v>
      </c>
      <c r="J950" s="61" t="s">
        <v>61</v>
      </c>
      <c r="K950" s="61"/>
      <c r="L950" s="61"/>
      <c r="M950" s="61"/>
      <c r="N950" s="61"/>
      <c r="O950" s="61">
        <v>1</v>
      </c>
      <c r="P950" s="84"/>
      <c r="Q950" s="84"/>
      <c r="R950" s="85"/>
      <c r="S950" s="85"/>
      <c r="T950" s="86"/>
      <c r="U950" s="86"/>
      <c r="V950" s="92" t="s">
        <v>617</v>
      </c>
      <c r="W950" s="92">
        <v>43281</v>
      </c>
      <c r="X95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50" s="88" t="str">
        <f t="shared" si="14"/>
        <v>UTILITES_MA</v>
      </c>
      <c r="Z95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5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  <c r="AB950" s="89"/>
      <c r="AC950"/>
      <c r="AD950"/>
      <c r="AF950"/>
      <c r="AG950"/>
    </row>
    <row r="951" spans="1:33" x14ac:dyDescent="0.3">
      <c r="A951" s="122" t="s">
        <v>1989</v>
      </c>
      <c r="B951" s="61" t="s">
        <v>1990</v>
      </c>
      <c r="C951" s="61" t="s">
        <v>252</v>
      </c>
      <c r="D951" s="93" t="s">
        <v>409</v>
      </c>
      <c r="E951" s="61" t="s">
        <v>1396</v>
      </c>
      <c r="F951" s="61" t="s">
        <v>1397</v>
      </c>
      <c r="G951" s="93" t="s">
        <v>103</v>
      </c>
      <c r="H951" s="61" t="s">
        <v>195</v>
      </c>
      <c r="I951" s="61" t="s">
        <v>58</v>
      </c>
      <c r="J951" s="61" t="s">
        <v>61</v>
      </c>
      <c r="K951" s="61"/>
      <c r="L951" s="61"/>
      <c r="M951" s="61"/>
      <c r="N951" s="61"/>
      <c r="O951" s="61">
        <v>0.5</v>
      </c>
      <c r="P951" s="84">
        <v>43257</v>
      </c>
      <c r="Q951" s="84">
        <v>43287</v>
      </c>
      <c r="R951" s="85"/>
      <c r="S951" s="85"/>
      <c r="T951" s="86"/>
      <c r="U951" s="86"/>
      <c r="V951" s="92" t="s">
        <v>617</v>
      </c>
      <c r="W951" s="92">
        <v>43287.020833333336</v>
      </c>
      <c r="X95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51" s="88" t="str">
        <f t="shared" si="14"/>
        <v>ANA_MB</v>
      </c>
      <c r="Z95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5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  <c r="AB951" s="89"/>
      <c r="AC951"/>
      <c r="AD951"/>
      <c r="AF951"/>
      <c r="AG951"/>
    </row>
    <row r="952" spans="1:33" x14ac:dyDescent="0.3">
      <c r="A952" s="122" t="s">
        <v>5952</v>
      </c>
      <c r="B952" s="61" t="s">
        <v>5953</v>
      </c>
      <c r="C952" s="61" t="s">
        <v>252</v>
      </c>
      <c r="D952" s="93" t="s">
        <v>409</v>
      </c>
      <c r="E952" s="61" t="s">
        <v>1396</v>
      </c>
      <c r="F952" s="61" t="s">
        <v>1397</v>
      </c>
      <c r="G952" s="93" t="s">
        <v>103</v>
      </c>
      <c r="H952" s="61" t="s">
        <v>359</v>
      </c>
      <c r="I952" s="61" t="s">
        <v>53</v>
      </c>
      <c r="J952" s="61" t="s">
        <v>61</v>
      </c>
      <c r="K952" s="61"/>
      <c r="L952" s="61"/>
      <c r="M952" s="61"/>
      <c r="N952" s="61"/>
      <c r="O952" s="61">
        <v>0.25</v>
      </c>
      <c r="P952" s="84">
        <v>43305</v>
      </c>
      <c r="Q952" s="84">
        <v>43305.010416666664</v>
      </c>
      <c r="R952" s="85"/>
      <c r="S952" s="85"/>
      <c r="T952" s="86"/>
      <c r="U952" s="86"/>
      <c r="V952" s="92" t="s">
        <v>617</v>
      </c>
      <c r="W952" s="92">
        <v>43312.010416666664</v>
      </c>
      <c r="X95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52" s="88" t="str">
        <f t="shared" si="14"/>
        <v>ANA_MB</v>
      </c>
      <c r="Z95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5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952" s="89"/>
      <c r="AC952"/>
      <c r="AD952"/>
      <c r="AF952"/>
      <c r="AG952"/>
    </row>
    <row r="953" spans="1:33" x14ac:dyDescent="0.3">
      <c r="A953" s="122" t="s">
        <v>6566</v>
      </c>
      <c r="B953" s="61" t="s">
        <v>6567</v>
      </c>
      <c r="C953" s="61" t="s">
        <v>252</v>
      </c>
      <c r="D953" s="93" t="s">
        <v>409</v>
      </c>
      <c r="E953" s="61" t="s">
        <v>5956</v>
      </c>
      <c r="F953" s="61" t="s">
        <v>1397</v>
      </c>
      <c r="G953" s="93" t="s">
        <v>103</v>
      </c>
      <c r="H953" s="61" t="s">
        <v>359</v>
      </c>
      <c r="I953" s="61" t="s">
        <v>58</v>
      </c>
      <c r="J953" s="61" t="s">
        <v>61</v>
      </c>
      <c r="K953" s="61"/>
      <c r="L953" s="61"/>
      <c r="M953" s="61"/>
      <c r="N953" s="61"/>
      <c r="O953" s="61">
        <v>0.5</v>
      </c>
      <c r="P953" s="84">
        <v>43323</v>
      </c>
      <c r="Q953" s="84">
        <v>43323.020833333336</v>
      </c>
      <c r="R953" s="85"/>
      <c r="S953" s="85"/>
      <c r="T953" s="86"/>
      <c r="U953" s="86"/>
      <c r="V953" s="92" t="s">
        <v>617</v>
      </c>
      <c r="W953" s="92">
        <v>43353.020833333336</v>
      </c>
      <c r="X95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53" s="88" t="str">
        <f t="shared" si="14"/>
        <v>ANA_MB</v>
      </c>
      <c r="Z95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5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  <c r="AB953" s="89"/>
      <c r="AC953"/>
      <c r="AD953"/>
      <c r="AF953"/>
      <c r="AG953"/>
    </row>
    <row r="954" spans="1:33" x14ac:dyDescent="0.3">
      <c r="A954" s="122" t="s">
        <v>5954</v>
      </c>
      <c r="B954" s="61" t="s">
        <v>5955</v>
      </c>
      <c r="C954" s="61" t="s">
        <v>252</v>
      </c>
      <c r="D954" s="93" t="s">
        <v>409</v>
      </c>
      <c r="E954" s="61" t="s">
        <v>5956</v>
      </c>
      <c r="F954" s="61" t="s">
        <v>1397</v>
      </c>
      <c r="G954" s="93" t="s">
        <v>103</v>
      </c>
      <c r="H954" s="61" t="s">
        <v>359</v>
      </c>
      <c r="I954" s="61" t="s">
        <v>53</v>
      </c>
      <c r="J954" s="61" t="s">
        <v>61</v>
      </c>
      <c r="K954" s="61"/>
      <c r="L954" s="61"/>
      <c r="M954" s="61"/>
      <c r="N954" s="61"/>
      <c r="O954" s="61">
        <v>0.25</v>
      </c>
      <c r="P954" s="84">
        <v>43306</v>
      </c>
      <c r="Q954" s="84">
        <v>43306.010416666664</v>
      </c>
      <c r="R954" s="85"/>
      <c r="S954" s="85"/>
      <c r="T954" s="86"/>
      <c r="U954" s="86"/>
      <c r="V954" s="92" t="s">
        <v>617</v>
      </c>
      <c r="W954" s="92">
        <v>43313.010416666664</v>
      </c>
      <c r="X95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54" s="88" t="str">
        <f t="shared" si="14"/>
        <v>ANA_MB</v>
      </c>
      <c r="Z95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5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  <c r="AB954" s="89"/>
      <c r="AC954"/>
      <c r="AD954"/>
      <c r="AG954"/>
    </row>
    <row r="955" spans="1:33" x14ac:dyDescent="0.3">
      <c r="A955" s="122" t="s">
        <v>1991</v>
      </c>
      <c r="B955" s="61" t="s">
        <v>1992</v>
      </c>
      <c r="C955" s="61" t="s">
        <v>1993</v>
      </c>
      <c r="D955" s="93" t="s">
        <v>458</v>
      </c>
      <c r="E955" s="61" t="s">
        <v>1994</v>
      </c>
      <c r="F955" s="61" t="s">
        <v>1995</v>
      </c>
      <c r="G955" s="93" t="s">
        <v>46</v>
      </c>
      <c r="H955" s="61" t="s">
        <v>359</v>
      </c>
      <c r="I955" s="61" t="s">
        <v>53</v>
      </c>
      <c r="J955" s="61" t="s">
        <v>61</v>
      </c>
      <c r="K955" s="61"/>
      <c r="L955" s="61"/>
      <c r="M955" s="61"/>
      <c r="N955" s="61"/>
      <c r="O955" s="61">
        <v>1</v>
      </c>
      <c r="P955" s="84">
        <v>43272</v>
      </c>
      <c r="Q955" s="84">
        <v>43272.041666666664</v>
      </c>
      <c r="R955" s="85"/>
      <c r="S955" s="85"/>
      <c r="T955" s="86"/>
      <c r="U955" s="86"/>
      <c r="V955" s="92" t="s">
        <v>617</v>
      </c>
      <c r="W955" s="92">
        <v>43302.041666666664</v>
      </c>
      <c r="X95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55" s="88" t="str">
        <f t="shared" si="14"/>
        <v>UTILITES_MB</v>
      </c>
      <c r="Z95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5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956" spans="1:33" x14ac:dyDescent="0.3">
      <c r="A956" s="122" t="s">
        <v>5861</v>
      </c>
      <c r="B956" s="61" t="s">
        <v>1174</v>
      </c>
      <c r="C956" s="61" t="s">
        <v>1175</v>
      </c>
      <c r="D956" s="93" t="s">
        <v>634</v>
      </c>
      <c r="E956" s="61" t="s">
        <v>1176</v>
      </c>
      <c r="F956" s="61" t="s">
        <v>1177</v>
      </c>
      <c r="G956" s="93" t="s">
        <v>46</v>
      </c>
      <c r="H956" s="61" t="s">
        <v>195</v>
      </c>
      <c r="I956" s="61" t="s">
        <v>58</v>
      </c>
      <c r="J956" s="61" t="s">
        <v>167</v>
      </c>
      <c r="K956" s="61"/>
      <c r="L956" s="61"/>
      <c r="M956" s="61"/>
      <c r="N956" s="61"/>
      <c r="O956" s="61">
        <v>4</v>
      </c>
      <c r="P956" s="84">
        <v>43295</v>
      </c>
      <c r="Q956" s="84">
        <v>43309</v>
      </c>
      <c r="R956" s="85"/>
      <c r="S956" s="85"/>
      <c r="T956" s="86"/>
      <c r="U956" s="86"/>
      <c r="V956" s="92" t="s">
        <v>617</v>
      </c>
      <c r="W956" s="92">
        <v>43309.875</v>
      </c>
      <c r="X95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56" s="88" t="str">
        <f t="shared" si="14"/>
        <v>UTILITES_MB</v>
      </c>
      <c r="Z95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5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57" spans="1:33" x14ac:dyDescent="0.3">
      <c r="A957" s="122" t="s">
        <v>6469</v>
      </c>
      <c r="B957" s="61" t="s">
        <v>6470</v>
      </c>
      <c r="C957" s="61" t="s">
        <v>301</v>
      </c>
      <c r="D957" s="93" t="s">
        <v>455</v>
      </c>
      <c r="E957" s="61" t="s">
        <v>302</v>
      </c>
      <c r="F957" s="61" t="s">
        <v>303</v>
      </c>
      <c r="G957" s="93" t="s">
        <v>128</v>
      </c>
      <c r="H957" s="61" t="s">
        <v>195</v>
      </c>
      <c r="I957" s="61" t="s">
        <v>58</v>
      </c>
      <c r="J957" s="61" t="s">
        <v>48</v>
      </c>
      <c r="K957" s="61"/>
      <c r="L957" s="61"/>
      <c r="M957" s="61"/>
      <c r="N957" s="61"/>
      <c r="O957" s="61">
        <v>1</v>
      </c>
      <c r="P957" s="84">
        <v>43317</v>
      </c>
      <c r="Q957" s="84">
        <v>43331</v>
      </c>
      <c r="R957" s="85"/>
      <c r="S957" s="85"/>
      <c r="T957" s="86"/>
      <c r="U957" s="86"/>
      <c r="V957" s="92" t="s">
        <v>617</v>
      </c>
      <c r="W957" s="92">
        <v>43331.75</v>
      </c>
      <c r="X95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957" s="88" t="str">
        <f t="shared" si="14"/>
        <v>N/A</v>
      </c>
      <c r="Z95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5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958" spans="1:33" x14ac:dyDescent="0.3">
      <c r="A958" s="122" t="s">
        <v>834</v>
      </c>
      <c r="B958" s="61" t="s">
        <v>835</v>
      </c>
      <c r="C958" s="61" t="s">
        <v>301</v>
      </c>
      <c r="D958" s="93" t="s">
        <v>455</v>
      </c>
      <c r="E958" s="61" t="s">
        <v>302</v>
      </c>
      <c r="F958" s="61" t="s">
        <v>303</v>
      </c>
      <c r="G958" s="93" t="s">
        <v>128</v>
      </c>
      <c r="H958" s="61" t="s">
        <v>195</v>
      </c>
      <c r="I958" s="61" t="s">
        <v>43</v>
      </c>
      <c r="J958" s="61" t="s">
        <v>251</v>
      </c>
      <c r="K958" s="61"/>
      <c r="L958" s="61"/>
      <c r="M958" s="61">
        <v>2</v>
      </c>
      <c r="N958" s="61" t="s">
        <v>828</v>
      </c>
      <c r="O958" s="61">
        <v>2</v>
      </c>
      <c r="P958" s="84">
        <v>43137</v>
      </c>
      <c r="Q958" s="84">
        <v>43151</v>
      </c>
      <c r="R958" s="85"/>
      <c r="S958" s="85"/>
      <c r="T958" s="86"/>
      <c r="U958" s="86"/>
      <c r="V958" s="92" t="s">
        <v>617</v>
      </c>
      <c r="W958" s="92">
        <v>43151</v>
      </c>
      <c r="X95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958" s="88" t="str">
        <f t="shared" si="14"/>
        <v>N/A</v>
      </c>
      <c r="Z95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95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Février</v>
      </c>
    </row>
    <row r="959" spans="1:33" x14ac:dyDescent="0.3">
      <c r="A959" s="122" t="s">
        <v>6568</v>
      </c>
      <c r="B959" s="61" t="s">
        <v>307</v>
      </c>
      <c r="C959" s="61" t="s">
        <v>304</v>
      </c>
      <c r="D959" s="93" t="s">
        <v>456</v>
      </c>
      <c r="E959" s="61" t="s">
        <v>305</v>
      </c>
      <c r="F959" s="61" t="s">
        <v>306</v>
      </c>
      <c r="G959" s="93" t="s">
        <v>119</v>
      </c>
      <c r="H959" s="61" t="s">
        <v>195</v>
      </c>
      <c r="I959" s="61" t="s">
        <v>58</v>
      </c>
      <c r="J959" s="61" t="s">
        <v>48</v>
      </c>
      <c r="K959" s="61"/>
      <c r="L959" s="61"/>
      <c r="M959" s="61"/>
      <c r="N959" s="61"/>
      <c r="O959" s="61">
        <v>1</v>
      </c>
      <c r="P959" s="84">
        <v>43313</v>
      </c>
      <c r="Q959" s="84">
        <v>43327</v>
      </c>
      <c r="R959" s="85"/>
      <c r="S959" s="85"/>
      <c r="T959" s="86"/>
      <c r="U959" s="86"/>
      <c r="V959" s="92" t="s">
        <v>617</v>
      </c>
      <c r="W959" s="92">
        <v>43327.75</v>
      </c>
      <c r="X95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959" s="88" t="str">
        <f t="shared" si="14"/>
        <v>N/A</v>
      </c>
      <c r="Z95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5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960" spans="1:33" x14ac:dyDescent="0.3">
      <c r="A960" s="122" t="s">
        <v>4146</v>
      </c>
      <c r="B960" s="61" t="s">
        <v>4147</v>
      </c>
      <c r="C960" s="61" t="s">
        <v>52</v>
      </c>
      <c r="D960" s="93" t="s">
        <v>411</v>
      </c>
      <c r="E960" s="61" t="s">
        <v>4148</v>
      </c>
      <c r="F960" s="61" t="s">
        <v>3097</v>
      </c>
      <c r="G960" s="93" t="s">
        <v>45</v>
      </c>
      <c r="H960" s="61" t="s">
        <v>359</v>
      </c>
      <c r="I960" s="61" t="s">
        <v>53</v>
      </c>
      <c r="J960" s="61" t="s">
        <v>61</v>
      </c>
      <c r="K960" s="61"/>
      <c r="L960" s="61"/>
      <c r="M960" s="61"/>
      <c r="N960" s="61"/>
      <c r="O960" s="61">
        <v>1</v>
      </c>
      <c r="P960" s="84">
        <v>43299</v>
      </c>
      <c r="Q960" s="84">
        <v>43299.041666666664</v>
      </c>
      <c r="R960" s="85"/>
      <c r="S960" s="85"/>
      <c r="T960" s="86"/>
      <c r="U960" s="86"/>
      <c r="V960" s="92" t="s">
        <v>617</v>
      </c>
      <c r="W960" s="92">
        <v>43313.75</v>
      </c>
      <c r="X96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60" s="88" t="str">
        <f t="shared" si="14"/>
        <v>DEVT MA</v>
      </c>
      <c r="Z96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6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61" spans="1:27" x14ac:dyDescent="0.3">
      <c r="A961" s="122" t="s">
        <v>4975</v>
      </c>
      <c r="B961" s="61" t="s">
        <v>4976</v>
      </c>
      <c r="C961" s="61" t="s">
        <v>4645</v>
      </c>
      <c r="D961" s="93" t="s">
        <v>876</v>
      </c>
      <c r="E961" s="61" t="s">
        <v>4646</v>
      </c>
      <c r="F961" s="61" t="s">
        <v>4647</v>
      </c>
      <c r="G961" s="93" t="s">
        <v>152</v>
      </c>
      <c r="H961" s="61" t="s">
        <v>359</v>
      </c>
      <c r="I961" s="61" t="s">
        <v>53</v>
      </c>
      <c r="J961" s="61" t="s">
        <v>61</v>
      </c>
      <c r="K961" s="61"/>
      <c r="L961" s="61"/>
      <c r="M961" s="61"/>
      <c r="N961" s="61"/>
      <c r="O961" s="61">
        <v>6</v>
      </c>
      <c r="P961" s="84">
        <v>43312</v>
      </c>
      <c r="Q961" s="84">
        <v>43312.25</v>
      </c>
      <c r="R961" s="85"/>
      <c r="S961" s="85"/>
      <c r="T961" s="86"/>
      <c r="U961" s="86"/>
      <c r="V961" s="92" t="s">
        <v>617</v>
      </c>
      <c r="W961" s="92">
        <v>43342.25</v>
      </c>
      <c r="X96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61" s="88" t="str">
        <f t="shared" si="14"/>
        <v>USP MA</v>
      </c>
      <c r="Z96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6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62" spans="1:27" x14ac:dyDescent="0.3">
      <c r="A962" s="122" t="s">
        <v>6285</v>
      </c>
      <c r="B962" s="61" t="s">
        <v>6286</v>
      </c>
      <c r="C962" s="61" t="s">
        <v>309</v>
      </c>
      <c r="D962" s="93" t="s">
        <v>457</v>
      </c>
      <c r="E962" s="61" t="s">
        <v>5959</v>
      </c>
      <c r="F962" s="61" t="s">
        <v>1397</v>
      </c>
      <c r="G962" s="93" t="s">
        <v>103</v>
      </c>
      <c r="H962" s="61" t="s">
        <v>359</v>
      </c>
      <c r="I962" s="61" t="s">
        <v>58</v>
      </c>
      <c r="J962" s="61" t="s">
        <v>61</v>
      </c>
      <c r="K962" s="61"/>
      <c r="L962" s="61"/>
      <c r="M962" s="61"/>
      <c r="N962" s="61"/>
      <c r="O962" s="61">
        <v>0.5</v>
      </c>
      <c r="P962" s="84">
        <v>43320</v>
      </c>
      <c r="Q962" s="84">
        <v>43320.020833333336</v>
      </c>
      <c r="R962" s="85"/>
      <c r="S962" s="85"/>
      <c r="T962" s="86"/>
      <c r="U962" s="86"/>
      <c r="V962" s="92" t="s">
        <v>617</v>
      </c>
      <c r="W962" s="92">
        <v>43350.020833333336</v>
      </c>
      <c r="X96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62" s="88" t="str">
        <f t="shared" ref="Y962:Y1025" si="15">IF(ISBLANK(G962),"N/A",IF(OR(G962="EXPE-SERV",G962="FINA",G962="INFO",G962="LOGISTIC",G962="MAGASIN",G962="PROD_MA",G962="PROD_MB",G962="PROD_MB-B3",G962="PROJ-TECH",G962="SECU",G962="STECH",G962="UNITE-MA",G962="UNITE-MB",G962="UNIT-MC",G962="UNIT-MD1",G962="UNIT-MD2"),"N/A",IF(ISNUMBER(SEARCH("QUAL",G962)),"N/A",IF(AND(G962="MNTE",X962="MA"),"UTILITES_MA",IF(AND(G962="MNTE",X962="MB"),"UTILITES_MB",IF(AND(G962="MNTE",X962="MC"),"UTILITES_MC",G962))))))</f>
        <v>ANA_MB</v>
      </c>
      <c r="Z96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6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963" spans="1:27" x14ac:dyDescent="0.3">
      <c r="A963" s="122" t="s">
        <v>5957</v>
      </c>
      <c r="B963" s="61" t="s">
        <v>5958</v>
      </c>
      <c r="C963" s="61" t="s">
        <v>309</v>
      </c>
      <c r="D963" s="93" t="s">
        <v>457</v>
      </c>
      <c r="E963" s="61" t="s">
        <v>5959</v>
      </c>
      <c r="F963" s="61" t="s">
        <v>1397</v>
      </c>
      <c r="G963" s="93" t="s">
        <v>103</v>
      </c>
      <c r="H963" s="61" t="s">
        <v>359</v>
      </c>
      <c r="I963" s="61" t="s">
        <v>53</v>
      </c>
      <c r="J963" s="61" t="s">
        <v>61</v>
      </c>
      <c r="K963" s="61"/>
      <c r="L963" s="61"/>
      <c r="M963" s="61"/>
      <c r="N963" s="61"/>
      <c r="O963" s="61">
        <v>0.25</v>
      </c>
      <c r="P963" s="84">
        <v>43305</v>
      </c>
      <c r="Q963" s="84">
        <v>43305.010416666664</v>
      </c>
      <c r="R963" s="85"/>
      <c r="S963" s="85"/>
      <c r="T963" s="86"/>
      <c r="U963" s="86"/>
      <c r="V963" s="92" t="s">
        <v>617</v>
      </c>
      <c r="W963" s="92">
        <v>43312.010416666664</v>
      </c>
      <c r="X96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63" s="88" t="str">
        <f t="shared" si="15"/>
        <v>ANA_MB</v>
      </c>
      <c r="Z96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6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64" spans="1:27" x14ac:dyDescent="0.3">
      <c r="A964" s="122" t="s">
        <v>6471</v>
      </c>
      <c r="B964" s="61" t="s">
        <v>6472</v>
      </c>
      <c r="C964" s="61" t="s">
        <v>252</v>
      </c>
      <c r="D964" s="93" t="s">
        <v>442</v>
      </c>
      <c r="E964" s="61" t="s">
        <v>5962</v>
      </c>
      <c r="F964" s="61" t="s">
        <v>1397</v>
      </c>
      <c r="G964" s="93" t="s">
        <v>228</v>
      </c>
      <c r="H964" s="61" t="s">
        <v>359</v>
      </c>
      <c r="I964" s="61" t="s">
        <v>58</v>
      </c>
      <c r="J964" s="61" t="s">
        <v>61</v>
      </c>
      <c r="K964" s="61"/>
      <c r="L964" s="61"/>
      <c r="M964" s="61"/>
      <c r="N964" s="61"/>
      <c r="O964" s="61">
        <v>0.5</v>
      </c>
      <c r="P964" s="84">
        <v>43322</v>
      </c>
      <c r="Q964" s="84">
        <v>43322.020833333336</v>
      </c>
      <c r="R964" s="85"/>
      <c r="S964" s="85"/>
      <c r="T964" s="86"/>
      <c r="U964" s="86"/>
      <c r="V964" s="92" t="s">
        <v>617</v>
      </c>
      <c r="W964" s="92">
        <v>43352.020833333336</v>
      </c>
      <c r="X96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64" s="88" t="str">
        <f t="shared" si="15"/>
        <v>DEVT MB</v>
      </c>
      <c r="Z96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6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965" spans="1:27" x14ac:dyDescent="0.3">
      <c r="A965" s="122" t="s">
        <v>5960</v>
      </c>
      <c r="B965" s="61" t="s">
        <v>5961</v>
      </c>
      <c r="C965" s="61" t="s">
        <v>252</v>
      </c>
      <c r="D965" s="93" t="s">
        <v>442</v>
      </c>
      <c r="E965" s="61" t="s">
        <v>5962</v>
      </c>
      <c r="F965" s="61" t="s">
        <v>1397</v>
      </c>
      <c r="G965" s="93" t="s">
        <v>228</v>
      </c>
      <c r="H965" s="61" t="s">
        <v>359</v>
      </c>
      <c r="I965" s="61" t="s">
        <v>53</v>
      </c>
      <c r="J965" s="61" t="s">
        <v>61</v>
      </c>
      <c r="K965" s="61"/>
      <c r="L965" s="61"/>
      <c r="M965" s="61"/>
      <c r="N965" s="61"/>
      <c r="O965" s="61">
        <v>0.25</v>
      </c>
      <c r="P965" s="84">
        <v>43305</v>
      </c>
      <c r="Q965" s="84">
        <v>43305.010416666664</v>
      </c>
      <c r="R965" s="85"/>
      <c r="S965" s="85"/>
      <c r="T965" s="86"/>
      <c r="U965" s="86"/>
      <c r="V965" s="92" t="s">
        <v>617</v>
      </c>
      <c r="W965" s="92">
        <v>43312.010416666664</v>
      </c>
      <c r="X96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65" s="88" t="str">
        <f t="shared" si="15"/>
        <v>DEVT MB</v>
      </c>
      <c r="Z96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6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66" spans="1:27" x14ac:dyDescent="0.3">
      <c r="A966" s="122" t="s">
        <v>6473</v>
      </c>
      <c r="B966" s="61" t="s">
        <v>6474</v>
      </c>
      <c r="C966" s="61" t="s">
        <v>252</v>
      </c>
      <c r="D966" s="93" t="s">
        <v>409</v>
      </c>
      <c r="E966" s="61" t="s">
        <v>5965</v>
      </c>
      <c r="F966" s="61" t="s">
        <v>1397</v>
      </c>
      <c r="G966" s="93" t="s">
        <v>103</v>
      </c>
      <c r="H966" s="61" t="s">
        <v>359</v>
      </c>
      <c r="I966" s="61" t="s">
        <v>58</v>
      </c>
      <c r="J966" s="61" t="s">
        <v>61</v>
      </c>
      <c r="K966" s="61"/>
      <c r="L966" s="61"/>
      <c r="M966" s="61"/>
      <c r="N966" s="61"/>
      <c r="O966" s="61">
        <v>0.5</v>
      </c>
      <c r="P966" s="84">
        <v>43322</v>
      </c>
      <c r="Q966" s="84">
        <v>43322.020833333336</v>
      </c>
      <c r="R966" s="85"/>
      <c r="S966" s="85"/>
      <c r="T966" s="86"/>
      <c r="U966" s="86"/>
      <c r="V966" s="92" t="s">
        <v>617</v>
      </c>
      <c r="W966" s="92">
        <v>43352.020833333336</v>
      </c>
      <c r="X96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66" s="88" t="str">
        <f t="shared" si="15"/>
        <v>ANA_MB</v>
      </c>
      <c r="Z96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6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967" spans="1:27" x14ac:dyDescent="0.3">
      <c r="A967" s="122" t="s">
        <v>5963</v>
      </c>
      <c r="B967" s="61" t="s">
        <v>5964</v>
      </c>
      <c r="C967" s="61" t="s">
        <v>252</v>
      </c>
      <c r="D967" s="93" t="s">
        <v>409</v>
      </c>
      <c r="E967" s="61" t="s">
        <v>5965</v>
      </c>
      <c r="F967" s="61" t="s">
        <v>1397</v>
      </c>
      <c r="G967" s="93" t="s">
        <v>103</v>
      </c>
      <c r="H967" s="61" t="s">
        <v>359</v>
      </c>
      <c r="I967" s="61" t="s">
        <v>53</v>
      </c>
      <c r="J967" s="61" t="s">
        <v>61</v>
      </c>
      <c r="K967" s="61"/>
      <c r="L967" s="61"/>
      <c r="M967" s="61"/>
      <c r="N967" s="61"/>
      <c r="O967" s="61">
        <v>0.25</v>
      </c>
      <c r="P967" s="84">
        <v>43306</v>
      </c>
      <c r="Q967" s="84">
        <v>43306.010416666664</v>
      </c>
      <c r="R967" s="85"/>
      <c r="S967" s="85"/>
      <c r="T967" s="86"/>
      <c r="U967" s="86"/>
      <c r="V967" s="92" t="s">
        <v>617</v>
      </c>
      <c r="W967" s="92">
        <v>43313.010416666664</v>
      </c>
      <c r="X96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67" s="88" t="str">
        <f t="shared" si="15"/>
        <v>ANA_MB</v>
      </c>
      <c r="Z96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6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68" spans="1:27" x14ac:dyDescent="0.3">
      <c r="A968" s="122" t="s">
        <v>5966</v>
      </c>
      <c r="B968" s="61" t="s">
        <v>5967</v>
      </c>
      <c r="C968" s="61" t="s">
        <v>252</v>
      </c>
      <c r="D968" s="93" t="s">
        <v>409</v>
      </c>
      <c r="E968" s="61" t="s">
        <v>5968</v>
      </c>
      <c r="F968" s="61" t="s">
        <v>1397</v>
      </c>
      <c r="G968" s="93" t="s">
        <v>103</v>
      </c>
      <c r="H968" s="61" t="s">
        <v>359</v>
      </c>
      <c r="I968" s="61" t="s">
        <v>53</v>
      </c>
      <c r="J968" s="61" t="s">
        <v>61</v>
      </c>
      <c r="K968" s="61"/>
      <c r="L968" s="61"/>
      <c r="M968" s="61"/>
      <c r="N968" s="61"/>
      <c r="O968" s="61">
        <v>0.25</v>
      </c>
      <c r="P968" s="84">
        <v>43305</v>
      </c>
      <c r="Q968" s="84">
        <v>43305.010416666664</v>
      </c>
      <c r="R968" s="85"/>
      <c r="S968" s="85"/>
      <c r="T968" s="86"/>
      <c r="U968" s="86"/>
      <c r="V968" s="92" t="s">
        <v>617</v>
      </c>
      <c r="W968" s="92">
        <v>43312.010416666664</v>
      </c>
      <c r="X96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68" s="88" t="str">
        <f t="shared" si="15"/>
        <v>ANA_MB</v>
      </c>
      <c r="Z96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6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69" spans="1:27" x14ac:dyDescent="0.3">
      <c r="A969" s="122" t="s">
        <v>6475</v>
      </c>
      <c r="B969" s="61" t="s">
        <v>6476</v>
      </c>
      <c r="C969" s="61" t="s">
        <v>252</v>
      </c>
      <c r="D969" s="93" t="s">
        <v>409</v>
      </c>
      <c r="E969" s="61" t="s">
        <v>5971</v>
      </c>
      <c r="F969" s="61" t="s">
        <v>1210</v>
      </c>
      <c r="G969" s="93" t="s">
        <v>228</v>
      </c>
      <c r="H969" s="61" t="s">
        <v>359</v>
      </c>
      <c r="I969" s="61" t="s">
        <v>58</v>
      </c>
      <c r="J969" s="61" t="s">
        <v>61</v>
      </c>
      <c r="K969" s="61"/>
      <c r="L969" s="61"/>
      <c r="M969" s="61"/>
      <c r="N969" s="61"/>
      <c r="O969" s="61">
        <v>0.5</v>
      </c>
      <c r="P969" s="84">
        <v>43322</v>
      </c>
      <c r="Q969" s="84">
        <v>43322.020833333336</v>
      </c>
      <c r="R969" s="85"/>
      <c r="S969" s="85"/>
      <c r="T969" s="86"/>
      <c r="U969" s="86"/>
      <c r="V969" s="92" t="s">
        <v>617</v>
      </c>
      <c r="W969" s="92">
        <v>43352.020833333336</v>
      </c>
      <c r="X96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69" s="88" t="str">
        <f t="shared" si="15"/>
        <v>DEVT MB</v>
      </c>
      <c r="Z96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6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970" spans="1:27" x14ac:dyDescent="0.3">
      <c r="A970" s="122" t="s">
        <v>5969</v>
      </c>
      <c r="B970" s="61" t="s">
        <v>5970</v>
      </c>
      <c r="C970" s="61" t="s">
        <v>252</v>
      </c>
      <c r="D970" s="93" t="s">
        <v>409</v>
      </c>
      <c r="E970" s="61" t="s">
        <v>5971</v>
      </c>
      <c r="F970" s="61" t="s">
        <v>1210</v>
      </c>
      <c r="G970" s="93" t="s">
        <v>228</v>
      </c>
      <c r="H970" s="61" t="s">
        <v>359</v>
      </c>
      <c r="I970" s="61" t="s">
        <v>53</v>
      </c>
      <c r="J970" s="61" t="s">
        <v>61</v>
      </c>
      <c r="K970" s="61"/>
      <c r="L970" s="61"/>
      <c r="M970" s="61"/>
      <c r="N970" s="61"/>
      <c r="O970" s="61">
        <v>0.25</v>
      </c>
      <c r="P970" s="84">
        <v>43305</v>
      </c>
      <c r="Q970" s="84">
        <v>43305.010416666664</v>
      </c>
      <c r="R970" s="85"/>
      <c r="S970" s="85"/>
      <c r="T970" s="86"/>
      <c r="U970" s="86"/>
      <c r="V970" s="92" t="s">
        <v>617</v>
      </c>
      <c r="W970" s="92">
        <v>43312.010416666664</v>
      </c>
      <c r="X97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70" s="88" t="str">
        <f t="shared" si="15"/>
        <v>DEVT MB</v>
      </c>
      <c r="Z97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7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71" spans="1:27" x14ac:dyDescent="0.3">
      <c r="A971" s="122" t="s">
        <v>3645</v>
      </c>
      <c r="B971" s="61" t="s">
        <v>3646</v>
      </c>
      <c r="C971" s="61" t="s">
        <v>252</v>
      </c>
      <c r="D971" s="93" t="s">
        <v>442</v>
      </c>
      <c r="E971" s="61" t="s">
        <v>3647</v>
      </c>
      <c r="F971" s="61" t="s">
        <v>3648</v>
      </c>
      <c r="G971" s="93" t="s">
        <v>103</v>
      </c>
      <c r="H971" s="61" t="s">
        <v>359</v>
      </c>
      <c r="I971" s="61" t="s">
        <v>53</v>
      </c>
      <c r="J971" s="61" t="s">
        <v>61</v>
      </c>
      <c r="K971" s="61"/>
      <c r="L971" s="61"/>
      <c r="M971" s="61"/>
      <c r="N971" s="61"/>
      <c r="O971" s="61">
        <v>1</v>
      </c>
      <c r="P971" s="84">
        <v>43292</v>
      </c>
      <c r="Q971" s="84">
        <v>43292.041666666664</v>
      </c>
      <c r="R971" s="85"/>
      <c r="S971" s="85"/>
      <c r="T971" s="86"/>
      <c r="U971" s="86"/>
      <c r="V971" s="92" t="s">
        <v>617</v>
      </c>
      <c r="W971" s="92">
        <v>43306.75</v>
      </c>
      <c r="X97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71" s="88" t="str">
        <f t="shared" si="15"/>
        <v>ANA_MB</v>
      </c>
      <c r="Z97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7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72" spans="1:27" x14ac:dyDescent="0.3">
      <c r="A972" s="122" t="s">
        <v>6569</v>
      </c>
      <c r="B972" s="61" t="s">
        <v>6570</v>
      </c>
      <c r="C972" s="61" t="s">
        <v>252</v>
      </c>
      <c r="D972" s="93" t="s">
        <v>409</v>
      </c>
      <c r="E972" s="61" t="s">
        <v>5137</v>
      </c>
      <c r="F972" s="61" t="s">
        <v>1210</v>
      </c>
      <c r="G972" s="93" t="s">
        <v>103</v>
      </c>
      <c r="H972" s="61" t="s">
        <v>359</v>
      </c>
      <c r="I972" s="61" t="s">
        <v>58</v>
      </c>
      <c r="J972" s="61" t="s">
        <v>61</v>
      </c>
      <c r="K972" s="61"/>
      <c r="L972" s="61"/>
      <c r="M972" s="61"/>
      <c r="N972" s="61"/>
      <c r="O972" s="61">
        <v>0.5</v>
      </c>
      <c r="P972" s="84">
        <v>43323</v>
      </c>
      <c r="Q972" s="84">
        <v>43323.020833333336</v>
      </c>
      <c r="R972" s="85"/>
      <c r="S972" s="85"/>
      <c r="T972" s="86"/>
      <c r="U972" s="86"/>
      <c r="V972" s="92" t="s">
        <v>617</v>
      </c>
      <c r="W972" s="92">
        <v>43353.020833333336</v>
      </c>
      <c r="X97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72" s="88" t="str">
        <f t="shared" si="15"/>
        <v>ANA_MB</v>
      </c>
      <c r="Z97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7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973" spans="1:27" x14ac:dyDescent="0.3">
      <c r="A973" s="122" t="s">
        <v>5135</v>
      </c>
      <c r="B973" s="61" t="s">
        <v>5136</v>
      </c>
      <c r="C973" s="61" t="s">
        <v>252</v>
      </c>
      <c r="D973" s="93" t="s">
        <v>409</v>
      </c>
      <c r="E973" s="61" t="s">
        <v>5137</v>
      </c>
      <c r="F973" s="61" t="s">
        <v>1210</v>
      </c>
      <c r="G973" s="93" t="s">
        <v>103</v>
      </c>
      <c r="H973" s="61" t="s">
        <v>359</v>
      </c>
      <c r="I973" s="61" t="s">
        <v>53</v>
      </c>
      <c r="J973" s="61" t="s">
        <v>61</v>
      </c>
      <c r="K973" s="61"/>
      <c r="L973" s="61"/>
      <c r="M973" s="61"/>
      <c r="N973" s="61"/>
      <c r="O973" s="61">
        <v>0.25</v>
      </c>
      <c r="P973" s="84">
        <v>43306</v>
      </c>
      <c r="Q973" s="84">
        <v>43306.010416666664</v>
      </c>
      <c r="R973" s="85"/>
      <c r="S973" s="85"/>
      <c r="T973" s="86"/>
      <c r="U973" s="86"/>
      <c r="V973" s="92" t="s">
        <v>617</v>
      </c>
      <c r="W973" s="92">
        <v>43313.010416666664</v>
      </c>
      <c r="X97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73" s="88" t="str">
        <f t="shared" si="15"/>
        <v>ANA_MB</v>
      </c>
      <c r="Z97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7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74" spans="1:27" x14ac:dyDescent="0.3">
      <c r="A974" s="122" t="s">
        <v>4149</v>
      </c>
      <c r="B974" s="61" t="s">
        <v>4150</v>
      </c>
      <c r="C974" s="61" t="s">
        <v>1224</v>
      </c>
      <c r="D974" s="93" t="s">
        <v>1524</v>
      </c>
      <c r="E974" s="61" t="s">
        <v>4151</v>
      </c>
      <c r="F974" s="61" t="s">
        <v>4152</v>
      </c>
      <c r="G974" s="93" t="s">
        <v>45</v>
      </c>
      <c r="H974" s="61" t="s">
        <v>359</v>
      </c>
      <c r="I974" s="61" t="s">
        <v>53</v>
      </c>
      <c r="J974" s="61" t="s">
        <v>61</v>
      </c>
      <c r="K974" s="61"/>
      <c r="L974" s="61"/>
      <c r="M974" s="61"/>
      <c r="N974" s="61"/>
      <c r="O974" s="61">
        <v>1</v>
      </c>
      <c r="P974" s="84">
        <v>43299</v>
      </c>
      <c r="Q974" s="84">
        <v>43299.041666666664</v>
      </c>
      <c r="R974" s="85"/>
      <c r="S974" s="85"/>
      <c r="T974" s="86"/>
      <c r="U974" s="86"/>
      <c r="V974" s="92" t="s">
        <v>617</v>
      </c>
      <c r="W974" s="92">
        <v>43329.041666666664</v>
      </c>
      <c r="X97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74" s="88" t="str">
        <f t="shared" si="15"/>
        <v>DEVT MA</v>
      </c>
      <c r="Z97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7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75" spans="1:27" x14ac:dyDescent="0.3">
      <c r="A975" s="122" t="s">
        <v>3257</v>
      </c>
      <c r="B975" s="61" t="s">
        <v>3258</v>
      </c>
      <c r="C975" s="61" t="s">
        <v>3259</v>
      </c>
      <c r="D975" s="93" t="s">
        <v>3260</v>
      </c>
      <c r="E975" s="61" t="s">
        <v>3261</v>
      </c>
      <c r="F975" s="61" t="s">
        <v>4597</v>
      </c>
      <c r="G975" s="93" t="s">
        <v>46</v>
      </c>
      <c r="H975" s="61" t="s">
        <v>2572</v>
      </c>
      <c r="I975" s="61" t="s">
        <v>53</v>
      </c>
      <c r="J975" s="61" t="s">
        <v>61</v>
      </c>
      <c r="K975" s="61" t="s">
        <v>300</v>
      </c>
      <c r="L975" s="61"/>
      <c r="M975" s="61"/>
      <c r="N975" s="61" t="s">
        <v>837</v>
      </c>
      <c r="O975" s="61">
        <v>1</v>
      </c>
      <c r="P975" s="84">
        <v>43285</v>
      </c>
      <c r="Q975" s="84">
        <v>43285.041666666664</v>
      </c>
      <c r="R975" s="85"/>
      <c r="S975" s="85"/>
      <c r="T975" s="86">
        <v>43258</v>
      </c>
      <c r="U975" s="86">
        <v>43258</v>
      </c>
      <c r="V975" s="92" t="s">
        <v>617</v>
      </c>
      <c r="W975" s="92">
        <v>43315.041666666664</v>
      </c>
      <c r="X97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75" s="88" t="str">
        <f t="shared" si="15"/>
        <v>UTILITES_MA</v>
      </c>
      <c r="Z97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7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76" spans="1:27" x14ac:dyDescent="0.3">
      <c r="A976" s="122" t="s">
        <v>3334</v>
      </c>
      <c r="B976" s="61" t="s">
        <v>3335</v>
      </c>
      <c r="C976" s="61" t="s">
        <v>3336</v>
      </c>
      <c r="D976" s="93" t="s">
        <v>1215</v>
      </c>
      <c r="E976" s="61" t="s">
        <v>3337</v>
      </c>
      <c r="F976" s="61" t="s">
        <v>4598</v>
      </c>
      <c r="G976" s="93" t="s">
        <v>46</v>
      </c>
      <c r="H976" s="61" t="s">
        <v>2572</v>
      </c>
      <c r="I976" s="61" t="s">
        <v>53</v>
      </c>
      <c r="J976" s="61" t="s">
        <v>61</v>
      </c>
      <c r="K976" s="61" t="s">
        <v>300</v>
      </c>
      <c r="L976" s="61"/>
      <c r="M976" s="61"/>
      <c r="N976" s="61" t="s">
        <v>837</v>
      </c>
      <c r="O976" s="61">
        <v>1</v>
      </c>
      <c r="P976" s="84">
        <v>43286</v>
      </c>
      <c r="Q976" s="84">
        <v>43286.041666666664</v>
      </c>
      <c r="R976" s="85"/>
      <c r="S976" s="85"/>
      <c r="T976" s="86">
        <v>43258</v>
      </c>
      <c r="U976" s="86">
        <v>43258</v>
      </c>
      <c r="V976" s="92" t="s">
        <v>617</v>
      </c>
      <c r="W976" s="92">
        <v>43316.041666666664</v>
      </c>
      <c r="X97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76" s="88" t="str">
        <f t="shared" si="15"/>
        <v>UTILITES_MA</v>
      </c>
      <c r="Z97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7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77" spans="1:27" x14ac:dyDescent="0.3">
      <c r="A977" s="122" t="s">
        <v>3338</v>
      </c>
      <c r="B977" s="61" t="s">
        <v>3339</v>
      </c>
      <c r="C977" s="61" t="s">
        <v>3340</v>
      </c>
      <c r="D977" s="93" t="s">
        <v>1215</v>
      </c>
      <c r="E977" s="61" t="s">
        <v>3341</v>
      </c>
      <c r="F977" s="61" t="s">
        <v>4599</v>
      </c>
      <c r="G977" s="93" t="s">
        <v>46</v>
      </c>
      <c r="H977" s="61" t="s">
        <v>2572</v>
      </c>
      <c r="I977" s="61" t="s">
        <v>53</v>
      </c>
      <c r="J977" s="61" t="s">
        <v>61</v>
      </c>
      <c r="K977" s="61" t="s">
        <v>300</v>
      </c>
      <c r="L977" s="61"/>
      <c r="M977" s="61"/>
      <c r="N977" s="61" t="s">
        <v>837</v>
      </c>
      <c r="O977" s="61">
        <v>1</v>
      </c>
      <c r="P977" s="84">
        <v>43286</v>
      </c>
      <c r="Q977" s="84">
        <v>43286.041666666664</v>
      </c>
      <c r="R977" s="85"/>
      <c r="S977" s="85"/>
      <c r="T977" s="86">
        <v>43258</v>
      </c>
      <c r="U977" s="86">
        <v>43258</v>
      </c>
      <c r="V977" s="92" t="s">
        <v>617</v>
      </c>
      <c r="W977" s="92">
        <v>43316.041666666664</v>
      </c>
      <c r="X97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77" s="88" t="str">
        <f t="shared" si="15"/>
        <v>UTILITES_MA</v>
      </c>
      <c r="Z97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7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78" spans="1:27" x14ac:dyDescent="0.3">
      <c r="A978" s="122" t="s">
        <v>4768</v>
      </c>
      <c r="B978" s="61" t="s">
        <v>4769</v>
      </c>
      <c r="C978" s="61" t="s">
        <v>227</v>
      </c>
      <c r="D978" s="93" t="s">
        <v>415</v>
      </c>
      <c r="E978" s="61" t="s">
        <v>4770</v>
      </c>
      <c r="F978" s="61" t="s">
        <v>3648</v>
      </c>
      <c r="G978" s="93" t="s">
        <v>228</v>
      </c>
      <c r="H978" s="61" t="s">
        <v>359</v>
      </c>
      <c r="I978" s="61" t="s">
        <v>53</v>
      </c>
      <c r="J978" s="61" t="s">
        <v>61</v>
      </c>
      <c r="K978" s="61"/>
      <c r="L978" s="61"/>
      <c r="M978" s="61"/>
      <c r="N978" s="61"/>
      <c r="O978" s="61">
        <v>1</v>
      </c>
      <c r="P978" s="84">
        <v>43296</v>
      </c>
      <c r="Q978" s="84">
        <v>43296.041666666664</v>
      </c>
      <c r="R978" s="85"/>
      <c r="S978" s="85"/>
      <c r="T978" s="86"/>
      <c r="U978" s="86"/>
      <c r="V978" s="92" t="s">
        <v>617</v>
      </c>
      <c r="W978" s="92">
        <v>43310.75</v>
      </c>
      <c r="X97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78" s="88" t="str">
        <f t="shared" si="15"/>
        <v>DEVT MB</v>
      </c>
      <c r="Z97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7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79" spans="1:27" x14ac:dyDescent="0.3">
      <c r="A979" s="122" t="s">
        <v>5625</v>
      </c>
      <c r="B979" s="61" t="s">
        <v>5626</v>
      </c>
      <c r="C979" s="61" t="s">
        <v>196</v>
      </c>
      <c r="D979" s="93" t="s">
        <v>408</v>
      </c>
      <c r="E979" s="61" t="s">
        <v>5627</v>
      </c>
      <c r="F979" s="61" t="s">
        <v>5628</v>
      </c>
      <c r="G979" s="93" t="s">
        <v>73</v>
      </c>
      <c r="H979" s="61" t="s">
        <v>42</v>
      </c>
      <c r="I979" s="61" t="s">
        <v>53</v>
      </c>
      <c r="J979" s="61"/>
      <c r="K979" s="61"/>
      <c r="L979" s="61"/>
      <c r="M979" s="61"/>
      <c r="N979" s="61" t="s">
        <v>197</v>
      </c>
      <c r="O979" s="61">
        <v>0.25</v>
      </c>
      <c r="P979" s="84">
        <v>43300</v>
      </c>
      <c r="Q979" s="84">
        <v>43307</v>
      </c>
      <c r="R979" s="85"/>
      <c r="S979" s="85"/>
      <c r="T979" s="86">
        <v>43291.363645833335</v>
      </c>
      <c r="U979" s="86"/>
      <c r="V979" s="92" t="s">
        <v>617</v>
      </c>
      <c r="W979" s="92">
        <v>43307.010416666664</v>
      </c>
      <c r="X97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79" s="88" t="str">
        <f t="shared" si="15"/>
        <v>CONT</v>
      </c>
      <c r="Z97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7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80" spans="1:27" x14ac:dyDescent="0.3">
      <c r="A980" s="122" t="s">
        <v>5629</v>
      </c>
      <c r="B980" s="61" t="s">
        <v>5630</v>
      </c>
      <c r="C980" s="61" t="s">
        <v>196</v>
      </c>
      <c r="D980" s="93" t="s">
        <v>408</v>
      </c>
      <c r="E980" s="61" t="s">
        <v>5631</v>
      </c>
      <c r="F980" s="61" t="s">
        <v>5628</v>
      </c>
      <c r="G980" s="93" t="s">
        <v>73</v>
      </c>
      <c r="H980" s="61" t="s">
        <v>42</v>
      </c>
      <c r="I980" s="61" t="s">
        <v>53</v>
      </c>
      <c r="J980" s="61"/>
      <c r="K980" s="61"/>
      <c r="L980" s="61"/>
      <c r="M980" s="61"/>
      <c r="N980" s="61" t="s">
        <v>197</v>
      </c>
      <c r="O980" s="61">
        <v>0.25</v>
      </c>
      <c r="P980" s="84">
        <v>43299</v>
      </c>
      <c r="Q980" s="84">
        <v>43306</v>
      </c>
      <c r="R980" s="85"/>
      <c r="S980" s="85"/>
      <c r="T980" s="86">
        <v>43291.374131944445</v>
      </c>
      <c r="U980" s="86"/>
      <c r="V980" s="92" t="s">
        <v>617</v>
      </c>
      <c r="W980" s="92">
        <v>43306.010416666664</v>
      </c>
      <c r="X98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80" s="88" t="str">
        <f t="shared" si="15"/>
        <v>CONT</v>
      </c>
      <c r="Z98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8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81" spans="1:27" x14ac:dyDescent="0.3">
      <c r="A981" s="122" t="s">
        <v>5632</v>
      </c>
      <c r="B981" s="61" t="s">
        <v>5633</v>
      </c>
      <c r="C981" s="61" t="s">
        <v>196</v>
      </c>
      <c r="D981" s="93" t="s">
        <v>408</v>
      </c>
      <c r="E981" s="61" t="s">
        <v>5634</v>
      </c>
      <c r="F981" s="61" t="s">
        <v>5628</v>
      </c>
      <c r="G981" s="93" t="s">
        <v>73</v>
      </c>
      <c r="H981" s="61" t="s">
        <v>42</v>
      </c>
      <c r="I981" s="61" t="s">
        <v>53</v>
      </c>
      <c r="J981" s="61"/>
      <c r="K981" s="61"/>
      <c r="L981" s="61"/>
      <c r="M981" s="61"/>
      <c r="N981" s="61" t="s">
        <v>197</v>
      </c>
      <c r="O981" s="61">
        <v>0.25</v>
      </c>
      <c r="P981" s="84">
        <v>43300</v>
      </c>
      <c r="Q981" s="84">
        <v>43307</v>
      </c>
      <c r="R981" s="85"/>
      <c r="S981" s="85"/>
      <c r="T981" s="86">
        <v>43291.363275462965</v>
      </c>
      <c r="U981" s="86"/>
      <c r="V981" s="92" t="s">
        <v>617</v>
      </c>
      <c r="W981" s="92">
        <v>43307.010416666664</v>
      </c>
      <c r="X98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81" s="88" t="str">
        <f t="shared" si="15"/>
        <v>CONT</v>
      </c>
      <c r="Z98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8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82" spans="1:27" x14ac:dyDescent="0.3">
      <c r="A982" s="122" t="s">
        <v>3546</v>
      </c>
      <c r="B982" s="61" t="s">
        <v>3547</v>
      </c>
      <c r="C982" s="61" t="s">
        <v>348</v>
      </c>
      <c r="D982" s="93" t="s">
        <v>1785</v>
      </c>
      <c r="E982" s="61" t="s">
        <v>3548</v>
      </c>
      <c r="F982" s="61" t="s">
        <v>3549</v>
      </c>
      <c r="G982" s="93" t="s">
        <v>152</v>
      </c>
      <c r="H982" s="61" t="s">
        <v>2572</v>
      </c>
      <c r="I982" s="61" t="s">
        <v>53</v>
      </c>
      <c r="J982" s="61" t="s">
        <v>61</v>
      </c>
      <c r="K982" s="61" t="s">
        <v>300</v>
      </c>
      <c r="L982" s="61"/>
      <c r="M982" s="61"/>
      <c r="N982" s="61" t="s">
        <v>832</v>
      </c>
      <c r="O982" s="61">
        <v>1</v>
      </c>
      <c r="P982" s="84">
        <v>43291</v>
      </c>
      <c r="Q982" s="84">
        <v>43291.041666666664</v>
      </c>
      <c r="R982" s="85"/>
      <c r="S982" s="85"/>
      <c r="T982" s="86">
        <v>43291.689583333333</v>
      </c>
      <c r="U982" s="86">
        <v>43291.689583333333</v>
      </c>
      <c r="V982" s="92" t="s">
        <v>617</v>
      </c>
      <c r="W982" s="92">
        <v>43305.75</v>
      </c>
      <c r="X98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82" s="88" t="str">
        <f t="shared" si="15"/>
        <v>USP MA</v>
      </c>
      <c r="Z98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8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83" spans="1:27" x14ac:dyDescent="0.3">
      <c r="A983" s="122" t="s">
        <v>3092</v>
      </c>
      <c r="B983" s="61" t="s">
        <v>3093</v>
      </c>
      <c r="C983" s="61" t="s">
        <v>3094</v>
      </c>
      <c r="D983" s="93" t="s">
        <v>1577</v>
      </c>
      <c r="E983" s="61" t="s">
        <v>3095</v>
      </c>
      <c r="F983" s="61" t="s">
        <v>4513</v>
      </c>
      <c r="G983" s="93" t="s">
        <v>46</v>
      </c>
      <c r="H983" s="61" t="s">
        <v>2572</v>
      </c>
      <c r="I983" s="61" t="s">
        <v>53</v>
      </c>
      <c r="J983" s="61" t="s">
        <v>61</v>
      </c>
      <c r="K983" s="61" t="s">
        <v>300</v>
      </c>
      <c r="L983" s="61"/>
      <c r="M983" s="61"/>
      <c r="N983" s="61" t="s">
        <v>837</v>
      </c>
      <c r="O983" s="61">
        <v>1</v>
      </c>
      <c r="P983" s="84">
        <v>43284</v>
      </c>
      <c r="Q983" s="84">
        <v>43284.041666666664</v>
      </c>
      <c r="R983" s="85"/>
      <c r="S983" s="85"/>
      <c r="T983" s="86">
        <v>43259</v>
      </c>
      <c r="U983" s="86">
        <v>43259</v>
      </c>
      <c r="V983" s="92" t="s">
        <v>617</v>
      </c>
      <c r="W983" s="92">
        <v>43314.041666666664</v>
      </c>
      <c r="X98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83" s="88" t="str">
        <f t="shared" si="15"/>
        <v>UTILITES_MA</v>
      </c>
      <c r="Z98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8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84" spans="1:27" x14ac:dyDescent="0.3">
      <c r="A984" s="122" t="s">
        <v>6571</v>
      </c>
      <c r="B984" s="61" t="s">
        <v>6572</v>
      </c>
      <c r="C984" s="61" t="s">
        <v>4344</v>
      </c>
      <c r="D984" s="93" t="s">
        <v>1577</v>
      </c>
      <c r="E984" s="61" t="s">
        <v>4345</v>
      </c>
      <c r="F984" s="61" t="s">
        <v>44</v>
      </c>
      <c r="G984" s="93" t="s">
        <v>45</v>
      </c>
      <c r="H984" s="61" t="s">
        <v>359</v>
      </c>
      <c r="I984" s="61" t="s">
        <v>201</v>
      </c>
      <c r="J984" s="61" t="s">
        <v>202</v>
      </c>
      <c r="K984" s="61"/>
      <c r="L984" s="61"/>
      <c r="M984" s="61"/>
      <c r="N984" s="61"/>
      <c r="O984" s="61">
        <v>3.5</v>
      </c>
      <c r="P984" s="84">
        <v>43351</v>
      </c>
      <c r="Q984" s="84">
        <v>43351.145833333336</v>
      </c>
      <c r="R984" s="85"/>
      <c r="S984" s="85"/>
      <c r="T984" s="86"/>
      <c r="U984" s="86"/>
      <c r="V984" s="92" t="s">
        <v>617</v>
      </c>
      <c r="W984" s="92">
        <v>43365.854166666664</v>
      </c>
      <c r="X98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84" s="88" t="str">
        <f t="shared" si="15"/>
        <v>DEVT MA</v>
      </c>
      <c r="Z98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8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</row>
    <row r="985" spans="1:27" x14ac:dyDescent="0.3">
      <c r="A985" s="122" t="s">
        <v>5138</v>
      </c>
      <c r="B985" s="61" t="s">
        <v>5139</v>
      </c>
      <c r="C985" s="61" t="s">
        <v>196</v>
      </c>
      <c r="D985" s="93" t="s">
        <v>408</v>
      </c>
      <c r="E985" s="61" t="s">
        <v>5140</v>
      </c>
      <c r="F985" s="61" t="s">
        <v>5141</v>
      </c>
      <c r="G985" s="93" t="s">
        <v>73</v>
      </c>
      <c r="H985" s="61" t="s">
        <v>42</v>
      </c>
      <c r="I985" s="61" t="s">
        <v>53</v>
      </c>
      <c r="J985" s="61"/>
      <c r="K985" s="61"/>
      <c r="L985" s="61"/>
      <c r="M985" s="61"/>
      <c r="N985" s="61" t="s">
        <v>197</v>
      </c>
      <c r="O985" s="61">
        <v>0.25</v>
      </c>
      <c r="P985" s="84">
        <v>43298</v>
      </c>
      <c r="Q985" s="84">
        <v>43305</v>
      </c>
      <c r="R985" s="85"/>
      <c r="S985" s="85"/>
      <c r="T985" s="86">
        <v>43278.571215277778</v>
      </c>
      <c r="U985" s="86"/>
      <c r="V985" s="92" t="s">
        <v>617</v>
      </c>
      <c r="W985" s="92">
        <v>43305.010416666664</v>
      </c>
      <c r="X98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85" s="88" t="str">
        <f t="shared" si="15"/>
        <v>CONT</v>
      </c>
      <c r="Z98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8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86" spans="1:27" x14ac:dyDescent="0.3">
      <c r="A986" s="122" t="s">
        <v>2351</v>
      </c>
      <c r="B986" s="61" t="s">
        <v>2352</v>
      </c>
      <c r="C986" s="61" t="s">
        <v>506</v>
      </c>
      <c r="D986" s="93" t="s">
        <v>2353</v>
      </c>
      <c r="E986" s="61" t="s">
        <v>507</v>
      </c>
      <c r="F986" s="61" t="s">
        <v>508</v>
      </c>
      <c r="G986" s="93" t="s">
        <v>46</v>
      </c>
      <c r="H986" s="61" t="s">
        <v>42</v>
      </c>
      <c r="I986" s="61" t="s">
        <v>43</v>
      </c>
      <c r="J986" s="61" t="s">
        <v>48</v>
      </c>
      <c r="K986" s="61"/>
      <c r="L986" s="61"/>
      <c r="M986" s="61"/>
      <c r="N986" s="61" t="s">
        <v>805</v>
      </c>
      <c r="O986" s="61">
        <v>0</v>
      </c>
      <c r="P986" s="84">
        <v>43236</v>
      </c>
      <c r="Q986" s="84"/>
      <c r="R986" s="85"/>
      <c r="S986" s="85"/>
      <c r="T986" s="86">
        <v>43236.734733796293</v>
      </c>
      <c r="U986" s="86"/>
      <c r="V986" s="92" t="s">
        <v>617</v>
      </c>
      <c r="W986" s="92"/>
      <c r="X98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86" s="88" t="str">
        <f t="shared" si="15"/>
        <v>UTILITES_MB</v>
      </c>
      <c r="Z98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98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987" spans="1:27" x14ac:dyDescent="0.3">
      <c r="A987" s="122" t="s">
        <v>6287</v>
      </c>
      <c r="B987" s="61" t="s">
        <v>6288</v>
      </c>
      <c r="C987" s="61" t="s">
        <v>309</v>
      </c>
      <c r="D987" s="93" t="s">
        <v>457</v>
      </c>
      <c r="E987" s="61" t="s">
        <v>5975</v>
      </c>
      <c r="F987" s="61" t="s">
        <v>1397</v>
      </c>
      <c r="G987" s="93" t="s">
        <v>103</v>
      </c>
      <c r="H987" s="61" t="s">
        <v>359</v>
      </c>
      <c r="I987" s="61" t="s">
        <v>58</v>
      </c>
      <c r="J987" s="61" t="s">
        <v>61</v>
      </c>
      <c r="K987" s="61"/>
      <c r="L987" s="61"/>
      <c r="M987" s="61"/>
      <c r="N987" s="61"/>
      <c r="O987" s="61">
        <v>0.5</v>
      </c>
      <c r="P987" s="84">
        <v>43320</v>
      </c>
      <c r="Q987" s="84">
        <v>43320.020833333336</v>
      </c>
      <c r="R987" s="85"/>
      <c r="S987" s="85"/>
      <c r="T987" s="86"/>
      <c r="U987" s="86"/>
      <c r="V987" s="92" t="s">
        <v>617</v>
      </c>
      <c r="W987" s="92">
        <v>43350.020833333336</v>
      </c>
      <c r="X98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87" s="88" t="str">
        <f t="shared" si="15"/>
        <v>ANA_MB</v>
      </c>
      <c r="Z98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8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988" spans="1:27" x14ac:dyDescent="0.3">
      <c r="A988" s="122" t="s">
        <v>5973</v>
      </c>
      <c r="B988" s="61" t="s">
        <v>5974</v>
      </c>
      <c r="C988" s="61" t="s">
        <v>309</v>
      </c>
      <c r="D988" s="93" t="s">
        <v>457</v>
      </c>
      <c r="E988" s="61" t="s">
        <v>5975</v>
      </c>
      <c r="F988" s="61" t="s">
        <v>1397</v>
      </c>
      <c r="G988" s="93" t="s">
        <v>103</v>
      </c>
      <c r="H988" s="61" t="s">
        <v>359</v>
      </c>
      <c r="I988" s="61" t="s">
        <v>53</v>
      </c>
      <c r="J988" s="61" t="s">
        <v>61</v>
      </c>
      <c r="K988" s="61"/>
      <c r="L988" s="61"/>
      <c r="M988" s="61"/>
      <c r="N988" s="61"/>
      <c r="O988" s="61">
        <v>0.25</v>
      </c>
      <c r="P988" s="84">
        <v>43305</v>
      </c>
      <c r="Q988" s="84">
        <v>43305.010416666664</v>
      </c>
      <c r="R988" s="85"/>
      <c r="S988" s="85"/>
      <c r="T988" s="86"/>
      <c r="U988" s="86"/>
      <c r="V988" s="92" t="s">
        <v>617</v>
      </c>
      <c r="W988" s="92">
        <v>43312.010416666664</v>
      </c>
      <c r="X98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988" s="88" t="str">
        <f t="shared" si="15"/>
        <v>ANA_MB</v>
      </c>
      <c r="Z98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8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89" spans="1:27" x14ac:dyDescent="0.3">
      <c r="A989" s="122" t="s">
        <v>6412</v>
      </c>
      <c r="B989" s="61" t="s">
        <v>6413</v>
      </c>
      <c r="C989" s="61" t="s">
        <v>1339</v>
      </c>
      <c r="D989" s="93" t="s">
        <v>1340</v>
      </c>
      <c r="E989" s="61" t="s">
        <v>6291</v>
      </c>
      <c r="F989" s="61" t="s">
        <v>6292</v>
      </c>
      <c r="G989" s="93" t="s">
        <v>152</v>
      </c>
      <c r="H989" s="61" t="s">
        <v>359</v>
      </c>
      <c r="I989" s="61" t="s">
        <v>58</v>
      </c>
      <c r="J989" s="61" t="s">
        <v>61</v>
      </c>
      <c r="K989" s="61"/>
      <c r="L989" s="61"/>
      <c r="M989" s="61"/>
      <c r="N989" s="61"/>
      <c r="O989" s="61">
        <v>0.5</v>
      </c>
      <c r="P989" s="84">
        <v>43321</v>
      </c>
      <c r="Q989" s="84">
        <v>43321.020833333336</v>
      </c>
      <c r="R989" s="85"/>
      <c r="S989" s="85"/>
      <c r="T989" s="86"/>
      <c r="U989" s="86"/>
      <c r="V989" s="92" t="s">
        <v>617</v>
      </c>
      <c r="W989" s="92">
        <v>43351.020833333336</v>
      </c>
      <c r="X98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89" s="88" t="str">
        <f t="shared" si="15"/>
        <v>USP MA</v>
      </c>
      <c r="Z98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8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990" spans="1:27" x14ac:dyDescent="0.3">
      <c r="A990" s="122" t="s">
        <v>6289</v>
      </c>
      <c r="B990" s="61" t="s">
        <v>6290</v>
      </c>
      <c r="C990" s="61" t="s">
        <v>1339</v>
      </c>
      <c r="D990" s="93" t="s">
        <v>1340</v>
      </c>
      <c r="E990" s="61" t="s">
        <v>6291</v>
      </c>
      <c r="F990" s="61" t="s">
        <v>6292</v>
      </c>
      <c r="G990" s="93" t="s">
        <v>152</v>
      </c>
      <c r="H990" s="61" t="s">
        <v>359</v>
      </c>
      <c r="I990" s="61" t="s">
        <v>53</v>
      </c>
      <c r="J990" s="61" t="s">
        <v>61</v>
      </c>
      <c r="K990" s="61"/>
      <c r="L990" s="61"/>
      <c r="M990" s="61"/>
      <c r="N990" s="61"/>
      <c r="O990" s="61">
        <v>1</v>
      </c>
      <c r="P990" s="84">
        <v>43317</v>
      </c>
      <c r="Q990" s="84">
        <v>43317.041666666664</v>
      </c>
      <c r="R990" s="85"/>
      <c r="S990" s="85"/>
      <c r="T990" s="86"/>
      <c r="U990" s="86"/>
      <c r="V990" s="92" t="s">
        <v>617</v>
      </c>
      <c r="W990" s="92">
        <v>43331.75</v>
      </c>
      <c r="X99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90" s="88" t="str">
        <f t="shared" si="15"/>
        <v>USP MA</v>
      </c>
      <c r="Z99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9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991" spans="1:27" x14ac:dyDescent="0.3">
      <c r="A991" s="122" t="s">
        <v>4049</v>
      </c>
      <c r="B991" s="61" t="s">
        <v>4050</v>
      </c>
      <c r="C991" s="61" t="s">
        <v>2006</v>
      </c>
      <c r="D991" s="93" t="s">
        <v>2698</v>
      </c>
      <c r="E991" s="61" t="s">
        <v>2008</v>
      </c>
      <c r="F991" s="61" t="s">
        <v>4514</v>
      </c>
      <c r="G991" s="93" t="s">
        <v>46</v>
      </c>
      <c r="H991" s="61" t="s">
        <v>42</v>
      </c>
      <c r="I991" s="61" t="s">
        <v>43</v>
      </c>
      <c r="J991" s="61" t="s">
        <v>61</v>
      </c>
      <c r="K991" s="61"/>
      <c r="L991" s="61"/>
      <c r="M991" s="61"/>
      <c r="N991" s="61"/>
      <c r="O991" s="61">
        <v>0</v>
      </c>
      <c r="P991" s="84">
        <v>43284</v>
      </c>
      <c r="Q991" s="84"/>
      <c r="R991" s="85"/>
      <c r="S991" s="85"/>
      <c r="T991" s="86">
        <v>43257.745532407411</v>
      </c>
      <c r="U991" s="86"/>
      <c r="V991" s="92" t="s">
        <v>617</v>
      </c>
      <c r="W991" s="92"/>
      <c r="X99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91" s="88" t="str">
        <f t="shared" si="15"/>
        <v>UTILITES_MA</v>
      </c>
      <c r="Z99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99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92" spans="1:27" x14ac:dyDescent="0.3">
      <c r="A992" s="122" t="s">
        <v>2004</v>
      </c>
      <c r="B992" s="61" t="s">
        <v>2005</v>
      </c>
      <c r="C992" s="61" t="s">
        <v>2006</v>
      </c>
      <c r="D992" s="93" t="s">
        <v>2698</v>
      </c>
      <c r="E992" s="61" t="s">
        <v>2008</v>
      </c>
      <c r="F992" s="61" t="s">
        <v>4514</v>
      </c>
      <c r="G992" s="93" t="s">
        <v>46</v>
      </c>
      <c r="H992" s="61" t="s">
        <v>2572</v>
      </c>
      <c r="I992" s="61" t="s">
        <v>53</v>
      </c>
      <c r="J992" s="61" t="s">
        <v>61</v>
      </c>
      <c r="K992" s="61" t="s">
        <v>300</v>
      </c>
      <c r="L992" s="61"/>
      <c r="M992" s="61"/>
      <c r="N992" s="61" t="s">
        <v>837</v>
      </c>
      <c r="O992" s="61">
        <v>1</v>
      </c>
      <c r="P992" s="84">
        <v>43263</v>
      </c>
      <c r="Q992" s="84">
        <v>43263.041666666664</v>
      </c>
      <c r="R992" s="85"/>
      <c r="S992" s="85"/>
      <c r="T992" s="86">
        <v>43293</v>
      </c>
      <c r="U992" s="86">
        <v>43293</v>
      </c>
      <c r="V992" s="92" t="s">
        <v>617</v>
      </c>
      <c r="W992" s="92">
        <v>43277.75</v>
      </c>
      <c r="X99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92" s="88" t="str">
        <f t="shared" si="15"/>
        <v>UTILITES_MA</v>
      </c>
      <c r="Z99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9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993" spans="1:27" x14ac:dyDescent="0.3">
      <c r="A993" s="122" t="s">
        <v>4051</v>
      </c>
      <c r="B993" s="61" t="s">
        <v>4052</v>
      </c>
      <c r="C993" s="61" t="s">
        <v>2011</v>
      </c>
      <c r="D993" s="93" t="s">
        <v>2012</v>
      </c>
      <c r="E993" s="61" t="s">
        <v>2013</v>
      </c>
      <c r="F993" s="61" t="s">
        <v>4515</v>
      </c>
      <c r="G993" s="93" t="s">
        <v>46</v>
      </c>
      <c r="H993" s="61" t="s">
        <v>42</v>
      </c>
      <c r="I993" s="61" t="s">
        <v>43</v>
      </c>
      <c r="J993" s="61" t="s">
        <v>61</v>
      </c>
      <c r="K993" s="61"/>
      <c r="L993" s="61"/>
      <c r="M993" s="61"/>
      <c r="N993" s="61"/>
      <c r="O993" s="61">
        <v>0</v>
      </c>
      <c r="P993" s="84">
        <v>43284</v>
      </c>
      <c r="Q993" s="84"/>
      <c r="R993" s="85"/>
      <c r="S993" s="85"/>
      <c r="T993" s="86">
        <v>43257.744976851849</v>
      </c>
      <c r="U993" s="86"/>
      <c r="V993" s="92" t="s">
        <v>617</v>
      </c>
      <c r="W993" s="92"/>
      <c r="X99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93" s="88" t="str">
        <f t="shared" si="15"/>
        <v>UTILITES_MA</v>
      </c>
      <c r="Z99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99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94" spans="1:27" x14ac:dyDescent="0.3">
      <c r="A994" s="122" t="s">
        <v>2009</v>
      </c>
      <c r="B994" s="61" t="s">
        <v>2010</v>
      </c>
      <c r="C994" s="61" t="s">
        <v>2011</v>
      </c>
      <c r="D994" s="93" t="s">
        <v>2012</v>
      </c>
      <c r="E994" s="61" t="s">
        <v>2013</v>
      </c>
      <c r="F994" s="61" t="s">
        <v>4515</v>
      </c>
      <c r="G994" s="93" t="s">
        <v>46</v>
      </c>
      <c r="H994" s="61" t="s">
        <v>2572</v>
      </c>
      <c r="I994" s="61" t="s">
        <v>53</v>
      </c>
      <c r="J994" s="61" t="s">
        <v>61</v>
      </c>
      <c r="K994" s="61" t="s">
        <v>300</v>
      </c>
      <c r="L994" s="61"/>
      <c r="M994" s="61"/>
      <c r="N994" s="61" t="s">
        <v>837</v>
      </c>
      <c r="O994" s="61">
        <v>1</v>
      </c>
      <c r="P994" s="84">
        <v>43263</v>
      </c>
      <c r="Q994" s="84">
        <v>43263.041666666664</v>
      </c>
      <c r="R994" s="85"/>
      <c r="S994" s="85"/>
      <c r="T994" s="86">
        <v>43293</v>
      </c>
      <c r="U994" s="86">
        <v>43293</v>
      </c>
      <c r="V994" s="92" t="s">
        <v>617</v>
      </c>
      <c r="W994" s="92">
        <v>43277.75</v>
      </c>
      <c r="X99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94" s="88" t="str">
        <f t="shared" si="15"/>
        <v>UTILITES_MA</v>
      </c>
      <c r="Z99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9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995" spans="1:27" x14ac:dyDescent="0.3">
      <c r="A995" s="122" t="s">
        <v>4054</v>
      </c>
      <c r="B995" s="61" t="s">
        <v>4055</v>
      </c>
      <c r="C995" s="61" t="s">
        <v>2015</v>
      </c>
      <c r="D995" s="93" t="s">
        <v>2007</v>
      </c>
      <c r="E995" s="61" t="s">
        <v>2016</v>
      </c>
      <c r="F995" s="61" t="s">
        <v>4516</v>
      </c>
      <c r="G995" s="93" t="s">
        <v>46</v>
      </c>
      <c r="H995" s="61" t="s">
        <v>42</v>
      </c>
      <c r="I995" s="61" t="s">
        <v>43</v>
      </c>
      <c r="J995" s="61" t="s">
        <v>61</v>
      </c>
      <c r="K995" s="61"/>
      <c r="L995" s="61"/>
      <c r="M995" s="61"/>
      <c r="N995" s="61"/>
      <c r="O995" s="61">
        <v>0</v>
      </c>
      <c r="P995" s="84">
        <v>43284</v>
      </c>
      <c r="Q995" s="84"/>
      <c r="R995" s="85"/>
      <c r="S995" s="85"/>
      <c r="T995" s="86">
        <v>43257.744259259256</v>
      </c>
      <c r="U995" s="86"/>
      <c r="V995" s="92" t="s">
        <v>617</v>
      </c>
      <c r="W995" s="92"/>
      <c r="X99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95" s="88" t="str">
        <f t="shared" si="15"/>
        <v>UTILITES_MA</v>
      </c>
      <c r="Z99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99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96" spans="1:27" x14ac:dyDescent="0.3">
      <c r="A996" s="122" t="s">
        <v>2014</v>
      </c>
      <c r="B996" s="61" t="s">
        <v>4053</v>
      </c>
      <c r="C996" s="61" t="s">
        <v>2015</v>
      </c>
      <c r="D996" s="93" t="s">
        <v>2007</v>
      </c>
      <c r="E996" s="61" t="s">
        <v>2016</v>
      </c>
      <c r="F996" s="61" t="s">
        <v>4516</v>
      </c>
      <c r="G996" s="93" t="s">
        <v>46</v>
      </c>
      <c r="H996" s="61" t="s">
        <v>2572</v>
      </c>
      <c r="I996" s="61" t="s">
        <v>53</v>
      </c>
      <c r="J996" s="61" t="s">
        <v>61</v>
      </c>
      <c r="K996" s="61" t="s">
        <v>300</v>
      </c>
      <c r="L996" s="61"/>
      <c r="M996" s="61"/>
      <c r="N996" s="61" t="s">
        <v>837</v>
      </c>
      <c r="O996" s="61">
        <v>1</v>
      </c>
      <c r="P996" s="84">
        <v>43263</v>
      </c>
      <c r="Q996" s="84">
        <v>43263.041666666664</v>
      </c>
      <c r="R996" s="85"/>
      <c r="S996" s="85"/>
      <c r="T996" s="86">
        <v>43293</v>
      </c>
      <c r="U996" s="86">
        <v>43293</v>
      </c>
      <c r="V996" s="92" t="s">
        <v>617</v>
      </c>
      <c r="W996" s="92">
        <v>43277.75</v>
      </c>
      <c r="X99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96" s="88" t="str">
        <f t="shared" si="15"/>
        <v>UTILITES_MA</v>
      </c>
      <c r="Z99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9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997" spans="1:27" x14ac:dyDescent="0.3">
      <c r="A997" s="122" t="s">
        <v>3860</v>
      </c>
      <c r="B997" s="61" t="s">
        <v>3861</v>
      </c>
      <c r="C997" s="61" t="s">
        <v>3862</v>
      </c>
      <c r="D997" s="93" t="s">
        <v>2519</v>
      </c>
      <c r="E997" s="61" t="s">
        <v>3863</v>
      </c>
      <c r="F997" s="61" t="s">
        <v>4517</v>
      </c>
      <c r="G997" s="93" t="s">
        <v>46</v>
      </c>
      <c r="H997" s="61" t="s">
        <v>2572</v>
      </c>
      <c r="I997" s="61" t="s">
        <v>53</v>
      </c>
      <c r="J997" s="61" t="s">
        <v>61</v>
      </c>
      <c r="K997" s="61" t="s">
        <v>300</v>
      </c>
      <c r="L997" s="61"/>
      <c r="M997" s="61"/>
      <c r="N997" s="61" t="s">
        <v>837</v>
      </c>
      <c r="O997" s="61">
        <v>1</v>
      </c>
      <c r="P997" s="84">
        <v>43284</v>
      </c>
      <c r="Q997" s="84">
        <v>43315</v>
      </c>
      <c r="R997" s="85"/>
      <c r="S997" s="85"/>
      <c r="T997" s="86">
        <v>43292</v>
      </c>
      <c r="U997" s="86">
        <v>43292</v>
      </c>
      <c r="V997" s="92" t="s">
        <v>617</v>
      </c>
      <c r="W997" s="92">
        <v>43539</v>
      </c>
      <c r="X99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97" s="88" t="str">
        <f t="shared" si="15"/>
        <v>UTILITES_MA</v>
      </c>
      <c r="Z99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9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998" spans="1:27" x14ac:dyDescent="0.3">
      <c r="A998" s="122" t="s">
        <v>6414</v>
      </c>
      <c r="B998" s="61" t="s">
        <v>6415</v>
      </c>
      <c r="C998" s="61" t="s">
        <v>1506</v>
      </c>
      <c r="D998" s="93" t="s">
        <v>6295</v>
      </c>
      <c r="E998" s="61" t="s">
        <v>6296</v>
      </c>
      <c r="F998" s="61" t="s">
        <v>5561</v>
      </c>
      <c r="G998" s="93" t="s">
        <v>152</v>
      </c>
      <c r="H998" s="61" t="s">
        <v>359</v>
      </c>
      <c r="I998" s="61" t="s">
        <v>58</v>
      </c>
      <c r="J998" s="61" t="s">
        <v>61</v>
      </c>
      <c r="K998" s="61"/>
      <c r="L998" s="61"/>
      <c r="M998" s="61"/>
      <c r="N998" s="61"/>
      <c r="O998" s="61">
        <v>0.5</v>
      </c>
      <c r="P998" s="84">
        <v>43321</v>
      </c>
      <c r="Q998" s="84">
        <v>43321.020833333336</v>
      </c>
      <c r="R998" s="85"/>
      <c r="S998" s="85"/>
      <c r="T998" s="86"/>
      <c r="U998" s="86"/>
      <c r="V998" s="92" t="s">
        <v>617</v>
      </c>
      <c r="W998" s="92">
        <v>43351.020833333336</v>
      </c>
      <c r="X99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98" s="88" t="str">
        <f t="shared" si="15"/>
        <v>USP MA</v>
      </c>
      <c r="Z99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9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999" spans="1:27" x14ac:dyDescent="0.3">
      <c r="A999" s="122" t="s">
        <v>6293</v>
      </c>
      <c r="B999" s="61" t="s">
        <v>6294</v>
      </c>
      <c r="C999" s="61" t="s">
        <v>1506</v>
      </c>
      <c r="D999" s="93" t="s">
        <v>6295</v>
      </c>
      <c r="E999" s="61" t="s">
        <v>6296</v>
      </c>
      <c r="F999" s="61" t="s">
        <v>5561</v>
      </c>
      <c r="G999" s="93" t="s">
        <v>152</v>
      </c>
      <c r="H999" s="61" t="s">
        <v>359</v>
      </c>
      <c r="I999" s="61" t="s">
        <v>53</v>
      </c>
      <c r="J999" s="61" t="s">
        <v>61</v>
      </c>
      <c r="K999" s="61"/>
      <c r="L999" s="61"/>
      <c r="M999" s="61"/>
      <c r="N999" s="61"/>
      <c r="O999" s="61">
        <v>1</v>
      </c>
      <c r="P999" s="84">
        <v>43317</v>
      </c>
      <c r="Q999" s="84">
        <v>43317.041666666664</v>
      </c>
      <c r="R999" s="85"/>
      <c r="S999" s="85"/>
      <c r="T999" s="86"/>
      <c r="U999" s="86"/>
      <c r="V999" s="92" t="s">
        <v>617</v>
      </c>
      <c r="W999" s="92">
        <v>43331.75</v>
      </c>
      <c r="X99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999" s="88" t="str">
        <f t="shared" si="15"/>
        <v>USP MA</v>
      </c>
      <c r="Z99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99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00" spans="1:27" x14ac:dyDescent="0.3">
      <c r="A1000" s="122" t="s">
        <v>4153</v>
      </c>
      <c r="B1000" s="61" t="s">
        <v>4154</v>
      </c>
      <c r="C1000" s="61" t="s">
        <v>52</v>
      </c>
      <c r="D1000" s="93" t="s">
        <v>411</v>
      </c>
      <c r="E1000" s="61" t="s">
        <v>3096</v>
      </c>
      <c r="F1000" s="61" t="s">
        <v>3097</v>
      </c>
      <c r="G1000" s="93" t="s">
        <v>45</v>
      </c>
      <c r="H1000" s="61" t="s">
        <v>359</v>
      </c>
      <c r="I1000" s="61" t="s">
        <v>53</v>
      </c>
      <c r="J1000" s="61" t="s">
        <v>61</v>
      </c>
      <c r="K1000" s="61"/>
      <c r="L1000" s="61"/>
      <c r="M1000" s="61"/>
      <c r="N1000" s="61"/>
      <c r="O1000" s="61">
        <v>1</v>
      </c>
      <c r="P1000" s="84">
        <v>43299</v>
      </c>
      <c r="Q1000" s="84">
        <v>43299.041666666664</v>
      </c>
      <c r="R1000" s="85"/>
      <c r="S1000" s="85"/>
      <c r="T1000" s="86"/>
      <c r="U1000" s="86"/>
      <c r="V1000" s="92" t="s">
        <v>617</v>
      </c>
      <c r="W1000" s="92">
        <v>43313.75</v>
      </c>
      <c r="X100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00" s="88" t="str">
        <f t="shared" si="15"/>
        <v>DEVT MA</v>
      </c>
      <c r="Z100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0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01" spans="1:27" x14ac:dyDescent="0.3">
      <c r="A1001" s="122" t="s">
        <v>6297</v>
      </c>
      <c r="B1001" s="61" t="s">
        <v>6298</v>
      </c>
      <c r="C1001" s="61" t="s">
        <v>310</v>
      </c>
      <c r="D1001" s="93" t="s">
        <v>458</v>
      </c>
      <c r="E1001" s="61" t="s">
        <v>5980</v>
      </c>
      <c r="F1001" s="61" t="s">
        <v>5981</v>
      </c>
      <c r="G1001" s="93" t="s">
        <v>228</v>
      </c>
      <c r="H1001" s="61" t="s">
        <v>359</v>
      </c>
      <c r="I1001" s="61" t="s">
        <v>58</v>
      </c>
      <c r="J1001" s="61" t="s">
        <v>61</v>
      </c>
      <c r="K1001" s="61"/>
      <c r="L1001" s="61"/>
      <c r="M1001" s="61"/>
      <c r="N1001" s="61"/>
      <c r="O1001" s="61">
        <v>0.5</v>
      </c>
      <c r="P1001" s="84">
        <v>43320</v>
      </c>
      <c r="Q1001" s="84">
        <v>43320.020833333336</v>
      </c>
      <c r="R1001" s="85"/>
      <c r="S1001" s="85"/>
      <c r="T1001" s="86"/>
      <c r="U1001" s="86"/>
      <c r="V1001" s="92" t="s">
        <v>617</v>
      </c>
      <c r="W1001" s="92">
        <v>43350.020833333336</v>
      </c>
      <c r="X100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01" s="88" t="str">
        <f t="shared" si="15"/>
        <v>DEVT MB</v>
      </c>
      <c r="Z100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0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02" spans="1:27" x14ac:dyDescent="0.3">
      <c r="A1002" s="122" t="s">
        <v>5978</v>
      </c>
      <c r="B1002" s="61" t="s">
        <v>5979</v>
      </c>
      <c r="C1002" s="61" t="s">
        <v>310</v>
      </c>
      <c r="D1002" s="93" t="s">
        <v>458</v>
      </c>
      <c r="E1002" s="61" t="s">
        <v>5980</v>
      </c>
      <c r="F1002" s="61" t="s">
        <v>5981</v>
      </c>
      <c r="G1002" s="93" t="s">
        <v>228</v>
      </c>
      <c r="H1002" s="61" t="s">
        <v>359</v>
      </c>
      <c r="I1002" s="61" t="s">
        <v>53</v>
      </c>
      <c r="J1002" s="61" t="s">
        <v>61</v>
      </c>
      <c r="K1002" s="61"/>
      <c r="L1002" s="61"/>
      <c r="M1002" s="61"/>
      <c r="N1002" s="61"/>
      <c r="O1002" s="61">
        <v>0.25</v>
      </c>
      <c r="P1002" s="84">
        <v>43305</v>
      </c>
      <c r="Q1002" s="84">
        <v>43305.010416666664</v>
      </c>
      <c r="R1002" s="85"/>
      <c r="S1002" s="85"/>
      <c r="T1002" s="86"/>
      <c r="U1002" s="86"/>
      <c r="V1002" s="92" t="s">
        <v>617</v>
      </c>
      <c r="W1002" s="92">
        <v>43312.010416666664</v>
      </c>
      <c r="X100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02" s="88" t="str">
        <f t="shared" si="15"/>
        <v>DEVT MB</v>
      </c>
      <c r="Z100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0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03" spans="1:27" x14ac:dyDescent="0.3">
      <c r="A1003" s="122" t="s">
        <v>6299</v>
      </c>
      <c r="B1003" s="61" t="s">
        <v>6300</v>
      </c>
      <c r="C1003" s="61" t="s">
        <v>310</v>
      </c>
      <c r="D1003" s="93" t="s">
        <v>458</v>
      </c>
      <c r="E1003" s="61" t="s">
        <v>5984</v>
      </c>
      <c r="F1003" s="61" t="s">
        <v>5985</v>
      </c>
      <c r="G1003" s="93" t="s">
        <v>228</v>
      </c>
      <c r="H1003" s="61" t="s">
        <v>359</v>
      </c>
      <c r="I1003" s="61" t="s">
        <v>58</v>
      </c>
      <c r="J1003" s="61" t="s">
        <v>61</v>
      </c>
      <c r="K1003" s="61"/>
      <c r="L1003" s="61"/>
      <c r="M1003" s="61"/>
      <c r="N1003" s="61"/>
      <c r="O1003" s="61">
        <v>0.5</v>
      </c>
      <c r="P1003" s="84">
        <v>43320</v>
      </c>
      <c r="Q1003" s="84">
        <v>43320.020833333336</v>
      </c>
      <c r="R1003" s="85"/>
      <c r="S1003" s="85"/>
      <c r="T1003" s="86"/>
      <c r="U1003" s="86"/>
      <c r="V1003" s="92" t="s">
        <v>617</v>
      </c>
      <c r="W1003" s="92">
        <v>43350.020833333336</v>
      </c>
      <c r="X100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03" s="88" t="str">
        <f t="shared" si="15"/>
        <v>DEVT MB</v>
      </c>
      <c r="Z100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0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04" spans="1:27" x14ac:dyDescent="0.3">
      <c r="A1004" s="122" t="s">
        <v>5982</v>
      </c>
      <c r="B1004" s="61" t="s">
        <v>5983</v>
      </c>
      <c r="C1004" s="61" t="s">
        <v>310</v>
      </c>
      <c r="D1004" s="93" t="s">
        <v>458</v>
      </c>
      <c r="E1004" s="61" t="s">
        <v>5984</v>
      </c>
      <c r="F1004" s="61" t="s">
        <v>5985</v>
      </c>
      <c r="G1004" s="93" t="s">
        <v>228</v>
      </c>
      <c r="H1004" s="61" t="s">
        <v>359</v>
      </c>
      <c r="I1004" s="61" t="s">
        <v>53</v>
      </c>
      <c r="J1004" s="61" t="s">
        <v>61</v>
      </c>
      <c r="K1004" s="61"/>
      <c r="L1004" s="61"/>
      <c r="M1004" s="61"/>
      <c r="N1004" s="61"/>
      <c r="O1004" s="61">
        <v>0.25</v>
      </c>
      <c r="P1004" s="84">
        <v>43305</v>
      </c>
      <c r="Q1004" s="84">
        <v>43305.010416666664</v>
      </c>
      <c r="R1004" s="85"/>
      <c r="S1004" s="85"/>
      <c r="T1004" s="86"/>
      <c r="U1004" s="86"/>
      <c r="V1004" s="92" t="s">
        <v>617</v>
      </c>
      <c r="W1004" s="92">
        <v>43312.010416666664</v>
      </c>
      <c r="X100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04" s="88" t="str">
        <f t="shared" si="15"/>
        <v>DEVT MB</v>
      </c>
      <c r="Z100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0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05" spans="1:27" x14ac:dyDescent="0.3">
      <c r="A1005" s="122" t="s">
        <v>6477</v>
      </c>
      <c r="B1005" s="61" t="s">
        <v>6478</v>
      </c>
      <c r="C1005" s="61" t="s">
        <v>252</v>
      </c>
      <c r="D1005" s="93" t="s">
        <v>409</v>
      </c>
      <c r="E1005" s="61" t="s">
        <v>5988</v>
      </c>
      <c r="F1005" s="61" t="s">
        <v>1210</v>
      </c>
      <c r="G1005" s="93" t="s">
        <v>103</v>
      </c>
      <c r="H1005" s="61" t="s">
        <v>359</v>
      </c>
      <c r="I1005" s="61" t="s">
        <v>58</v>
      </c>
      <c r="J1005" s="61" t="s">
        <v>61</v>
      </c>
      <c r="K1005" s="61"/>
      <c r="L1005" s="61"/>
      <c r="M1005" s="61"/>
      <c r="N1005" s="61"/>
      <c r="O1005" s="61">
        <v>0.5</v>
      </c>
      <c r="P1005" s="84">
        <v>43322</v>
      </c>
      <c r="Q1005" s="84">
        <v>43322.020833333336</v>
      </c>
      <c r="R1005" s="85"/>
      <c r="S1005" s="85"/>
      <c r="T1005" s="86"/>
      <c r="U1005" s="86"/>
      <c r="V1005" s="92" t="s">
        <v>617</v>
      </c>
      <c r="W1005" s="92">
        <v>43352.020833333336</v>
      </c>
      <c r="X100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05" s="88" t="str">
        <f t="shared" si="15"/>
        <v>ANA_MB</v>
      </c>
      <c r="Z100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0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06" spans="1:27" x14ac:dyDescent="0.3">
      <c r="A1006" s="122" t="s">
        <v>5986</v>
      </c>
      <c r="B1006" s="61" t="s">
        <v>5987</v>
      </c>
      <c r="C1006" s="61" t="s">
        <v>252</v>
      </c>
      <c r="D1006" s="93" t="s">
        <v>409</v>
      </c>
      <c r="E1006" s="61" t="s">
        <v>5988</v>
      </c>
      <c r="F1006" s="61" t="s">
        <v>1210</v>
      </c>
      <c r="G1006" s="93" t="s">
        <v>103</v>
      </c>
      <c r="H1006" s="61" t="s">
        <v>359</v>
      </c>
      <c r="I1006" s="61" t="s">
        <v>53</v>
      </c>
      <c r="J1006" s="61" t="s">
        <v>61</v>
      </c>
      <c r="K1006" s="61"/>
      <c r="L1006" s="61"/>
      <c r="M1006" s="61"/>
      <c r="N1006" s="61"/>
      <c r="O1006" s="61">
        <v>0.25</v>
      </c>
      <c r="P1006" s="84">
        <v>43306</v>
      </c>
      <c r="Q1006" s="84">
        <v>43306.010416666664</v>
      </c>
      <c r="R1006" s="85"/>
      <c r="S1006" s="85"/>
      <c r="T1006" s="86"/>
      <c r="U1006" s="86"/>
      <c r="V1006" s="92" t="s">
        <v>617</v>
      </c>
      <c r="W1006" s="92">
        <v>43313.010416666664</v>
      </c>
      <c r="X100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06" s="88" t="str">
        <f t="shared" si="15"/>
        <v>ANA_MB</v>
      </c>
      <c r="Z100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0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07" spans="1:27" x14ac:dyDescent="0.3">
      <c r="A1007" s="122" t="s">
        <v>6479</v>
      </c>
      <c r="B1007" s="61" t="s">
        <v>6480</v>
      </c>
      <c r="C1007" s="61" t="s">
        <v>252</v>
      </c>
      <c r="D1007" s="93" t="s">
        <v>409</v>
      </c>
      <c r="E1007" s="61" t="s">
        <v>5991</v>
      </c>
      <c r="F1007" s="61" t="s">
        <v>1383</v>
      </c>
      <c r="G1007" s="93" t="s">
        <v>228</v>
      </c>
      <c r="H1007" s="61" t="s">
        <v>359</v>
      </c>
      <c r="I1007" s="61" t="s">
        <v>58</v>
      </c>
      <c r="J1007" s="61" t="s">
        <v>61</v>
      </c>
      <c r="K1007" s="61"/>
      <c r="L1007" s="61"/>
      <c r="M1007" s="61"/>
      <c r="N1007" s="61"/>
      <c r="O1007" s="61">
        <v>0.5</v>
      </c>
      <c r="P1007" s="84">
        <v>43322</v>
      </c>
      <c r="Q1007" s="84">
        <v>43322.020833333336</v>
      </c>
      <c r="R1007" s="85"/>
      <c r="S1007" s="85"/>
      <c r="T1007" s="86"/>
      <c r="U1007" s="86"/>
      <c r="V1007" s="92" t="s">
        <v>617</v>
      </c>
      <c r="W1007" s="92">
        <v>43352.020833333336</v>
      </c>
      <c r="X100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07" s="88" t="str">
        <f t="shared" si="15"/>
        <v>DEVT MB</v>
      </c>
      <c r="Z100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0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08" spans="1:27" x14ac:dyDescent="0.3">
      <c r="A1008" s="122" t="s">
        <v>5989</v>
      </c>
      <c r="B1008" s="61" t="s">
        <v>5990</v>
      </c>
      <c r="C1008" s="61" t="s">
        <v>252</v>
      </c>
      <c r="D1008" s="93" t="s">
        <v>409</v>
      </c>
      <c r="E1008" s="61" t="s">
        <v>5991</v>
      </c>
      <c r="F1008" s="61" t="s">
        <v>1383</v>
      </c>
      <c r="G1008" s="93" t="s">
        <v>228</v>
      </c>
      <c r="H1008" s="61" t="s">
        <v>359</v>
      </c>
      <c r="I1008" s="61" t="s">
        <v>53</v>
      </c>
      <c r="J1008" s="61" t="s">
        <v>61</v>
      </c>
      <c r="K1008" s="61"/>
      <c r="L1008" s="61"/>
      <c r="M1008" s="61"/>
      <c r="N1008" s="61"/>
      <c r="O1008" s="61">
        <v>0.25</v>
      </c>
      <c r="P1008" s="84">
        <v>43305</v>
      </c>
      <c r="Q1008" s="84">
        <v>43305.010416666664</v>
      </c>
      <c r="R1008" s="85"/>
      <c r="S1008" s="85"/>
      <c r="T1008" s="86"/>
      <c r="U1008" s="86"/>
      <c r="V1008" s="92" t="s">
        <v>617</v>
      </c>
      <c r="W1008" s="92">
        <v>43312.010416666664</v>
      </c>
      <c r="X100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08" s="88" t="str">
        <f t="shared" si="15"/>
        <v>DEVT MB</v>
      </c>
      <c r="Z100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0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09" spans="1:27" x14ac:dyDescent="0.3">
      <c r="A1009" s="122" t="s">
        <v>5992</v>
      </c>
      <c r="B1009" s="61" t="s">
        <v>5993</v>
      </c>
      <c r="C1009" s="61" t="s">
        <v>5994</v>
      </c>
      <c r="D1009" s="93" t="s">
        <v>221</v>
      </c>
      <c r="E1009" s="61" t="s">
        <v>5995</v>
      </c>
      <c r="F1009" s="61" t="s">
        <v>5996</v>
      </c>
      <c r="G1009" s="93" t="s">
        <v>46</v>
      </c>
      <c r="H1009" s="61" t="s">
        <v>2572</v>
      </c>
      <c r="I1009" s="61" t="s">
        <v>53</v>
      </c>
      <c r="J1009" s="61" t="s">
        <v>61</v>
      </c>
      <c r="K1009" s="61" t="s">
        <v>300</v>
      </c>
      <c r="L1009" s="61"/>
      <c r="M1009" s="61"/>
      <c r="N1009" s="61" t="s">
        <v>837</v>
      </c>
      <c r="O1009" s="61">
        <v>1</v>
      </c>
      <c r="P1009" s="84">
        <v>43369</v>
      </c>
      <c r="Q1009" s="84">
        <v>43369.041666666664</v>
      </c>
      <c r="R1009" s="85"/>
      <c r="S1009" s="85"/>
      <c r="T1009" s="86">
        <v>43283</v>
      </c>
      <c r="U1009" s="86">
        <v>43283</v>
      </c>
      <c r="V1009" s="92" t="s">
        <v>617</v>
      </c>
      <c r="W1009" s="92">
        <v>43399.041666666664</v>
      </c>
      <c r="X100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09" s="88" t="str">
        <f t="shared" si="15"/>
        <v>UTILITES_MB</v>
      </c>
      <c r="Z100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0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</row>
    <row r="1010" spans="1:27" x14ac:dyDescent="0.3">
      <c r="A1010" s="122" t="s">
        <v>6301</v>
      </c>
      <c r="B1010" s="61" t="s">
        <v>6302</v>
      </c>
      <c r="C1010" s="61" t="s">
        <v>227</v>
      </c>
      <c r="D1010" s="93" t="s">
        <v>415</v>
      </c>
      <c r="E1010" s="61" t="s">
        <v>6303</v>
      </c>
      <c r="F1010" s="61" t="s">
        <v>6304</v>
      </c>
      <c r="G1010" s="93" t="s">
        <v>228</v>
      </c>
      <c r="H1010" s="61" t="s">
        <v>359</v>
      </c>
      <c r="I1010" s="61" t="s">
        <v>53</v>
      </c>
      <c r="J1010" s="61" t="s">
        <v>61</v>
      </c>
      <c r="K1010" s="61"/>
      <c r="L1010" s="61"/>
      <c r="M1010" s="61"/>
      <c r="N1010" s="61"/>
      <c r="O1010" s="61">
        <v>1</v>
      </c>
      <c r="P1010" s="84">
        <v>43319</v>
      </c>
      <c r="Q1010" s="84">
        <v>43319.041666666664</v>
      </c>
      <c r="R1010" s="85"/>
      <c r="S1010" s="85"/>
      <c r="T1010" s="86"/>
      <c r="U1010" s="86"/>
      <c r="V1010" s="92" t="s">
        <v>617</v>
      </c>
      <c r="W1010" s="92">
        <v>43333.75</v>
      </c>
      <c r="X101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10" s="88" t="str">
        <f t="shared" si="15"/>
        <v>DEVT MB</v>
      </c>
      <c r="Z101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1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11" spans="1:27" x14ac:dyDescent="0.3">
      <c r="A1011" s="122" t="s">
        <v>2801</v>
      </c>
      <c r="B1011" s="61" t="s">
        <v>2802</v>
      </c>
      <c r="C1011" s="61" t="s">
        <v>2803</v>
      </c>
      <c r="D1011" s="93" t="s">
        <v>416</v>
      </c>
      <c r="E1011" s="61" t="s">
        <v>2804</v>
      </c>
      <c r="F1011" s="61" t="s">
        <v>4721</v>
      </c>
      <c r="G1011" s="93" t="s">
        <v>46</v>
      </c>
      <c r="H1011" s="61" t="s">
        <v>359</v>
      </c>
      <c r="I1011" s="61" t="s">
        <v>53</v>
      </c>
      <c r="J1011" s="61" t="s">
        <v>61</v>
      </c>
      <c r="K1011" s="61"/>
      <c r="L1011" s="61"/>
      <c r="M1011" s="61"/>
      <c r="N1011" s="61"/>
      <c r="O1011" s="61">
        <v>1</v>
      </c>
      <c r="P1011" s="84">
        <v>43281</v>
      </c>
      <c r="Q1011" s="84">
        <v>43281.041666666664</v>
      </c>
      <c r="R1011" s="85"/>
      <c r="S1011" s="85"/>
      <c r="T1011" s="86"/>
      <c r="U1011" s="86"/>
      <c r="V1011" s="92" t="s">
        <v>617</v>
      </c>
      <c r="W1011" s="92">
        <v>43311.041666666664</v>
      </c>
      <c r="X101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11" s="88" t="str">
        <f t="shared" si="15"/>
        <v>UTILITES_MA</v>
      </c>
      <c r="Z101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1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012" spans="1:27" x14ac:dyDescent="0.3">
      <c r="A1012" s="122" t="s">
        <v>5635</v>
      </c>
      <c r="B1012" s="61" t="s">
        <v>5636</v>
      </c>
      <c r="C1012" s="61" t="s">
        <v>253</v>
      </c>
      <c r="D1012" s="93" t="s">
        <v>3657</v>
      </c>
      <c r="E1012" s="61" t="s">
        <v>5637</v>
      </c>
      <c r="F1012" s="61" t="s">
        <v>5150</v>
      </c>
      <c r="G1012" s="93" t="s">
        <v>97</v>
      </c>
      <c r="H1012" s="61" t="s">
        <v>42</v>
      </c>
      <c r="I1012" s="61" t="s">
        <v>53</v>
      </c>
      <c r="J1012" s="61"/>
      <c r="K1012" s="61"/>
      <c r="L1012" s="61"/>
      <c r="M1012" s="61"/>
      <c r="N1012" s="61" t="s">
        <v>249</v>
      </c>
      <c r="O1012" s="61">
        <v>0.25</v>
      </c>
      <c r="P1012" s="84">
        <v>43299</v>
      </c>
      <c r="Q1012" s="84">
        <v>43306</v>
      </c>
      <c r="R1012" s="85"/>
      <c r="S1012" s="85"/>
      <c r="T1012" s="86">
        <v>43291.368310185186</v>
      </c>
      <c r="U1012" s="86"/>
      <c r="V1012" s="92" t="s">
        <v>617</v>
      </c>
      <c r="W1012" s="92">
        <v>43306.010416666664</v>
      </c>
      <c r="X101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12" s="88" t="str">
        <f t="shared" si="15"/>
        <v>ANA_MA</v>
      </c>
      <c r="Z101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1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13" spans="1:27" x14ac:dyDescent="0.3">
      <c r="A1013" s="122" t="s">
        <v>5147</v>
      </c>
      <c r="B1013" s="61" t="s">
        <v>5148</v>
      </c>
      <c r="C1013" s="61" t="s">
        <v>253</v>
      </c>
      <c r="D1013" s="93" t="s">
        <v>427</v>
      </c>
      <c r="E1013" s="61" t="s">
        <v>5149</v>
      </c>
      <c r="F1013" s="61" t="s">
        <v>5150</v>
      </c>
      <c r="G1013" s="93" t="s">
        <v>97</v>
      </c>
      <c r="H1013" s="61" t="s">
        <v>42</v>
      </c>
      <c r="I1013" s="61" t="s">
        <v>53</v>
      </c>
      <c r="J1013" s="61"/>
      <c r="K1013" s="61"/>
      <c r="L1013" s="61"/>
      <c r="M1013" s="61"/>
      <c r="N1013" s="61" t="s">
        <v>249</v>
      </c>
      <c r="O1013" s="61">
        <v>0.25</v>
      </c>
      <c r="P1013" s="84">
        <v>43298</v>
      </c>
      <c r="Q1013" s="84">
        <v>43305</v>
      </c>
      <c r="R1013" s="85"/>
      <c r="S1013" s="85"/>
      <c r="T1013" s="86">
        <v>43278.573159722226</v>
      </c>
      <c r="U1013" s="86"/>
      <c r="V1013" s="92" t="s">
        <v>617</v>
      </c>
      <c r="W1013" s="92">
        <v>43305.010416666664</v>
      </c>
      <c r="X101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13" s="88" t="str">
        <f t="shared" si="15"/>
        <v>ANA_MA</v>
      </c>
      <c r="Z101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1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14" spans="1:27" x14ac:dyDescent="0.3">
      <c r="A1014" s="122" t="s">
        <v>5638</v>
      </c>
      <c r="B1014" s="61" t="s">
        <v>5639</v>
      </c>
      <c r="C1014" s="61" t="s">
        <v>253</v>
      </c>
      <c r="D1014" s="93" t="s">
        <v>3657</v>
      </c>
      <c r="E1014" s="61" t="s">
        <v>5640</v>
      </c>
      <c r="F1014" s="61" t="s">
        <v>311</v>
      </c>
      <c r="G1014" s="93" t="s">
        <v>97</v>
      </c>
      <c r="H1014" s="61" t="s">
        <v>42</v>
      </c>
      <c r="I1014" s="61" t="s">
        <v>53</v>
      </c>
      <c r="J1014" s="61"/>
      <c r="K1014" s="61"/>
      <c r="L1014" s="61"/>
      <c r="M1014" s="61"/>
      <c r="N1014" s="61" t="s">
        <v>249</v>
      </c>
      <c r="O1014" s="61">
        <v>0.25</v>
      </c>
      <c r="P1014" s="84">
        <v>43299</v>
      </c>
      <c r="Q1014" s="84">
        <v>43306</v>
      </c>
      <c r="R1014" s="85"/>
      <c r="S1014" s="85"/>
      <c r="T1014" s="86">
        <v>43291.391979166663</v>
      </c>
      <c r="U1014" s="86"/>
      <c r="V1014" s="92" t="s">
        <v>617</v>
      </c>
      <c r="W1014" s="92">
        <v>43306.010416666664</v>
      </c>
      <c r="X101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14" s="88" t="str">
        <f t="shared" si="15"/>
        <v>ANA_MA</v>
      </c>
      <c r="Z101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1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15" spans="1:27" x14ac:dyDescent="0.3">
      <c r="A1015" s="122" t="s">
        <v>5151</v>
      </c>
      <c r="B1015" s="61" t="s">
        <v>5152</v>
      </c>
      <c r="C1015" s="61" t="s">
        <v>253</v>
      </c>
      <c r="D1015" s="93" t="s">
        <v>427</v>
      </c>
      <c r="E1015" s="61" t="s">
        <v>5153</v>
      </c>
      <c r="F1015" s="61" t="s">
        <v>311</v>
      </c>
      <c r="G1015" s="93" t="s">
        <v>97</v>
      </c>
      <c r="H1015" s="61" t="s">
        <v>42</v>
      </c>
      <c r="I1015" s="61" t="s">
        <v>53</v>
      </c>
      <c r="J1015" s="61"/>
      <c r="K1015" s="61"/>
      <c r="L1015" s="61"/>
      <c r="M1015" s="61"/>
      <c r="N1015" s="61" t="s">
        <v>249</v>
      </c>
      <c r="O1015" s="61">
        <v>0.25</v>
      </c>
      <c r="P1015" s="84">
        <v>43298</v>
      </c>
      <c r="Q1015" s="84">
        <v>43305</v>
      </c>
      <c r="R1015" s="85"/>
      <c r="S1015" s="85"/>
      <c r="T1015" s="86">
        <v>43278.573055555556</v>
      </c>
      <c r="U1015" s="86"/>
      <c r="V1015" s="92" t="s">
        <v>617</v>
      </c>
      <c r="W1015" s="92">
        <v>43305.010416666664</v>
      </c>
      <c r="X101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15" s="88" t="str">
        <f t="shared" si="15"/>
        <v>ANA_MA</v>
      </c>
      <c r="Z101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1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16" spans="1:27" x14ac:dyDescent="0.3">
      <c r="A1016" s="122" t="s">
        <v>5641</v>
      </c>
      <c r="B1016" s="61" t="s">
        <v>5642</v>
      </c>
      <c r="C1016" s="61" t="s">
        <v>253</v>
      </c>
      <c r="D1016" s="93" t="s">
        <v>3657</v>
      </c>
      <c r="E1016" s="61" t="s">
        <v>5643</v>
      </c>
      <c r="F1016" s="61" t="s">
        <v>312</v>
      </c>
      <c r="G1016" s="93" t="s">
        <v>97</v>
      </c>
      <c r="H1016" s="61" t="s">
        <v>42</v>
      </c>
      <c r="I1016" s="61" t="s">
        <v>53</v>
      </c>
      <c r="J1016" s="61"/>
      <c r="K1016" s="61"/>
      <c r="L1016" s="61"/>
      <c r="M1016" s="61"/>
      <c r="N1016" s="61" t="s">
        <v>249</v>
      </c>
      <c r="O1016" s="61">
        <v>0.25</v>
      </c>
      <c r="P1016" s="84">
        <v>43299</v>
      </c>
      <c r="Q1016" s="84">
        <v>43306</v>
      </c>
      <c r="R1016" s="85"/>
      <c r="S1016" s="85"/>
      <c r="T1016" s="86">
        <v>43291.391886574071</v>
      </c>
      <c r="U1016" s="86"/>
      <c r="V1016" s="92" t="s">
        <v>617</v>
      </c>
      <c r="W1016" s="92">
        <v>43306.010416666664</v>
      </c>
      <c r="X101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16" s="88" t="str">
        <f t="shared" si="15"/>
        <v>ANA_MA</v>
      </c>
      <c r="Z101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1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17" spans="1:27" x14ac:dyDescent="0.3">
      <c r="A1017" s="122" t="s">
        <v>5644</v>
      </c>
      <c r="B1017" s="61" t="s">
        <v>5645</v>
      </c>
      <c r="C1017" s="61" t="s">
        <v>253</v>
      </c>
      <c r="D1017" s="93" t="s">
        <v>427</v>
      </c>
      <c r="E1017" s="61" t="s">
        <v>5646</v>
      </c>
      <c r="F1017" s="61" t="s">
        <v>312</v>
      </c>
      <c r="G1017" s="93" t="s">
        <v>97</v>
      </c>
      <c r="H1017" s="61" t="s">
        <v>42</v>
      </c>
      <c r="I1017" s="61" t="s">
        <v>53</v>
      </c>
      <c r="J1017" s="61"/>
      <c r="K1017" s="61"/>
      <c r="L1017" s="61"/>
      <c r="M1017" s="61"/>
      <c r="N1017" s="61" t="s">
        <v>249</v>
      </c>
      <c r="O1017" s="61">
        <v>0.25</v>
      </c>
      <c r="P1017" s="84">
        <v>43299</v>
      </c>
      <c r="Q1017" s="84">
        <v>43306</v>
      </c>
      <c r="R1017" s="85"/>
      <c r="S1017" s="85"/>
      <c r="T1017" s="86">
        <v>43291.367928240739</v>
      </c>
      <c r="U1017" s="86"/>
      <c r="V1017" s="92" t="s">
        <v>617</v>
      </c>
      <c r="W1017" s="92">
        <v>43306.010416666664</v>
      </c>
      <c r="X101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17" s="88" t="str">
        <f t="shared" si="15"/>
        <v>ANA_MA</v>
      </c>
      <c r="Z101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1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18" spans="1:27" x14ac:dyDescent="0.3">
      <c r="A1018" s="122" t="s">
        <v>5647</v>
      </c>
      <c r="B1018" s="61" t="s">
        <v>5648</v>
      </c>
      <c r="C1018" s="61" t="s">
        <v>253</v>
      </c>
      <c r="D1018" s="93" t="s">
        <v>3657</v>
      </c>
      <c r="E1018" s="61" t="s">
        <v>5649</v>
      </c>
      <c r="F1018" s="61" t="s">
        <v>313</v>
      </c>
      <c r="G1018" s="93" t="s">
        <v>97</v>
      </c>
      <c r="H1018" s="61" t="s">
        <v>42</v>
      </c>
      <c r="I1018" s="61" t="s">
        <v>53</v>
      </c>
      <c r="J1018" s="61"/>
      <c r="K1018" s="61"/>
      <c r="L1018" s="61"/>
      <c r="M1018" s="61"/>
      <c r="N1018" s="61" t="s">
        <v>249</v>
      </c>
      <c r="O1018" s="61">
        <v>0.25</v>
      </c>
      <c r="P1018" s="84">
        <v>43299</v>
      </c>
      <c r="Q1018" s="84">
        <v>43306</v>
      </c>
      <c r="R1018" s="85"/>
      <c r="S1018" s="85"/>
      <c r="T1018" s="86">
        <v>43291.368055555555</v>
      </c>
      <c r="U1018" s="86"/>
      <c r="V1018" s="92" t="s">
        <v>617</v>
      </c>
      <c r="W1018" s="92">
        <v>43306.010416666664</v>
      </c>
      <c r="X101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18" s="88" t="str">
        <f t="shared" si="15"/>
        <v>ANA_MA</v>
      </c>
      <c r="Z101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1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19" spans="1:27" x14ac:dyDescent="0.3">
      <c r="A1019" s="122" t="s">
        <v>5650</v>
      </c>
      <c r="B1019" s="61" t="s">
        <v>5651</v>
      </c>
      <c r="C1019" s="61" t="s">
        <v>253</v>
      </c>
      <c r="D1019" s="93" t="s">
        <v>427</v>
      </c>
      <c r="E1019" s="61" t="s">
        <v>5652</v>
      </c>
      <c r="F1019" s="61" t="s">
        <v>313</v>
      </c>
      <c r="G1019" s="93" t="s">
        <v>97</v>
      </c>
      <c r="H1019" s="61" t="s">
        <v>42</v>
      </c>
      <c r="I1019" s="61" t="s">
        <v>53</v>
      </c>
      <c r="J1019" s="61"/>
      <c r="K1019" s="61"/>
      <c r="L1019" s="61"/>
      <c r="M1019" s="61"/>
      <c r="N1019" s="61" t="s">
        <v>249</v>
      </c>
      <c r="O1019" s="61">
        <v>0.25</v>
      </c>
      <c r="P1019" s="84">
        <v>43299</v>
      </c>
      <c r="Q1019" s="84">
        <v>43306</v>
      </c>
      <c r="R1019" s="85"/>
      <c r="S1019" s="85"/>
      <c r="T1019" s="86">
        <v>43291.364895833336</v>
      </c>
      <c r="U1019" s="86"/>
      <c r="V1019" s="92" t="s">
        <v>617</v>
      </c>
      <c r="W1019" s="92">
        <v>43306.010416666664</v>
      </c>
      <c r="X101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19" s="88" t="str">
        <f t="shared" si="15"/>
        <v>ANA_MA</v>
      </c>
      <c r="Z101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1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20" spans="1:27" x14ac:dyDescent="0.3">
      <c r="A1020" s="122" t="s">
        <v>5154</v>
      </c>
      <c r="B1020" s="61" t="s">
        <v>5155</v>
      </c>
      <c r="C1020" s="61" t="s">
        <v>196</v>
      </c>
      <c r="D1020" s="93" t="s">
        <v>408</v>
      </c>
      <c r="E1020" s="61" t="s">
        <v>5156</v>
      </c>
      <c r="F1020" s="61" t="s">
        <v>1836</v>
      </c>
      <c r="G1020" s="93" t="s">
        <v>73</v>
      </c>
      <c r="H1020" s="61" t="s">
        <v>42</v>
      </c>
      <c r="I1020" s="61" t="s">
        <v>53</v>
      </c>
      <c r="J1020" s="61"/>
      <c r="K1020" s="61"/>
      <c r="L1020" s="61"/>
      <c r="M1020" s="61"/>
      <c r="N1020" s="61" t="s">
        <v>197</v>
      </c>
      <c r="O1020" s="61">
        <v>0.25</v>
      </c>
      <c r="P1020" s="84">
        <v>43298</v>
      </c>
      <c r="Q1020" s="84">
        <v>43305</v>
      </c>
      <c r="R1020" s="85"/>
      <c r="S1020" s="85"/>
      <c r="T1020" s="86">
        <v>43278.573483796295</v>
      </c>
      <c r="U1020" s="86"/>
      <c r="V1020" s="92" t="s">
        <v>617</v>
      </c>
      <c r="W1020" s="92">
        <v>43305.010416666664</v>
      </c>
      <c r="X102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20" s="88" t="str">
        <f t="shared" si="15"/>
        <v>CONT</v>
      </c>
      <c r="Z102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2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21" spans="1:27" x14ac:dyDescent="0.3">
      <c r="A1021" s="122" t="s">
        <v>1739</v>
      </c>
      <c r="B1021" s="61" t="s">
        <v>1740</v>
      </c>
      <c r="C1021" s="61" t="s">
        <v>1741</v>
      </c>
      <c r="D1021" s="93" t="s">
        <v>1095</v>
      </c>
      <c r="E1021" s="61" t="s">
        <v>1742</v>
      </c>
      <c r="F1021" s="61" t="s">
        <v>1743</v>
      </c>
      <c r="G1021" s="93" t="s">
        <v>46</v>
      </c>
      <c r="H1021" s="61" t="s">
        <v>2572</v>
      </c>
      <c r="I1021" s="61" t="s">
        <v>53</v>
      </c>
      <c r="J1021" s="61" t="s">
        <v>61</v>
      </c>
      <c r="K1021" s="61" t="s">
        <v>300</v>
      </c>
      <c r="L1021" s="61"/>
      <c r="M1021" s="61"/>
      <c r="N1021" s="61" t="s">
        <v>837</v>
      </c>
      <c r="O1021" s="61">
        <v>1</v>
      </c>
      <c r="P1021" s="84">
        <v>43264</v>
      </c>
      <c r="Q1021" s="84">
        <v>43264.041666666664</v>
      </c>
      <c r="R1021" s="85"/>
      <c r="S1021" s="85"/>
      <c r="T1021" s="86">
        <v>43283</v>
      </c>
      <c r="U1021" s="86">
        <v>43283</v>
      </c>
      <c r="V1021" s="92" t="s">
        <v>617</v>
      </c>
      <c r="W1021" s="92">
        <v>43294.041666666664</v>
      </c>
      <c r="X102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21" s="88" t="str">
        <f t="shared" si="15"/>
        <v>UTILITES_MB</v>
      </c>
      <c r="Z102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2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022" spans="1:27" x14ac:dyDescent="0.3">
      <c r="A1022" s="122" t="s">
        <v>2017</v>
      </c>
      <c r="B1022" s="61" t="s">
        <v>2018</v>
      </c>
      <c r="C1022" s="61" t="s">
        <v>2019</v>
      </c>
      <c r="D1022" s="93" t="s">
        <v>415</v>
      </c>
      <c r="E1022" s="61" t="s">
        <v>2020</v>
      </c>
      <c r="F1022" s="61" t="s">
        <v>2021</v>
      </c>
      <c r="G1022" s="93" t="s">
        <v>46</v>
      </c>
      <c r="H1022" s="61" t="s">
        <v>359</v>
      </c>
      <c r="I1022" s="61" t="s">
        <v>53</v>
      </c>
      <c r="J1022" s="61" t="s">
        <v>61</v>
      </c>
      <c r="K1022" s="61"/>
      <c r="L1022" s="61"/>
      <c r="M1022" s="61"/>
      <c r="N1022" s="61"/>
      <c r="O1022" s="61">
        <v>1</v>
      </c>
      <c r="P1022" s="84">
        <v>43272</v>
      </c>
      <c r="Q1022" s="84">
        <v>43272.041666666664</v>
      </c>
      <c r="R1022" s="85"/>
      <c r="S1022" s="85"/>
      <c r="T1022" s="86"/>
      <c r="U1022" s="86"/>
      <c r="V1022" s="92" t="s">
        <v>617</v>
      </c>
      <c r="W1022" s="92">
        <v>43302.041666666664</v>
      </c>
      <c r="X102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22" s="88" t="str">
        <f t="shared" si="15"/>
        <v>UTILITES_MB</v>
      </c>
      <c r="Z102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2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023" spans="1:27" x14ac:dyDescent="0.3">
      <c r="A1023" s="122" t="s">
        <v>1709</v>
      </c>
      <c r="B1023" s="61" t="s">
        <v>3864</v>
      </c>
      <c r="C1023" s="61" t="s">
        <v>1710</v>
      </c>
      <c r="D1023" s="93" t="s">
        <v>1188</v>
      </c>
      <c r="E1023" s="61" t="s">
        <v>1711</v>
      </c>
      <c r="F1023" s="61" t="s">
        <v>5535</v>
      </c>
      <c r="G1023" s="93" t="s">
        <v>46</v>
      </c>
      <c r="H1023" s="61" t="s">
        <v>359</v>
      </c>
      <c r="I1023" s="61" t="s">
        <v>53</v>
      </c>
      <c r="J1023" s="61" t="s">
        <v>61</v>
      </c>
      <c r="K1023" s="61"/>
      <c r="L1023" s="61"/>
      <c r="M1023" s="61"/>
      <c r="N1023" s="61"/>
      <c r="O1023" s="61">
        <v>1</v>
      </c>
      <c r="P1023" s="84">
        <v>43263</v>
      </c>
      <c r="Q1023" s="84">
        <v>43263.041666666664</v>
      </c>
      <c r="R1023" s="85"/>
      <c r="S1023" s="85"/>
      <c r="T1023" s="86"/>
      <c r="U1023" s="86"/>
      <c r="V1023" s="92" t="s">
        <v>617</v>
      </c>
      <c r="W1023" s="92">
        <v>43277.75</v>
      </c>
      <c r="X102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23" s="88" t="str">
        <f t="shared" si="15"/>
        <v>UTILITES_MA</v>
      </c>
      <c r="Z102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2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024" spans="1:27" x14ac:dyDescent="0.3">
      <c r="A1024" s="122" t="s">
        <v>2805</v>
      </c>
      <c r="B1024" s="61" t="s">
        <v>2806</v>
      </c>
      <c r="C1024" s="61" t="s">
        <v>2807</v>
      </c>
      <c r="D1024" s="93" t="s">
        <v>410</v>
      </c>
      <c r="E1024" s="61" t="s">
        <v>2808</v>
      </c>
      <c r="F1024" s="61" t="s">
        <v>4518</v>
      </c>
      <c r="G1024" s="93" t="s">
        <v>46</v>
      </c>
      <c r="H1024" s="61" t="s">
        <v>359</v>
      </c>
      <c r="I1024" s="61" t="s">
        <v>53</v>
      </c>
      <c r="J1024" s="61" t="s">
        <v>61</v>
      </c>
      <c r="K1024" s="61"/>
      <c r="L1024" s="61"/>
      <c r="M1024" s="61"/>
      <c r="N1024" s="61"/>
      <c r="O1024" s="61">
        <v>1</v>
      </c>
      <c r="P1024" s="84">
        <v>43279</v>
      </c>
      <c r="Q1024" s="84">
        <v>43279.041666666664</v>
      </c>
      <c r="R1024" s="85"/>
      <c r="S1024" s="85"/>
      <c r="T1024" s="86"/>
      <c r="U1024" s="86"/>
      <c r="V1024" s="92" t="s">
        <v>617</v>
      </c>
      <c r="W1024" s="92">
        <v>43309.041666666664</v>
      </c>
      <c r="X102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24" s="88" t="str">
        <f t="shared" si="15"/>
        <v>UTILITES_MA</v>
      </c>
      <c r="Z102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2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025" spans="1:27" x14ac:dyDescent="0.3">
      <c r="A1025" s="122" t="s">
        <v>5161</v>
      </c>
      <c r="B1025" s="61" t="s">
        <v>5162</v>
      </c>
      <c r="C1025" s="61" t="s">
        <v>253</v>
      </c>
      <c r="D1025" s="93" t="s">
        <v>3657</v>
      </c>
      <c r="E1025" s="61" t="s">
        <v>5163</v>
      </c>
      <c r="F1025" s="61" t="s">
        <v>5150</v>
      </c>
      <c r="G1025" s="93" t="s">
        <v>97</v>
      </c>
      <c r="H1025" s="61" t="s">
        <v>42</v>
      </c>
      <c r="I1025" s="61" t="s">
        <v>53</v>
      </c>
      <c r="J1025" s="61"/>
      <c r="K1025" s="61"/>
      <c r="L1025" s="61"/>
      <c r="M1025" s="61"/>
      <c r="N1025" s="61" t="s">
        <v>249</v>
      </c>
      <c r="O1025" s="61">
        <v>0.25</v>
      </c>
      <c r="P1025" s="84">
        <v>43298</v>
      </c>
      <c r="Q1025" s="84">
        <v>43305</v>
      </c>
      <c r="R1025" s="85"/>
      <c r="S1025" s="85"/>
      <c r="T1025" s="86">
        <v>43278.572291666664</v>
      </c>
      <c r="U1025" s="86"/>
      <c r="V1025" s="92" t="s">
        <v>617</v>
      </c>
      <c r="W1025" s="92">
        <v>43305.010416666664</v>
      </c>
      <c r="X102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25" s="88" t="str">
        <f t="shared" si="15"/>
        <v>ANA_MA</v>
      </c>
      <c r="Z102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2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26" spans="1:27" x14ac:dyDescent="0.3">
      <c r="A1026" s="122" t="s">
        <v>5653</v>
      </c>
      <c r="B1026" s="61" t="s">
        <v>5654</v>
      </c>
      <c r="C1026" s="61" t="s">
        <v>253</v>
      </c>
      <c r="D1026" s="93" t="s">
        <v>3657</v>
      </c>
      <c r="E1026" s="61" t="s">
        <v>5655</v>
      </c>
      <c r="F1026" s="61" t="s">
        <v>5150</v>
      </c>
      <c r="G1026" s="93" t="s">
        <v>97</v>
      </c>
      <c r="H1026" s="61" t="s">
        <v>42</v>
      </c>
      <c r="I1026" s="61" t="s">
        <v>53</v>
      </c>
      <c r="J1026" s="61"/>
      <c r="K1026" s="61"/>
      <c r="L1026" s="61"/>
      <c r="M1026" s="61"/>
      <c r="N1026" s="61" t="s">
        <v>249</v>
      </c>
      <c r="O1026" s="61">
        <v>0.25</v>
      </c>
      <c r="P1026" s="84">
        <v>43299</v>
      </c>
      <c r="Q1026" s="84">
        <v>43306</v>
      </c>
      <c r="R1026" s="85"/>
      <c r="S1026" s="85"/>
      <c r="T1026" s="86">
        <v>43291.365254629629</v>
      </c>
      <c r="U1026" s="86"/>
      <c r="V1026" s="92" t="s">
        <v>617</v>
      </c>
      <c r="W1026" s="92">
        <v>43306.010416666664</v>
      </c>
      <c r="X102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26" s="88" t="str">
        <f t="shared" ref="Y1026:Y1089" si="16">IF(ISBLANK(G1026),"N/A",IF(OR(G1026="EXPE-SERV",G1026="FINA",G1026="INFO",G1026="LOGISTIC",G1026="MAGASIN",G1026="PROD_MA",G1026="PROD_MB",G1026="PROD_MB-B3",G1026="PROJ-TECH",G1026="SECU",G1026="STECH",G1026="UNITE-MA",G1026="UNITE-MB",G1026="UNIT-MC",G1026="UNIT-MD1",G1026="UNIT-MD2"),"N/A",IF(ISNUMBER(SEARCH("QUAL",G1026)),"N/A",IF(AND(G1026="MNTE",X1026="MA"),"UTILITES_MA",IF(AND(G1026="MNTE",X1026="MB"),"UTILITES_MB",IF(AND(G1026="MNTE",X1026="MC"),"UTILITES_MC",G1026))))))</f>
        <v>ANA_MA</v>
      </c>
      <c r="Z102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2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27" spans="1:27" x14ac:dyDescent="0.3">
      <c r="A1027" s="122" t="s">
        <v>5164</v>
      </c>
      <c r="B1027" s="61" t="s">
        <v>5165</v>
      </c>
      <c r="C1027" s="61" t="s">
        <v>253</v>
      </c>
      <c r="D1027" s="93" t="s">
        <v>3657</v>
      </c>
      <c r="E1027" s="61" t="s">
        <v>5166</v>
      </c>
      <c r="F1027" s="61" t="s">
        <v>311</v>
      </c>
      <c r="G1027" s="93" t="s">
        <v>97</v>
      </c>
      <c r="H1027" s="61" t="s">
        <v>42</v>
      </c>
      <c r="I1027" s="61" t="s">
        <v>53</v>
      </c>
      <c r="J1027" s="61"/>
      <c r="K1027" s="61"/>
      <c r="L1027" s="61"/>
      <c r="M1027" s="61"/>
      <c r="N1027" s="61" t="s">
        <v>249</v>
      </c>
      <c r="O1027" s="61">
        <v>0.25</v>
      </c>
      <c r="P1027" s="84">
        <v>43297</v>
      </c>
      <c r="Q1027" s="84">
        <v>43304</v>
      </c>
      <c r="R1027" s="85"/>
      <c r="S1027" s="85"/>
      <c r="T1027" s="86">
        <v>43278.575509259259</v>
      </c>
      <c r="U1027" s="86"/>
      <c r="V1027" s="92" t="s">
        <v>617</v>
      </c>
      <c r="W1027" s="92">
        <v>43304.010416666664</v>
      </c>
      <c r="X102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27" s="88" t="str">
        <f t="shared" si="16"/>
        <v>ANA_MA</v>
      </c>
      <c r="Z102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2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28" spans="1:27" x14ac:dyDescent="0.3">
      <c r="A1028" s="122" t="s">
        <v>5656</v>
      </c>
      <c r="B1028" s="61" t="s">
        <v>5657</v>
      </c>
      <c r="C1028" s="61" t="s">
        <v>253</v>
      </c>
      <c r="D1028" s="93" t="s">
        <v>3657</v>
      </c>
      <c r="E1028" s="61" t="s">
        <v>5658</v>
      </c>
      <c r="F1028" s="61" t="s">
        <v>311</v>
      </c>
      <c r="G1028" s="93" t="s">
        <v>97</v>
      </c>
      <c r="H1028" s="61" t="s">
        <v>42</v>
      </c>
      <c r="I1028" s="61" t="s">
        <v>53</v>
      </c>
      <c r="J1028" s="61"/>
      <c r="K1028" s="61"/>
      <c r="L1028" s="61"/>
      <c r="M1028" s="61"/>
      <c r="N1028" s="61" t="s">
        <v>249</v>
      </c>
      <c r="O1028" s="61">
        <v>0.25</v>
      </c>
      <c r="P1028" s="84">
        <v>43299</v>
      </c>
      <c r="Q1028" s="84">
        <v>43306</v>
      </c>
      <c r="R1028" s="85"/>
      <c r="S1028" s="85"/>
      <c r="T1028" s="86">
        <v>43291.365127314813</v>
      </c>
      <c r="U1028" s="86"/>
      <c r="V1028" s="92" t="s">
        <v>617</v>
      </c>
      <c r="W1028" s="92">
        <v>43306.010416666664</v>
      </c>
      <c r="X102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28" s="88" t="str">
        <f t="shared" si="16"/>
        <v>ANA_MA</v>
      </c>
      <c r="Z102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2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29" spans="1:27" x14ac:dyDescent="0.3">
      <c r="A1029" s="122" t="s">
        <v>5167</v>
      </c>
      <c r="B1029" s="61" t="s">
        <v>5168</v>
      </c>
      <c r="C1029" s="61" t="s">
        <v>253</v>
      </c>
      <c r="D1029" s="93" t="s">
        <v>3657</v>
      </c>
      <c r="E1029" s="61" t="s">
        <v>5169</v>
      </c>
      <c r="F1029" s="61" t="s">
        <v>312</v>
      </c>
      <c r="G1029" s="93" t="s">
        <v>97</v>
      </c>
      <c r="H1029" s="61" t="s">
        <v>42</v>
      </c>
      <c r="I1029" s="61" t="s">
        <v>53</v>
      </c>
      <c r="J1029" s="61"/>
      <c r="K1029" s="61"/>
      <c r="L1029" s="61"/>
      <c r="M1029" s="61"/>
      <c r="N1029" s="61" t="s">
        <v>249</v>
      </c>
      <c r="O1029" s="61">
        <v>0.25</v>
      </c>
      <c r="P1029" s="84">
        <v>43297</v>
      </c>
      <c r="Q1029" s="84">
        <v>43304</v>
      </c>
      <c r="R1029" s="85"/>
      <c r="S1029" s="85"/>
      <c r="T1029" s="86">
        <v>43278.575960648152</v>
      </c>
      <c r="U1029" s="86"/>
      <c r="V1029" s="92" t="s">
        <v>617</v>
      </c>
      <c r="W1029" s="92">
        <v>43304.010416666664</v>
      </c>
      <c r="X102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29" s="88" t="str">
        <f t="shared" si="16"/>
        <v>ANA_MA</v>
      </c>
      <c r="Z102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2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30" spans="1:27" x14ac:dyDescent="0.3">
      <c r="A1030" s="122" t="s">
        <v>5659</v>
      </c>
      <c r="B1030" s="61" t="s">
        <v>5660</v>
      </c>
      <c r="C1030" s="61" t="s">
        <v>253</v>
      </c>
      <c r="D1030" s="93" t="s">
        <v>3657</v>
      </c>
      <c r="E1030" s="61" t="s">
        <v>5661</v>
      </c>
      <c r="F1030" s="61" t="s">
        <v>312</v>
      </c>
      <c r="G1030" s="93" t="s">
        <v>97</v>
      </c>
      <c r="H1030" s="61" t="s">
        <v>42</v>
      </c>
      <c r="I1030" s="61" t="s">
        <v>53</v>
      </c>
      <c r="J1030" s="61"/>
      <c r="K1030" s="61"/>
      <c r="L1030" s="61"/>
      <c r="M1030" s="61"/>
      <c r="N1030" s="61" t="s">
        <v>249</v>
      </c>
      <c r="O1030" s="61">
        <v>0.25</v>
      </c>
      <c r="P1030" s="84">
        <v>43299</v>
      </c>
      <c r="Q1030" s="84">
        <v>43306</v>
      </c>
      <c r="R1030" s="85"/>
      <c r="S1030" s="85"/>
      <c r="T1030" s="86">
        <v>43291.37158564815</v>
      </c>
      <c r="U1030" s="86"/>
      <c r="V1030" s="92" t="s">
        <v>617</v>
      </c>
      <c r="W1030" s="92">
        <v>43306.010416666664</v>
      </c>
      <c r="X103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30" s="88" t="str">
        <f t="shared" si="16"/>
        <v>ANA_MA</v>
      </c>
      <c r="Z103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3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31" spans="1:27" x14ac:dyDescent="0.3">
      <c r="A1031" s="122" t="s">
        <v>5662</v>
      </c>
      <c r="B1031" s="61" t="s">
        <v>5663</v>
      </c>
      <c r="C1031" s="61" t="s">
        <v>253</v>
      </c>
      <c r="D1031" s="93" t="s">
        <v>3657</v>
      </c>
      <c r="E1031" s="61" t="s">
        <v>5664</v>
      </c>
      <c r="F1031" s="61" t="s">
        <v>313</v>
      </c>
      <c r="G1031" s="93" t="s">
        <v>97</v>
      </c>
      <c r="H1031" s="61" t="s">
        <v>42</v>
      </c>
      <c r="I1031" s="61" t="s">
        <v>53</v>
      </c>
      <c r="J1031" s="61"/>
      <c r="K1031" s="61"/>
      <c r="L1031" s="61"/>
      <c r="M1031" s="61"/>
      <c r="N1031" s="61" t="s">
        <v>249</v>
      </c>
      <c r="O1031" s="61">
        <v>0.25</v>
      </c>
      <c r="P1031" s="84">
        <v>43299</v>
      </c>
      <c r="Q1031" s="84">
        <v>43306</v>
      </c>
      <c r="R1031" s="85"/>
      <c r="S1031" s="85"/>
      <c r="T1031" s="86">
        <v>43291.371481481481</v>
      </c>
      <c r="U1031" s="86"/>
      <c r="V1031" s="92" t="s">
        <v>617</v>
      </c>
      <c r="W1031" s="92">
        <v>43306.010416666664</v>
      </c>
      <c r="X103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31" s="88" t="str">
        <f t="shared" si="16"/>
        <v>ANA_MA</v>
      </c>
      <c r="Z103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3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32" spans="1:27" x14ac:dyDescent="0.3">
      <c r="A1032" s="122" t="s">
        <v>6305</v>
      </c>
      <c r="B1032" s="61" t="s">
        <v>6306</v>
      </c>
      <c r="C1032" s="61" t="s">
        <v>310</v>
      </c>
      <c r="D1032" s="93" t="s">
        <v>458</v>
      </c>
      <c r="E1032" s="61" t="s">
        <v>5999</v>
      </c>
      <c r="F1032" s="61" t="s">
        <v>6000</v>
      </c>
      <c r="G1032" s="93" t="s">
        <v>228</v>
      </c>
      <c r="H1032" s="61" t="s">
        <v>359</v>
      </c>
      <c r="I1032" s="61" t="s">
        <v>58</v>
      </c>
      <c r="J1032" s="61" t="s">
        <v>61</v>
      </c>
      <c r="K1032" s="61"/>
      <c r="L1032" s="61"/>
      <c r="M1032" s="61"/>
      <c r="N1032" s="61"/>
      <c r="O1032" s="61">
        <v>0.5</v>
      </c>
      <c r="P1032" s="84">
        <v>43320</v>
      </c>
      <c r="Q1032" s="84">
        <v>43320.020833333336</v>
      </c>
      <c r="R1032" s="85"/>
      <c r="S1032" s="85"/>
      <c r="T1032" s="86"/>
      <c r="U1032" s="86"/>
      <c r="V1032" s="92" t="s">
        <v>617</v>
      </c>
      <c r="W1032" s="92">
        <v>43350.020833333336</v>
      </c>
      <c r="X103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32" s="88" t="str">
        <f t="shared" si="16"/>
        <v>DEVT MB</v>
      </c>
      <c r="Z103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3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33" spans="1:27" x14ac:dyDescent="0.3">
      <c r="A1033" s="122" t="s">
        <v>5997</v>
      </c>
      <c r="B1033" s="61" t="s">
        <v>5998</v>
      </c>
      <c r="C1033" s="61" t="s">
        <v>310</v>
      </c>
      <c r="D1033" s="93" t="s">
        <v>458</v>
      </c>
      <c r="E1033" s="61" t="s">
        <v>5999</v>
      </c>
      <c r="F1033" s="61" t="s">
        <v>6000</v>
      </c>
      <c r="G1033" s="93" t="s">
        <v>228</v>
      </c>
      <c r="H1033" s="61" t="s">
        <v>359</v>
      </c>
      <c r="I1033" s="61" t="s">
        <v>53</v>
      </c>
      <c r="J1033" s="61" t="s">
        <v>61</v>
      </c>
      <c r="K1033" s="61"/>
      <c r="L1033" s="61"/>
      <c r="M1033" s="61"/>
      <c r="N1033" s="61"/>
      <c r="O1033" s="61">
        <v>0.25</v>
      </c>
      <c r="P1033" s="84">
        <v>43305</v>
      </c>
      <c r="Q1033" s="84">
        <v>43305.010416666664</v>
      </c>
      <c r="R1033" s="85"/>
      <c r="S1033" s="85"/>
      <c r="T1033" s="86"/>
      <c r="U1033" s="86"/>
      <c r="V1033" s="92" t="s">
        <v>617</v>
      </c>
      <c r="W1033" s="92">
        <v>43312.010416666664</v>
      </c>
      <c r="X103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33" s="88" t="str">
        <f t="shared" si="16"/>
        <v>DEVT MB</v>
      </c>
      <c r="Z103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3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34" spans="1:27" x14ac:dyDescent="0.3">
      <c r="A1034" s="122" t="s">
        <v>6307</v>
      </c>
      <c r="B1034" s="61" t="s">
        <v>6308</v>
      </c>
      <c r="C1034" s="61" t="s">
        <v>310</v>
      </c>
      <c r="D1034" s="93" t="s">
        <v>458</v>
      </c>
      <c r="E1034" s="61" t="s">
        <v>6003</v>
      </c>
      <c r="F1034" s="61" t="s">
        <v>6004</v>
      </c>
      <c r="G1034" s="93" t="s">
        <v>228</v>
      </c>
      <c r="H1034" s="61" t="s">
        <v>359</v>
      </c>
      <c r="I1034" s="61" t="s">
        <v>58</v>
      </c>
      <c r="J1034" s="61" t="s">
        <v>61</v>
      </c>
      <c r="K1034" s="61"/>
      <c r="L1034" s="61"/>
      <c r="M1034" s="61"/>
      <c r="N1034" s="61"/>
      <c r="O1034" s="61">
        <v>0.5</v>
      </c>
      <c r="P1034" s="84">
        <v>43320</v>
      </c>
      <c r="Q1034" s="84">
        <v>43320.020833333336</v>
      </c>
      <c r="R1034" s="85"/>
      <c r="S1034" s="85"/>
      <c r="T1034" s="86"/>
      <c r="U1034" s="86"/>
      <c r="V1034" s="92" t="s">
        <v>617</v>
      </c>
      <c r="W1034" s="92">
        <v>43350.020833333336</v>
      </c>
      <c r="X103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34" s="88" t="str">
        <f t="shared" si="16"/>
        <v>DEVT MB</v>
      </c>
      <c r="Z103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3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35" spans="1:27" x14ac:dyDescent="0.3">
      <c r="A1035" s="122" t="s">
        <v>6001</v>
      </c>
      <c r="B1035" s="61" t="s">
        <v>6002</v>
      </c>
      <c r="C1035" s="61" t="s">
        <v>310</v>
      </c>
      <c r="D1035" s="93" t="s">
        <v>458</v>
      </c>
      <c r="E1035" s="61" t="s">
        <v>6003</v>
      </c>
      <c r="F1035" s="61" t="s">
        <v>6004</v>
      </c>
      <c r="G1035" s="93" t="s">
        <v>228</v>
      </c>
      <c r="H1035" s="61" t="s">
        <v>359</v>
      </c>
      <c r="I1035" s="61" t="s">
        <v>53</v>
      </c>
      <c r="J1035" s="61" t="s">
        <v>61</v>
      </c>
      <c r="K1035" s="61"/>
      <c r="L1035" s="61"/>
      <c r="M1035" s="61"/>
      <c r="N1035" s="61"/>
      <c r="O1035" s="61">
        <v>0.25</v>
      </c>
      <c r="P1035" s="84">
        <v>43305</v>
      </c>
      <c r="Q1035" s="84">
        <v>43305.010416666664</v>
      </c>
      <c r="R1035" s="85"/>
      <c r="S1035" s="85"/>
      <c r="T1035" s="86"/>
      <c r="U1035" s="86"/>
      <c r="V1035" s="92" t="s">
        <v>617</v>
      </c>
      <c r="W1035" s="92">
        <v>43312.010416666664</v>
      </c>
      <c r="X103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35" s="88" t="str">
        <f t="shared" si="16"/>
        <v>DEVT MB</v>
      </c>
      <c r="Z103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3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36" spans="1:27" x14ac:dyDescent="0.3">
      <c r="A1036" s="122" t="s">
        <v>6309</v>
      </c>
      <c r="B1036" s="61" t="s">
        <v>6310</v>
      </c>
      <c r="C1036" s="61" t="s">
        <v>310</v>
      </c>
      <c r="D1036" s="93" t="s">
        <v>458</v>
      </c>
      <c r="E1036" s="61" t="s">
        <v>6007</v>
      </c>
      <c r="F1036" s="61" t="s">
        <v>6008</v>
      </c>
      <c r="G1036" s="93" t="s">
        <v>228</v>
      </c>
      <c r="H1036" s="61" t="s">
        <v>359</v>
      </c>
      <c r="I1036" s="61" t="s">
        <v>58</v>
      </c>
      <c r="J1036" s="61" t="s">
        <v>61</v>
      </c>
      <c r="K1036" s="61"/>
      <c r="L1036" s="61"/>
      <c r="M1036" s="61"/>
      <c r="N1036" s="61"/>
      <c r="O1036" s="61">
        <v>0.5</v>
      </c>
      <c r="P1036" s="84">
        <v>43320</v>
      </c>
      <c r="Q1036" s="84">
        <v>43320.020833333336</v>
      </c>
      <c r="R1036" s="85"/>
      <c r="S1036" s="85"/>
      <c r="T1036" s="86"/>
      <c r="U1036" s="86"/>
      <c r="V1036" s="92" t="s">
        <v>617</v>
      </c>
      <c r="W1036" s="92">
        <v>43350.020833333336</v>
      </c>
      <c r="X103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36" s="88" t="str">
        <f t="shared" si="16"/>
        <v>DEVT MB</v>
      </c>
      <c r="Z103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3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37" spans="1:27" x14ac:dyDescent="0.3">
      <c r="A1037" s="122" t="s">
        <v>6005</v>
      </c>
      <c r="B1037" s="61" t="s">
        <v>6006</v>
      </c>
      <c r="C1037" s="61" t="s">
        <v>310</v>
      </c>
      <c r="D1037" s="93" t="s">
        <v>458</v>
      </c>
      <c r="E1037" s="61" t="s">
        <v>6007</v>
      </c>
      <c r="F1037" s="61" t="s">
        <v>6008</v>
      </c>
      <c r="G1037" s="93" t="s">
        <v>228</v>
      </c>
      <c r="H1037" s="61" t="s">
        <v>359</v>
      </c>
      <c r="I1037" s="61" t="s">
        <v>53</v>
      </c>
      <c r="J1037" s="61" t="s">
        <v>61</v>
      </c>
      <c r="K1037" s="61"/>
      <c r="L1037" s="61"/>
      <c r="M1037" s="61"/>
      <c r="N1037" s="61"/>
      <c r="O1037" s="61">
        <v>0.25</v>
      </c>
      <c r="P1037" s="84">
        <v>43305</v>
      </c>
      <c r="Q1037" s="84">
        <v>43305.010416666664</v>
      </c>
      <c r="R1037" s="85"/>
      <c r="S1037" s="85"/>
      <c r="T1037" s="86"/>
      <c r="U1037" s="86"/>
      <c r="V1037" s="92" t="s">
        <v>617</v>
      </c>
      <c r="W1037" s="92">
        <v>43312.010416666664</v>
      </c>
      <c r="X103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37" s="88" t="str">
        <f t="shared" si="16"/>
        <v>DEVT MB</v>
      </c>
      <c r="Z103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3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38" spans="1:27" x14ac:dyDescent="0.3">
      <c r="A1038" s="122" t="s">
        <v>6311</v>
      </c>
      <c r="B1038" s="61" t="s">
        <v>6312</v>
      </c>
      <c r="C1038" s="61" t="s">
        <v>310</v>
      </c>
      <c r="D1038" s="93" t="s">
        <v>458</v>
      </c>
      <c r="E1038" s="61" t="s">
        <v>6011</v>
      </c>
      <c r="F1038" s="61" t="s">
        <v>6012</v>
      </c>
      <c r="G1038" s="93" t="s">
        <v>228</v>
      </c>
      <c r="H1038" s="61" t="s">
        <v>359</v>
      </c>
      <c r="I1038" s="61" t="s">
        <v>58</v>
      </c>
      <c r="J1038" s="61" t="s">
        <v>61</v>
      </c>
      <c r="K1038" s="61"/>
      <c r="L1038" s="61"/>
      <c r="M1038" s="61"/>
      <c r="N1038" s="61"/>
      <c r="O1038" s="61">
        <v>0.5</v>
      </c>
      <c r="P1038" s="84">
        <v>43320</v>
      </c>
      <c r="Q1038" s="84">
        <v>43320.020833333336</v>
      </c>
      <c r="R1038" s="85"/>
      <c r="S1038" s="85"/>
      <c r="T1038" s="86"/>
      <c r="U1038" s="86"/>
      <c r="V1038" s="92" t="s">
        <v>617</v>
      </c>
      <c r="W1038" s="92">
        <v>43350.020833333336</v>
      </c>
      <c r="X103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38" s="88" t="str">
        <f t="shared" si="16"/>
        <v>DEVT MB</v>
      </c>
      <c r="Z103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3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39" spans="1:27" x14ac:dyDescent="0.3">
      <c r="A1039" s="122" t="s">
        <v>6009</v>
      </c>
      <c r="B1039" s="61" t="s">
        <v>6010</v>
      </c>
      <c r="C1039" s="61" t="s">
        <v>310</v>
      </c>
      <c r="D1039" s="93" t="s">
        <v>458</v>
      </c>
      <c r="E1039" s="61" t="s">
        <v>6011</v>
      </c>
      <c r="F1039" s="61" t="s">
        <v>6012</v>
      </c>
      <c r="G1039" s="93" t="s">
        <v>228</v>
      </c>
      <c r="H1039" s="61" t="s">
        <v>359</v>
      </c>
      <c r="I1039" s="61" t="s">
        <v>53</v>
      </c>
      <c r="J1039" s="61" t="s">
        <v>61</v>
      </c>
      <c r="K1039" s="61"/>
      <c r="L1039" s="61"/>
      <c r="M1039" s="61"/>
      <c r="N1039" s="61"/>
      <c r="O1039" s="61">
        <v>0.25</v>
      </c>
      <c r="P1039" s="84">
        <v>43305</v>
      </c>
      <c r="Q1039" s="84">
        <v>43305.010416666664</v>
      </c>
      <c r="R1039" s="85"/>
      <c r="S1039" s="85"/>
      <c r="T1039" s="86"/>
      <c r="U1039" s="86"/>
      <c r="V1039" s="92" t="s">
        <v>617</v>
      </c>
      <c r="W1039" s="92">
        <v>43312.010416666664</v>
      </c>
      <c r="X103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39" s="88" t="str">
        <f t="shared" si="16"/>
        <v>DEVT MB</v>
      </c>
      <c r="Z103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3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40" spans="1:27" x14ac:dyDescent="0.3">
      <c r="A1040" s="122" t="s">
        <v>6313</v>
      </c>
      <c r="B1040" s="61" t="s">
        <v>6314</v>
      </c>
      <c r="C1040" s="61" t="s">
        <v>252</v>
      </c>
      <c r="D1040" s="93" t="s">
        <v>409</v>
      </c>
      <c r="E1040" s="61" t="s">
        <v>6015</v>
      </c>
      <c r="F1040" s="61" t="s">
        <v>1209</v>
      </c>
      <c r="G1040" s="93" t="s">
        <v>103</v>
      </c>
      <c r="H1040" s="61" t="s">
        <v>359</v>
      </c>
      <c r="I1040" s="61" t="s">
        <v>58</v>
      </c>
      <c r="J1040" s="61" t="s">
        <v>61</v>
      </c>
      <c r="K1040" s="61"/>
      <c r="L1040" s="61"/>
      <c r="M1040" s="61"/>
      <c r="N1040" s="61"/>
      <c r="O1040" s="61">
        <v>0.5</v>
      </c>
      <c r="P1040" s="84">
        <v>43320</v>
      </c>
      <c r="Q1040" s="84">
        <v>43320.020833333336</v>
      </c>
      <c r="R1040" s="85"/>
      <c r="S1040" s="85"/>
      <c r="T1040" s="86"/>
      <c r="U1040" s="86"/>
      <c r="V1040" s="92" t="s">
        <v>617</v>
      </c>
      <c r="W1040" s="92">
        <v>43350.020833333336</v>
      </c>
      <c r="X104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40" s="88" t="str">
        <f t="shared" si="16"/>
        <v>ANA_MB</v>
      </c>
      <c r="Z104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4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41" spans="1:27" x14ac:dyDescent="0.3">
      <c r="A1041" s="122" t="s">
        <v>6013</v>
      </c>
      <c r="B1041" s="61" t="s">
        <v>6014</v>
      </c>
      <c r="C1041" s="61" t="s">
        <v>252</v>
      </c>
      <c r="D1041" s="93" t="s">
        <v>409</v>
      </c>
      <c r="E1041" s="61" t="s">
        <v>6015</v>
      </c>
      <c r="F1041" s="61" t="s">
        <v>1209</v>
      </c>
      <c r="G1041" s="93" t="s">
        <v>103</v>
      </c>
      <c r="H1041" s="61" t="s">
        <v>359</v>
      </c>
      <c r="I1041" s="61" t="s">
        <v>53</v>
      </c>
      <c r="J1041" s="61" t="s">
        <v>61</v>
      </c>
      <c r="K1041" s="61"/>
      <c r="L1041" s="61"/>
      <c r="M1041" s="61"/>
      <c r="N1041" s="61"/>
      <c r="O1041" s="61">
        <v>0.25</v>
      </c>
      <c r="P1041" s="84">
        <v>43305</v>
      </c>
      <c r="Q1041" s="84">
        <v>43305.010416666664</v>
      </c>
      <c r="R1041" s="85"/>
      <c r="S1041" s="85"/>
      <c r="T1041" s="86"/>
      <c r="U1041" s="86"/>
      <c r="V1041" s="92" t="s">
        <v>617</v>
      </c>
      <c r="W1041" s="92">
        <v>43312.010416666664</v>
      </c>
      <c r="X104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41" s="88" t="str">
        <f t="shared" si="16"/>
        <v>ANA_MB</v>
      </c>
      <c r="Z104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4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42" spans="1:27" x14ac:dyDescent="0.3">
      <c r="A1042" s="122" t="s">
        <v>6481</v>
      </c>
      <c r="B1042" s="61" t="s">
        <v>6482</v>
      </c>
      <c r="C1042" s="61" t="s">
        <v>252</v>
      </c>
      <c r="D1042" s="93" t="s">
        <v>442</v>
      </c>
      <c r="E1042" s="61" t="s">
        <v>6018</v>
      </c>
      <c r="F1042" s="61" t="s">
        <v>1210</v>
      </c>
      <c r="G1042" s="93" t="s">
        <v>103</v>
      </c>
      <c r="H1042" s="61" t="s">
        <v>359</v>
      </c>
      <c r="I1042" s="61" t="s">
        <v>58</v>
      </c>
      <c r="J1042" s="61" t="s">
        <v>61</v>
      </c>
      <c r="K1042" s="61"/>
      <c r="L1042" s="61"/>
      <c r="M1042" s="61"/>
      <c r="N1042" s="61"/>
      <c r="O1042" s="61">
        <v>0.5</v>
      </c>
      <c r="P1042" s="84">
        <v>43322</v>
      </c>
      <c r="Q1042" s="84">
        <v>43322.020833333336</v>
      </c>
      <c r="R1042" s="85"/>
      <c r="S1042" s="85"/>
      <c r="T1042" s="86"/>
      <c r="U1042" s="86"/>
      <c r="V1042" s="92" t="s">
        <v>617</v>
      </c>
      <c r="W1042" s="92">
        <v>43352.020833333336</v>
      </c>
      <c r="X104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42" s="88" t="str">
        <f t="shared" si="16"/>
        <v>ANA_MB</v>
      </c>
      <c r="Z104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4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43" spans="1:27" x14ac:dyDescent="0.3">
      <c r="A1043" s="122" t="s">
        <v>6016</v>
      </c>
      <c r="B1043" s="61" t="s">
        <v>6017</v>
      </c>
      <c r="C1043" s="61" t="s">
        <v>252</v>
      </c>
      <c r="D1043" s="93" t="s">
        <v>442</v>
      </c>
      <c r="E1043" s="61" t="s">
        <v>6018</v>
      </c>
      <c r="F1043" s="61" t="s">
        <v>1210</v>
      </c>
      <c r="G1043" s="93" t="s">
        <v>103</v>
      </c>
      <c r="H1043" s="61" t="s">
        <v>359</v>
      </c>
      <c r="I1043" s="61" t="s">
        <v>53</v>
      </c>
      <c r="J1043" s="61" t="s">
        <v>61</v>
      </c>
      <c r="K1043" s="61"/>
      <c r="L1043" s="61"/>
      <c r="M1043" s="61"/>
      <c r="N1043" s="61"/>
      <c r="O1043" s="61">
        <v>0.25</v>
      </c>
      <c r="P1043" s="84">
        <v>43305</v>
      </c>
      <c r="Q1043" s="84">
        <v>43305.010416666664</v>
      </c>
      <c r="R1043" s="85"/>
      <c r="S1043" s="85"/>
      <c r="T1043" s="86"/>
      <c r="U1043" s="86"/>
      <c r="V1043" s="92" t="s">
        <v>617</v>
      </c>
      <c r="W1043" s="92">
        <v>43312.010416666664</v>
      </c>
      <c r="X104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43" s="88" t="str">
        <f t="shared" si="16"/>
        <v>ANA_MB</v>
      </c>
      <c r="Z104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4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44" spans="1:27" x14ac:dyDescent="0.3">
      <c r="A1044" s="122" t="s">
        <v>6416</v>
      </c>
      <c r="B1044" s="61" t="s">
        <v>6417</v>
      </c>
      <c r="C1044" s="61" t="s">
        <v>252</v>
      </c>
      <c r="D1044" s="93" t="s">
        <v>409</v>
      </c>
      <c r="E1044" s="61" t="s">
        <v>6021</v>
      </c>
      <c r="F1044" s="61" t="s">
        <v>1216</v>
      </c>
      <c r="G1044" s="93" t="s">
        <v>103</v>
      </c>
      <c r="H1044" s="61" t="s">
        <v>359</v>
      </c>
      <c r="I1044" s="61" t="s">
        <v>58</v>
      </c>
      <c r="J1044" s="61" t="s">
        <v>61</v>
      </c>
      <c r="K1044" s="61"/>
      <c r="L1044" s="61"/>
      <c r="M1044" s="61"/>
      <c r="N1044" s="61"/>
      <c r="O1044" s="61">
        <v>0.5</v>
      </c>
      <c r="P1044" s="84">
        <v>43321</v>
      </c>
      <c r="Q1044" s="84">
        <v>43321.020833333336</v>
      </c>
      <c r="R1044" s="85"/>
      <c r="S1044" s="85"/>
      <c r="T1044" s="86"/>
      <c r="U1044" s="86"/>
      <c r="V1044" s="92" t="s">
        <v>617</v>
      </c>
      <c r="W1044" s="92">
        <v>43351.020833333336</v>
      </c>
      <c r="X104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44" s="88" t="str">
        <f t="shared" si="16"/>
        <v>ANA_MB</v>
      </c>
      <c r="Z104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4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45" spans="1:27" x14ac:dyDescent="0.3">
      <c r="A1045" s="122" t="s">
        <v>6019</v>
      </c>
      <c r="B1045" s="61" t="s">
        <v>6020</v>
      </c>
      <c r="C1045" s="61" t="s">
        <v>252</v>
      </c>
      <c r="D1045" s="93" t="s">
        <v>409</v>
      </c>
      <c r="E1045" s="61" t="s">
        <v>6021</v>
      </c>
      <c r="F1045" s="61" t="s">
        <v>1216</v>
      </c>
      <c r="G1045" s="93" t="s">
        <v>103</v>
      </c>
      <c r="H1045" s="61" t="s">
        <v>359</v>
      </c>
      <c r="I1045" s="61" t="s">
        <v>53</v>
      </c>
      <c r="J1045" s="61" t="s">
        <v>61</v>
      </c>
      <c r="K1045" s="61"/>
      <c r="L1045" s="61"/>
      <c r="M1045" s="61"/>
      <c r="N1045" s="61"/>
      <c r="O1045" s="61">
        <v>0.25</v>
      </c>
      <c r="P1045" s="84">
        <v>43305</v>
      </c>
      <c r="Q1045" s="84">
        <v>43305.010416666664</v>
      </c>
      <c r="R1045" s="85"/>
      <c r="S1045" s="85"/>
      <c r="T1045" s="86"/>
      <c r="U1045" s="86"/>
      <c r="V1045" s="92" t="s">
        <v>617</v>
      </c>
      <c r="W1045" s="92">
        <v>43312.010416666664</v>
      </c>
      <c r="X104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45" s="88" t="str">
        <f t="shared" si="16"/>
        <v>ANA_MB</v>
      </c>
      <c r="Z104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4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46" spans="1:27" x14ac:dyDescent="0.3">
      <c r="A1046" s="122" t="s">
        <v>6315</v>
      </c>
      <c r="B1046" s="61" t="s">
        <v>6316</v>
      </c>
      <c r="C1046" s="61" t="s">
        <v>252</v>
      </c>
      <c r="D1046" s="93" t="s">
        <v>409</v>
      </c>
      <c r="E1046" s="61" t="s">
        <v>6024</v>
      </c>
      <c r="F1046" s="61" t="s">
        <v>1216</v>
      </c>
      <c r="G1046" s="93" t="s">
        <v>103</v>
      </c>
      <c r="H1046" s="61" t="s">
        <v>359</v>
      </c>
      <c r="I1046" s="61" t="s">
        <v>58</v>
      </c>
      <c r="J1046" s="61" t="s">
        <v>61</v>
      </c>
      <c r="K1046" s="61"/>
      <c r="L1046" s="61"/>
      <c r="M1046" s="61"/>
      <c r="N1046" s="61"/>
      <c r="O1046" s="61">
        <v>0.5</v>
      </c>
      <c r="P1046" s="84">
        <v>43320</v>
      </c>
      <c r="Q1046" s="84">
        <v>43320.020833333336</v>
      </c>
      <c r="R1046" s="85"/>
      <c r="S1046" s="85"/>
      <c r="T1046" s="86"/>
      <c r="U1046" s="86"/>
      <c r="V1046" s="92" t="s">
        <v>617</v>
      </c>
      <c r="W1046" s="92">
        <v>43350.020833333336</v>
      </c>
      <c r="X104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46" s="88" t="str">
        <f t="shared" si="16"/>
        <v>ANA_MB</v>
      </c>
      <c r="Z104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4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47" spans="1:27" x14ac:dyDescent="0.3">
      <c r="A1047" s="122" t="s">
        <v>6022</v>
      </c>
      <c r="B1047" s="61" t="s">
        <v>6023</v>
      </c>
      <c r="C1047" s="61" t="s">
        <v>252</v>
      </c>
      <c r="D1047" s="93" t="s">
        <v>409</v>
      </c>
      <c r="E1047" s="61" t="s">
        <v>6024</v>
      </c>
      <c r="F1047" s="61" t="s">
        <v>1216</v>
      </c>
      <c r="G1047" s="93" t="s">
        <v>103</v>
      </c>
      <c r="H1047" s="61" t="s">
        <v>359</v>
      </c>
      <c r="I1047" s="61" t="s">
        <v>53</v>
      </c>
      <c r="J1047" s="61" t="s">
        <v>61</v>
      </c>
      <c r="K1047" s="61"/>
      <c r="L1047" s="61"/>
      <c r="M1047" s="61"/>
      <c r="N1047" s="61"/>
      <c r="O1047" s="61">
        <v>0.25</v>
      </c>
      <c r="P1047" s="84">
        <v>43304</v>
      </c>
      <c r="Q1047" s="84">
        <v>43304.010416666664</v>
      </c>
      <c r="R1047" s="85"/>
      <c r="S1047" s="85"/>
      <c r="T1047" s="86"/>
      <c r="U1047" s="86"/>
      <c r="V1047" s="92" t="s">
        <v>617</v>
      </c>
      <c r="W1047" s="92">
        <v>43311.010416666664</v>
      </c>
      <c r="X104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47" s="88" t="str">
        <f t="shared" si="16"/>
        <v>ANA_MB</v>
      </c>
      <c r="Z104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4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48" spans="1:27" x14ac:dyDescent="0.3">
      <c r="A1048" s="122" t="s">
        <v>6418</v>
      </c>
      <c r="B1048" s="61" t="s">
        <v>6419</v>
      </c>
      <c r="C1048" s="61" t="s">
        <v>252</v>
      </c>
      <c r="D1048" s="93" t="s">
        <v>409</v>
      </c>
      <c r="E1048" s="61" t="s">
        <v>6027</v>
      </c>
      <c r="F1048" s="61" t="s">
        <v>1210</v>
      </c>
      <c r="G1048" s="93" t="s">
        <v>103</v>
      </c>
      <c r="H1048" s="61" t="s">
        <v>359</v>
      </c>
      <c r="I1048" s="61" t="s">
        <v>58</v>
      </c>
      <c r="J1048" s="61" t="s">
        <v>61</v>
      </c>
      <c r="K1048" s="61"/>
      <c r="L1048" s="61"/>
      <c r="M1048" s="61"/>
      <c r="N1048" s="61"/>
      <c r="O1048" s="61">
        <v>0.5</v>
      </c>
      <c r="P1048" s="84">
        <v>43321</v>
      </c>
      <c r="Q1048" s="84">
        <v>43321.020833333336</v>
      </c>
      <c r="R1048" s="85"/>
      <c r="S1048" s="85"/>
      <c r="T1048" s="86"/>
      <c r="U1048" s="86"/>
      <c r="V1048" s="92" t="s">
        <v>617</v>
      </c>
      <c r="W1048" s="92">
        <v>43351.020833333336</v>
      </c>
      <c r="X104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48" s="88" t="str">
        <f t="shared" si="16"/>
        <v>ANA_MB</v>
      </c>
      <c r="Z104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4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49" spans="1:27" x14ac:dyDescent="0.3">
      <c r="A1049" s="122" t="s">
        <v>6025</v>
      </c>
      <c r="B1049" s="61" t="s">
        <v>6026</v>
      </c>
      <c r="C1049" s="61" t="s">
        <v>252</v>
      </c>
      <c r="D1049" s="93" t="s">
        <v>409</v>
      </c>
      <c r="E1049" s="61" t="s">
        <v>6027</v>
      </c>
      <c r="F1049" s="61" t="s">
        <v>1210</v>
      </c>
      <c r="G1049" s="93" t="s">
        <v>103</v>
      </c>
      <c r="H1049" s="61" t="s">
        <v>359</v>
      </c>
      <c r="I1049" s="61" t="s">
        <v>53</v>
      </c>
      <c r="J1049" s="61" t="s">
        <v>61</v>
      </c>
      <c r="K1049" s="61"/>
      <c r="L1049" s="61"/>
      <c r="M1049" s="61"/>
      <c r="N1049" s="61"/>
      <c r="O1049" s="61">
        <v>0.25</v>
      </c>
      <c r="P1049" s="84">
        <v>43305</v>
      </c>
      <c r="Q1049" s="84">
        <v>43305.010416666664</v>
      </c>
      <c r="R1049" s="85"/>
      <c r="S1049" s="85"/>
      <c r="T1049" s="86"/>
      <c r="U1049" s="86"/>
      <c r="V1049" s="92" t="s">
        <v>617</v>
      </c>
      <c r="W1049" s="92">
        <v>43312.010416666664</v>
      </c>
      <c r="X104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49" s="88" t="str">
        <f t="shared" si="16"/>
        <v>ANA_MB</v>
      </c>
      <c r="Z104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4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50" spans="1:27" x14ac:dyDescent="0.3">
      <c r="A1050" s="122" t="s">
        <v>6317</v>
      </c>
      <c r="B1050" s="61" t="s">
        <v>6318</v>
      </c>
      <c r="C1050" s="61" t="s">
        <v>252</v>
      </c>
      <c r="D1050" s="93" t="s">
        <v>409</v>
      </c>
      <c r="E1050" s="61" t="s">
        <v>6030</v>
      </c>
      <c r="F1050" s="61" t="s">
        <v>1383</v>
      </c>
      <c r="G1050" s="93" t="s">
        <v>103</v>
      </c>
      <c r="H1050" s="61" t="s">
        <v>359</v>
      </c>
      <c r="I1050" s="61" t="s">
        <v>58</v>
      </c>
      <c r="J1050" s="61" t="s">
        <v>61</v>
      </c>
      <c r="K1050" s="61"/>
      <c r="L1050" s="61"/>
      <c r="M1050" s="61"/>
      <c r="N1050" s="61"/>
      <c r="O1050" s="61">
        <v>0.5</v>
      </c>
      <c r="P1050" s="84">
        <v>43320</v>
      </c>
      <c r="Q1050" s="84">
        <v>43320.020833333336</v>
      </c>
      <c r="R1050" s="85"/>
      <c r="S1050" s="85"/>
      <c r="T1050" s="86"/>
      <c r="U1050" s="86"/>
      <c r="V1050" s="92" t="s">
        <v>617</v>
      </c>
      <c r="W1050" s="92">
        <v>43350.020833333336</v>
      </c>
      <c r="X105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50" s="88" t="str">
        <f t="shared" si="16"/>
        <v>ANA_MB</v>
      </c>
      <c r="Z105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5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51" spans="1:27" x14ac:dyDescent="0.3">
      <c r="A1051" s="122" t="s">
        <v>6028</v>
      </c>
      <c r="B1051" s="61" t="s">
        <v>6029</v>
      </c>
      <c r="C1051" s="61" t="s">
        <v>252</v>
      </c>
      <c r="D1051" s="93" t="s">
        <v>409</v>
      </c>
      <c r="E1051" s="61" t="s">
        <v>6030</v>
      </c>
      <c r="F1051" s="61" t="s">
        <v>1383</v>
      </c>
      <c r="G1051" s="93" t="s">
        <v>103</v>
      </c>
      <c r="H1051" s="61" t="s">
        <v>359</v>
      </c>
      <c r="I1051" s="61" t="s">
        <v>53</v>
      </c>
      <c r="J1051" s="61" t="s">
        <v>61</v>
      </c>
      <c r="K1051" s="61"/>
      <c r="L1051" s="61"/>
      <c r="M1051" s="61"/>
      <c r="N1051" s="61"/>
      <c r="O1051" s="61">
        <v>0.25</v>
      </c>
      <c r="P1051" s="84">
        <v>43304</v>
      </c>
      <c r="Q1051" s="84">
        <v>43304.010416666664</v>
      </c>
      <c r="R1051" s="85"/>
      <c r="S1051" s="85"/>
      <c r="T1051" s="86"/>
      <c r="U1051" s="86"/>
      <c r="V1051" s="92" t="s">
        <v>617</v>
      </c>
      <c r="W1051" s="92">
        <v>43311.010416666664</v>
      </c>
      <c r="X105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51" s="88" t="str">
        <f t="shared" si="16"/>
        <v>ANA_MB</v>
      </c>
      <c r="Z105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5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52" spans="1:27" x14ac:dyDescent="0.3">
      <c r="A1052" s="122" t="s">
        <v>6420</v>
      </c>
      <c r="B1052" s="61" t="s">
        <v>6421</v>
      </c>
      <c r="C1052" s="61" t="s">
        <v>252</v>
      </c>
      <c r="D1052" s="93" t="s">
        <v>409</v>
      </c>
      <c r="E1052" s="61" t="s">
        <v>6033</v>
      </c>
      <c r="F1052" s="61" t="s">
        <v>1397</v>
      </c>
      <c r="G1052" s="93" t="s">
        <v>103</v>
      </c>
      <c r="H1052" s="61" t="s">
        <v>359</v>
      </c>
      <c r="I1052" s="61" t="s">
        <v>58</v>
      </c>
      <c r="J1052" s="61" t="s">
        <v>61</v>
      </c>
      <c r="K1052" s="61"/>
      <c r="L1052" s="61"/>
      <c r="M1052" s="61"/>
      <c r="N1052" s="61"/>
      <c r="O1052" s="61">
        <v>0.5</v>
      </c>
      <c r="P1052" s="84">
        <v>43321</v>
      </c>
      <c r="Q1052" s="84">
        <v>43321.020833333336</v>
      </c>
      <c r="R1052" s="85"/>
      <c r="S1052" s="85"/>
      <c r="T1052" s="86"/>
      <c r="U1052" s="86"/>
      <c r="V1052" s="92" t="s">
        <v>617</v>
      </c>
      <c r="W1052" s="92">
        <v>43351.020833333336</v>
      </c>
      <c r="X105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52" s="88" t="str">
        <f t="shared" si="16"/>
        <v>ANA_MB</v>
      </c>
      <c r="Z105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5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53" spans="1:27" x14ac:dyDescent="0.3">
      <c r="A1053" s="122" t="s">
        <v>6031</v>
      </c>
      <c r="B1053" s="61" t="s">
        <v>6032</v>
      </c>
      <c r="C1053" s="61" t="s">
        <v>252</v>
      </c>
      <c r="D1053" s="93" t="s">
        <v>409</v>
      </c>
      <c r="E1053" s="61" t="s">
        <v>6033</v>
      </c>
      <c r="F1053" s="61" t="s">
        <v>1397</v>
      </c>
      <c r="G1053" s="93" t="s">
        <v>103</v>
      </c>
      <c r="H1053" s="61" t="s">
        <v>359</v>
      </c>
      <c r="I1053" s="61" t="s">
        <v>53</v>
      </c>
      <c r="J1053" s="61" t="s">
        <v>61</v>
      </c>
      <c r="K1053" s="61"/>
      <c r="L1053" s="61"/>
      <c r="M1053" s="61"/>
      <c r="N1053" s="61"/>
      <c r="O1053" s="61">
        <v>0.25</v>
      </c>
      <c r="P1053" s="84">
        <v>43305</v>
      </c>
      <c r="Q1053" s="84">
        <v>43305.010416666664</v>
      </c>
      <c r="R1053" s="85"/>
      <c r="S1053" s="85"/>
      <c r="T1053" s="86"/>
      <c r="U1053" s="86"/>
      <c r="V1053" s="92" t="s">
        <v>617</v>
      </c>
      <c r="W1053" s="92">
        <v>43312.010416666664</v>
      </c>
      <c r="X105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53" s="88" t="str">
        <f t="shared" si="16"/>
        <v>ANA_MB</v>
      </c>
      <c r="Z105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5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54" spans="1:27" x14ac:dyDescent="0.3">
      <c r="A1054" s="122" t="s">
        <v>6319</v>
      </c>
      <c r="B1054" s="61" t="s">
        <v>6320</v>
      </c>
      <c r="C1054" s="61" t="s">
        <v>252</v>
      </c>
      <c r="D1054" s="93" t="s">
        <v>409</v>
      </c>
      <c r="E1054" s="61" t="s">
        <v>6036</v>
      </c>
      <c r="F1054" s="61" t="s">
        <v>1397</v>
      </c>
      <c r="G1054" s="93" t="s">
        <v>103</v>
      </c>
      <c r="H1054" s="61" t="s">
        <v>359</v>
      </c>
      <c r="I1054" s="61" t="s">
        <v>58</v>
      </c>
      <c r="J1054" s="61" t="s">
        <v>61</v>
      </c>
      <c r="K1054" s="61"/>
      <c r="L1054" s="61"/>
      <c r="M1054" s="61"/>
      <c r="N1054" s="61"/>
      <c r="O1054" s="61">
        <v>0.5</v>
      </c>
      <c r="P1054" s="84">
        <v>43320</v>
      </c>
      <c r="Q1054" s="84">
        <v>43320.020833333336</v>
      </c>
      <c r="R1054" s="85"/>
      <c r="S1054" s="85"/>
      <c r="T1054" s="86"/>
      <c r="U1054" s="86"/>
      <c r="V1054" s="92" t="s">
        <v>617</v>
      </c>
      <c r="W1054" s="92">
        <v>43350.020833333336</v>
      </c>
      <c r="X105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54" s="88" t="str">
        <f t="shared" si="16"/>
        <v>ANA_MB</v>
      </c>
      <c r="Z105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5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55" spans="1:27" x14ac:dyDescent="0.3">
      <c r="A1055" s="122" t="s">
        <v>6034</v>
      </c>
      <c r="B1055" s="61" t="s">
        <v>6035</v>
      </c>
      <c r="C1055" s="61" t="s">
        <v>252</v>
      </c>
      <c r="D1055" s="93" t="s">
        <v>409</v>
      </c>
      <c r="E1055" s="61" t="s">
        <v>6036</v>
      </c>
      <c r="F1055" s="61" t="s">
        <v>1397</v>
      </c>
      <c r="G1055" s="93" t="s">
        <v>103</v>
      </c>
      <c r="H1055" s="61" t="s">
        <v>359</v>
      </c>
      <c r="I1055" s="61" t="s">
        <v>53</v>
      </c>
      <c r="J1055" s="61" t="s">
        <v>61</v>
      </c>
      <c r="K1055" s="61"/>
      <c r="L1055" s="61"/>
      <c r="M1055" s="61"/>
      <c r="N1055" s="61"/>
      <c r="O1055" s="61">
        <v>0.25</v>
      </c>
      <c r="P1055" s="84">
        <v>43304</v>
      </c>
      <c r="Q1055" s="84">
        <v>43304.010416666664</v>
      </c>
      <c r="R1055" s="85"/>
      <c r="S1055" s="85"/>
      <c r="T1055" s="86"/>
      <c r="U1055" s="86"/>
      <c r="V1055" s="92" t="s">
        <v>617</v>
      </c>
      <c r="W1055" s="92">
        <v>43311.010416666664</v>
      </c>
      <c r="X105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55" s="88" t="str">
        <f t="shared" si="16"/>
        <v>ANA_MB</v>
      </c>
      <c r="Z105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5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56" spans="1:27" x14ac:dyDescent="0.3">
      <c r="A1056" s="122" t="s">
        <v>1206</v>
      </c>
      <c r="B1056" s="61" t="s">
        <v>1207</v>
      </c>
      <c r="C1056" s="61" t="s">
        <v>41</v>
      </c>
      <c r="D1056" s="93" t="s">
        <v>438</v>
      </c>
      <c r="E1056" s="61" t="s">
        <v>1204</v>
      </c>
      <c r="F1056" s="61" t="s">
        <v>1205</v>
      </c>
      <c r="G1056" s="93" t="s">
        <v>45</v>
      </c>
      <c r="H1056" s="61" t="s">
        <v>195</v>
      </c>
      <c r="I1056" s="61" t="s">
        <v>166</v>
      </c>
      <c r="J1056" s="61" t="s">
        <v>167</v>
      </c>
      <c r="K1056" s="61"/>
      <c r="L1056" s="61"/>
      <c r="M1056" s="61">
        <v>3</v>
      </c>
      <c r="N1056" s="61"/>
      <c r="O1056" s="61">
        <v>2</v>
      </c>
      <c r="P1056" s="84">
        <v>43196</v>
      </c>
      <c r="Q1056" s="84">
        <v>43226</v>
      </c>
      <c r="R1056" s="85"/>
      <c r="S1056" s="85"/>
      <c r="T1056" s="86"/>
      <c r="U1056" s="86"/>
      <c r="V1056" s="92" t="s">
        <v>617</v>
      </c>
      <c r="W1056" s="92">
        <v>43226</v>
      </c>
      <c r="X105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56" s="88" t="str">
        <f t="shared" si="16"/>
        <v>DEVT MA</v>
      </c>
      <c r="Z105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05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1057" spans="1:27" x14ac:dyDescent="0.3">
      <c r="A1057" s="122" t="s">
        <v>2486</v>
      </c>
      <c r="B1057" s="61" t="s">
        <v>2487</v>
      </c>
      <c r="C1057" s="61" t="s">
        <v>2488</v>
      </c>
      <c r="D1057" s="93" t="s">
        <v>438</v>
      </c>
      <c r="E1057" s="61" t="s">
        <v>2489</v>
      </c>
      <c r="F1057" s="61" t="s">
        <v>4563</v>
      </c>
      <c r="G1057" s="93" t="s">
        <v>46</v>
      </c>
      <c r="H1057" s="61" t="s">
        <v>359</v>
      </c>
      <c r="I1057" s="61" t="s">
        <v>53</v>
      </c>
      <c r="J1057" s="61" t="s">
        <v>61</v>
      </c>
      <c r="K1057" s="61"/>
      <c r="L1057" s="61"/>
      <c r="M1057" s="61"/>
      <c r="N1057" s="61"/>
      <c r="O1057" s="61">
        <v>1</v>
      </c>
      <c r="P1057" s="84">
        <v>43571</v>
      </c>
      <c r="Q1057" s="84">
        <v>43571</v>
      </c>
      <c r="R1057" s="85"/>
      <c r="S1057" s="85"/>
      <c r="T1057" s="86"/>
      <c r="U1057" s="86"/>
      <c r="V1057" s="92" t="s">
        <v>617</v>
      </c>
      <c r="W1057" s="92">
        <v>43601</v>
      </c>
      <c r="X105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57" s="88" t="str">
        <f t="shared" si="16"/>
        <v>UTILITES_MA</v>
      </c>
      <c r="Z105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5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1058" spans="1:27" x14ac:dyDescent="0.3">
      <c r="A1058" s="122" t="s">
        <v>5170</v>
      </c>
      <c r="B1058" s="61" t="s">
        <v>5171</v>
      </c>
      <c r="C1058" s="61" t="s">
        <v>5172</v>
      </c>
      <c r="D1058" s="93" t="s">
        <v>446</v>
      </c>
      <c r="E1058" s="61" t="s">
        <v>5173</v>
      </c>
      <c r="F1058" s="61" t="s">
        <v>788</v>
      </c>
      <c r="G1058" s="93" t="s">
        <v>46</v>
      </c>
      <c r="H1058" s="61" t="s">
        <v>359</v>
      </c>
      <c r="I1058" s="61" t="s">
        <v>53</v>
      </c>
      <c r="J1058" s="61" t="s">
        <v>61</v>
      </c>
      <c r="K1058" s="61"/>
      <c r="L1058" s="61"/>
      <c r="M1058" s="61"/>
      <c r="N1058" s="61"/>
      <c r="O1058" s="61">
        <v>1</v>
      </c>
      <c r="P1058" s="84">
        <v>43315</v>
      </c>
      <c r="Q1058" s="84">
        <v>43315.041666666664</v>
      </c>
      <c r="R1058" s="85"/>
      <c r="S1058" s="85"/>
      <c r="T1058" s="86"/>
      <c r="U1058" s="86"/>
      <c r="V1058" s="92" t="s">
        <v>617</v>
      </c>
      <c r="W1058" s="92">
        <v>43345.041666666664</v>
      </c>
      <c r="X105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58" s="88" t="str">
        <f t="shared" si="16"/>
        <v>UTILITES_MB</v>
      </c>
      <c r="Z105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5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59" spans="1:27" x14ac:dyDescent="0.3">
      <c r="A1059" s="122" t="s">
        <v>5174</v>
      </c>
      <c r="B1059" s="61" t="s">
        <v>5175</v>
      </c>
      <c r="C1059" s="61" t="s">
        <v>196</v>
      </c>
      <c r="D1059" s="93" t="s">
        <v>408</v>
      </c>
      <c r="E1059" s="61" t="s">
        <v>5176</v>
      </c>
      <c r="F1059" s="61" t="s">
        <v>393</v>
      </c>
      <c r="G1059" s="93" t="s">
        <v>73</v>
      </c>
      <c r="H1059" s="61" t="s">
        <v>42</v>
      </c>
      <c r="I1059" s="61" t="s">
        <v>53</v>
      </c>
      <c r="J1059" s="61"/>
      <c r="K1059" s="61"/>
      <c r="L1059" s="61"/>
      <c r="M1059" s="61"/>
      <c r="N1059" s="61" t="s">
        <v>197</v>
      </c>
      <c r="O1059" s="61">
        <v>0.5</v>
      </c>
      <c r="P1059" s="84">
        <v>43300</v>
      </c>
      <c r="Q1059" s="84">
        <v>43307</v>
      </c>
      <c r="R1059" s="85"/>
      <c r="S1059" s="85"/>
      <c r="T1059" s="86">
        <v>43278.574444444443</v>
      </c>
      <c r="U1059" s="86"/>
      <c r="V1059" s="92" t="s">
        <v>617</v>
      </c>
      <c r="W1059" s="92">
        <v>43307.020833333336</v>
      </c>
      <c r="X105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59" s="88" t="str">
        <f t="shared" si="16"/>
        <v>CONT</v>
      </c>
      <c r="Z105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5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60" spans="1:27" x14ac:dyDescent="0.3">
      <c r="A1060" s="122" t="s">
        <v>2606</v>
      </c>
      <c r="B1060" s="61" t="s">
        <v>2607</v>
      </c>
      <c r="C1060" s="61" t="s">
        <v>1040</v>
      </c>
      <c r="D1060" s="93" t="s">
        <v>1041</v>
      </c>
      <c r="E1060" s="61" t="s">
        <v>1042</v>
      </c>
      <c r="F1060" s="61" t="s">
        <v>1043</v>
      </c>
      <c r="G1060" s="93" t="s">
        <v>165</v>
      </c>
      <c r="H1060" s="61" t="s">
        <v>2572</v>
      </c>
      <c r="I1060" s="61" t="s">
        <v>53</v>
      </c>
      <c r="J1060" s="61" t="s">
        <v>61</v>
      </c>
      <c r="K1060" s="61"/>
      <c r="L1060" s="61"/>
      <c r="M1060" s="61"/>
      <c r="N1060" s="61" t="s">
        <v>237</v>
      </c>
      <c r="O1060" s="61">
        <v>2</v>
      </c>
      <c r="P1060" s="84">
        <v>43131</v>
      </c>
      <c r="Q1060" s="84">
        <v>43131.083333333336</v>
      </c>
      <c r="R1060" s="85"/>
      <c r="S1060" s="85"/>
      <c r="T1060" s="86">
        <v>43108</v>
      </c>
      <c r="U1060" s="86">
        <v>43108</v>
      </c>
      <c r="V1060" s="92" t="s">
        <v>617</v>
      </c>
      <c r="W1060" s="92">
        <v>43145.791666666664</v>
      </c>
      <c r="X106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60" s="88" t="str">
        <f t="shared" si="16"/>
        <v>DSP MA</v>
      </c>
      <c r="Z106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6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</row>
    <row r="1061" spans="1:27" x14ac:dyDescent="0.3">
      <c r="A1061" s="122" t="s">
        <v>6322</v>
      </c>
      <c r="B1061" s="61" t="s">
        <v>6323</v>
      </c>
      <c r="C1061" s="61" t="s">
        <v>252</v>
      </c>
      <c r="D1061" s="93" t="s">
        <v>409</v>
      </c>
      <c r="E1061" s="61" t="s">
        <v>6040</v>
      </c>
      <c r="F1061" s="61" t="s">
        <v>1210</v>
      </c>
      <c r="G1061" s="93" t="s">
        <v>103</v>
      </c>
      <c r="H1061" s="61" t="s">
        <v>359</v>
      </c>
      <c r="I1061" s="61" t="s">
        <v>58</v>
      </c>
      <c r="J1061" s="61" t="s">
        <v>61</v>
      </c>
      <c r="K1061" s="61"/>
      <c r="L1061" s="61"/>
      <c r="M1061" s="61"/>
      <c r="N1061" s="61"/>
      <c r="O1061" s="61">
        <v>0.5</v>
      </c>
      <c r="P1061" s="84">
        <v>43320</v>
      </c>
      <c r="Q1061" s="84">
        <v>43320.020833333336</v>
      </c>
      <c r="R1061" s="85"/>
      <c r="S1061" s="85"/>
      <c r="T1061" s="86"/>
      <c r="U1061" s="86"/>
      <c r="V1061" s="92" t="s">
        <v>617</v>
      </c>
      <c r="W1061" s="92">
        <v>43350.020833333336</v>
      </c>
      <c r="X106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61" s="88" t="str">
        <f t="shared" si="16"/>
        <v>ANA_MB</v>
      </c>
      <c r="Z106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6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62" spans="1:27" x14ac:dyDescent="0.3">
      <c r="A1062" s="122" t="s">
        <v>6038</v>
      </c>
      <c r="B1062" s="61" t="s">
        <v>6039</v>
      </c>
      <c r="C1062" s="61" t="s">
        <v>252</v>
      </c>
      <c r="D1062" s="93" t="s">
        <v>409</v>
      </c>
      <c r="E1062" s="61" t="s">
        <v>6040</v>
      </c>
      <c r="F1062" s="61" t="s">
        <v>1210</v>
      </c>
      <c r="G1062" s="93" t="s">
        <v>103</v>
      </c>
      <c r="H1062" s="61" t="s">
        <v>359</v>
      </c>
      <c r="I1062" s="61" t="s">
        <v>53</v>
      </c>
      <c r="J1062" s="61" t="s">
        <v>61</v>
      </c>
      <c r="K1062" s="61"/>
      <c r="L1062" s="61"/>
      <c r="M1062" s="61"/>
      <c r="N1062" s="61"/>
      <c r="O1062" s="61">
        <v>0.25</v>
      </c>
      <c r="P1062" s="84">
        <v>43305</v>
      </c>
      <c r="Q1062" s="84">
        <v>43305.010416666664</v>
      </c>
      <c r="R1062" s="85"/>
      <c r="S1062" s="85"/>
      <c r="T1062" s="86"/>
      <c r="U1062" s="86"/>
      <c r="V1062" s="92" t="s">
        <v>617</v>
      </c>
      <c r="W1062" s="92">
        <v>43312.010416666664</v>
      </c>
      <c r="X106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62" s="88" t="str">
        <f t="shared" si="16"/>
        <v>ANA_MB</v>
      </c>
      <c r="Z106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6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63" spans="1:27" x14ac:dyDescent="0.3">
      <c r="A1063" s="122" t="s">
        <v>6041</v>
      </c>
      <c r="B1063" s="61" t="s">
        <v>6042</v>
      </c>
      <c r="C1063" s="61" t="s">
        <v>252</v>
      </c>
      <c r="D1063" s="93" t="s">
        <v>409</v>
      </c>
      <c r="E1063" s="61" t="s">
        <v>1398</v>
      </c>
      <c r="F1063" s="61" t="s">
        <v>1210</v>
      </c>
      <c r="G1063" s="93" t="s">
        <v>103</v>
      </c>
      <c r="H1063" s="61" t="s">
        <v>359</v>
      </c>
      <c r="I1063" s="61" t="s">
        <v>53</v>
      </c>
      <c r="J1063" s="61" t="s">
        <v>61</v>
      </c>
      <c r="K1063" s="61"/>
      <c r="L1063" s="61"/>
      <c r="M1063" s="61"/>
      <c r="N1063" s="61"/>
      <c r="O1063" s="61">
        <v>0.25</v>
      </c>
      <c r="P1063" s="84">
        <v>43305</v>
      </c>
      <c r="Q1063" s="84">
        <v>43305.010416666664</v>
      </c>
      <c r="R1063" s="85"/>
      <c r="S1063" s="85"/>
      <c r="T1063" s="86"/>
      <c r="U1063" s="86"/>
      <c r="V1063" s="92" t="s">
        <v>617</v>
      </c>
      <c r="W1063" s="92">
        <v>43312.010416666664</v>
      </c>
      <c r="X106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63" s="88" t="str">
        <f t="shared" si="16"/>
        <v>ANA_MB</v>
      </c>
      <c r="Z106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6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64" spans="1:27" x14ac:dyDescent="0.3">
      <c r="A1064" s="122" t="s">
        <v>2022</v>
      </c>
      <c r="B1064" s="61" t="s">
        <v>2023</v>
      </c>
      <c r="C1064" s="61" t="s">
        <v>252</v>
      </c>
      <c r="D1064" s="93" t="s">
        <v>409</v>
      </c>
      <c r="E1064" s="61" t="s">
        <v>1398</v>
      </c>
      <c r="F1064" s="61" t="s">
        <v>1210</v>
      </c>
      <c r="G1064" s="93" t="s">
        <v>103</v>
      </c>
      <c r="H1064" s="61" t="s">
        <v>195</v>
      </c>
      <c r="I1064" s="61" t="s">
        <v>58</v>
      </c>
      <c r="J1064" s="61" t="s">
        <v>61</v>
      </c>
      <c r="K1064" s="61"/>
      <c r="L1064" s="61"/>
      <c r="M1064" s="61"/>
      <c r="N1064" s="61"/>
      <c r="O1064" s="61">
        <v>0.5</v>
      </c>
      <c r="P1064" s="84">
        <v>43257</v>
      </c>
      <c r="Q1064" s="84">
        <v>43287</v>
      </c>
      <c r="R1064" s="85"/>
      <c r="S1064" s="85"/>
      <c r="T1064" s="86"/>
      <c r="U1064" s="86"/>
      <c r="V1064" s="92" t="s">
        <v>617</v>
      </c>
      <c r="W1064" s="92">
        <v>43287.020833333336</v>
      </c>
      <c r="X106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64" s="88" t="str">
        <f t="shared" si="16"/>
        <v>ANA_MB</v>
      </c>
      <c r="Z106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6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065" spans="1:27" x14ac:dyDescent="0.3">
      <c r="A1065" s="122" t="s">
        <v>6483</v>
      </c>
      <c r="B1065" s="61" t="s">
        <v>6484</v>
      </c>
      <c r="C1065" s="61" t="s">
        <v>1339</v>
      </c>
      <c r="D1065" s="93" t="s">
        <v>1340</v>
      </c>
      <c r="E1065" s="61" t="s">
        <v>6326</v>
      </c>
      <c r="F1065" s="61" t="s">
        <v>6327</v>
      </c>
      <c r="G1065" s="93" t="s">
        <v>152</v>
      </c>
      <c r="H1065" s="61" t="s">
        <v>359</v>
      </c>
      <c r="I1065" s="61" t="s">
        <v>58</v>
      </c>
      <c r="J1065" s="61" t="s">
        <v>61</v>
      </c>
      <c r="K1065" s="61"/>
      <c r="L1065" s="61"/>
      <c r="M1065" s="61"/>
      <c r="N1065" s="61"/>
      <c r="O1065" s="61">
        <v>0.5</v>
      </c>
      <c r="P1065" s="84">
        <v>43322</v>
      </c>
      <c r="Q1065" s="84">
        <v>43322.020833333336</v>
      </c>
      <c r="R1065" s="85"/>
      <c r="S1065" s="85"/>
      <c r="T1065" s="86"/>
      <c r="U1065" s="86"/>
      <c r="V1065" s="92" t="s">
        <v>617</v>
      </c>
      <c r="W1065" s="92">
        <v>43352.020833333336</v>
      </c>
      <c r="X106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65" s="88" t="str">
        <f t="shared" si="16"/>
        <v>USP MA</v>
      </c>
      <c r="Z106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6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66" spans="1:27" x14ac:dyDescent="0.3">
      <c r="A1066" s="122" t="s">
        <v>6324</v>
      </c>
      <c r="B1066" s="61" t="s">
        <v>6325</v>
      </c>
      <c r="C1066" s="61" t="s">
        <v>1339</v>
      </c>
      <c r="D1066" s="93" t="s">
        <v>1340</v>
      </c>
      <c r="E1066" s="61" t="s">
        <v>6326</v>
      </c>
      <c r="F1066" s="61" t="s">
        <v>6327</v>
      </c>
      <c r="G1066" s="93" t="s">
        <v>152</v>
      </c>
      <c r="H1066" s="61" t="s">
        <v>359</v>
      </c>
      <c r="I1066" s="61" t="s">
        <v>53</v>
      </c>
      <c r="J1066" s="61" t="s">
        <v>61</v>
      </c>
      <c r="K1066" s="61"/>
      <c r="L1066" s="61"/>
      <c r="M1066" s="61"/>
      <c r="N1066" s="61"/>
      <c r="O1066" s="61">
        <v>1</v>
      </c>
      <c r="P1066" s="84">
        <v>43317</v>
      </c>
      <c r="Q1066" s="84">
        <v>43317.041666666664</v>
      </c>
      <c r="R1066" s="85"/>
      <c r="S1066" s="85"/>
      <c r="T1066" s="86"/>
      <c r="U1066" s="86"/>
      <c r="V1066" s="92" t="s">
        <v>617</v>
      </c>
      <c r="W1066" s="92">
        <v>43331.75</v>
      </c>
      <c r="X106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66" s="88" t="str">
        <f t="shared" si="16"/>
        <v>USP MA</v>
      </c>
      <c r="Z106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6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67" spans="1:27" x14ac:dyDescent="0.3">
      <c r="A1067" s="122" t="s">
        <v>6485</v>
      </c>
      <c r="B1067" s="61" t="s">
        <v>6486</v>
      </c>
      <c r="C1067" s="61" t="s">
        <v>1339</v>
      </c>
      <c r="D1067" s="93" t="s">
        <v>1340</v>
      </c>
      <c r="E1067" s="61" t="s">
        <v>6330</v>
      </c>
      <c r="F1067" s="61" t="s">
        <v>6331</v>
      </c>
      <c r="G1067" s="93" t="s">
        <v>152</v>
      </c>
      <c r="H1067" s="61" t="s">
        <v>359</v>
      </c>
      <c r="I1067" s="61" t="s">
        <v>58</v>
      </c>
      <c r="J1067" s="61" t="s">
        <v>61</v>
      </c>
      <c r="K1067" s="61"/>
      <c r="L1067" s="61"/>
      <c r="M1067" s="61"/>
      <c r="N1067" s="61"/>
      <c r="O1067" s="61">
        <v>0.5</v>
      </c>
      <c r="P1067" s="84">
        <v>43322</v>
      </c>
      <c r="Q1067" s="84">
        <v>43322.020833333336</v>
      </c>
      <c r="R1067" s="85"/>
      <c r="S1067" s="85"/>
      <c r="T1067" s="86"/>
      <c r="U1067" s="86"/>
      <c r="V1067" s="92" t="s">
        <v>617</v>
      </c>
      <c r="W1067" s="92">
        <v>43352.020833333336</v>
      </c>
      <c r="X106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67" s="88" t="str">
        <f t="shared" si="16"/>
        <v>USP MA</v>
      </c>
      <c r="Z106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6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68" spans="1:27" x14ac:dyDescent="0.3">
      <c r="A1068" s="122" t="s">
        <v>6328</v>
      </c>
      <c r="B1068" s="61" t="s">
        <v>6329</v>
      </c>
      <c r="C1068" s="61" t="s">
        <v>1339</v>
      </c>
      <c r="D1068" s="93" t="s">
        <v>1340</v>
      </c>
      <c r="E1068" s="61" t="s">
        <v>6330</v>
      </c>
      <c r="F1068" s="61" t="s">
        <v>6331</v>
      </c>
      <c r="G1068" s="93" t="s">
        <v>152</v>
      </c>
      <c r="H1068" s="61" t="s">
        <v>359</v>
      </c>
      <c r="I1068" s="61" t="s">
        <v>53</v>
      </c>
      <c r="J1068" s="61" t="s">
        <v>61</v>
      </c>
      <c r="K1068" s="61"/>
      <c r="L1068" s="61"/>
      <c r="M1068" s="61"/>
      <c r="N1068" s="61"/>
      <c r="O1068" s="61">
        <v>1</v>
      </c>
      <c r="P1068" s="84">
        <v>43317</v>
      </c>
      <c r="Q1068" s="84">
        <v>43317.041666666664</v>
      </c>
      <c r="R1068" s="85"/>
      <c r="S1068" s="85"/>
      <c r="T1068" s="86"/>
      <c r="U1068" s="86"/>
      <c r="V1068" s="92" t="s">
        <v>617</v>
      </c>
      <c r="W1068" s="92">
        <v>43331.75</v>
      </c>
      <c r="X106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68" s="88" t="str">
        <f t="shared" si="16"/>
        <v>USP MA</v>
      </c>
      <c r="Z106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6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69" spans="1:27" x14ac:dyDescent="0.3">
      <c r="A1069" s="122" t="s">
        <v>1744</v>
      </c>
      <c r="B1069" s="61" t="s">
        <v>1745</v>
      </c>
      <c r="C1069" s="61" t="s">
        <v>1746</v>
      </c>
      <c r="D1069" s="93" t="s">
        <v>1095</v>
      </c>
      <c r="E1069" s="61" t="s">
        <v>1747</v>
      </c>
      <c r="F1069" s="61" t="s">
        <v>1748</v>
      </c>
      <c r="G1069" s="93" t="s">
        <v>46</v>
      </c>
      <c r="H1069" s="61" t="s">
        <v>2572</v>
      </c>
      <c r="I1069" s="61" t="s">
        <v>53</v>
      </c>
      <c r="J1069" s="61" t="s">
        <v>61</v>
      </c>
      <c r="K1069" s="61" t="s">
        <v>300</v>
      </c>
      <c r="L1069" s="61"/>
      <c r="M1069" s="61"/>
      <c r="N1069" s="61" t="s">
        <v>837</v>
      </c>
      <c r="O1069" s="61">
        <v>1</v>
      </c>
      <c r="P1069" s="84">
        <v>43264</v>
      </c>
      <c r="Q1069" s="84">
        <v>43264.041666666664</v>
      </c>
      <c r="R1069" s="85"/>
      <c r="S1069" s="85"/>
      <c r="T1069" s="86">
        <v>43283</v>
      </c>
      <c r="U1069" s="86">
        <v>43283</v>
      </c>
      <c r="V1069" s="92" t="s">
        <v>617</v>
      </c>
      <c r="W1069" s="92">
        <v>43279.041666666664</v>
      </c>
      <c r="X106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69" s="88" t="str">
        <f t="shared" si="16"/>
        <v>UTILITES_MB</v>
      </c>
      <c r="Z106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6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070" spans="1:27" x14ac:dyDescent="0.3">
      <c r="A1070" s="122" t="s">
        <v>2490</v>
      </c>
      <c r="B1070" s="61" t="s">
        <v>2491</v>
      </c>
      <c r="C1070" s="61" t="s">
        <v>2492</v>
      </c>
      <c r="D1070" s="93" t="s">
        <v>438</v>
      </c>
      <c r="E1070" s="61" t="s">
        <v>2493</v>
      </c>
      <c r="F1070" s="61" t="s">
        <v>4564</v>
      </c>
      <c r="G1070" s="93" t="s">
        <v>46</v>
      </c>
      <c r="H1070" s="61" t="s">
        <v>359</v>
      </c>
      <c r="I1070" s="61" t="s">
        <v>53</v>
      </c>
      <c r="J1070" s="61" t="s">
        <v>61</v>
      </c>
      <c r="K1070" s="61"/>
      <c r="L1070" s="61"/>
      <c r="M1070" s="61"/>
      <c r="N1070" s="61"/>
      <c r="O1070" s="61">
        <v>1</v>
      </c>
      <c r="P1070" s="84"/>
      <c r="Q1070" s="84"/>
      <c r="R1070" s="85"/>
      <c r="S1070" s="85"/>
      <c r="T1070" s="86"/>
      <c r="U1070" s="86"/>
      <c r="V1070" s="92" t="s">
        <v>617</v>
      </c>
      <c r="W1070" s="92">
        <v>43516</v>
      </c>
      <c r="X107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70" s="88" t="str">
        <f t="shared" si="16"/>
        <v>UTILITES_MA</v>
      </c>
      <c r="Z107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7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</row>
    <row r="1071" spans="1:27" x14ac:dyDescent="0.3">
      <c r="A1071" s="122" t="s">
        <v>2494</v>
      </c>
      <c r="B1071" s="61" t="s">
        <v>2495</v>
      </c>
      <c r="C1071" s="61" t="s">
        <v>2496</v>
      </c>
      <c r="D1071" s="93" t="s">
        <v>438</v>
      </c>
      <c r="E1071" s="61" t="s">
        <v>2497</v>
      </c>
      <c r="F1071" s="61" t="s">
        <v>4565</v>
      </c>
      <c r="G1071" s="93" t="s">
        <v>46</v>
      </c>
      <c r="H1071" s="61" t="s">
        <v>359</v>
      </c>
      <c r="I1071" s="61" t="s">
        <v>53</v>
      </c>
      <c r="J1071" s="61" t="s">
        <v>61</v>
      </c>
      <c r="K1071" s="61"/>
      <c r="L1071" s="61"/>
      <c r="M1071" s="61"/>
      <c r="N1071" s="61"/>
      <c r="O1071" s="61">
        <v>1</v>
      </c>
      <c r="P1071" s="84"/>
      <c r="Q1071" s="84"/>
      <c r="R1071" s="85"/>
      <c r="S1071" s="85"/>
      <c r="T1071" s="86"/>
      <c r="U1071" s="86"/>
      <c r="V1071" s="92" t="s">
        <v>617</v>
      </c>
      <c r="W1071" s="92">
        <v>43571</v>
      </c>
      <c r="X107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71" s="88" t="str">
        <f t="shared" si="16"/>
        <v>UTILITES_MA</v>
      </c>
      <c r="Z107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7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</row>
    <row r="1072" spans="1:27" x14ac:dyDescent="0.3">
      <c r="A1072" s="122" t="s">
        <v>2211</v>
      </c>
      <c r="B1072" s="61" t="s">
        <v>2212</v>
      </c>
      <c r="C1072" s="61" t="s">
        <v>1339</v>
      </c>
      <c r="D1072" s="93" t="s">
        <v>2213</v>
      </c>
      <c r="E1072" s="61" t="s">
        <v>2214</v>
      </c>
      <c r="F1072" s="61" t="s">
        <v>1649</v>
      </c>
      <c r="G1072" s="93" t="s">
        <v>152</v>
      </c>
      <c r="H1072" s="61" t="s">
        <v>359</v>
      </c>
      <c r="I1072" s="61" t="s">
        <v>53</v>
      </c>
      <c r="J1072" s="61" t="s">
        <v>61</v>
      </c>
      <c r="K1072" s="61"/>
      <c r="L1072" s="61"/>
      <c r="M1072" s="61"/>
      <c r="N1072" s="61" t="s">
        <v>237</v>
      </c>
      <c r="O1072" s="61">
        <v>1</v>
      </c>
      <c r="P1072" s="84">
        <v>43265</v>
      </c>
      <c r="Q1072" s="84">
        <v>43265.041666666664</v>
      </c>
      <c r="R1072" s="85"/>
      <c r="S1072" s="85"/>
      <c r="T1072" s="86"/>
      <c r="U1072" s="86"/>
      <c r="V1072" s="92" t="s">
        <v>617</v>
      </c>
      <c r="W1072" s="92">
        <v>43279.75</v>
      </c>
      <c r="X107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72" s="88" t="str">
        <f t="shared" si="16"/>
        <v>USP MA</v>
      </c>
      <c r="Z107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7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073" spans="1:27" x14ac:dyDescent="0.3">
      <c r="A1073" s="122" t="s">
        <v>4155</v>
      </c>
      <c r="B1073" s="61" t="s">
        <v>4156</v>
      </c>
      <c r="C1073" s="61" t="s">
        <v>52</v>
      </c>
      <c r="D1073" s="93" t="s">
        <v>411</v>
      </c>
      <c r="E1073" s="61" t="s">
        <v>4157</v>
      </c>
      <c r="F1073" s="61" t="s">
        <v>3097</v>
      </c>
      <c r="G1073" s="93" t="s">
        <v>45</v>
      </c>
      <c r="H1073" s="61" t="s">
        <v>359</v>
      </c>
      <c r="I1073" s="61" t="s">
        <v>53</v>
      </c>
      <c r="J1073" s="61" t="s">
        <v>61</v>
      </c>
      <c r="K1073" s="61"/>
      <c r="L1073" s="61"/>
      <c r="M1073" s="61"/>
      <c r="N1073" s="61"/>
      <c r="O1073" s="61">
        <v>1</v>
      </c>
      <c r="P1073" s="84">
        <v>43299</v>
      </c>
      <c r="Q1073" s="84">
        <v>43299.041666666664</v>
      </c>
      <c r="R1073" s="85"/>
      <c r="S1073" s="85"/>
      <c r="T1073" s="86"/>
      <c r="U1073" s="86"/>
      <c r="V1073" s="92" t="s">
        <v>617</v>
      </c>
      <c r="W1073" s="92">
        <v>43313.75</v>
      </c>
      <c r="X107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73" s="88" t="str">
        <f t="shared" si="16"/>
        <v>DEVT MA</v>
      </c>
      <c r="Z107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7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74" spans="1:27" x14ac:dyDescent="0.3">
      <c r="A1074" s="122" t="s">
        <v>6332</v>
      </c>
      <c r="B1074" s="61" t="s">
        <v>6333</v>
      </c>
      <c r="C1074" s="61" t="s">
        <v>309</v>
      </c>
      <c r="D1074" s="93" t="s">
        <v>457</v>
      </c>
      <c r="E1074" s="61" t="s">
        <v>6045</v>
      </c>
      <c r="F1074" s="61" t="s">
        <v>1383</v>
      </c>
      <c r="G1074" s="93" t="s">
        <v>103</v>
      </c>
      <c r="H1074" s="61" t="s">
        <v>359</v>
      </c>
      <c r="I1074" s="61" t="s">
        <v>58</v>
      </c>
      <c r="J1074" s="61" t="s">
        <v>61</v>
      </c>
      <c r="K1074" s="61"/>
      <c r="L1074" s="61"/>
      <c r="M1074" s="61"/>
      <c r="N1074" s="61"/>
      <c r="O1074" s="61">
        <v>0.5</v>
      </c>
      <c r="P1074" s="84">
        <v>43320</v>
      </c>
      <c r="Q1074" s="84">
        <v>43320.020833333336</v>
      </c>
      <c r="R1074" s="85"/>
      <c r="S1074" s="85"/>
      <c r="T1074" s="86"/>
      <c r="U1074" s="86"/>
      <c r="V1074" s="92" t="s">
        <v>617</v>
      </c>
      <c r="W1074" s="92">
        <v>43350.020833333336</v>
      </c>
      <c r="X107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74" s="88" t="str">
        <f t="shared" si="16"/>
        <v>ANA_MB</v>
      </c>
      <c r="Z107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7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75" spans="1:27" x14ac:dyDescent="0.3">
      <c r="A1075" s="122" t="s">
        <v>6043</v>
      </c>
      <c r="B1075" s="61" t="s">
        <v>6044</v>
      </c>
      <c r="C1075" s="61" t="s">
        <v>309</v>
      </c>
      <c r="D1075" s="93" t="s">
        <v>457</v>
      </c>
      <c r="E1075" s="61" t="s">
        <v>6045</v>
      </c>
      <c r="F1075" s="61" t="s">
        <v>1383</v>
      </c>
      <c r="G1075" s="93" t="s">
        <v>103</v>
      </c>
      <c r="H1075" s="61" t="s">
        <v>359</v>
      </c>
      <c r="I1075" s="61" t="s">
        <v>53</v>
      </c>
      <c r="J1075" s="61" t="s">
        <v>61</v>
      </c>
      <c r="K1075" s="61"/>
      <c r="L1075" s="61"/>
      <c r="M1075" s="61"/>
      <c r="N1075" s="61"/>
      <c r="O1075" s="61">
        <v>0.25</v>
      </c>
      <c r="P1075" s="84">
        <v>43305</v>
      </c>
      <c r="Q1075" s="84">
        <v>43305.010416666664</v>
      </c>
      <c r="R1075" s="85"/>
      <c r="S1075" s="85"/>
      <c r="T1075" s="86"/>
      <c r="U1075" s="86"/>
      <c r="V1075" s="92" t="s">
        <v>617</v>
      </c>
      <c r="W1075" s="92">
        <v>43312.010416666664</v>
      </c>
      <c r="X107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75" s="88" t="str">
        <f t="shared" si="16"/>
        <v>ANA_MB</v>
      </c>
      <c r="Z107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7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76" spans="1:27" x14ac:dyDescent="0.3">
      <c r="A1076" s="122" t="s">
        <v>3342</v>
      </c>
      <c r="B1076" s="61" t="s">
        <v>3343</v>
      </c>
      <c r="C1076" s="61" t="s">
        <v>3344</v>
      </c>
      <c r="D1076" s="93" t="s">
        <v>411</v>
      </c>
      <c r="E1076" s="61" t="s">
        <v>3345</v>
      </c>
      <c r="F1076" s="61" t="s">
        <v>4600</v>
      </c>
      <c r="G1076" s="93" t="s">
        <v>46</v>
      </c>
      <c r="H1076" s="61" t="s">
        <v>2572</v>
      </c>
      <c r="I1076" s="61" t="s">
        <v>53</v>
      </c>
      <c r="J1076" s="61" t="s">
        <v>61</v>
      </c>
      <c r="K1076" s="61" t="s">
        <v>300</v>
      </c>
      <c r="L1076" s="61"/>
      <c r="M1076" s="61"/>
      <c r="N1076" s="61" t="s">
        <v>837</v>
      </c>
      <c r="O1076" s="61">
        <v>1</v>
      </c>
      <c r="P1076" s="84">
        <v>43286</v>
      </c>
      <c r="Q1076" s="84">
        <v>43286.041666666664</v>
      </c>
      <c r="R1076" s="85"/>
      <c r="S1076" s="85"/>
      <c r="T1076" s="86">
        <v>43258</v>
      </c>
      <c r="U1076" s="86">
        <v>43258</v>
      </c>
      <c r="V1076" s="92" t="s">
        <v>617</v>
      </c>
      <c r="W1076" s="92">
        <v>43316.041666666664</v>
      </c>
      <c r="X107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76" s="88" t="str">
        <f t="shared" si="16"/>
        <v>UTILITES_MA</v>
      </c>
      <c r="Z107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7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77" spans="1:27" x14ac:dyDescent="0.3">
      <c r="A1077" s="122" t="s">
        <v>3346</v>
      </c>
      <c r="B1077" s="61" t="s">
        <v>3347</v>
      </c>
      <c r="C1077" s="61" t="s">
        <v>3348</v>
      </c>
      <c r="D1077" s="93" t="s">
        <v>411</v>
      </c>
      <c r="E1077" s="61" t="s">
        <v>3349</v>
      </c>
      <c r="F1077" s="61" t="s">
        <v>4601</v>
      </c>
      <c r="G1077" s="93" t="s">
        <v>46</v>
      </c>
      <c r="H1077" s="61" t="s">
        <v>2572</v>
      </c>
      <c r="I1077" s="61" t="s">
        <v>53</v>
      </c>
      <c r="J1077" s="61" t="s">
        <v>61</v>
      </c>
      <c r="K1077" s="61" t="s">
        <v>300</v>
      </c>
      <c r="L1077" s="61"/>
      <c r="M1077" s="61"/>
      <c r="N1077" s="61" t="s">
        <v>837</v>
      </c>
      <c r="O1077" s="61">
        <v>1</v>
      </c>
      <c r="P1077" s="84">
        <v>43286</v>
      </c>
      <c r="Q1077" s="84">
        <v>43286.041666666664</v>
      </c>
      <c r="R1077" s="85"/>
      <c r="S1077" s="85"/>
      <c r="T1077" s="86">
        <v>43258</v>
      </c>
      <c r="U1077" s="86">
        <v>43258</v>
      </c>
      <c r="V1077" s="92" t="s">
        <v>617</v>
      </c>
      <c r="W1077" s="92">
        <v>43316.041666666664</v>
      </c>
      <c r="X107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77" s="88" t="str">
        <f t="shared" si="16"/>
        <v>UTILITES_MA</v>
      </c>
      <c r="Z107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7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78" spans="1:27" x14ac:dyDescent="0.3">
      <c r="A1078" s="122" t="s">
        <v>3350</v>
      </c>
      <c r="B1078" s="61" t="s">
        <v>3351</v>
      </c>
      <c r="C1078" s="61" t="s">
        <v>3352</v>
      </c>
      <c r="D1078" s="93" t="s">
        <v>411</v>
      </c>
      <c r="E1078" s="61" t="s">
        <v>3353</v>
      </c>
      <c r="F1078" s="61" t="s">
        <v>4602</v>
      </c>
      <c r="G1078" s="93" t="s">
        <v>46</v>
      </c>
      <c r="H1078" s="61" t="s">
        <v>2572</v>
      </c>
      <c r="I1078" s="61" t="s">
        <v>53</v>
      </c>
      <c r="J1078" s="61" t="s">
        <v>61</v>
      </c>
      <c r="K1078" s="61" t="s">
        <v>300</v>
      </c>
      <c r="L1078" s="61"/>
      <c r="M1078" s="61"/>
      <c r="N1078" s="61" t="s">
        <v>837</v>
      </c>
      <c r="O1078" s="61">
        <v>1</v>
      </c>
      <c r="P1078" s="84">
        <v>43286</v>
      </c>
      <c r="Q1078" s="84">
        <v>43286.041666666664</v>
      </c>
      <c r="R1078" s="85"/>
      <c r="S1078" s="85"/>
      <c r="T1078" s="86">
        <v>43258</v>
      </c>
      <c r="U1078" s="86">
        <v>43258</v>
      </c>
      <c r="V1078" s="92" t="s">
        <v>617</v>
      </c>
      <c r="W1078" s="92">
        <v>43316.041666666664</v>
      </c>
      <c r="X107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78" s="88" t="str">
        <f t="shared" si="16"/>
        <v>UTILITES_MA</v>
      </c>
      <c r="Z107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7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79" spans="1:27" x14ac:dyDescent="0.3">
      <c r="A1079" s="122" t="s">
        <v>3354</v>
      </c>
      <c r="B1079" s="61" t="s">
        <v>3355</v>
      </c>
      <c r="C1079" s="61" t="s">
        <v>3356</v>
      </c>
      <c r="D1079" s="93" t="s">
        <v>1215</v>
      </c>
      <c r="E1079" s="61" t="s">
        <v>3357</v>
      </c>
      <c r="F1079" s="61" t="s">
        <v>4603</v>
      </c>
      <c r="G1079" s="93" t="s">
        <v>46</v>
      </c>
      <c r="H1079" s="61" t="s">
        <v>2572</v>
      </c>
      <c r="I1079" s="61" t="s">
        <v>53</v>
      </c>
      <c r="J1079" s="61" t="s">
        <v>61</v>
      </c>
      <c r="K1079" s="61" t="s">
        <v>300</v>
      </c>
      <c r="L1079" s="61"/>
      <c r="M1079" s="61"/>
      <c r="N1079" s="61" t="s">
        <v>837</v>
      </c>
      <c r="O1079" s="61">
        <v>1</v>
      </c>
      <c r="P1079" s="84">
        <v>43286</v>
      </c>
      <c r="Q1079" s="84">
        <v>43286.041666666664</v>
      </c>
      <c r="R1079" s="85"/>
      <c r="S1079" s="85"/>
      <c r="T1079" s="86">
        <v>43258</v>
      </c>
      <c r="U1079" s="86">
        <v>43258</v>
      </c>
      <c r="V1079" s="92" t="s">
        <v>617</v>
      </c>
      <c r="W1079" s="92">
        <v>43316.041666666664</v>
      </c>
      <c r="X107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79" s="88" t="str">
        <f t="shared" si="16"/>
        <v>UTILITES_MA</v>
      </c>
      <c r="Z107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7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80" spans="1:27" x14ac:dyDescent="0.3">
      <c r="A1080" s="122" t="s">
        <v>3262</v>
      </c>
      <c r="B1080" s="61" t="s">
        <v>3263</v>
      </c>
      <c r="C1080" s="61" t="s">
        <v>3264</v>
      </c>
      <c r="D1080" s="93" t="s">
        <v>3260</v>
      </c>
      <c r="E1080" s="61" t="s">
        <v>3265</v>
      </c>
      <c r="F1080" s="61" t="s">
        <v>4604</v>
      </c>
      <c r="G1080" s="93" t="s">
        <v>46</v>
      </c>
      <c r="H1080" s="61" t="s">
        <v>2572</v>
      </c>
      <c r="I1080" s="61" t="s">
        <v>53</v>
      </c>
      <c r="J1080" s="61" t="s">
        <v>61</v>
      </c>
      <c r="K1080" s="61" t="s">
        <v>300</v>
      </c>
      <c r="L1080" s="61"/>
      <c r="M1080" s="61"/>
      <c r="N1080" s="61" t="s">
        <v>837</v>
      </c>
      <c r="O1080" s="61">
        <v>1</v>
      </c>
      <c r="P1080" s="84">
        <v>43285</v>
      </c>
      <c r="Q1080" s="84">
        <v>43285.041666666664</v>
      </c>
      <c r="R1080" s="85"/>
      <c r="S1080" s="85"/>
      <c r="T1080" s="86">
        <v>43258</v>
      </c>
      <c r="U1080" s="86">
        <v>43258</v>
      </c>
      <c r="V1080" s="92" t="s">
        <v>617</v>
      </c>
      <c r="W1080" s="92">
        <v>43315.041666666664</v>
      </c>
      <c r="X108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80" s="88" t="str">
        <f t="shared" si="16"/>
        <v>UTILITES_MA</v>
      </c>
      <c r="Z108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8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81" spans="1:27" x14ac:dyDescent="0.3">
      <c r="A1081" s="122" t="s">
        <v>5177</v>
      </c>
      <c r="B1081" s="61" t="s">
        <v>5178</v>
      </c>
      <c r="C1081" s="61" t="s">
        <v>250</v>
      </c>
      <c r="D1081" s="93" t="s">
        <v>441</v>
      </c>
      <c r="E1081" s="61" t="s">
        <v>5179</v>
      </c>
      <c r="F1081" s="61" t="s">
        <v>5180</v>
      </c>
      <c r="G1081" s="93" t="s">
        <v>75</v>
      </c>
      <c r="H1081" s="61" t="s">
        <v>42</v>
      </c>
      <c r="I1081" s="61" t="s">
        <v>53</v>
      </c>
      <c r="J1081" s="61"/>
      <c r="K1081" s="61"/>
      <c r="L1081" s="61"/>
      <c r="M1081" s="61"/>
      <c r="N1081" s="61" t="s">
        <v>1115</v>
      </c>
      <c r="O1081" s="61">
        <v>0.25</v>
      </c>
      <c r="P1081" s="84">
        <v>43299</v>
      </c>
      <c r="Q1081" s="84">
        <v>43306</v>
      </c>
      <c r="R1081" s="85"/>
      <c r="S1081" s="85"/>
      <c r="T1081" s="86">
        <v>43278.574201388888</v>
      </c>
      <c r="U1081" s="86"/>
      <c r="V1081" s="92" t="s">
        <v>617</v>
      </c>
      <c r="W1081" s="92">
        <v>43306.010416666664</v>
      </c>
      <c r="X108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81" s="88" t="str">
        <f t="shared" si="16"/>
        <v>ENVT</v>
      </c>
      <c r="Z108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8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82" spans="1:27" x14ac:dyDescent="0.3">
      <c r="A1082" s="122" t="s">
        <v>5665</v>
      </c>
      <c r="B1082" s="61" t="s">
        <v>5666</v>
      </c>
      <c r="C1082" s="61" t="s">
        <v>196</v>
      </c>
      <c r="D1082" s="93" t="s">
        <v>408</v>
      </c>
      <c r="E1082" s="61" t="s">
        <v>5667</v>
      </c>
      <c r="F1082" s="61" t="s">
        <v>5628</v>
      </c>
      <c r="G1082" s="93" t="s">
        <v>73</v>
      </c>
      <c r="H1082" s="61" t="s">
        <v>42</v>
      </c>
      <c r="I1082" s="61" t="s">
        <v>53</v>
      </c>
      <c r="J1082" s="61"/>
      <c r="K1082" s="61"/>
      <c r="L1082" s="61"/>
      <c r="M1082" s="61"/>
      <c r="N1082" s="61" t="s">
        <v>197</v>
      </c>
      <c r="O1082" s="61">
        <v>0.25</v>
      </c>
      <c r="P1082" s="84">
        <v>43299</v>
      </c>
      <c r="Q1082" s="84">
        <v>43306</v>
      </c>
      <c r="R1082" s="85"/>
      <c r="S1082" s="85"/>
      <c r="T1082" s="86">
        <v>43291.371979166666</v>
      </c>
      <c r="U1082" s="86"/>
      <c r="V1082" s="92" t="s">
        <v>617</v>
      </c>
      <c r="W1082" s="92">
        <v>43306.010416666664</v>
      </c>
      <c r="X108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82" s="88" t="str">
        <f t="shared" si="16"/>
        <v>CONT</v>
      </c>
      <c r="Z108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8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83" spans="1:27" x14ac:dyDescent="0.3">
      <c r="A1083" s="122" t="s">
        <v>5668</v>
      </c>
      <c r="B1083" s="61" t="s">
        <v>5669</v>
      </c>
      <c r="C1083" s="61" t="s">
        <v>196</v>
      </c>
      <c r="D1083" s="93" t="s">
        <v>408</v>
      </c>
      <c r="E1083" s="61" t="s">
        <v>5670</v>
      </c>
      <c r="F1083" s="61" t="s">
        <v>5628</v>
      </c>
      <c r="G1083" s="93" t="s">
        <v>73</v>
      </c>
      <c r="H1083" s="61" t="s">
        <v>42</v>
      </c>
      <c r="I1083" s="61" t="s">
        <v>53</v>
      </c>
      <c r="J1083" s="61"/>
      <c r="K1083" s="61"/>
      <c r="L1083" s="61"/>
      <c r="M1083" s="61"/>
      <c r="N1083" s="61" t="s">
        <v>197</v>
      </c>
      <c r="O1083" s="61">
        <v>0.25</v>
      </c>
      <c r="P1083" s="84">
        <v>43299</v>
      </c>
      <c r="Q1083" s="84">
        <v>43306</v>
      </c>
      <c r="R1083" s="85"/>
      <c r="S1083" s="85"/>
      <c r="T1083" s="86">
        <v>43291.371874999997</v>
      </c>
      <c r="U1083" s="86"/>
      <c r="V1083" s="92" t="s">
        <v>617</v>
      </c>
      <c r="W1083" s="92">
        <v>43306.010416666664</v>
      </c>
      <c r="X108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83" s="88" t="str">
        <f t="shared" si="16"/>
        <v>CONT</v>
      </c>
      <c r="Z108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8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84" spans="1:27" x14ac:dyDescent="0.3">
      <c r="A1084" s="122" t="s">
        <v>5671</v>
      </c>
      <c r="B1084" s="61" t="s">
        <v>5672</v>
      </c>
      <c r="C1084" s="61" t="s">
        <v>196</v>
      </c>
      <c r="D1084" s="93" t="s">
        <v>408</v>
      </c>
      <c r="E1084" s="61" t="s">
        <v>5673</v>
      </c>
      <c r="F1084" s="61" t="s">
        <v>5628</v>
      </c>
      <c r="G1084" s="93" t="s">
        <v>73</v>
      </c>
      <c r="H1084" s="61" t="s">
        <v>42</v>
      </c>
      <c r="I1084" s="61" t="s">
        <v>53</v>
      </c>
      <c r="J1084" s="61"/>
      <c r="K1084" s="61"/>
      <c r="L1084" s="61"/>
      <c r="M1084" s="61"/>
      <c r="N1084" s="61" t="s">
        <v>197</v>
      </c>
      <c r="O1084" s="61">
        <v>0.25</v>
      </c>
      <c r="P1084" s="84">
        <v>43300</v>
      </c>
      <c r="Q1084" s="84">
        <v>43307</v>
      </c>
      <c r="R1084" s="85"/>
      <c r="S1084" s="85"/>
      <c r="T1084" s="86">
        <v>43291.362662037034</v>
      </c>
      <c r="U1084" s="86"/>
      <c r="V1084" s="92" t="s">
        <v>617</v>
      </c>
      <c r="W1084" s="92">
        <v>43307.010416666664</v>
      </c>
      <c r="X108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84" s="88" t="str">
        <f t="shared" si="16"/>
        <v>CONT</v>
      </c>
      <c r="Z108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8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85" spans="1:27" x14ac:dyDescent="0.3">
      <c r="A1085" s="122" t="s">
        <v>5674</v>
      </c>
      <c r="B1085" s="61" t="s">
        <v>5675</v>
      </c>
      <c r="C1085" s="61" t="s">
        <v>196</v>
      </c>
      <c r="D1085" s="93" t="s">
        <v>1806</v>
      </c>
      <c r="E1085" s="61" t="s">
        <v>5676</v>
      </c>
      <c r="F1085" s="61" t="s">
        <v>5624</v>
      </c>
      <c r="G1085" s="93" t="s">
        <v>73</v>
      </c>
      <c r="H1085" s="61" t="s">
        <v>42</v>
      </c>
      <c r="I1085" s="61" t="s">
        <v>53</v>
      </c>
      <c r="J1085" s="61"/>
      <c r="K1085" s="61"/>
      <c r="L1085" s="61"/>
      <c r="M1085" s="61"/>
      <c r="N1085" s="61" t="s">
        <v>197</v>
      </c>
      <c r="O1085" s="61">
        <v>0.25</v>
      </c>
      <c r="P1085" s="84">
        <v>43299</v>
      </c>
      <c r="Q1085" s="84">
        <v>43306</v>
      </c>
      <c r="R1085" s="85"/>
      <c r="S1085" s="85"/>
      <c r="T1085" s="86">
        <v>43291.368564814817</v>
      </c>
      <c r="U1085" s="86"/>
      <c r="V1085" s="92" t="s">
        <v>617</v>
      </c>
      <c r="W1085" s="92">
        <v>43306.010416666664</v>
      </c>
      <c r="X108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85" s="88" t="str">
        <f t="shared" si="16"/>
        <v>CONT</v>
      </c>
      <c r="Z108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8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86" spans="1:27" x14ac:dyDescent="0.3">
      <c r="A1086" s="122" t="s">
        <v>5677</v>
      </c>
      <c r="B1086" s="61" t="s">
        <v>5678</v>
      </c>
      <c r="C1086" s="61" t="s">
        <v>196</v>
      </c>
      <c r="D1086" s="93" t="s">
        <v>1806</v>
      </c>
      <c r="E1086" s="61" t="s">
        <v>5679</v>
      </c>
      <c r="F1086" s="61" t="s">
        <v>312</v>
      </c>
      <c r="G1086" s="93" t="s">
        <v>73</v>
      </c>
      <c r="H1086" s="61" t="s">
        <v>42</v>
      </c>
      <c r="I1086" s="61" t="s">
        <v>53</v>
      </c>
      <c r="J1086" s="61"/>
      <c r="K1086" s="61"/>
      <c r="L1086" s="61"/>
      <c r="M1086" s="61"/>
      <c r="N1086" s="61" t="s">
        <v>197</v>
      </c>
      <c r="O1086" s="61">
        <v>0.25</v>
      </c>
      <c r="P1086" s="84">
        <v>43300</v>
      </c>
      <c r="Q1086" s="84">
        <v>43307</v>
      </c>
      <c r="R1086" s="85"/>
      <c r="S1086" s="85"/>
      <c r="T1086" s="86">
        <v>43291.363761574074</v>
      </c>
      <c r="U1086" s="86"/>
      <c r="V1086" s="92" t="s">
        <v>617</v>
      </c>
      <c r="W1086" s="92">
        <v>43307.010416666664</v>
      </c>
      <c r="X108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86" s="88" t="str">
        <f t="shared" si="16"/>
        <v>CONT</v>
      </c>
      <c r="Z108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8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87" spans="1:27" x14ac:dyDescent="0.3">
      <c r="A1087" s="122" t="s">
        <v>5181</v>
      </c>
      <c r="B1087" s="61" t="s">
        <v>5182</v>
      </c>
      <c r="C1087" s="61" t="s">
        <v>196</v>
      </c>
      <c r="D1087" s="93" t="s">
        <v>1806</v>
      </c>
      <c r="E1087" s="61" t="s">
        <v>5183</v>
      </c>
      <c r="F1087" s="61" t="s">
        <v>311</v>
      </c>
      <c r="G1087" s="93" t="s">
        <v>73</v>
      </c>
      <c r="H1087" s="61" t="s">
        <v>42</v>
      </c>
      <c r="I1087" s="61" t="s">
        <v>53</v>
      </c>
      <c r="J1087" s="61"/>
      <c r="K1087" s="61"/>
      <c r="L1087" s="61"/>
      <c r="M1087" s="61"/>
      <c r="N1087" s="61" t="s">
        <v>197</v>
      </c>
      <c r="O1087" s="61">
        <v>0.25</v>
      </c>
      <c r="P1087" s="84">
        <v>43298</v>
      </c>
      <c r="Q1087" s="84">
        <v>43305</v>
      </c>
      <c r="R1087" s="85"/>
      <c r="S1087" s="85"/>
      <c r="T1087" s="86">
        <v>43278.57271990741</v>
      </c>
      <c r="U1087" s="86"/>
      <c r="V1087" s="92" t="s">
        <v>617</v>
      </c>
      <c r="W1087" s="92">
        <v>43305.010416666664</v>
      </c>
      <c r="X108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87" s="88" t="str">
        <f t="shared" si="16"/>
        <v>CONT</v>
      </c>
      <c r="Z108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8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88" spans="1:27" x14ac:dyDescent="0.3">
      <c r="A1088" s="122" t="s">
        <v>5184</v>
      </c>
      <c r="B1088" s="61" t="s">
        <v>5185</v>
      </c>
      <c r="C1088" s="61" t="s">
        <v>253</v>
      </c>
      <c r="D1088" s="93" t="s">
        <v>3657</v>
      </c>
      <c r="E1088" s="61" t="s">
        <v>5186</v>
      </c>
      <c r="F1088" s="61" t="s">
        <v>311</v>
      </c>
      <c r="G1088" s="93" t="s">
        <v>97</v>
      </c>
      <c r="H1088" s="61" t="s">
        <v>42</v>
      </c>
      <c r="I1088" s="61" t="s">
        <v>53</v>
      </c>
      <c r="J1088" s="61"/>
      <c r="K1088" s="61"/>
      <c r="L1088" s="61"/>
      <c r="M1088" s="61"/>
      <c r="N1088" s="61" t="s">
        <v>249</v>
      </c>
      <c r="O1088" s="61">
        <v>0.25</v>
      </c>
      <c r="P1088" s="84">
        <v>43298</v>
      </c>
      <c r="Q1088" s="84">
        <v>43305</v>
      </c>
      <c r="R1088" s="85"/>
      <c r="S1088" s="85"/>
      <c r="T1088" s="86">
        <v>43278.572835648149</v>
      </c>
      <c r="U1088" s="86"/>
      <c r="V1088" s="92" t="s">
        <v>617</v>
      </c>
      <c r="W1088" s="92">
        <v>43305.010416666664</v>
      </c>
      <c r="X108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88" s="88" t="str">
        <f t="shared" si="16"/>
        <v>ANA_MA</v>
      </c>
      <c r="Z108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8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89" spans="1:27" x14ac:dyDescent="0.3">
      <c r="A1089" s="122" t="s">
        <v>1119</v>
      </c>
      <c r="B1089" s="61" t="s">
        <v>1120</v>
      </c>
      <c r="C1089" s="61" t="s">
        <v>1121</v>
      </c>
      <c r="D1089" s="93" t="s">
        <v>1122</v>
      </c>
      <c r="E1089" s="61" t="s">
        <v>1123</v>
      </c>
      <c r="F1089" s="61" t="s">
        <v>1124</v>
      </c>
      <c r="G1089" s="93" t="s">
        <v>46</v>
      </c>
      <c r="H1089" s="61" t="s">
        <v>195</v>
      </c>
      <c r="I1089" s="61" t="s">
        <v>58</v>
      </c>
      <c r="J1089" s="61" t="s">
        <v>167</v>
      </c>
      <c r="K1089" s="61"/>
      <c r="L1089" s="61"/>
      <c r="M1089" s="61"/>
      <c r="N1089" s="61"/>
      <c r="O1089" s="61">
        <v>7</v>
      </c>
      <c r="P1089" s="84">
        <v>43230</v>
      </c>
      <c r="Q1089" s="84">
        <v>43230.291666666664</v>
      </c>
      <c r="R1089" s="85"/>
      <c r="S1089" s="85"/>
      <c r="T1089" s="86"/>
      <c r="U1089" s="86"/>
      <c r="V1089" s="92" t="s">
        <v>617</v>
      </c>
      <c r="W1089" s="92">
        <v>43260.291666666664</v>
      </c>
      <c r="X108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089" s="88" t="str">
        <f t="shared" si="16"/>
        <v>UTILITES_MC</v>
      </c>
      <c r="Z108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8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090" spans="1:27" x14ac:dyDescent="0.3">
      <c r="A1090" s="122" t="s">
        <v>6573</v>
      </c>
      <c r="B1090" s="61" t="s">
        <v>6574</v>
      </c>
      <c r="C1090" s="61" t="s">
        <v>317</v>
      </c>
      <c r="D1090" s="93" t="s">
        <v>319</v>
      </c>
      <c r="E1090" s="61" t="s">
        <v>318</v>
      </c>
      <c r="F1090" s="61" t="s">
        <v>319</v>
      </c>
      <c r="G1090" s="93" t="s">
        <v>73</v>
      </c>
      <c r="H1090" s="61" t="s">
        <v>195</v>
      </c>
      <c r="I1090" s="61" t="s">
        <v>43</v>
      </c>
      <c r="J1090" s="61" t="s">
        <v>48</v>
      </c>
      <c r="K1090" s="61"/>
      <c r="L1090" s="61"/>
      <c r="M1090" s="61">
        <v>3</v>
      </c>
      <c r="N1090" s="61"/>
      <c r="O1090" s="61">
        <v>2</v>
      </c>
      <c r="P1090" s="84">
        <v>43294</v>
      </c>
      <c r="Q1090" s="84">
        <v>43325</v>
      </c>
      <c r="R1090" s="85"/>
      <c r="S1090" s="85"/>
      <c r="T1090" s="86"/>
      <c r="U1090" s="86"/>
      <c r="V1090" s="92" t="s">
        <v>617</v>
      </c>
      <c r="W1090" s="92">
        <v>43325</v>
      </c>
      <c r="X109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90" s="88" t="str">
        <f t="shared" ref="Y1090:Y1153" si="17">IF(ISBLANK(G1090),"N/A",IF(OR(G1090="EXPE-SERV",G1090="FINA",G1090="INFO",G1090="LOGISTIC",G1090="MAGASIN",G1090="PROD_MA",G1090="PROD_MB",G1090="PROD_MB-B3",G1090="PROJ-TECH",G1090="SECU",G1090="STECH",G1090="UNITE-MA",G1090="UNITE-MB",G1090="UNIT-MC",G1090="UNIT-MD1",G1090="UNIT-MD2"),"N/A",IF(ISNUMBER(SEARCH("QUAL",G1090)),"N/A",IF(AND(G1090="MNTE",X1090="MA"),"UTILITES_MA",IF(AND(G1090="MNTE",X1090="MB"),"UTILITES_MB",IF(AND(G1090="MNTE",X1090="MC"),"UTILITES_MC",G1090))))))</f>
        <v>CONT</v>
      </c>
      <c r="Z109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09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91" spans="1:27" x14ac:dyDescent="0.3">
      <c r="A1091" s="122" t="s">
        <v>6575</v>
      </c>
      <c r="B1091" s="61" t="s">
        <v>6576</v>
      </c>
      <c r="C1091" s="61" t="s">
        <v>317</v>
      </c>
      <c r="D1091" s="93" t="s">
        <v>319</v>
      </c>
      <c r="E1091" s="61" t="s">
        <v>318</v>
      </c>
      <c r="F1091" s="61" t="s">
        <v>319</v>
      </c>
      <c r="G1091" s="93" t="s">
        <v>73</v>
      </c>
      <c r="H1091" s="61" t="s">
        <v>195</v>
      </c>
      <c r="I1091" s="61" t="s">
        <v>58</v>
      </c>
      <c r="J1091" s="61" t="s">
        <v>48</v>
      </c>
      <c r="K1091" s="61"/>
      <c r="L1091" s="61"/>
      <c r="M1091" s="61"/>
      <c r="N1091" s="61"/>
      <c r="O1091" s="61">
        <v>1</v>
      </c>
      <c r="P1091" s="84">
        <v>43327</v>
      </c>
      <c r="Q1091" s="84">
        <v>43341</v>
      </c>
      <c r="R1091" s="85"/>
      <c r="S1091" s="85"/>
      <c r="T1091" s="86"/>
      <c r="U1091" s="86"/>
      <c r="V1091" s="92" t="s">
        <v>617</v>
      </c>
      <c r="W1091" s="92">
        <v>43341.75</v>
      </c>
      <c r="X109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91" s="88" t="str">
        <f t="shared" si="17"/>
        <v>CONT</v>
      </c>
      <c r="Z109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9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092" spans="1:27" x14ac:dyDescent="0.3">
      <c r="A1092" s="122" t="s">
        <v>5187</v>
      </c>
      <c r="B1092" s="61" t="s">
        <v>320</v>
      </c>
      <c r="C1092" s="61" t="s">
        <v>317</v>
      </c>
      <c r="D1092" s="93" t="s">
        <v>319</v>
      </c>
      <c r="E1092" s="61" t="s">
        <v>318</v>
      </c>
      <c r="F1092" s="61" t="s">
        <v>319</v>
      </c>
      <c r="G1092" s="93" t="s">
        <v>73</v>
      </c>
      <c r="H1092" s="61" t="s">
        <v>42</v>
      </c>
      <c r="I1092" s="61" t="s">
        <v>58</v>
      </c>
      <c r="J1092" s="61" t="s">
        <v>48</v>
      </c>
      <c r="K1092" s="61"/>
      <c r="L1092" s="61"/>
      <c r="M1092" s="61"/>
      <c r="N1092" s="61"/>
      <c r="O1092" s="61">
        <v>1</v>
      </c>
      <c r="P1092" s="84">
        <v>43291</v>
      </c>
      <c r="Q1092" s="84">
        <v>43305</v>
      </c>
      <c r="R1092" s="85"/>
      <c r="S1092" s="85"/>
      <c r="T1092" s="86">
        <v>43291.622870370367</v>
      </c>
      <c r="U1092" s="86"/>
      <c r="V1092" s="92" t="s">
        <v>617</v>
      </c>
      <c r="W1092" s="92">
        <v>43305.75</v>
      </c>
      <c r="X109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092" s="88" t="str">
        <f t="shared" si="17"/>
        <v>CONT</v>
      </c>
      <c r="Z109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9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93" spans="1:27" x14ac:dyDescent="0.3">
      <c r="A1093" s="122" t="s">
        <v>6422</v>
      </c>
      <c r="B1093" s="61" t="s">
        <v>6423</v>
      </c>
      <c r="C1093" s="61" t="s">
        <v>323</v>
      </c>
      <c r="D1093" s="93" t="s">
        <v>439</v>
      </c>
      <c r="E1093" s="61" t="s">
        <v>324</v>
      </c>
      <c r="F1093" s="61" t="s">
        <v>325</v>
      </c>
      <c r="G1093" s="93" t="s">
        <v>46</v>
      </c>
      <c r="H1093" s="61" t="s">
        <v>195</v>
      </c>
      <c r="I1093" s="61" t="s">
        <v>43</v>
      </c>
      <c r="J1093" s="61" t="s">
        <v>209</v>
      </c>
      <c r="K1093" s="61" t="s">
        <v>204</v>
      </c>
      <c r="L1093" s="61"/>
      <c r="M1093" s="61">
        <v>2</v>
      </c>
      <c r="N1093" s="61"/>
      <c r="O1093" s="61">
        <v>2</v>
      </c>
      <c r="P1093" s="84">
        <v>43290</v>
      </c>
      <c r="Q1093" s="84">
        <v>43304</v>
      </c>
      <c r="R1093" s="85"/>
      <c r="S1093" s="85"/>
      <c r="T1093" s="86"/>
      <c r="U1093" s="86"/>
      <c r="V1093" s="92" t="s">
        <v>617</v>
      </c>
      <c r="W1093" s="92">
        <v>43304</v>
      </c>
      <c r="X109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093" s="88" t="str">
        <f t="shared" si="17"/>
        <v>UTILITES_MC</v>
      </c>
      <c r="Z109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09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94" spans="1:27" x14ac:dyDescent="0.3">
      <c r="A1094" s="122" t="s">
        <v>5188</v>
      </c>
      <c r="B1094" s="61" t="s">
        <v>5189</v>
      </c>
      <c r="C1094" s="61" t="s">
        <v>5190</v>
      </c>
      <c r="D1094" s="93" t="s">
        <v>1023</v>
      </c>
      <c r="E1094" s="61" t="s">
        <v>5191</v>
      </c>
      <c r="F1094" s="61" t="s">
        <v>5192</v>
      </c>
      <c r="G1094" s="93" t="s">
        <v>46</v>
      </c>
      <c r="H1094" s="61" t="s">
        <v>42</v>
      </c>
      <c r="I1094" s="61" t="s">
        <v>205</v>
      </c>
      <c r="J1094" s="61" t="s">
        <v>48</v>
      </c>
      <c r="K1094" s="61"/>
      <c r="L1094" s="61"/>
      <c r="M1094" s="61"/>
      <c r="N1094" s="61"/>
      <c r="O1094" s="61">
        <v>1</v>
      </c>
      <c r="P1094" s="84">
        <v>43308</v>
      </c>
      <c r="Q1094" s="84">
        <v>43338</v>
      </c>
      <c r="R1094" s="85"/>
      <c r="S1094" s="85"/>
      <c r="T1094" s="86">
        <v>43294.367222222223</v>
      </c>
      <c r="U1094" s="86"/>
      <c r="V1094" s="92" t="s">
        <v>617</v>
      </c>
      <c r="W1094" s="92">
        <v>43338.041666666664</v>
      </c>
      <c r="X109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094" s="88" t="str">
        <f t="shared" si="17"/>
        <v>UTILITES_MC</v>
      </c>
      <c r="Z109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9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95" spans="1:27" x14ac:dyDescent="0.3">
      <c r="A1095" s="122" t="s">
        <v>4158</v>
      </c>
      <c r="B1095" s="61" t="s">
        <v>4159</v>
      </c>
      <c r="C1095" s="61" t="s">
        <v>4160</v>
      </c>
      <c r="D1095" s="93" t="s">
        <v>3652</v>
      </c>
      <c r="E1095" s="61" t="s">
        <v>4161</v>
      </c>
      <c r="F1095" s="61" t="s">
        <v>4162</v>
      </c>
      <c r="G1095" s="93" t="s">
        <v>97</v>
      </c>
      <c r="H1095" s="61" t="s">
        <v>359</v>
      </c>
      <c r="I1095" s="61" t="s">
        <v>53</v>
      </c>
      <c r="J1095" s="61" t="s">
        <v>61</v>
      </c>
      <c r="K1095" s="61"/>
      <c r="L1095" s="61"/>
      <c r="M1095" s="61"/>
      <c r="N1095" s="61"/>
      <c r="O1095" s="61">
        <v>1</v>
      </c>
      <c r="P1095" s="84">
        <v>43289</v>
      </c>
      <c r="Q1095" s="84">
        <v>43289.041666666664</v>
      </c>
      <c r="R1095" s="85"/>
      <c r="S1095" s="85"/>
      <c r="T1095" s="86"/>
      <c r="U1095" s="86"/>
      <c r="V1095" s="92" t="s">
        <v>617</v>
      </c>
      <c r="W1095" s="92">
        <v>43303.75</v>
      </c>
      <c r="X109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95" s="88" t="str">
        <f t="shared" si="17"/>
        <v>ANA_MA</v>
      </c>
      <c r="Z109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9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96" spans="1:27" x14ac:dyDescent="0.3">
      <c r="A1096" s="122" t="s">
        <v>4163</v>
      </c>
      <c r="B1096" s="61" t="s">
        <v>4164</v>
      </c>
      <c r="C1096" s="61" t="s">
        <v>4160</v>
      </c>
      <c r="D1096" s="93" t="s">
        <v>3652</v>
      </c>
      <c r="E1096" s="61" t="s">
        <v>4165</v>
      </c>
      <c r="F1096" s="61" t="s">
        <v>3492</v>
      </c>
      <c r="G1096" s="93" t="s">
        <v>97</v>
      </c>
      <c r="H1096" s="61" t="s">
        <v>359</v>
      </c>
      <c r="I1096" s="61" t="s">
        <v>53</v>
      </c>
      <c r="J1096" s="61" t="s">
        <v>61</v>
      </c>
      <c r="K1096" s="61"/>
      <c r="L1096" s="61"/>
      <c r="M1096" s="61"/>
      <c r="N1096" s="61"/>
      <c r="O1096" s="61">
        <v>1</v>
      </c>
      <c r="P1096" s="84">
        <v>43289</v>
      </c>
      <c r="Q1096" s="84">
        <v>43289.041666666664</v>
      </c>
      <c r="R1096" s="85"/>
      <c r="S1096" s="85"/>
      <c r="T1096" s="86"/>
      <c r="U1096" s="86"/>
      <c r="V1096" s="92" t="s">
        <v>617</v>
      </c>
      <c r="W1096" s="92">
        <v>43303.75</v>
      </c>
      <c r="X109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96" s="88" t="str">
        <f t="shared" si="17"/>
        <v>ANA_MA</v>
      </c>
      <c r="Z109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9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97" spans="1:27" x14ac:dyDescent="0.3">
      <c r="A1097" s="122" t="s">
        <v>6334</v>
      </c>
      <c r="B1097" s="61" t="s">
        <v>6335</v>
      </c>
      <c r="C1097" s="61" t="s">
        <v>253</v>
      </c>
      <c r="D1097" s="93" t="s">
        <v>427</v>
      </c>
      <c r="E1097" s="61" t="s">
        <v>6336</v>
      </c>
      <c r="F1097" s="61" t="s">
        <v>393</v>
      </c>
      <c r="G1097" s="93" t="s">
        <v>97</v>
      </c>
      <c r="H1097" s="61" t="s">
        <v>42</v>
      </c>
      <c r="I1097" s="61" t="s">
        <v>53</v>
      </c>
      <c r="J1097" s="61"/>
      <c r="K1097" s="61"/>
      <c r="L1097" s="61"/>
      <c r="M1097" s="61"/>
      <c r="N1097" s="61" t="s">
        <v>249</v>
      </c>
      <c r="O1097" s="61">
        <v>1</v>
      </c>
      <c r="P1097" s="84">
        <v>43312</v>
      </c>
      <c r="Q1097" s="84">
        <v>43326</v>
      </c>
      <c r="R1097" s="85"/>
      <c r="S1097" s="85"/>
      <c r="T1097" s="86">
        <v>43291.3596412037</v>
      </c>
      <c r="U1097" s="86"/>
      <c r="V1097" s="92" t="s">
        <v>617</v>
      </c>
      <c r="W1097" s="92">
        <v>43326.75</v>
      </c>
      <c r="X109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97" s="88" t="str">
        <f t="shared" si="17"/>
        <v>ANA_MA</v>
      </c>
      <c r="Z109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9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098" spans="1:27" x14ac:dyDescent="0.3">
      <c r="A1098" s="122" t="s">
        <v>2498</v>
      </c>
      <c r="B1098" s="61" t="s">
        <v>2499</v>
      </c>
      <c r="C1098" s="61" t="s">
        <v>2500</v>
      </c>
      <c r="D1098" s="93" t="s">
        <v>416</v>
      </c>
      <c r="E1098" s="61" t="s">
        <v>2501</v>
      </c>
      <c r="F1098" s="61" t="s">
        <v>4605</v>
      </c>
      <c r="G1098" s="93" t="s">
        <v>46</v>
      </c>
      <c r="H1098" s="61" t="s">
        <v>359</v>
      </c>
      <c r="I1098" s="61" t="s">
        <v>53</v>
      </c>
      <c r="J1098" s="61" t="s">
        <v>61</v>
      </c>
      <c r="K1098" s="61"/>
      <c r="L1098" s="61"/>
      <c r="M1098" s="61"/>
      <c r="N1098" s="61"/>
      <c r="O1098" s="61">
        <v>1</v>
      </c>
      <c r="P1098" s="84"/>
      <c r="Q1098" s="84"/>
      <c r="R1098" s="85"/>
      <c r="S1098" s="85"/>
      <c r="T1098" s="86"/>
      <c r="U1098" s="86"/>
      <c r="V1098" s="92" t="s">
        <v>617</v>
      </c>
      <c r="W1098" s="92">
        <v>43281</v>
      </c>
      <c r="X109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98" s="88" t="str">
        <f t="shared" si="17"/>
        <v>UTILITES_MA</v>
      </c>
      <c r="Z109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9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</row>
    <row r="1099" spans="1:27" x14ac:dyDescent="0.3">
      <c r="A1099" s="122" t="s">
        <v>2502</v>
      </c>
      <c r="B1099" s="61" t="s">
        <v>2503</v>
      </c>
      <c r="C1099" s="61" t="s">
        <v>2504</v>
      </c>
      <c r="D1099" s="93" t="s">
        <v>2505</v>
      </c>
      <c r="E1099" s="61" t="s">
        <v>2506</v>
      </c>
      <c r="F1099" s="61" t="s">
        <v>4606</v>
      </c>
      <c r="G1099" s="93" t="s">
        <v>46</v>
      </c>
      <c r="H1099" s="61" t="s">
        <v>359</v>
      </c>
      <c r="I1099" s="61" t="s">
        <v>53</v>
      </c>
      <c r="J1099" s="61" t="s">
        <v>61</v>
      </c>
      <c r="K1099" s="61"/>
      <c r="L1099" s="61"/>
      <c r="M1099" s="61"/>
      <c r="N1099" s="61"/>
      <c r="O1099" s="61">
        <v>1</v>
      </c>
      <c r="P1099" s="84"/>
      <c r="Q1099" s="84"/>
      <c r="R1099" s="85"/>
      <c r="S1099" s="85"/>
      <c r="T1099" s="86"/>
      <c r="U1099" s="86"/>
      <c r="V1099" s="92" t="s">
        <v>617</v>
      </c>
      <c r="W1099" s="92">
        <v>43284</v>
      </c>
      <c r="X109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099" s="88" t="str">
        <f t="shared" si="17"/>
        <v>UTILITES_MA</v>
      </c>
      <c r="Z109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09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</row>
    <row r="1100" spans="1:27" x14ac:dyDescent="0.3">
      <c r="A1100" s="122" t="s">
        <v>946</v>
      </c>
      <c r="B1100" s="61" t="s">
        <v>947</v>
      </c>
      <c r="C1100" s="61" t="s">
        <v>948</v>
      </c>
      <c r="D1100" s="93" t="s">
        <v>949</v>
      </c>
      <c r="E1100" s="61" t="s">
        <v>950</v>
      </c>
      <c r="F1100" s="61" t="s">
        <v>951</v>
      </c>
      <c r="G1100" s="93" t="s">
        <v>46</v>
      </c>
      <c r="H1100" s="61" t="s">
        <v>195</v>
      </c>
      <c r="I1100" s="61" t="s">
        <v>58</v>
      </c>
      <c r="J1100" s="61" t="s">
        <v>167</v>
      </c>
      <c r="K1100" s="61"/>
      <c r="L1100" s="61"/>
      <c r="M1100" s="61"/>
      <c r="N1100" s="61" t="s">
        <v>168</v>
      </c>
      <c r="O1100" s="61">
        <v>7</v>
      </c>
      <c r="P1100" s="84">
        <v>43201</v>
      </c>
      <c r="Q1100" s="84">
        <v>43231</v>
      </c>
      <c r="R1100" s="85"/>
      <c r="S1100" s="85"/>
      <c r="T1100" s="86"/>
      <c r="U1100" s="86"/>
      <c r="V1100" s="92" t="s">
        <v>617</v>
      </c>
      <c r="W1100" s="92">
        <v>43231.291666666664</v>
      </c>
      <c r="X110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00" s="88" t="str">
        <f t="shared" si="17"/>
        <v>UTILITES_MA</v>
      </c>
      <c r="Z110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0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1101" spans="1:27" x14ac:dyDescent="0.3">
      <c r="A1101" s="122" t="s">
        <v>2507</v>
      </c>
      <c r="B1101" s="61" t="s">
        <v>2508</v>
      </c>
      <c r="C1101" s="61" t="s">
        <v>2509</v>
      </c>
      <c r="D1101" s="93" t="s">
        <v>430</v>
      </c>
      <c r="E1101" s="61" t="s">
        <v>2510</v>
      </c>
      <c r="F1101" s="61" t="s">
        <v>4607</v>
      </c>
      <c r="G1101" s="93" t="s">
        <v>46</v>
      </c>
      <c r="H1101" s="61" t="s">
        <v>359</v>
      </c>
      <c r="I1101" s="61" t="s">
        <v>53</v>
      </c>
      <c r="J1101" s="61" t="s">
        <v>61</v>
      </c>
      <c r="K1101" s="61"/>
      <c r="L1101" s="61"/>
      <c r="M1101" s="61"/>
      <c r="N1101" s="61"/>
      <c r="O1101" s="61">
        <v>1</v>
      </c>
      <c r="P1101" s="84"/>
      <c r="Q1101" s="84"/>
      <c r="R1101" s="85"/>
      <c r="S1101" s="85"/>
      <c r="T1101" s="86"/>
      <c r="U1101" s="86"/>
      <c r="V1101" s="92" t="s">
        <v>617</v>
      </c>
      <c r="W1101" s="92">
        <v>43281</v>
      </c>
      <c r="X110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01" s="88" t="str">
        <f t="shared" si="17"/>
        <v>UTILITES_MA</v>
      </c>
      <c r="Z110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0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</row>
    <row r="1102" spans="1:27" x14ac:dyDescent="0.3">
      <c r="A1102" s="122" t="s">
        <v>2809</v>
      </c>
      <c r="B1102" s="61" t="s">
        <v>2810</v>
      </c>
      <c r="C1102" s="61" t="s">
        <v>2811</v>
      </c>
      <c r="D1102" s="93" t="s">
        <v>1065</v>
      </c>
      <c r="E1102" s="61" t="s">
        <v>2812</v>
      </c>
      <c r="F1102" s="61" t="s">
        <v>4348</v>
      </c>
      <c r="G1102" s="93" t="s">
        <v>46</v>
      </c>
      <c r="H1102" s="61" t="s">
        <v>2572</v>
      </c>
      <c r="I1102" s="61" t="s">
        <v>53</v>
      </c>
      <c r="J1102" s="61" t="s">
        <v>61</v>
      </c>
      <c r="K1102" s="61" t="s">
        <v>300</v>
      </c>
      <c r="L1102" s="61"/>
      <c r="M1102" s="61"/>
      <c r="N1102" s="61" t="s">
        <v>837</v>
      </c>
      <c r="O1102" s="61">
        <v>1</v>
      </c>
      <c r="P1102" s="84">
        <v>43523</v>
      </c>
      <c r="Q1102" s="84">
        <v>43523</v>
      </c>
      <c r="R1102" s="85"/>
      <c r="S1102" s="85"/>
      <c r="T1102" s="86">
        <v>43294</v>
      </c>
      <c r="U1102" s="86">
        <v>43294</v>
      </c>
      <c r="V1102" s="92" t="s">
        <v>617</v>
      </c>
      <c r="W1102" s="92">
        <v>43551</v>
      </c>
      <c r="X110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02" s="88" t="str">
        <f t="shared" si="17"/>
        <v>UTILITES_MA</v>
      </c>
      <c r="Z110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0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Février</v>
      </c>
    </row>
    <row r="1103" spans="1:27" x14ac:dyDescent="0.3">
      <c r="A1103" s="122" t="s">
        <v>2511</v>
      </c>
      <c r="B1103" s="61" t="s">
        <v>2512</v>
      </c>
      <c r="C1103" s="61" t="s">
        <v>2513</v>
      </c>
      <c r="D1103" s="93" t="s">
        <v>2514</v>
      </c>
      <c r="E1103" s="61" t="s">
        <v>2515</v>
      </c>
      <c r="F1103" s="61" t="s">
        <v>4519</v>
      </c>
      <c r="G1103" s="93" t="s">
        <v>46</v>
      </c>
      <c r="H1103" s="61" t="s">
        <v>359</v>
      </c>
      <c r="I1103" s="61" t="s">
        <v>53</v>
      </c>
      <c r="J1103" s="61" t="s">
        <v>61</v>
      </c>
      <c r="K1103" s="61"/>
      <c r="L1103" s="61"/>
      <c r="M1103" s="61"/>
      <c r="N1103" s="61"/>
      <c r="O1103" s="61">
        <v>1</v>
      </c>
      <c r="P1103" s="84">
        <v>43279</v>
      </c>
      <c r="Q1103" s="84">
        <v>43279</v>
      </c>
      <c r="R1103" s="85"/>
      <c r="S1103" s="85"/>
      <c r="T1103" s="86"/>
      <c r="U1103" s="86"/>
      <c r="V1103" s="92" t="s">
        <v>617</v>
      </c>
      <c r="W1103" s="92">
        <v>43309</v>
      </c>
      <c r="X110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03" s="88" t="str">
        <f t="shared" si="17"/>
        <v>UTILITES_MA</v>
      </c>
      <c r="Z110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0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04" spans="1:27" x14ac:dyDescent="0.3">
      <c r="A1104" s="122" t="s">
        <v>4166</v>
      </c>
      <c r="B1104" s="61" t="s">
        <v>4167</v>
      </c>
      <c r="C1104" s="61" t="s">
        <v>52</v>
      </c>
      <c r="D1104" s="93" t="s">
        <v>411</v>
      </c>
      <c r="E1104" s="61" t="s">
        <v>4168</v>
      </c>
      <c r="F1104" s="61" t="s">
        <v>4169</v>
      </c>
      <c r="G1104" s="93" t="s">
        <v>45</v>
      </c>
      <c r="H1104" s="61" t="s">
        <v>359</v>
      </c>
      <c r="I1104" s="61" t="s">
        <v>53</v>
      </c>
      <c r="J1104" s="61" t="s">
        <v>61</v>
      </c>
      <c r="K1104" s="61"/>
      <c r="L1104" s="61"/>
      <c r="M1104" s="61"/>
      <c r="N1104" s="61"/>
      <c r="O1104" s="61">
        <v>1</v>
      </c>
      <c r="P1104" s="84">
        <v>43299</v>
      </c>
      <c r="Q1104" s="84">
        <v>43299.041666666664</v>
      </c>
      <c r="R1104" s="85"/>
      <c r="S1104" s="85"/>
      <c r="T1104" s="86"/>
      <c r="U1104" s="86"/>
      <c r="V1104" s="92" t="s">
        <v>617</v>
      </c>
      <c r="W1104" s="92">
        <v>43329.041666666664</v>
      </c>
      <c r="X110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04" s="88" t="str">
        <f t="shared" si="17"/>
        <v>DEVT MA</v>
      </c>
      <c r="Z110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0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05" spans="1:27" x14ac:dyDescent="0.3">
      <c r="A1105" s="122" t="s">
        <v>4170</v>
      </c>
      <c r="B1105" s="61" t="s">
        <v>4171</v>
      </c>
      <c r="C1105" s="61" t="s">
        <v>52</v>
      </c>
      <c r="D1105" s="93" t="s">
        <v>411</v>
      </c>
      <c r="E1105" s="61" t="s">
        <v>4172</v>
      </c>
      <c r="F1105" s="61" t="s">
        <v>4173</v>
      </c>
      <c r="G1105" s="93" t="s">
        <v>45</v>
      </c>
      <c r="H1105" s="61" t="s">
        <v>359</v>
      </c>
      <c r="I1105" s="61" t="s">
        <v>53</v>
      </c>
      <c r="J1105" s="61" t="s">
        <v>61</v>
      </c>
      <c r="K1105" s="61"/>
      <c r="L1105" s="61"/>
      <c r="M1105" s="61"/>
      <c r="N1105" s="61"/>
      <c r="O1105" s="61">
        <v>1</v>
      </c>
      <c r="P1105" s="84">
        <v>43299</v>
      </c>
      <c r="Q1105" s="84">
        <v>43299.041666666664</v>
      </c>
      <c r="R1105" s="85"/>
      <c r="S1105" s="85"/>
      <c r="T1105" s="86"/>
      <c r="U1105" s="86"/>
      <c r="V1105" s="92" t="s">
        <v>617</v>
      </c>
      <c r="W1105" s="92">
        <v>43329.041666666664</v>
      </c>
      <c r="X110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05" s="88" t="str">
        <f t="shared" si="17"/>
        <v>DEVT MA</v>
      </c>
      <c r="Z110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0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06" spans="1:27" x14ac:dyDescent="0.3">
      <c r="A1106" s="122" t="s">
        <v>4174</v>
      </c>
      <c r="B1106" s="61" t="s">
        <v>4175</v>
      </c>
      <c r="C1106" s="61" t="s">
        <v>52</v>
      </c>
      <c r="D1106" s="93" t="s">
        <v>411</v>
      </c>
      <c r="E1106" s="61" t="s">
        <v>4176</v>
      </c>
      <c r="F1106" s="61" t="s">
        <v>3097</v>
      </c>
      <c r="G1106" s="93" t="s">
        <v>45</v>
      </c>
      <c r="H1106" s="61" t="s">
        <v>359</v>
      </c>
      <c r="I1106" s="61" t="s">
        <v>53</v>
      </c>
      <c r="J1106" s="61" t="s">
        <v>61</v>
      </c>
      <c r="K1106" s="61"/>
      <c r="L1106" s="61"/>
      <c r="M1106" s="61"/>
      <c r="N1106" s="61"/>
      <c r="O1106" s="61">
        <v>1</v>
      </c>
      <c r="P1106" s="84">
        <v>43299</v>
      </c>
      <c r="Q1106" s="84">
        <v>43299.041666666664</v>
      </c>
      <c r="R1106" s="85"/>
      <c r="S1106" s="85"/>
      <c r="T1106" s="86"/>
      <c r="U1106" s="86"/>
      <c r="V1106" s="92" t="s">
        <v>617</v>
      </c>
      <c r="W1106" s="92">
        <v>43313.75</v>
      </c>
      <c r="X110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06" s="88" t="str">
        <f t="shared" si="17"/>
        <v>DEVT MA</v>
      </c>
      <c r="Z110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0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07" spans="1:27" x14ac:dyDescent="0.3">
      <c r="A1107" s="122" t="s">
        <v>5193</v>
      </c>
      <c r="B1107" s="61" t="s">
        <v>5194</v>
      </c>
      <c r="C1107" s="61" t="s">
        <v>253</v>
      </c>
      <c r="D1107" s="93" t="s">
        <v>3657</v>
      </c>
      <c r="E1107" s="61" t="s">
        <v>5195</v>
      </c>
      <c r="F1107" s="61" t="s">
        <v>313</v>
      </c>
      <c r="G1107" s="93" t="s">
        <v>97</v>
      </c>
      <c r="H1107" s="61" t="s">
        <v>42</v>
      </c>
      <c r="I1107" s="61" t="s">
        <v>53</v>
      </c>
      <c r="J1107" s="61"/>
      <c r="K1107" s="61"/>
      <c r="L1107" s="61"/>
      <c r="M1107" s="61"/>
      <c r="N1107" s="61" t="s">
        <v>249</v>
      </c>
      <c r="O1107" s="61">
        <v>0.25</v>
      </c>
      <c r="P1107" s="84">
        <v>43297</v>
      </c>
      <c r="Q1107" s="84">
        <v>43304</v>
      </c>
      <c r="R1107" s="85"/>
      <c r="S1107" s="85"/>
      <c r="T1107" s="86">
        <v>43278.575844907406</v>
      </c>
      <c r="U1107" s="86"/>
      <c r="V1107" s="92" t="s">
        <v>617</v>
      </c>
      <c r="W1107" s="92">
        <v>43304.010416666664</v>
      </c>
      <c r="X110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07" s="88" t="str">
        <f t="shared" si="17"/>
        <v>ANA_MA</v>
      </c>
      <c r="Z110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0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08" spans="1:27" x14ac:dyDescent="0.3">
      <c r="A1108" s="122" t="s">
        <v>5196</v>
      </c>
      <c r="B1108" s="61" t="s">
        <v>5197</v>
      </c>
      <c r="C1108" s="61" t="s">
        <v>1189</v>
      </c>
      <c r="D1108" s="93" t="s">
        <v>5198</v>
      </c>
      <c r="E1108" s="61" t="s">
        <v>5199</v>
      </c>
      <c r="F1108" s="61" t="s">
        <v>5200</v>
      </c>
      <c r="G1108" s="93" t="s">
        <v>97</v>
      </c>
      <c r="H1108" s="61" t="s">
        <v>2572</v>
      </c>
      <c r="I1108" s="61" t="s">
        <v>53</v>
      </c>
      <c r="J1108" s="61"/>
      <c r="K1108" s="61"/>
      <c r="L1108" s="61"/>
      <c r="M1108" s="61"/>
      <c r="N1108" s="61"/>
      <c r="O1108" s="61">
        <v>2</v>
      </c>
      <c r="P1108" s="84">
        <v>43273</v>
      </c>
      <c r="Q1108" s="84">
        <v>43287</v>
      </c>
      <c r="R1108" s="85"/>
      <c r="S1108" s="85"/>
      <c r="T1108" s="86">
        <v>43259.395833333336</v>
      </c>
      <c r="U1108" s="86">
        <v>43259.677777777775</v>
      </c>
      <c r="V1108" s="92" t="s">
        <v>617</v>
      </c>
      <c r="W1108" s="92">
        <v>43287.791666666664</v>
      </c>
      <c r="X110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08" s="88" t="str">
        <f t="shared" si="17"/>
        <v>ANA_MA</v>
      </c>
      <c r="Z110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0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09" spans="1:27" x14ac:dyDescent="0.3">
      <c r="A1109" s="122" t="s">
        <v>1575</v>
      </c>
      <c r="B1109" s="61" t="s">
        <v>1576</v>
      </c>
      <c r="C1109" s="61" t="s">
        <v>59</v>
      </c>
      <c r="D1109" s="93" t="s">
        <v>1577</v>
      </c>
      <c r="E1109" s="61" t="s">
        <v>1578</v>
      </c>
      <c r="F1109" s="61" t="s">
        <v>1579</v>
      </c>
      <c r="G1109" s="93" t="s">
        <v>45</v>
      </c>
      <c r="H1109" s="61" t="s">
        <v>2572</v>
      </c>
      <c r="I1109" s="61" t="s">
        <v>53</v>
      </c>
      <c r="J1109" s="61"/>
      <c r="K1109" s="61"/>
      <c r="L1109" s="61"/>
      <c r="M1109" s="61"/>
      <c r="N1109" s="61" t="s">
        <v>62</v>
      </c>
      <c r="O1109" s="61">
        <v>1</v>
      </c>
      <c r="P1109" s="84">
        <v>43259</v>
      </c>
      <c r="Q1109" s="84">
        <v>43289</v>
      </c>
      <c r="R1109" s="85"/>
      <c r="S1109" s="85"/>
      <c r="T1109" s="86">
        <v>43276.550694444442</v>
      </c>
      <c r="U1109" s="86">
        <v>43276.677083333336</v>
      </c>
      <c r="V1109" s="92" t="s">
        <v>617</v>
      </c>
      <c r="W1109" s="92">
        <v>43289.041666666664</v>
      </c>
      <c r="X110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09" s="88" t="str">
        <f t="shared" si="17"/>
        <v>DEVT MA</v>
      </c>
      <c r="Z110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0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10" spans="1:27" x14ac:dyDescent="0.3">
      <c r="A1110" s="122" t="s">
        <v>1580</v>
      </c>
      <c r="B1110" s="61" t="s">
        <v>1581</v>
      </c>
      <c r="C1110" s="61" t="s">
        <v>59</v>
      </c>
      <c r="D1110" s="93" t="s">
        <v>620</v>
      </c>
      <c r="E1110" s="61" t="s">
        <v>1582</v>
      </c>
      <c r="F1110" s="61" t="s">
        <v>1583</v>
      </c>
      <c r="G1110" s="93" t="s">
        <v>45</v>
      </c>
      <c r="H1110" s="61" t="s">
        <v>2572</v>
      </c>
      <c r="I1110" s="61" t="s">
        <v>53</v>
      </c>
      <c r="J1110" s="61"/>
      <c r="K1110" s="61"/>
      <c r="L1110" s="61"/>
      <c r="M1110" s="61"/>
      <c r="N1110" s="61" t="s">
        <v>62</v>
      </c>
      <c r="O1110" s="61">
        <v>1</v>
      </c>
      <c r="P1110" s="84">
        <v>43259</v>
      </c>
      <c r="Q1110" s="84">
        <v>43289</v>
      </c>
      <c r="R1110" s="85"/>
      <c r="S1110" s="85"/>
      <c r="T1110" s="86">
        <v>43276.302083333336</v>
      </c>
      <c r="U1110" s="86">
        <v>43276.402777777781</v>
      </c>
      <c r="V1110" s="92" t="s">
        <v>617</v>
      </c>
      <c r="W1110" s="92">
        <v>43289.041666666664</v>
      </c>
      <c r="X111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10" s="88" t="str">
        <f t="shared" si="17"/>
        <v>DEVT MA</v>
      </c>
      <c r="Z111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1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11" spans="1:27" x14ac:dyDescent="0.3">
      <c r="A1111" s="122" t="s">
        <v>1584</v>
      </c>
      <c r="B1111" s="61" t="s">
        <v>1585</v>
      </c>
      <c r="C1111" s="61" t="s">
        <v>59</v>
      </c>
      <c r="D1111" s="93" t="s">
        <v>1577</v>
      </c>
      <c r="E1111" s="61" t="s">
        <v>1586</v>
      </c>
      <c r="F1111" s="61" t="s">
        <v>1587</v>
      </c>
      <c r="G1111" s="93" t="s">
        <v>45</v>
      </c>
      <c r="H1111" s="61" t="s">
        <v>2572</v>
      </c>
      <c r="I1111" s="61" t="s">
        <v>53</v>
      </c>
      <c r="J1111" s="61"/>
      <c r="K1111" s="61"/>
      <c r="L1111" s="61"/>
      <c r="M1111" s="61"/>
      <c r="N1111" s="61" t="s">
        <v>62</v>
      </c>
      <c r="O1111" s="61">
        <v>1</v>
      </c>
      <c r="P1111" s="84">
        <v>43259</v>
      </c>
      <c r="Q1111" s="84">
        <v>43289</v>
      </c>
      <c r="R1111" s="85"/>
      <c r="S1111" s="85"/>
      <c r="T1111" s="86">
        <v>43276.3125</v>
      </c>
      <c r="U1111" s="86">
        <v>43276.404861111114</v>
      </c>
      <c r="V1111" s="92" t="s">
        <v>617</v>
      </c>
      <c r="W1111" s="92">
        <v>43289.041666666664</v>
      </c>
      <c r="X111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11" s="88" t="str">
        <f t="shared" si="17"/>
        <v>DEVT MA</v>
      </c>
      <c r="Z111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1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12" spans="1:27" x14ac:dyDescent="0.3">
      <c r="A1112" s="122" t="s">
        <v>1588</v>
      </c>
      <c r="B1112" s="61" t="s">
        <v>1589</v>
      </c>
      <c r="C1112" s="61" t="s">
        <v>59</v>
      </c>
      <c r="D1112" s="93" t="s">
        <v>1577</v>
      </c>
      <c r="E1112" s="61" t="s">
        <v>1590</v>
      </c>
      <c r="F1112" s="61" t="s">
        <v>1591</v>
      </c>
      <c r="G1112" s="93" t="s">
        <v>45</v>
      </c>
      <c r="H1112" s="61" t="s">
        <v>2572</v>
      </c>
      <c r="I1112" s="61" t="s">
        <v>53</v>
      </c>
      <c r="J1112" s="61"/>
      <c r="K1112" s="61"/>
      <c r="L1112" s="61"/>
      <c r="M1112" s="61"/>
      <c r="N1112" s="61" t="s">
        <v>62</v>
      </c>
      <c r="O1112" s="61">
        <v>1</v>
      </c>
      <c r="P1112" s="84">
        <v>43259</v>
      </c>
      <c r="Q1112" s="84">
        <v>43289</v>
      </c>
      <c r="R1112" s="85"/>
      <c r="S1112" s="85"/>
      <c r="T1112" s="86">
        <v>43276.291666666664</v>
      </c>
      <c r="U1112" s="86">
        <v>43276.393055555556</v>
      </c>
      <c r="V1112" s="92" t="s">
        <v>617</v>
      </c>
      <c r="W1112" s="92">
        <v>43289.041666666664</v>
      </c>
      <c r="X111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12" s="88" t="str">
        <f t="shared" si="17"/>
        <v>DEVT MA</v>
      </c>
      <c r="Z111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1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13" spans="1:27" x14ac:dyDescent="0.3">
      <c r="A1113" s="122" t="s">
        <v>6577</v>
      </c>
      <c r="B1113" s="61" t="s">
        <v>6578</v>
      </c>
      <c r="C1113" s="61" t="s">
        <v>59</v>
      </c>
      <c r="D1113" s="93" t="s">
        <v>1577</v>
      </c>
      <c r="E1113" s="61" t="s">
        <v>6579</v>
      </c>
      <c r="F1113" s="61" t="s">
        <v>6580</v>
      </c>
      <c r="G1113" s="93" t="s">
        <v>45</v>
      </c>
      <c r="H1113" s="61" t="s">
        <v>2572</v>
      </c>
      <c r="I1113" s="61" t="s">
        <v>53</v>
      </c>
      <c r="J1113" s="61"/>
      <c r="K1113" s="61"/>
      <c r="L1113" s="61"/>
      <c r="M1113" s="61"/>
      <c r="N1113" s="61" t="s">
        <v>995</v>
      </c>
      <c r="O1113" s="61">
        <v>1</v>
      </c>
      <c r="P1113" s="84">
        <v>43301</v>
      </c>
      <c r="Q1113" s="84">
        <v>43301.041666666664</v>
      </c>
      <c r="R1113" s="85"/>
      <c r="S1113" s="85"/>
      <c r="T1113" s="86">
        <v>43276.385416666664</v>
      </c>
      <c r="U1113" s="86">
        <v>43276.405555555553</v>
      </c>
      <c r="V1113" s="92" t="s">
        <v>617</v>
      </c>
      <c r="W1113" s="92">
        <v>43331.041666666664</v>
      </c>
      <c r="X111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13" s="88" t="str">
        <f t="shared" si="17"/>
        <v>DEVT MA</v>
      </c>
      <c r="Z111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1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14" spans="1:27" x14ac:dyDescent="0.3">
      <c r="A1114" s="122" t="s">
        <v>1592</v>
      </c>
      <c r="B1114" s="61" t="s">
        <v>1593</v>
      </c>
      <c r="C1114" s="61" t="s">
        <v>59</v>
      </c>
      <c r="D1114" s="93" t="s">
        <v>1577</v>
      </c>
      <c r="E1114" s="61" t="s">
        <v>1594</v>
      </c>
      <c r="F1114" s="61" t="s">
        <v>1595</v>
      </c>
      <c r="G1114" s="93" t="s">
        <v>45</v>
      </c>
      <c r="H1114" s="61" t="s">
        <v>2572</v>
      </c>
      <c r="I1114" s="61" t="s">
        <v>53</v>
      </c>
      <c r="J1114" s="61"/>
      <c r="K1114" s="61"/>
      <c r="L1114" s="61"/>
      <c r="M1114" s="61"/>
      <c r="N1114" s="61" t="s">
        <v>62</v>
      </c>
      <c r="O1114" s="61">
        <v>1</v>
      </c>
      <c r="P1114" s="84">
        <v>43259</v>
      </c>
      <c r="Q1114" s="84">
        <v>43289</v>
      </c>
      <c r="R1114" s="85"/>
      <c r="S1114" s="85"/>
      <c r="T1114" s="86">
        <v>43276.364583333336</v>
      </c>
      <c r="U1114" s="86">
        <v>43276.39166666667</v>
      </c>
      <c r="V1114" s="92" t="s">
        <v>617</v>
      </c>
      <c r="W1114" s="92">
        <v>43289.041666666664</v>
      </c>
      <c r="X111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14" s="88" t="str">
        <f t="shared" si="17"/>
        <v>DEVT MA</v>
      </c>
      <c r="Z111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1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15" spans="1:27" x14ac:dyDescent="0.3">
      <c r="A1115" s="122" t="s">
        <v>1596</v>
      </c>
      <c r="B1115" s="61" t="s">
        <v>1597</v>
      </c>
      <c r="C1115" s="61" t="s">
        <v>59</v>
      </c>
      <c r="D1115" s="93" t="s">
        <v>1577</v>
      </c>
      <c r="E1115" s="61" t="s">
        <v>1598</v>
      </c>
      <c r="F1115" s="61" t="s">
        <v>1599</v>
      </c>
      <c r="G1115" s="93" t="s">
        <v>45</v>
      </c>
      <c r="H1115" s="61" t="s">
        <v>2572</v>
      </c>
      <c r="I1115" s="61" t="s">
        <v>53</v>
      </c>
      <c r="J1115" s="61"/>
      <c r="K1115" s="61"/>
      <c r="L1115" s="61"/>
      <c r="M1115" s="61"/>
      <c r="N1115" s="61" t="s">
        <v>62</v>
      </c>
      <c r="O1115" s="61">
        <v>1</v>
      </c>
      <c r="P1115" s="84">
        <v>43259</v>
      </c>
      <c r="Q1115" s="84">
        <v>43289</v>
      </c>
      <c r="R1115" s="85"/>
      <c r="S1115" s="85"/>
      <c r="T1115" s="86">
        <v>43276.543749999997</v>
      </c>
      <c r="U1115" s="86">
        <v>43276.645833333336</v>
      </c>
      <c r="V1115" s="92" t="s">
        <v>617</v>
      </c>
      <c r="W1115" s="92">
        <v>43289.041666666664</v>
      </c>
      <c r="X111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15" s="88" t="str">
        <f t="shared" si="17"/>
        <v>DEVT MA</v>
      </c>
      <c r="Z111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1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16" spans="1:27" x14ac:dyDescent="0.3">
      <c r="A1116" s="122" t="s">
        <v>1600</v>
      </c>
      <c r="B1116" s="61" t="s">
        <v>1601</v>
      </c>
      <c r="C1116" s="61" t="s">
        <v>59</v>
      </c>
      <c r="D1116" s="93" t="s">
        <v>1577</v>
      </c>
      <c r="E1116" s="61" t="s">
        <v>1602</v>
      </c>
      <c r="F1116" s="61" t="s">
        <v>1603</v>
      </c>
      <c r="G1116" s="93" t="s">
        <v>45</v>
      </c>
      <c r="H1116" s="61" t="s">
        <v>2572</v>
      </c>
      <c r="I1116" s="61" t="s">
        <v>53</v>
      </c>
      <c r="J1116" s="61"/>
      <c r="K1116" s="61"/>
      <c r="L1116" s="61"/>
      <c r="M1116" s="61"/>
      <c r="N1116" s="61" t="s">
        <v>62</v>
      </c>
      <c r="O1116" s="61">
        <v>1</v>
      </c>
      <c r="P1116" s="84">
        <v>43259</v>
      </c>
      <c r="Q1116" s="84">
        <v>43289</v>
      </c>
      <c r="R1116" s="85"/>
      <c r="S1116" s="85"/>
      <c r="T1116" s="86">
        <v>43276.354166666664</v>
      </c>
      <c r="U1116" s="86">
        <v>43276.429861111108</v>
      </c>
      <c r="V1116" s="92" t="s">
        <v>617</v>
      </c>
      <c r="W1116" s="92">
        <v>43289.041666666664</v>
      </c>
      <c r="X111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16" s="88" t="str">
        <f t="shared" si="17"/>
        <v>DEVT MA</v>
      </c>
      <c r="Z111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1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17" spans="1:27" x14ac:dyDescent="0.3">
      <c r="A1117" s="122" t="s">
        <v>1604</v>
      </c>
      <c r="B1117" s="61" t="s">
        <v>1605</v>
      </c>
      <c r="C1117" s="61" t="s">
        <v>59</v>
      </c>
      <c r="D1117" s="93" t="s">
        <v>620</v>
      </c>
      <c r="E1117" s="61" t="s">
        <v>1606</v>
      </c>
      <c r="F1117" s="61" t="s">
        <v>1607</v>
      </c>
      <c r="G1117" s="93" t="s">
        <v>45</v>
      </c>
      <c r="H1117" s="61" t="s">
        <v>2572</v>
      </c>
      <c r="I1117" s="61" t="s">
        <v>53</v>
      </c>
      <c r="J1117" s="61"/>
      <c r="K1117" s="61"/>
      <c r="L1117" s="61"/>
      <c r="M1117" s="61"/>
      <c r="N1117" s="61" t="s">
        <v>62</v>
      </c>
      <c r="O1117" s="61">
        <v>1</v>
      </c>
      <c r="P1117" s="84">
        <v>43259</v>
      </c>
      <c r="Q1117" s="84">
        <v>43289</v>
      </c>
      <c r="R1117" s="85"/>
      <c r="S1117" s="85"/>
      <c r="T1117" s="86">
        <v>43276.354166666664</v>
      </c>
      <c r="U1117" s="86">
        <v>43276.436805555553</v>
      </c>
      <c r="V1117" s="92" t="s">
        <v>617</v>
      </c>
      <c r="W1117" s="92">
        <v>43289.041666666664</v>
      </c>
      <c r="X111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17" s="88" t="str">
        <f t="shared" si="17"/>
        <v>DEVT MA</v>
      </c>
      <c r="Z111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1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18" spans="1:27" x14ac:dyDescent="0.3">
      <c r="A1118" s="122" t="s">
        <v>2324</v>
      </c>
      <c r="B1118" s="61" t="s">
        <v>2325</v>
      </c>
      <c r="C1118" s="61" t="s">
        <v>222</v>
      </c>
      <c r="D1118" s="93" t="s">
        <v>2326</v>
      </c>
      <c r="E1118" s="61" t="s">
        <v>2327</v>
      </c>
      <c r="F1118" s="61" t="s">
        <v>2328</v>
      </c>
      <c r="G1118" s="93" t="s">
        <v>223</v>
      </c>
      <c r="H1118" s="61" t="s">
        <v>42</v>
      </c>
      <c r="I1118" s="61" t="s">
        <v>58</v>
      </c>
      <c r="J1118" s="61" t="s">
        <v>47</v>
      </c>
      <c r="K1118" s="61"/>
      <c r="L1118" s="61"/>
      <c r="M1118" s="61"/>
      <c r="N1118" s="61" t="s">
        <v>754</v>
      </c>
      <c r="O1118" s="61">
        <v>4</v>
      </c>
      <c r="P1118" s="84">
        <v>43266</v>
      </c>
      <c r="Q1118" s="84">
        <v>43296</v>
      </c>
      <c r="R1118" s="85"/>
      <c r="S1118" s="85"/>
      <c r="T1118" s="86">
        <v>43256.478379629632</v>
      </c>
      <c r="U1118" s="86"/>
      <c r="V1118" s="92" t="s">
        <v>617</v>
      </c>
      <c r="W1118" s="92">
        <v>43296.166666666664</v>
      </c>
      <c r="X111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18" s="88" t="str">
        <f t="shared" si="17"/>
        <v>DSP MB</v>
      </c>
      <c r="Z111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1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19" spans="1:27" x14ac:dyDescent="0.3">
      <c r="A1119" s="122" t="s">
        <v>3667</v>
      </c>
      <c r="B1119" s="61" t="s">
        <v>3668</v>
      </c>
      <c r="C1119" s="61" t="s">
        <v>356</v>
      </c>
      <c r="D1119" s="93" t="s">
        <v>3440</v>
      </c>
      <c r="E1119" s="61" t="s">
        <v>3669</v>
      </c>
      <c r="F1119" s="61" t="s">
        <v>3670</v>
      </c>
      <c r="G1119" s="93" t="s">
        <v>220</v>
      </c>
      <c r="H1119" s="61" t="s">
        <v>359</v>
      </c>
      <c r="I1119" s="61" t="s">
        <v>53</v>
      </c>
      <c r="J1119" s="61" t="s">
        <v>61</v>
      </c>
      <c r="K1119" s="61"/>
      <c r="L1119" s="61"/>
      <c r="M1119" s="61"/>
      <c r="N1119" s="61"/>
      <c r="O1119" s="61">
        <v>1</v>
      </c>
      <c r="P1119" s="84">
        <v>43292</v>
      </c>
      <c r="Q1119" s="84">
        <v>43292.041666666664</v>
      </c>
      <c r="R1119" s="85"/>
      <c r="S1119" s="85"/>
      <c r="T1119" s="86"/>
      <c r="U1119" s="86"/>
      <c r="V1119" s="92" t="s">
        <v>617</v>
      </c>
      <c r="W1119" s="92">
        <v>43306.75</v>
      </c>
      <c r="X111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19" s="88" t="str">
        <f t="shared" si="17"/>
        <v>SUP MB</v>
      </c>
      <c r="Z111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1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20" spans="1:27" x14ac:dyDescent="0.3">
      <c r="A1120" s="122" t="s">
        <v>2516</v>
      </c>
      <c r="B1120" s="61" t="s">
        <v>2517</v>
      </c>
      <c r="C1120" s="61" t="s">
        <v>2518</v>
      </c>
      <c r="D1120" s="93" t="s">
        <v>907</v>
      </c>
      <c r="E1120" s="61" t="s">
        <v>2520</v>
      </c>
      <c r="F1120" s="61" t="s">
        <v>2521</v>
      </c>
      <c r="G1120" s="93" t="s">
        <v>46</v>
      </c>
      <c r="H1120" s="61" t="s">
        <v>2572</v>
      </c>
      <c r="I1120" s="61" t="s">
        <v>53</v>
      </c>
      <c r="J1120" s="61" t="s">
        <v>61</v>
      </c>
      <c r="K1120" s="61" t="s">
        <v>300</v>
      </c>
      <c r="L1120" s="61"/>
      <c r="M1120" s="61"/>
      <c r="N1120" s="61" t="s">
        <v>837</v>
      </c>
      <c r="O1120" s="61">
        <v>1</v>
      </c>
      <c r="P1120" s="84"/>
      <c r="Q1120" s="84"/>
      <c r="R1120" s="85"/>
      <c r="S1120" s="85"/>
      <c r="T1120" s="86">
        <v>43284</v>
      </c>
      <c r="U1120" s="86">
        <v>43284</v>
      </c>
      <c r="V1120" s="92" t="s">
        <v>617</v>
      </c>
      <c r="W1120" s="92">
        <v>43571</v>
      </c>
      <c r="X112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120" s="88" t="str">
        <f t="shared" si="17"/>
        <v>UTILITES_MC</v>
      </c>
      <c r="Z112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2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21" spans="1:27" x14ac:dyDescent="0.3">
      <c r="A1121" s="122" t="s">
        <v>1399</v>
      </c>
      <c r="B1121" s="61" t="s">
        <v>1425</v>
      </c>
      <c r="C1121" s="61" t="s">
        <v>1400</v>
      </c>
      <c r="D1121" s="93" t="s">
        <v>1401</v>
      </c>
      <c r="E1121" s="61" t="s">
        <v>1402</v>
      </c>
      <c r="F1121" s="61" t="s">
        <v>1403</v>
      </c>
      <c r="G1121" s="93" t="s">
        <v>220</v>
      </c>
      <c r="H1121" s="61" t="s">
        <v>42</v>
      </c>
      <c r="I1121" s="61" t="s">
        <v>53</v>
      </c>
      <c r="J1121" s="61" t="s">
        <v>61</v>
      </c>
      <c r="K1121" s="61"/>
      <c r="L1121" s="61"/>
      <c r="M1121" s="61"/>
      <c r="N1121" s="61" t="s">
        <v>837</v>
      </c>
      <c r="O1121" s="61">
        <v>0</v>
      </c>
      <c r="P1121" s="84">
        <v>43203</v>
      </c>
      <c r="Q1121" s="84"/>
      <c r="R1121" s="85"/>
      <c r="S1121" s="85"/>
      <c r="T1121" s="86">
        <v>43206.498796296299</v>
      </c>
      <c r="U1121" s="86"/>
      <c r="V1121" s="92" t="s">
        <v>617</v>
      </c>
      <c r="W1121" s="92"/>
      <c r="X112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21" s="88" t="str">
        <f t="shared" si="17"/>
        <v>SUP MB</v>
      </c>
      <c r="Z112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2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1122" spans="1:27" x14ac:dyDescent="0.3">
      <c r="A1122" s="122" t="s">
        <v>1178</v>
      </c>
      <c r="B1122" s="61" t="s">
        <v>1179</v>
      </c>
      <c r="C1122" s="61" t="s">
        <v>706</v>
      </c>
      <c r="D1122" s="93" t="s">
        <v>419</v>
      </c>
      <c r="E1122" s="61" t="s">
        <v>707</v>
      </c>
      <c r="F1122" s="61" t="s">
        <v>330</v>
      </c>
      <c r="G1122" s="93" t="s">
        <v>46</v>
      </c>
      <c r="H1122" s="61" t="s">
        <v>195</v>
      </c>
      <c r="I1122" s="61" t="s">
        <v>201</v>
      </c>
      <c r="J1122" s="61" t="s">
        <v>202</v>
      </c>
      <c r="K1122" s="61"/>
      <c r="L1122" s="61"/>
      <c r="M1122" s="61"/>
      <c r="N1122" s="61"/>
      <c r="O1122" s="61">
        <v>4</v>
      </c>
      <c r="P1122" s="84">
        <v>43313</v>
      </c>
      <c r="Q1122" s="84">
        <v>43329</v>
      </c>
      <c r="R1122" s="85"/>
      <c r="S1122" s="85"/>
      <c r="T1122" s="86"/>
      <c r="U1122" s="86"/>
      <c r="V1122" s="92" t="s">
        <v>617</v>
      </c>
      <c r="W1122" s="92">
        <v>43360</v>
      </c>
      <c r="X112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22" s="88" t="str">
        <f t="shared" si="17"/>
        <v>UTILITES_MA</v>
      </c>
      <c r="Z112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2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123" spans="1:27" x14ac:dyDescent="0.3">
      <c r="A1123" s="122" t="s">
        <v>705</v>
      </c>
      <c r="B1123" s="61" t="s">
        <v>654</v>
      </c>
      <c r="C1123" s="61" t="s">
        <v>706</v>
      </c>
      <c r="D1123" s="93" t="s">
        <v>419</v>
      </c>
      <c r="E1123" s="61" t="s">
        <v>707</v>
      </c>
      <c r="F1123" s="61" t="s">
        <v>330</v>
      </c>
      <c r="G1123" s="93" t="s">
        <v>46</v>
      </c>
      <c r="H1123" s="61" t="s">
        <v>42</v>
      </c>
      <c r="I1123" s="61" t="s">
        <v>43</v>
      </c>
      <c r="J1123" s="61" t="s">
        <v>48</v>
      </c>
      <c r="K1123" s="61"/>
      <c r="L1123" s="61"/>
      <c r="M1123" s="61"/>
      <c r="N1123" s="61" t="s">
        <v>51</v>
      </c>
      <c r="O1123" s="61">
        <v>0</v>
      </c>
      <c r="P1123" s="84"/>
      <c r="Q1123" s="84"/>
      <c r="R1123" s="85"/>
      <c r="S1123" s="85"/>
      <c r="T1123" s="86">
        <v>43026.438738425924</v>
      </c>
      <c r="U1123" s="86"/>
      <c r="V1123" s="92" t="s">
        <v>617</v>
      </c>
      <c r="W1123" s="92"/>
      <c r="X112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23" s="88" t="str">
        <f t="shared" si="17"/>
        <v>UTILITES_MA</v>
      </c>
      <c r="Z112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12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1124" spans="1:27" x14ac:dyDescent="0.3">
      <c r="A1124" s="122" t="s">
        <v>3865</v>
      </c>
      <c r="B1124" s="61" t="s">
        <v>3866</v>
      </c>
      <c r="C1124" s="61" t="s">
        <v>227</v>
      </c>
      <c r="D1124" s="93" t="s">
        <v>415</v>
      </c>
      <c r="E1124" s="61" t="s">
        <v>3867</v>
      </c>
      <c r="F1124" s="61" t="s">
        <v>3868</v>
      </c>
      <c r="G1124" s="93" t="s">
        <v>228</v>
      </c>
      <c r="H1124" s="61" t="s">
        <v>359</v>
      </c>
      <c r="I1124" s="61" t="s">
        <v>53</v>
      </c>
      <c r="J1124" s="61" t="s">
        <v>61</v>
      </c>
      <c r="K1124" s="61"/>
      <c r="L1124" s="61"/>
      <c r="M1124" s="61"/>
      <c r="N1124" s="61"/>
      <c r="O1124" s="61">
        <v>1</v>
      </c>
      <c r="P1124" s="84">
        <v>43296</v>
      </c>
      <c r="Q1124" s="84">
        <v>43296.041666666664</v>
      </c>
      <c r="R1124" s="85"/>
      <c r="S1124" s="85"/>
      <c r="T1124" s="86"/>
      <c r="U1124" s="86"/>
      <c r="V1124" s="92" t="s">
        <v>617</v>
      </c>
      <c r="W1124" s="92">
        <v>43310.75</v>
      </c>
      <c r="X112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24" s="88" t="str">
        <f t="shared" si="17"/>
        <v>DEVT MB</v>
      </c>
      <c r="Z112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2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25" spans="1:27" x14ac:dyDescent="0.3">
      <c r="A1125" s="122" t="s">
        <v>3869</v>
      </c>
      <c r="B1125" s="61" t="s">
        <v>3870</v>
      </c>
      <c r="C1125" s="61" t="s">
        <v>227</v>
      </c>
      <c r="D1125" s="93" t="s">
        <v>415</v>
      </c>
      <c r="E1125" s="61" t="s">
        <v>3871</v>
      </c>
      <c r="F1125" s="61" t="s">
        <v>3868</v>
      </c>
      <c r="G1125" s="93" t="s">
        <v>228</v>
      </c>
      <c r="H1125" s="61" t="s">
        <v>359</v>
      </c>
      <c r="I1125" s="61" t="s">
        <v>53</v>
      </c>
      <c r="J1125" s="61" t="s">
        <v>61</v>
      </c>
      <c r="K1125" s="61"/>
      <c r="L1125" s="61"/>
      <c r="M1125" s="61"/>
      <c r="N1125" s="61"/>
      <c r="O1125" s="61">
        <v>1</v>
      </c>
      <c r="P1125" s="84">
        <v>43296</v>
      </c>
      <c r="Q1125" s="84">
        <v>43296.041666666664</v>
      </c>
      <c r="R1125" s="85"/>
      <c r="S1125" s="85"/>
      <c r="T1125" s="86"/>
      <c r="U1125" s="86"/>
      <c r="V1125" s="92" t="s">
        <v>617</v>
      </c>
      <c r="W1125" s="92">
        <v>43310.75</v>
      </c>
      <c r="X112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25" s="88" t="str">
        <f t="shared" si="17"/>
        <v>DEVT MB</v>
      </c>
      <c r="Z112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2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26" spans="1:27" x14ac:dyDescent="0.3">
      <c r="A1126" s="122" t="s">
        <v>6046</v>
      </c>
      <c r="B1126" s="61" t="s">
        <v>6047</v>
      </c>
      <c r="C1126" s="61" t="s">
        <v>227</v>
      </c>
      <c r="D1126" s="93" t="s">
        <v>415</v>
      </c>
      <c r="E1126" s="61" t="s">
        <v>6048</v>
      </c>
      <c r="F1126" s="61" t="s">
        <v>1383</v>
      </c>
      <c r="G1126" s="93" t="s">
        <v>103</v>
      </c>
      <c r="H1126" s="61" t="s">
        <v>359</v>
      </c>
      <c r="I1126" s="61" t="s">
        <v>53</v>
      </c>
      <c r="J1126" s="61" t="s">
        <v>61</v>
      </c>
      <c r="K1126" s="61"/>
      <c r="L1126" s="61"/>
      <c r="M1126" s="61"/>
      <c r="N1126" s="61"/>
      <c r="O1126" s="61">
        <v>0.25</v>
      </c>
      <c r="P1126" s="84">
        <v>43305</v>
      </c>
      <c r="Q1126" s="84">
        <v>43305.010416666664</v>
      </c>
      <c r="R1126" s="85"/>
      <c r="S1126" s="85"/>
      <c r="T1126" s="86"/>
      <c r="U1126" s="86"/>
      <c r="V1126" s="92" t="s">
        <v>617</v>
      </c>
      <c r="W1126" s="92">
        <v>43312.010416666664</v>
      </c>
      <c r="X112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26" s="88" t="str">
        <f t="shared" si="17"/>
        <v>ANA_MB</v>
      </c>
      <c r="Z112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2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27" spans="1:27" x14ac:dyDescent="0.3">
      <c r="A1127" s="122" t="s">
        <v>2813</v>
      </c>
      <c r="B1127" s="61" t="s">
        <v>2814</v>
      </c>
      <c r="C1127" s="61" t="s">
        <v>2815</v>
      </c>
      <c r="D1127" s="93" t="s">
        <v>416</v>
      </c>
      <c r="E1127" s="61" t="s">
        <v>2816</v>
      </c>
      <c r="F1127" s="61" t="s">
        <v>4722</v>
      </c>
      <c r="G1127" s="93" t="s">
        <v>46</v>
      </c>
      <c r="H1127" s="61" t="s">
        <v>2572</v>
      </c>
      <c r="I1127" s="61" t="s">
        <v>53</v>
      </c>
      <c r="J1127" s="61" t="s">
        <v>61</v>
      </c>
      <c r="K1127" s="61" t="s">
        <v>300</v>
      </c>
      <c r="L1127" s="61"/>
      <c r="M1127" s="61"/>
      <c r="N1127" s="61" t="s">
        <v>837</v>
      </c>
      <c r="O1127" s="61">
        <v>1</v>
      </c>
      <c r="P1127" s="84">
        <v>43281</v>
      </c>
      <c r="Q1127" s="84">
        <v>43281.041666666664</v>
      </c>
      <c r="R1127" s="85"/>
      <c r="S1127" s="85"/>
      <c r="T1127" s="86">
        <v>43258</v>
      </c>
      <c r="U1127" s="86">
        <v>43258</v>
      </c>
      <c r="V1127" s="92" t="s">
        <v>617</v>
      </c>
      <c r="W1127" s="92">
        <v>43311.041666666664</v>
      </c>
      <c r="X112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27" s="88" t="str">
        <f t="shared" si="17"/>
        <v>UTILITES_MA</v>
      </c>
      <c r="Z112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2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28" spans="1:27" x14ac:dyDescent="0.3">
      <c r="A1128" s="122" t="s">
        <v>2817</v>
      </c>
      <c r="B1128" s="61" t="s">
        <v>2818</v>
      </c>
      <c r="C1128" s="61" t="s">
        <v>2819</v>
      </c>
      <c r="D1128" s="93" t="s">
        <v>416</v>
      </c>
      <c r="E1128" s="61" t="s">
        <v>2820</v>
      </c>
      <c r="F1128" s="61" t="s">
        <v>4723</v>
      </c>
      <c r="G1128" s="93" t="s">
        <v>46</v>
      </c>
      <c r="H1128" s="61" t="s">
        <v>359</v>
      </c>
      <c r="I1128" s="61" t="s">
        <v>53</v>
      </c>
      <c r="J1128" s="61" t="s">
        <v>61</v>
      </c>
      <c r="K1128" s="61"/>
      <c r="L1128" s="61"/>
      <c r="M1128" s="61"/>
      <c r="N1128" s="61"/>
      <c r="O1128" s="61">
        <v>1</v>
      </c>
      <c r="P1128" s="84">
        <v>43281</v>
      </c>
      <c r="Q1128" s="84">
        <v>43281.041666666664</v>
      </c>
      <c r="R1128" s="85"/>
      <c r="S1128" s="85"/>
      <c r="T1128" s="86"/>
      <c r="U1128" s="86"/>
      <c r="V1128" s="92" t="s">
        <v>617</v>
      </c>
      <c r="W1128" s="92">
        <v>43311.041666666664</v>
      </c>
      <c r="X112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28" s="88" t="str">
        <f t="shared" si="17"/>
        <v>UTILITES_MA</v>
      </c>
      <c r="Z112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2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29" spans="1:27" x14ac:dyDescent="0.3">
      <c r="A1129" s="122" t="s">
        <v>3872</v>
      </c>
      <c r="B1129" s="61" t="s">
        <v>3873</v>
      </c>
      <c r="C1129" s="61" t="s">
        <v>1384</v>
      </c>
      <c r="D1129" s="93" t="s">
        <v>435</v>
      </c>
      <c r="E1129" s="61" t="s">
        <v>1385</v>
      </c>
      <c r="F1129" s="61" t="s">
        <v>1386</v>
      </c>
      <c r="G1129" s="93" t="s">
        <v>46</v>
      </c>
      <c r="H1129" s="61" t="s">
        <v>663</v>
      </c>
      <c r="I1129" s="61" t="s">
        <v>43</v>
      </c>
      <c r="J1129" s="61" t="s">
        <v>48</v>
      </c>
      <c r="K1129" s="61" t="s">
        <v>204</v>
      </c>
      <c r="L1129" s="61"/>
      <c r="M1129" s="61"/>
      <c r="N1129" s="61" t="s">
        <v>1008</v>
      </c>
      <c r="O1129" s="61">
        <v>0</v>
      </c>
      <c r="P1129" s="84">
        <v>43255</v>
      </c>
      <c r="Q1129" s="84"/>
      <c r="R1129" s="85"/>
      <c r="S1129" s="85"/>
      <c r="T1129" s="86">
        <v>43256.592256944445</v>
      </c>
      <c r="U1129" s="86"/>
      <c r="V1129" s="92" t="s">
        <v>617</v>
      </c>
      <c r="W1129" s="92"/>
      <c r="X112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29" s="88" t="str">
        <f t="shared" si="17"/>
        <v>UTILITES_MB</v>
      </c>
      <c r="Z112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12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30" spans="1:27" x14ac:dyDescent="0.3">
      <c r="A1130" s="122" t="s">
        <v>6581</v>
      </c>
      <c r="B1130" s="61" t="s">
        <v>6050</v>
      </c>
      <c r="C1130" s="61" t="s">
        <v>332</v>
      </c>
      <c r="D1130" s="93" t="s">
        <v>435</v>
      </c>
      <c r="E1130" s="61" t="s">
        <v>333</v>
      </c>
      <c r="F1130" s="61" t="s">
        <v>334</v>
      </c>
      <c r="G1130" s="93" t="s">
        <v>46</v>
      </c>
      <c r="H1130" s="61" t="s">
        <v>359</v>
      </c>
      <c r="I1130" s="61" t="s">
        <v>58</v>
      </c>
      <c r="J1130" s="61" t="s">
        <v>48</v>
      </c>
      <c r="K1130" s="61"/>
      <c r="L1130" s="61"/>
      <c r="M1130" s="61"/>
      <c r="N1130" s="61"/>
      <c r="O1130" s="61">
        <v>0</v>
      </c>
      <c r="P1130" s="84">
        <v>43304</v>
      </c>
      <c r="Q1130" s="84">
        <v>43304</v>
      </c>
      <c r="R1130" s="85"/>
      <c r="S1130" s="85"/>
      <c r="T1130" s="86"/>
      <c r="U1130" s="86"/>
      <c r="V1130" s="92" t="s">
        <v>617</v>
      </c>
      <c r="W1130" s="92">
        <v>43308.833333333336</v>
      </c>
      <c r="X113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30" s="88" t="str">
        <f t="shared" si="17"/>
        <v>UTILITES_MB</v>
      </c>
      <c r="Z113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3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31" spans="1:27" x14ac:dyDescent="0.3">
      <c r="A1131" s="122" t="s">
        <v>4056</v>
      </c>
      <c r="B1131" s="61" t="s">
        <v>331</v>
      </c>
      <c r="C1131" s="61" t="s">
        <v>332</v>
      </c>
      <c r="D1131" s="93" t="s">
        <v>435</v>
      </c>
      <c r="E1131" s="61" t="s">
        <v>333</v>
      </c>
      <c r="F1131" s="61" t="s">
        <v>334</v>
      </c>
      <c r="G1131" s="93" t="s">
        <v>46</v>
      </c>
      <c r="H1131" s="61" t="s">
        <v>42</v>
      </c>
      <c r="I1131" s="61" t="s">
        <v>58</v>
      </c>
      <c r="J1131" s="61" t="s">
        <v>48</v>
      </c>
      <c r="K1131" s="61"/>
      <c r="L1131" s="61"/>
      <c r="M1131" s="61"/>
      <c r="N1131" s="61"/>
      <c r="O1131" s="61">
        <v>2</v>
      </c>
      <c r="P1131" s="84">
        <v>43269</v>
      </c>
      <c r="Q1131" s="84">
        <v>43273</v>
      </c>
      <c r="R1131" s="85"/>
      <c r="S1131" s="85"/>
      <c r="T1131" s="86">
        <v>43266.597037037034</v>
      </c>
      <c r="U1131" s="86"/>
      <c r="V1131" s="92" t="s">
        <v>617</v>
      </c>
      <c r="W1131" s="92">
        <v>43273.833333333336</v>
      </c>
      <c r="X113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31" s="88" t="str">
        <f t="shared" si="17"/>
        <v>UTILITES_MB</v>
      </c>
      <c r="Z113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3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32" spans="1:27" x14ac:dyDescent="0.3">
      <c r="A1132" s="122" t="s">
        <v>6049</v>
      </c>
      <c r="B1132" s="61" t="s">
        <v>6050</v>
      </c>
      <c r="C1132" s="61" t="s">
        <v>332</v>
      </c>
      <c r="D1132" s="93" t="s">
        <v>435</v>
      </c>
      <c r="E1132" s="61" t="s">
        <v>333</v>
      </c>
      <c r="F1132" s="61" t="s">
        <v>334</v>
      </c>
      <c r="G1132" s="93" t="s">
        <v>46</v>
      </c>
      <c r="H1132" s="61" t="s">
        <v>195</v>
      </c>
      <c r="I1132" s="61" t="s">
        <v>58</v>
      </c>
      <c r="J1132" s="61" t="s">
        <v>48</v>
      </c>
      <c r="K1132" s="61"/>
      <c r="L1132" s="61"/>
      <c r="M1132" s="61"/>
      <c r="N1132" s="61"/>
      <c r="O1132" s="61">
        <v>2</v>
      </c>
      <c r="P1132" s="84">
        <v>43297</v>
      </c>
      <c r="Q1132" s="84">
        <v>43301</v>
      </c>
      <c r="R1132" s="85"/>
      <c r="S1132" s="85"/>
      <c r="T1132" s="86"/>
      <c r="U1132" s="86"/>
      <c r="V1132" s="92" t="s">
        <v>617</v>
      </c>
      <c r="W1132" s="92">
        <v>43301.833333333336</v>
      </c>
      <c r="X113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32" s="88" t="str">
        <f t="shared" si="17"/>
        <v>UTILITES_MB</v>
      </c>
      <c r="Z113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3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33" spans="1:27" x14ac:dyDescent="0.3">
      <c r="A1133" s="122" t="s">
        <v>5680</v>
      </c>
      <c r="B1133" s="61" t="s">
        <v>331</v>
      </c>
      <c r="C1133" s="61" t="s">
        <v>332</v>
      </c>
      <c r="D1133" s="93" t="s">
        <v>435</v>
      </c>
      <c r="E1133" s="61" t="s">
        <v>333</v>
      </c>
      <c r="F1133" s="61" t="s">
        <v>334</v>
      </c>
      <c r="G1133" s="93" t="s">
        <v>46</v>
      </c>
      <c r="H1133" s="61" t="s">
        <v>42</v>
      </c>
      <c r="I1133" s="61" t="s">
        <v>58</v>
      </c>
      <c r="J1133" s="61" t="s">
        <v>48</v>
      </c>
      <c r="K1133" s="61"/>
      <c r="L1133" s="61"/>
      <c r="M1133" s="61"/>
      <c r="N1133" s="61"/>
      <c r="O1133" s="61">
        <v>0</v>
      </c>
      <c r="P1133" s="84">
        <v>43290</v>
      </c>
      <c r="Q1133" s="84">
        <v>43294</v>
      </c>
      <c r="R1133" s="85"/>
      <c r="S1133" s="85"/>
      <c r="T1133" s="86">
        <v>43291.622337962966</v>
      </c>
      <c r="U1133" s="86"/>
      <c r="V1133" s="92" t="s">
        <v>617</v>
      </c>
      <c r="W1133" s="92">
        <v>43294.833333333336</v>
      </c>
      <c r="X113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33" s="88" t="str">
        <f t="shared" si="17"/>
        <v>UTILITES_MB</v>
      </c>
      <c r="Z113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3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34" spans="1:27" x14ac:dyDescent="0.3">
      <c r="A1134" s="122" t="s">
        <v>4980</v>
      </c>
      <c r="B1134" s="61" t="s">
        <v>331</v>
      </c>
      <c r="C1134" s="61" t="s">
        <v>332</v>
      </c>
      <c r="D1134" s="93" t="s">
        <v>435</v>
      </c>
      <c r="E1134" s="61" t="s">
        <v>333</v>
      </c>
      <c r="F1134" s="61" t="s">
        <v>334</v>
      </c>
      <c r="G1134" s="93" t="s">
        <v>46</v>
      </c>
      <c r="H1134" s="61" t="s">
        <v>195</v>
      </c>
      <c r="I1134" s="61" t="s">
        <v>58</v>
      </c>
      <c r="J1134" s="61" t="s">
        <v>48</v>
      </c>
      <c r="K1134" s="61"/>
      <c r="L1134" s="61"/>
      <c r="M1134" s="61"/>
      <c r="N1134" s="61"/>
      <c r="O1134" s="61">
        <v>2</v>
      </c>
      <c r="P1134" s="84">
        <v>43283</v>
      </c>
      <c r="Q1134" s="84">
        <v>43287</v>
      </c>
      <c r="R1134" s="85"/>
      <c r="S1134" s="85"/>
      <c r="T1134" s="86"/>
      <c r="U1134" s="86"/>
      <c r="V1134" s="92" t="s">
        <v>617</v>
      </c>
      <c r="W1134" s="92">
        <v>43287.833333333336</v>
      </c>
      <c r="X113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34" s="88" t="str">
        <f t="shared" si="17"/>
        <v>UTILITES_MB</v>
      </c>
      <c r="Z113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3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35" spans="1:27" x14ac:dyDescent="0.3">
      <c r="A1135" s="122" t="s">
        <v>4648</v>
      </c>
      <c r="B1135" s="61" t="s">
        <v>331</v>
      </c>
      <c r="C1135" s="61" t="s">
        <v>332</v>
      </c>
      <c r="D1135" s="93" t="s">
        <v>435</v>
      </c>
      <c r="E1135" s="61" t="s">
        <v>333</v>
      </c>
      <c r="F1135" s="61" t="s">
        <v>334</v>
      </c>
      <c r="G1135" s="93" t="s">
        <v>46</v>
      </c>
      <c r="H1135" s="61" t="s">
        <v>42</v>
      </c>
      <c r="I1135" s="61" t="s">
        <v>58</v>
      </c>
      <c r="J1135" s="61" t="s">
        <v>48</v>
      </c>
      <c r="K1135" s="61"/>
      <c r="L1135" s="61"/>
      <c r="M1135" s="61"/>
      <c r="N1135" s="61"/>
      <c r="O1135" s="61">
        <v>2</v>
      </c>
      <c r="P1135" s="84">
        <v>43276</v>
      </c>
      <c r="Q1135" s="84">
        <v>43280</v>
      </c>
      <c r="R1135" s="85"/>
      <c r="S1135" s="85"/>
      <c r="T1135" s="86">
        <v>43286.580254629633</v>
      </c>
      <c r="U1135" s="86"/>
      <c r="V1135" s="92" t="s">
        <v>617</v>
      </c>
      <c r="W1135" s="92">
        <v>43280.833333333336</v>
      </c>
      <c r="X113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35" s="88" t="str">
        <f t="shared" si="17"/>
        <v>UTILITES_MB</v>
      </c>
      <c r="Z113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3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36" spans="1:27" x14ac:dyDescent="0.3">
      <c r="A1136" s="122" t="s">
        <v>4353</v>
      </c>
      <c r="B1136" s="61" t="s">
        <v>4354</v>
      </c>
      <c r="C1136" s="61" t="s">
        <v>221</v>
      </c>
      <c r="D1136" s="93" t="s">
        <v>422</v>
      </c>
      <c r="E1136" s="61" t="s">
        <v>4355</v>
      </c>
      <c r="F1136" s="61" t="s">
        <v>4356</v>
      </c>
      <c r="G1136" s="93" t="s">
        <v>75</v>
      </c>
      <c r="H1136" s="61" t="s">
        <v>359</v>
      </c>
      <c r="I1136" s="61" t="s">
        <v>53</v>
      </c>
      <c r="J1136" s="61" t="s">
        <v>61</v>
      </c>
      <c r="K1136" s="61"/>
      <c r="L1136" s="61"/>
      <c r="M1136" s="61"/>
      <c r="N1136" s="61"/>
      <c r="O1136" s="61">
        <v>1</v>
      </c>
      <c r="P1136" s="84">
        <v>43300</v>
      </c>
      <c r="Q1136" s="84">
        <v>43300.041666666664</v>
      </c>
      <c r="R1136" s="85"/>
      <c r="S1136" s="85"/>
      <c r="T1136" s="86"/>
      <c r="U1136" s="86"/>
      <c r="V1136" s="92" t="s">
        <v>617</v>
      </c>
      <c r="W1136" s="92">
        <v>43330.041666666664</v>
      </c>
      <c r="X113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36" s="88" t="str">
        <f t="shared" si="17"/>
        <v>ENVT</v>
      </c>
      <c r="Z113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3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37" spans="1:27" x14ac:dyDescent="0.3">
      <c r="A1137" s="122" t="s">
        <v>952</v>
      </c>
      <c r="B1137" s="61" t="s">
        <v>953</v>
      </c>
      <c r="C1137" s="61" t="s">
        <v>954</v>
      </c>
      <c r="D1137" s="93" t="s">
        <v>955</v>
      </c>
      <c r="E1137" s="61" t="s">
        <v>956</v>
      </c>
      <c r="F1137" s="61" t="s">
        <v>957</v>
      </c>
      <c r="G1137" s="93" t="s">
        <v>46</v>
      </c>
      <c r="H1137" s="61" t="s">
        <v>195</v>
      </c>
      <c r="I1137" s="61" t="s">
        <v>58</v>
      </c>
      <c r="J1137" s="61" t="s">
        <v>167</v>
      </c>
      <c r="K1137" s="61"/>
      <c r="L1137" s="61"/>
      <c r="M1137" s="61"/>
      <c r="N1137" s="61" t="s">
        <v>168</v>
      </c>
      <c r="O1137" s="61">
        <v>7</v>
      </c>
      <c r="P1137" s="84">
        <v>43201</v>
      </c>
      <c r="Q1137" s="84">
        <v>43231</v>
      </c>
      <c r="R1137" s="85"/>
      <c r="S1137" s="85"/>
      <c r="T1137" s="86"/>
      <c r="U1137" s="86"/>
      <c r="V1137" s="92" t="s">
        <v>617</v>
      </c>
      <c r="W1137" s="92">
        <v>43231.291666666664</v>
      </c>
      <c r="X113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37" s="88" t="str">
        <f t="shared" si="17"/>
        <v>UTILITES_MA</v>
      </c>
      <c r="Z113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3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1138" spans="1:27" x14ac:dyDescent="0.3">
      <c r="A1138" s="122" t="s">
        <v>2024</v>
      </c>
      <c r="B1138" s="61" t="s">
        <v>2025</v>
      </c>
      <c r="C1138" s="61" t="s">
        <v>2026</v>
      </c>
      <c r="D1138" s="93" t="s">
        <v>409</v>
      </c>
      <c r="E1138" s="61" t="s">
        <v>2027</v>
      </c>
      <c r="F1138" s="61" t="s">
        <v>2028</v>
      </c>
      <c r="G1138" s="93" t="s">
        <v>46</v>
      </c>
      <c r="H1138" s="61" t="s">
        <v>359</v>
      </c>
      <c r="I1138" s="61" t="s">
        <v>53</v>
      </c>
      <c r="J1138" s="61" t="s">
        <v>61</v>
      </c>
      <c r="K1138" s="61"/>
      <c r="L1138" s="61"/>
      <c r="M1138" s="61"/>
      <c r="N1138" s="61"/>
      <c r="O1138" s="61">
        <v>1</v>
      </c>
      <c r="P1138" s="84">
        <v>43271</v>
      </c>
      <c r="Q1138" s="84">
        <v>43271.041666666664</v>
      </c>
      <c r="R1138" s="85"/>
      <c r="S1138" s="85"/>
      <c r="T1138" s="86"/>
      <c r="U1138" s="86"/>
      <c r="V1138" s="92" t="s">
        <v>617</v>
      </c>
      <c r="W1138" s="92">
        <v>43301.041666666664</v>
      </c>
      <c r="X113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38" s="88" t="str">
        <f t="shared" si="17"/>
        <v>UTILITES_MB</v>
      </c>
      <c r="Z113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3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39" spans="1:27" x14ac:dyDescent="0.3">
      <c r="A1139" s="122" t="s">
        <v>2029</v>
      </c>
      <c r="B1139" s="61" t="s">
        <v>2030</v>
      </c>
      <c r="C1139" s="61" t="s">
        <v>2031</v>
      </c>
      <c r="D1139" s="93" t="s">
        <v>409</v>
      </c>
      <c r="E1139" s="61" t="s">
        <v>2032</v>
      </c>
      <c r="F1139" s="61" t="s">
        <v>2033</v>
      </c>
      <c r="G1139" s="93" t="s">
        <v>46</v>
      </c>
      <c r="H1139" s="61" t="s">
        <v>359</v>
      </c>
      <c r="I1139" s="61" t="s">
        <v>53</v>
      </c>
      <c r="J1139" s="61" t="s">
        <v>61</v>
      </c>
      <c r="K1139" s="61"/>
      <c r="L1139" s="61"/>
      <c r="M1139" s="61"/>
      <c r="N1139" s="61"/>
      <c r="O1139" s="61">
        <v>1</v>
      </c>
      <c r="P1139" s="84">
        <v>43272</v>
      </c>
      <c r="Q1139" s="84">
        <v>43272.041666666664</v>
      </c>
      <c r="R1139" s="85"/>
      <c r="S1139" s="85"/>
      <c r="T1139" s="86"/>
      <c r="U1139" s="86"/>
      <c r="V1139" s="92" t="s">
        <v>617</v>
      </c>
      <c r="W1139" s="92">
        <v>43302.041666666664</v>
      </c>
      <c r="X113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39" s="88" t="str">
        <f t="shared" si="17"/>
        <v>UTILITES_MB</v>
      </c>
      <c r="Z113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3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40" spans="1:27" x14ac:dyDescent="0.3">
      <c r="A1140" s="122" t="s">
        <v>6051</v>
      </c>
      <c r="B1140" s="61" t="s">
        <v>6052</v>
      </c>
      <c r="C1140" s="61" t="s">
        <v>6053</v>
      </c>
      <c r="D1140" s="93" t="s">
        <v>2037</v>
      </c>
      <c r="E1140" s="61" t="s">
        <v>6054</v>
      </c>
      <c r="F1140" s="61" t="s">
        <v>6055</v>
      </c>
      <c r="G1140" s="93" t="s">
        <v>46</v>
      </c>
      <c r="H1140" s="61" t="s">
        <v>2572</v>
      </c>
      <c r="I1140" s="61" t="s">
        <v>53</v>
      </c>
      <c r="J1140" s="61" t="s">
        <v>61</v>
      </c>
      <c r="K1140" s="61" t="s">
        <v>300</v>
      </c>
      <c r="L1140" s="61"/>
      <c r="M1140" s="61"/>
      <c r="N1140" s="61" t="s">
        <v>837</v>
      </c>
      <c r="O1140" s="61">
        <v>1</v>
      </c>
      <c r="P1140" s="84">
        <v>43379</v>
      </c>
      <c r="Q1140" s="84">
        <v>43379.041666666664</v>
      </c>
      <c r="R1140" s="85"/>
      <c r="S1140" s="85"/>
      <c r="T1140" s="86">
        <v>43283</v>
      </c>
      <c r="U1140" s="86">
        <v>43283</v>
      </c>
      <c r="V1140" s="92" t="s">
        <v>617</v>
      </c>
      <c r="W1140" s="92">
        <v>43409</v>
      </c>
      <c r="X114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40" s="88" t="str">
        <f t="shared" si="17"/>
        <v>UTILITES_MB</v>
      </c>
      <c r="Z114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4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1141" spans="1:27" x14ac:dyDescent="0.3">
      <c r="A1141" s="122" t="s">
        <v>2034</v>
      </c>
      <c r="B1141" s="61" t="s">
        <v>2035</v>
      </c>
      <c r="C1141" s="61" t="s">
        <v>2036</v>
      </c>
      <c r="D1141" s="93" t="s">
        <v>2037</v>
      </c>
      <c r="E1141" s="61" t="s">
        <v>2038</v>
      </c>
      <c r="F1141" s="61" t="s">
        <v>2039</v>
      </c>
      <c r="G1141" s="93" t="s">
        <v>46</v>
      </c>
      <c r="H1141" s="61" t="s">
        <v>2572</v>
      </c>
      <c r="I1141" s="61" t="s">
        <v>53</v>
      </c>
      <c r="J1141" s="61" t="s">
        <v>61</v>
      </c>
      <c r="K1141" s="61" t="s">
        <v>300</v>
      </c>
      <c r="L1141" s="61"/>
      <c r="M1141" s="61"/>
      <c r="N1141" s="61" t="s">
        <v>837</v>
      </c>
      <c r="O1141" s="61">
        <v>1</v>
      </c>
      <c r="P1141" s="84">
        <v>43271</v>
      </c>
      <c r="Q1141" s="84">
        <v>43271.041666666664</v>
      </c>
      <c r="R1141" s="85"/>
      <c r="S1141" s="85"/>
      <c r="T1141" s="86">
        <v>43283</v>
      </c>
      <c r="U1141" s="86">
        <v>43283</v>
      </c>
      <c r="V1141" s="92" t="s">
        <v>617</v>
      </c>
      <c r="W1141" s="92">
        <v>43301.041666666664</v>
      </c>
      <c r="X114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41" s="88" t="str">
        <f t="shared" si="17"/>
        <v>UTILITES_MB</v>
      </c>
      <c r="Z114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4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42" spans="1:27" x14ac:dyDescent="0.3">
      <c r="A1142" s="122" t="s">
        <v>1749</v>
      </c>
      <c r="B1142" s="61" t="s">
        <v>1750</v>
      </c>
      <c r="C1142" s="61" t="s">
        <v>1751</v>
      </c>
      <c r="D1142" s="93" t="s">
        <v>1095</v>
      </c>
      <c r="E1142" s="61" t="s">
        <v>1752</v>
      </c>
      <c r="F1142" s="61" t="s">
        <v>1753</v>
      </c>
      <c r="G1142" s="93" t="s">
        <v>46</v>
      </c>
      <c r="H1142" s="61" t="s">
        <v>2572</v>
      </c>
      <c r="I1142" s="61" t="s">
        <v>53</v>
      </c>
      <c r="J1142" s="61" t="s">
        <v>61</v>
      </c>
      <c r="K1142" s="61" t="s">
        <v>300</v>
      </c>
      <c r="L1142" s="61"/>
      <c r="M1142" s="61"/>
      <c r="N1142" s="61" t="s">
        <v>837</v>
      </c>
      <c r="O1142" s="61">
        <v>1</v>
      </c>
      <c r="P1142" s="84">
        <v>43264</v>
      </c>
      <c r="Q1142" s="84">
        <v>43264.041666666664</v>
      </c>
      <c r="R1142" s="85"/>
      <c r="S1142" s="85"/>
      <c r="T1142" s="86">
        <v>43283</v>
      </c>
      <c r="U1142" s="86">
        <v>43283</v>
      </c>
      <c r="V1142" s="92" t="s">
        <v>617</v>
      </c>
      <c r="W1142" s="92">
        <v>43294.041666666664</v>
      </c>
      <c r="X114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42" s="88" t="str">
        <f t="shared" si="17"/>
        <v>UTILITES_MB</v>
      </c>
      <c r="Z114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4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43" spans="1:27" x14ac:dyDescent="0.3">
      <c r="A1143" s="122" t="s">
        <v>1754</v>
      </c>
      <c r="B1143" s="61" t="s">
        <v>1755</v>
      </c>
      <c r="C1143" s="61" t="s">
        <v>1756</v>
      </c>
      <c r="D1143" s="93" t="s">
        <v>1095</v>
      </c>
      <c r="E1143" s="61" t="s">
        <v>1757</v>
      </c>
      <c r="F1143" s="61" t="s">
        <v>1758</v>
      </c>
      <c r="G1143" s="93" t="s">
        <v>46</v>
      </c>
      <c r="H1143" s="61" t="s">
        <v>2572</v>
      </c>
      <c r="I1143" s="61" t="s">
        <v>53</v>
      </c>
      <c r="J1143" s="61" t="s">
        <v>61</v>
      </c>
      <c r="K1143" s="61" t="s">
        <v>300</v>
      </c>
      <c r="L1143" s="61"/>
      <c r="M1143" s="61"/>
      <c r="N1143" s="61" t="s">
        <v>837</v>
      </c>
      <c r="O1143" s="61">
        <v>1</v>
      </c>
      <c r="P1143" s="84">
        <v>43264</v>
      </c>
      <c r="Q1143" s="84">
        <v>43264.041666666664</v>
      </c>
      <c r="R1143" s="85"/>
      <c r="S1143" s="85"/>
      <c r="T1143" s="86">
        <v>43283</v>
      </c>
      <c r="U1143" s="86">
        <v>43283</v>
      </c>
      <c r="V1143" s="92" t="s">
        <v>617</v>
      </c>
      <c r="W1143" s="92">
        <v>43294.041666666664</v>
      </c>
      <c r="X114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43" s="88" t="str">
        <f t="shared" si="17"/>
        <v>UTILITES_MB</v>
      </c>
      <c r="Z114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4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44" spans="1:27" x14ac:dyDescent="0.3">
      <c r="A1144" s="122" t="s">
        <v>2821</v>
      </c>
      <c r="B1144" s="61" t="s">
        <v>2822</v>
      </c>
      <c r="C1144" s="61" t="s">
        <v>2823</v>
      </c>
      <c r="D1144" s="93" t="s">
        <v>2037</v>
      </c>
      <c r="E1144" s="61" t="s">
        <v>2824</v>
      </c>
      <c r="F1144" s="61" t="s">
        <v>2825</v>
      </c>
      <c r="G1144" s="93" t="s">
        <v>46</v>
      </c>
      <c r="H1144" s="61" t="s">
        <v>2572</v>
      </c>
      <c r="I1144" s="61" t="s">
        <v>53</v>
      </c>
      <c r="J1144" s="61" t="s">
        <v>61</v>
      </c>
      <c r="K1144" s="61" t="s">
        <v>300</v>
      </c>
      <c r="L1144" s="61"/>
      <c r="M1144" s="61"/>
      <c r="N1144" s="61" t="s">
        <v>837</v>
      </c>
      <c r="O1144" s="61">
        <v>1</v>
      </c>
      <c r="P1144" s="84">
        <v>43271</v>
      </c>
      <c r="Q1144" s="84">
        <v>43271.041666666664</v>
      </c>
      <c r="R1144" s="85"/>
      <c r="S1144" s="85"/>
      <c r="T1144" s="86">
        <v>43283</v>
      </c>
      <c r="U1144" s="86">
        <v>43283</v>
      </c>
      <c r="V1144" s="92" t="s">
        <v>617</v>
      </c>
      <c r="W1144" s="92">
        <v>43301.041666666664</v>
      </c>
      <c r="X114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44" s="88" t="str">
        <f t="shared" si="17"/>
        <v>UTILITES_MB</v>
      </c>
      <c r="Z114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4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45" spans="1:27" x14ac:dyDescent="0.3">
      <c r="A1145" s="122" t="s">
        <v>2329</v>
      </c>
      <c r="B1145" s="61" t="s">
        <v>2330</v>
      </c>
      <c r="C1145" s="61" t="s">
        <v>2331</v>
      </c>
      <c r="D1145" s="93" t="s">
        <v>2332</v>
      </c>
      <c r="E1145" s="61" t="s">
        <v>2333</v>
      </c>
      <c r="F1145" s="61" t="s">
        <v>2334</v>
      </c>
      <c r="G1145" s="93" t="s">
        <v>46</v>
      </c>
      <c r="H1145" s="61" t="s">
        <v>359</v>
      </c>
      <c r="I1145" s="61" t="s">
        <v>53</v>
      </c>
      <c r="J1145" s="61" t="s">
        <v>61</v>
      </c>
      <c r="K1145" s="61"/>
      <c r="L1145" s="61"/>
      <c r="M1145" s="61"/>
      <c r="N1145" s="61"/>
      <c r="O1145" s="61">
        <v>1</v>
      </c>
      <c r="P1145" s="84">
        <v>43266</v>
      </c>
      <c r="Q1145" s="84">
        <v>43266.041666666664</v>
      </c>
      <c r="R1145" s="85"/>
      <c r="S1145" s="85"/>
      <c r="T1145" s="86"/>
      <c r="U1145" s="86"/>
      <c r="V1145" s="92" t="s">
        <v>617</v>
      </c>
      <c r="W1145" s="92">
        <v>43280.75</v>
      </c>
      <c r="X114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45" s="88" t="str">
        <f t="shared" si="17"/>
        <v>UTILITES_MB</v>
      </c>
      <c r="Z114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4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46" spans="1:27" x14ac:dyDescent="0.3">
      <c r="A1146" s="122" t="s">
        <v>2826</v>
      </c>
      <c r="B1146" s="61" t="s">
        <v>2827</v>
      </c>
      <c r="C1146" s="61" t="s">
        <v>2828</v>
      </c>
      <c r="D1146" s="93" t="s">
        <v>457</v>
      </c>
      <c r="E1146" s="61" t="s">
        <v>2829</v>
      </c>
      <c r="F1146" s="61" t="s">
        <v>2830</v>
      </c>
      <c r="G1146" s="93" t="s">
        <v>46</v>
      </c>
      <c r="H1146" s="61" t="s">
        <v>359</v>
      </c>
      <c r="I1146" s="61" t="s">
        <v>53</v>
      </c>
      <c r="J1146" s="61" t="s">
        <v>61</v>
      </c>
      <c r="K1146" s="61"/>
      <c r="L1146" s="61"/>
      <c r="M1146" s="61"/>
      <c r="N1146" s="61"/>
      <c r="O1146" s="61">
        <v>1</v>
      </c>
      <c r="P1146" s="84">
        <v>43270</v>
      </c>
      <c r="Q1146" s="84">
        <v>43270.041666666664</v>
      </c>
      <c r="R1146" s="85"/>
      <c r="S1146" s="85"/>
      <c r="T1146" s="86"/>
      <c r="U1146" s="86"/>
      <c r="V1146" s="92" t="s">
        <v>617</v>
      </c>
      <c r="W1146" s="92">
        <v>43284.75</v>
      </c>
      <c r="X114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46" s="88" t="str">
        <f t="shared" si="17"/>
        <v>UTILITES_MB</v>
      </c>
      <c r="Z114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4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47" spans="1:27" x14ac:dyDescent="0.3">
      <c r="A1147" s="122" t="s">
        <v>2335</v>
      </c>
      <c r="B1147" s="61" t="s">
        <v>2336</v>
      </c>
      <c r="C1147" s="61" t="s">
        <v>2337</v>
      </c>
      <c r="D1147" s="93" t="s">
        <v>1095</v>
      </c>
      <c r="E1147" s="61" t="s">
        <v>2338</v>
      </c>
      <c r="F1147" s="61" t="s">
        <v>2339</v>
      </c>
      <c r="G1147" s="93" t="s">
        <v>46</v>
      </c>
      <c r="H1147" s="61" t="s">
        <v>359</v>
      </c>
      <c r="I1147" s="61" t="s">
        <v>53</v>
      </c>
      <c r="J1147" s="61" t="s">
        <v>61</v>
      </c>
      <c r="K1147" s="61"/>
      <c r="L1147" s="61"/>
      <c r="M1147" s="61"/>
      <c r="N1147" s="61"/>
      <c r="O1147" s="61">
        <v>1</v>
      </c>
      <c r="P1147" s="84">
        <v>43266</v>
      </c>
      <c r="Q1147" s="84">
        <v>43266.041666666664</v>
      </c>
      <c r="R1147" s="85"/>
      <c r="S1147" s="85"/>
      <c r="T1147" s="86"/>
      <c r="U1147" s="86"/>
      <c r="V1147" s="92" t="s">
        <v>617</v>
      </c>
      <c r="W1147" s="92">
        <v>43280.75</v>
      </c>
      <c r="X114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47" s="88" t="str">
        <f t="shared" si="17"/>
        <v>UTILITES_MB</v>
      </c>
      <c r="Z114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4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48" spans="1:27" x14ac:dyDescent="0.3">
      <c r="A1148" s="122" t="s">
        <v>4179</v>
      </c>
      <c r="B1148" s="61" t="s">
        <v>4180</v>
      </c>
      <c r="C1148" s="61" t="s">
        <v>59</v>
      </c>
      <c r="D1148" s="93" t="s">
        <v>1577</v>
      </c>
      <c r="E1148" s="61" t="s">
        <v>4181</v>
      </c>
      <c r="F1148" s="61" t="s">
        <v>4182</v>
      </c>
      <c r="G1148" s="93" t="s">
        <v>45</v>
      </c>
      <c r="H1148" s="61" t="s">
        <v>359</v>
      </c>
      <c r="I1148" s="61" t="s">
        <v>53</v>
      </c>
      <c r="J1148" s="61" t="s">
        <v>61</v>
      </c>
      <c r="K1148" s="61"/>
      <c r="L1148" s="61"/>
      <c r="M1148" s="61"/>
      <c r="N1148" s="61"/>
      <c r="O1148" s="61">
        <v>1</v>
      </c>
      <c r="P1148" s="84">
        <v>43299</v>
      </c>
      <c r="Q1148" s="84">
        <v>43299.041666666664</v>
      </c>
      <c r="R1148" s="85"/>
      <c r="S1148" s="85"/>
      <c r="T1148" s="86"/>
      <c r="U1148" s="86"/>
      <c r="V1148" s="92" t="s">
        <v>617</v>
      </c>
      <c r="W1148" s="92">
        <v>43329.041666666664</v>
      </c>
      <c r="X114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48" s="88" t="str">
        <f t="shared" si="17"/>
        <v>DEVT MA</v>
      </c>
      <c r="Z114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4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49" spans="1:27" x14ac:dyDescent="0.3">
      <c r="A1149" s="122" t="s">
        <v>2831</v>
      </c>
      <c r="B1149" s="61" t="s">
        <v>2832</v>
      </c>
      <c r="C1149" s="61" t="s">
        <v>2833</v>
      </c>
      <c r="D1149" s="93" t="s">
        <v>416</v>
      </c>
      <c r="E1149" s="61" t="s">
        <v>2834</v>
      </c>
      <c r="F1149" s="61" t="s">
        <v>4725</v>
      </c>
      <c r="G1149" s="93" t="s">
        <v>46</v>
      </c>
      <c r="H1149" s="61" t="s">
        <v>2572</v>
      </c>
      <c r="I1149" s="61" t="s">
        <v>53</v>
      </c>
      <c r="J1149" s="61" t="s">
        <v>61</v>
      </c>
      <c r="K1149" s="61" t="s">
        <v>300</v>
      </c>
      <c r="L1149" s="61"/>
      <c r="M1149" s="61"/>
      <c r="N1149" s="61" t="s">
        <v>837</v>
      </c>
      <c r="O1149" s="61">
        <v>1</v>
      </c>
      <c r="P1149" s="84">
        <v>43281</v>
      </c>
      <c r="Q1149" s="84">
        <v>43281.041666666664</v>
      </c>
      <c r="R1149" s="85"/>
      <c r="S1149" s="85"/>
      <c r="T1149" s="86">
        <v>43258</v>
      </c>
      <c r="U1149" s="86">
        <v>43258</v>
      </c>
      <c r="V1149" s="92" t="s">
        <v>617</v>
      </c>
      <c r="W1149" s="92">
        <v>43311.041666666664</v>
      </c>
      <c r="X114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49" s="88" t="str">
        <f t="shared" si="17"/>
        <v>UTILITES_MA</v>
      </c>
      <c r="Z114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4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50" spans="1:27" x14ac:dyDescent="0.3">
      <c r="A1150" s="122" t="s">
        <v>2522</v>
      </c>
      <c r="B1150" s="61" t="s">
        <v>2523</v>
      </c>
      <c r="C1150" s="61" t="s">
        <v>2524</v>
      </c>
      <c r="D1150" s="93" t="s">
        <v>2525</v>
      </c>
      <c r="E1150" s="61" t="s">
        <v>2526</v>
      </c>
      <c r="F1150" s="61" t="s">
        <v>4520</v>
      </c>
      <c r="G1150" s="93" t="s">
        <v>46</v>
      </c>
      <c r="H1150" s="61" t="s">
        <v>359</v>
      </c>
      <c r="I1150" s="61" t="s">
        <v>53</v>
      </c>
      <c r="J1150" s="61" t="s">
        <v>61</v>
      </c>
      <c r="K1150" s="61"/>
      <c r="L1150" s="61"/>
      <c r="M1150" s="61"/>
      <c r="N1150" s="61"/>
      <c r="O1150" s="61">
        <v>1</v>
      </c>
      <c r="P1150" s="84">
        <v>43280</v>
      </c>
      <c r="Q1150" s="84">
        <v>43280</v>
      </c>
      <c r="R1150" s="85"/>
      <c r="S1150" s="85"/>
      <c r="T1150" s="86"/>
      <c r="U1150" s="86"/>
      <c r="V1150" s="92" t="s">
        <v>617</v>
      </c>
      <c r="W1150" s="92">
        <v>43310</v>
      </c>
      <c r="X115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50" s="88" t="str">
        <f t="shared" si="17"/>
        <v>UTILITES_MA</v>
      </c>
      <c r="Z115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5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51" spans="1:27" x14ac:dyDescent="0.3">
      <c r="A1151" s="122" t="s">
        <v>2040</v>
      </c>
      <c r="B1151" s="61" t="s">
        <v>2041</v>
      </c>
      <c r="C1151" s="61" t="s">
        <v>252</v>
      </c>
      <c r="D1151" s="93" t="s">
        <v>409</v>
      </c>
      <c r="E1151" s="61" t="s">
        <v>1406</v>
      </c>
      <c r="F1151" s="61" t="s">
        <v>1216</v>
      </c>
      <c r="G1151" s="93" t="s">
        <v>103</v>
      </c>
      <c r="H1151" s="61" t="s">
        <v>195</v>
      </c>
      <c r="I1151" s="61" t="s">
        <v>58</v>
      </c>
      <c r="J1151" s="61" t="s">
        <v>61</v>
      </c>
      <c r="K1151" s="61"/>
      <c r="L1151" s="61"/>
      <c r="M1151" s="61"/>
      <c r="N1151" s="61"/>
      <c r="O1151" s="61">
        <v>0.5</v>
      </c>
      <c r="P1151" s="84">
        <v>43257</v>
      </c>
      <c r="Q1151" s="84">
        <v>43287</v>
      </c>
      <c r="R1151" s="85"/>
      <c r="S1151" s="85"/>
      <c r="T1151" s="86"/>
      <c r="U1151" s="86"/>
      <c r="V1151" s="92" t="s">
        <v>617</v>
      </c>
      <c r="W1151" s="92">
        <v>43287.020833333336</v>
      </c>
      <c r="X115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51" s="88" t="str">
        <f t="shared" si="17"/>
        <v>ANA_MB</v>
      </c>
      <c r="Z115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5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52" spans="1:27" x14ac:dyDescent="0.3">
      <c r="A1152" s="122" t="s">
        <v>6056</v>
      </c>
      <c r="B1152" s="61" t="s">
        <v>6057</v>
      </c>
      <c r="C1152" s="61" t="s">
        <v>252</v>
      </c>
      <c r="D1152" s="93" t="s">
        <v>409</v>
      </c>
      <c r="E1152" s="61" t="s">
        <v>1406</v>
      </c>
      <c r="F1152" s="61" t="s">
        <v>1216</v>
      </c>
      <c r="G1152" s="93" t="s">
        <v>103</v>
      </c>
      <c r="H1152" s="61" t="s">
        <v>359</v>
      </c>
      <c r="I1152" s="61" t="s">
        <v>53</v>
      </c>
      <c r="J1152" s="61" t="s">
        <v>61</v>
      </c>
      <c r="K1152" s="61"/>
      <c r="L1152" s="61"/>
      <c r="M1152" s="61"/>
      <c r="N1152" s="61"/>
      <c r="O1152" s="61">
        <v>0.25</v>
      </c>
      <c r="P1152" s="84">
        <v>43305</v>
      </c>
      <c r="Q1152" s="84">
        <v>43305.010416666664</v>
      </c>
      <c r="R1152" s="85"/>
      <c r="S1152" s="85"/>
      <c r="T1152" s="86"/>
      <c r="U1152" s="86"/>
      <c r="V1152" s="92" t="s">
        <v>617</v>
      </c>
      <c r="W1152" s="92">
        <v>43312.010416666664</v>
      </c>
      <c r="X115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52" s="88" t="str">
        <f t="shared" si="17"/>
        <v>ANA_MB</v>
      </c>
      <c r="Z115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5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53" spans="1:27" x14ac:dyDescent="0.3">
      <c r="A1153" s="122" t="s">
        <v>6582</v>
      </c>
      <c r="B1153" s="61" t="s">
        <v>6583</v>
      </c>
      <c r="C1153" s="61" t="s">
        <v>252</v>
      </c>
      <c r="D1153" s="93" t="s">
        <v>409</v>
      </c>
      <c r="E1153" s="61" t="s">
        <v>6060</v>
      </c>
      <c r="F1153" s="61" t="s">
        <v>1216</v>
      </c>
      <c r="G1153" s="93" t="s">
        <v>103</v>
      </c>
      <c r="H1153" s="61" t="s">
        <v>359</v>
      </c>
      <c r="I1153" s="61" t="s">
        <v>58</v>
      </c>
      <c r="J1153" s="61" t="s">
        <v>61</v>
      </c>
      <c r="K1153" s="61"/>
      <c r="L1153" s="61"/>
      <c r="M1153" s="61"/>
      <c r="N1153" s="61"/>
      <c r="O1153" s="61">
        <v>0.5</v>
      </c>
      <c r="P1153" s="84">
        <v>43323</v>
      </c>
      <c r="Q1153" s="84">
        <v>43323.020833333336</v>
      </c>
      <c r="R1153" s="85"/>
      <c r="S1153" s="85"/>
      <c r="T1153" s="86"/>
      <c r="U1153" s="86"/>
      <c r="V1153" s="92" t="s">
        <v>617</v>
      </c>
      <c r="W1153" s="92">
        <v>43353.020833333336</v>
      </c>
      <c r="X115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53" s="88" t="str">
        <f t="shared" si="17"/>
        <v>ANA_MB</v>
      </c>
      <c r="Z115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5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154" spans="1:27" x14ac:dyDescent="0.3">
      <c r="A1154" s="122" t="s">
        <v>6058</v>
      </c>
      <c r="B1154" s="61" t="s">
        <v>6059</v>
      </c>
      <c r="C1154" s="61" t="s">
        <v>252</v>
      </c>
      <c r="D1154" s="93" t="s">
        <v>409</v>
      </c>
      <c r="E1154" s="61" t="s">
        <v>6060</v>
      </c>
      <c r="F1154" s="61" t="s">
        <v>1216</v>
      </c>
      <c r="G1154" s="93" t="s">
        <v>103</v>
      </c>
      <c r="H1154" s="61" t="s">
        <v>359</v>
      </c>
      <c r="I1154" s="61" t="s">
        <v>53</v>
      </c>
      <c r="J1154" s="61" t="s">
        <v>61</v>
      </c>
      <c r="K1154" s="61"/>
      <c r="L1154" s="61"/>
      <c r="M1154" s="61"/>
      <c r="N1154" s="61"/>
      <c r="O1154" s="61">
        <v>0.25</v>
      </c>
      <c r="P1154" s="84">
        <v>43306</v>
      </c>
      <c r="Q1154" s="84">
        <v>43306.010416666664</v>
      </c>
      <c r="R1154" s="85"/>
      <c r="S1154" s="85"/>
      <c r="T1154" s="86"/>
      <c r="U1154" s="86"/>
      <c r="V1154" s="92" t="s">
        <v>617</v>
      </c>
      <c r="W1154" s="92">
        <v>43313.010416666664</v>
      </c>
      <c r="X115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54" s="88" t="str">
        <f t="shared" ref="Y1154:Y1217" si="18">IF(ISBLANK(G1154),"N/A",IF(OR(G1154="EXPE-SERV",G1154="FINA",G1154="INFO",G1154="LOGISTIC",G1154="MAGASIN",G1154="PROD_MA",G1154="PROD_MB",G1154="PROD_MB-B3",G1154="PROJ-TECH",G1154="SECU",G1154="STECH",G1154="UNITE-MA",G1154="UNITE-MB",G1154="UNIT-MC",G1154="UNIT-MD1",G1154="UNIT-MD2"),"N/A",IF(ISNUMBER(SEARCH("QUAL",G1154)),"N/A",IF(AND(G1154="MNTE",X1154="MA"),"UTILITES_MA",IF(AND(G1154="MNTE",X1154="MB"),"UTILITES_MB",IF(AND(G1154="MNTE",X1154="MC"),"UTILITES_MC",G1154))))))</f>
        <v>ANA_MB</v>
      </c>
      <c r="Z115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5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55" spans="1:27" x14ac:dyDescent="0.3">
      <c r="A1155" s="122" t="s">
        <v>2527</v>
      </c>
      <c r="B1155" s="61" t="s">
        <v>2528</v>
      </c>
      <c r="C1155" s="61" t="s">
        <v>2529</v>
      </c>
      <c r="D1155" s="93" t="s">
        <v>907</v>
      </c>
      <c r="E1155" s="61" t="s">
        <v>2530</v>
      </c>
      <c r="F1155" s="61" t="s">
        <v>2531</v>
      </c>
      <c r="G1155" s="93" t="s">
        <v>46</v>
      </c>
      <c r="H1155" s="61" t="s">
        <v>2572</v>
      </c>
      <c r="I1155" s="61" t="s">
        <v>53</v>
      </c>
      <c r="J1155" s="61" t="s">
        <v>61</v>
      </c>
      <c r="K1155" s="61" t="s">
        <v>300</v>
      </c>
      <c r="L1155" s="61"/>
      <c r="M1155" s="61"/>
      <c r="N1155" s="61" t="s">
        <v>837</v>
      </c>
      <c r="O1155" s="61">
        <v>1</v>
      </c>
      <c r="P1155" s="84"/>
      <c r="Q1155" s="84"/>
      <c r="R1155" s="85"/>
      <c r="S1155" s="85"/>
      <c r="T1155" s="86">
        <v>43284</v>
      </c>
      <c r="U1155" s="86">
        <v>43284</v>
      </c>
      <c r="V1155" s="92" t="s">
        <v>617</v>
      </c>
      <c r="W1155" s="92">
        <v>43571</v>
      </c>
      <c r="X115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155" s="88" t="str">
        <f t="shared" si="18"/>
        <v>UTILITES_MC</v>
      </c>
      <c r="Z115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5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56" spans="1:27" x14ac:dyDescent="0.3">
      <c r="A1156" s="122" t="s">
        <v>1503</v>
      </c>
      <c r="B1156" s="61" t="s">
        <v>6584</v>
      </c>
      <c r="C1156" s="61" t="s">
        <v>1504</v>
      </c>
      <c r="D1156" s="93" t="s">
        <v>876</v>
      </c>
      <c r="E1156" s="61" t="s">
        <v>1505</v>
      </c>
      <c r="F1156" s="61" t="s">
        <v>44</v>
      </c>
      <c r="G1156" s="93" t="s">
        <v>152</v>
      </c>
      <c r="H1156" s="61" t="s">
        <v>195</v>
      </c>
      <c r="I1156" s="61" t="s">
        <v>201</v>
      </c>
      <c r="J1156" s="61" t="s">
        <v>202</v>
      </c>
      <c r="K1156" s="61"/>
      <c r="L1156" s="61"/>
      <c r="M1156" s="61"/>
      <c r="N1156" s="61"/>
      <c r="O1156" s="61">
        <v>3.5</v>
      </c>
      <c r="P1156" s="84">
        <v>43262</v>
      </c>
      <c r="Q1156" s="84">
        <v>43276</v>
      </c>
      <c r="R1156" s="85"/>
      <c r="S1156" s="85"/>
      <c r="T1156" s="86"/>
      <c r="U1156" s="86"/>
      <c r="V1156" s="92" t="s">
        <v>617</v>
      </c>
      <c r="W1156" s="92">
        <v>43276.854166666664</v>
      </c>
      <c r="X115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56" s="88" t="str">
        <f t="shared" si="18"/>
        <v>USP MA</v>
      </c>
      <c r="Z115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5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57" spans="1:27" x14ac:dyDescent="0.3">
      <c r="A1157" s="122" t="s">
        <v>3099</v>
      </c>
      <c r="B1157" s="61" t="s">
        <v>3100</v>
      </c>
      <c r="C1157" s="61" t="s">
        <v>3101</v>
      </c>
      <c r="D1157" s="93" t="s">
        <v>416</v>
      </c>
      <c r="E1157" s="61" t="s">
        <v>3102</v>
      </c>
      <c r="F1157" s="61" t="s">
        <v>4726</v>
      </c>
      <c r="G1157" s="93" t="s">
        <v>46</v>
      </c>
      <c r="H1157" s="61" t="s">
        <v>359</v>
      </c>
      <c r="I1157" s="61" t="s">
        <v>53</v>
      </c>
      <c r="J1157" s="61" t="s">
        <v>61</v>
      </c>
      <c r="K1157" s="61"/>
      <c r="L1157" s="61"/>
      <c r="M1157" s="61"/>
      <c r="N1157" s="61"/>
      <c r="O1157" s="61">
        <v>1</v>
      </c>
      <c r="P1157" s="84">
        <v>43284</v>
      </c>
      <c r="Q1157" s="84">
        <v>43284.041666666664</v>
      </c>
      <c r="R1157" s="85"/>
      <c r="S1157" s="85"/>
      <c r="T1157" s="86"/>
      <c r="U1157" s="86"/>
      <c r="V1157" s="92" t="s">
        <v>617</v>
      </c>
      <c r="W1157" s="92">
        <v>43314.041666666664</v>
      </c>
      <c r="X115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57" s="88" t="str">
        <f t="shared" si="18"/>
        <v>UTILITES_MA</v>
      </c>
      <c r="Z115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5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58" spans="1:27" x14ac:dyDescent="0.3">
      <c r="A1158" s="122" t="s">
        <v>5681</v>
      </c>
      <c r="B1158" s="61" t="s">
        <v>5682</v>
      </c>
      <c r="C1158" s="61" t="s">
        <v>253</v>
      </c>
      <c r="D1158" s="93" t="s">
        <v>427</v>
      </c>
      <c r="E1158" s="61" t="s">
        <v>5683</v>
      </c>
      <c r="F1158" s="61" t="s">
        <v>312</v>
      </c>
      <c r="G1158" s="93" t="s">
        <v>97</v>
      </c>
      <c r="H1158" s="61" t="s">
        <v>42</v>
      </c>
      <c r="I1158" s="61" t="s">
        <v>53</v>
      </c>
      <c r="J1158" s="61"/>
      <c r="K1158" s="61"/>
      <c r="L1158" s="61"/>
      <c r="M1158" s="61"/>
      <c r="N1158" s="61" t="s">
        <v>249</v>
      </c>
      <c r="O1158" s="61">
        <v>0.25</v>
      </c>
      <c r="P1158" s="84">
        <v>43299</v>
      </c>
      <c r="Q1158" s="84">
        <v>43306</v>
      </c>
      <c r="R1158" s="85"/>
      <c r="S1158" s="85"/>
      <c r="T1158" s="86">
        <v>43291.365567129629</v>
      </c>
      <c r="U1158" s="86"/>
      <c r="V1158" s="92" t="s">
        <v>617</v>
      </c>
      <c r="W1158" s="92">
        <v>43306.010416666664</v>
      </c>
      <c r="X115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58" s="88" t="str">
        <f t="shared" si="18"/>
        <v>ANA_MA</v>
      </c>
      <c r="Z115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5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59" spans="1:27" x14ac:dyDescent="0.3">
      <c r="A1159" s="122" t="s">
        <v>5684</v>
      </c>
      <c r="B1159" s="61" t="s">
        <v>5685</v>
      </c>
      <c r="C1159" s="61" t="s">
        <v>253</v>
      </c>
      <c r="D1159" s="93" t="s">
        <v>427</v>
      </c>
      <c r="E1159" s="61" t="s">
        <v>5686</v>
      </c>
      <c r="F1159" s="61" t="s">
        <v>5150</v>
      </c>
      <c r="G1159" s="93" t="s">
        <v>97</v>
      </c>
      <c r="H1159" s="61" t="s">
        <v>42</v>
      </c>
      <c r="I1159" s="61" t="s">
        <v>53</v>
      </c>
      <c r="J1159" s="61"/>
      <c r="K1159" s="61"/>
      <c r="L1159" s="61"/>
      <c r="M1159" s="61"/>
      <c r="N1159" s="61" t="s">
        <v>249</v>
      </c>
      <c r="O1159" s="61">
        <v>0.25</v>
      </c>
      <c r="P1159" s="84">
        <v>43299</v>
      </c>
      <c r="Q1159" s="84">
        <v>43306</v>
      </c>
      <c r="R1159" s="85"/>
      <c r="S1159" s="85"/>
      <c r="T1159" s="86">
        <v>43291.365011574075</v>
      </c>
      <c r="U1159" s="86"/>
      <c r="V1159" s="92" t="s">
        <v>617</v>
      </c>
      <c r="W1159" s="92">
        <v>43306.010416666664</v>
      </c>
      <c r="X115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59" s="88" t="str">
        <f t="shared" si="18"/>
        <v>ANA_MA</v>
      </c>
      <c r="Z115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5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60" spans="1:27" x14ac:dyDescent="0.3">
      <c r="A1160" s="122" t="s">
        <v>5687</v>
      </c>
      <c r="B1160" s="61" t="s">
        <v>5688</v>
      </c>
      <c r="C1160" s="61" t="s">
        <v>253</v>
      </c>
      <c r="D1160" s="93" t="s">
        <v>427</v>
      </c>
      <c r="E1160" s="61" t="s">
        <v>5689</v>
      </c>
      <c r="F1160" s="61" t="s">
        <v>313</v>
      </c>
      <c r="G1160" s="93" t="s">
        <v>97</v>
      </c>
      <c r="H1160" s="61" t="s">
        <v>42</v>
      </c>
      <c r="I1160" s="61" t="s">
        <v>53</v>
      </c>
      <c r="J1160" s="61"/>
      <c r="K1160" s="61"/>
      <c r="L1160" s="61"/>
      <c r="M1160" s="61"/>
      <c r="N1160" s="61" t="s">
        <v>249</v>
      </c>
      <c r="O1160" s="61">
        <v>0.25</v>
      </c>
      <c r="P1160" s="84">
        <v>43299</v>
      </c>
      <c r="Q1160" s="84">
        <v>43306</v>
      </c>
      <c r="R1160" s="85"/>
      <c r="S1160" s="85"/>
      <c r="T1160" s="86">
        <v>43291.371678240743</v>
      </c>
      <c r="U1160" s="86"/>
      <c r="V1160" s="92" t="s">
        <v>617</v>
      </c>
      <c r="W1160" s="92">
        <v>43306.010416666664</v>
      </c>
      <c r="X116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60" s="88" t="str">
        <f t="shared" si="18"/>
        <v>ANA_MA</v>
      </c>
      <c r="Z116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6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61" spans="1:27" x14ac:dyDescent="0.3">
      <c r="A1161" s="122" t="s">
        <v>5690</v>
      </c>
      <c r="B1161" s="61" t="s">
        <v>5691</v>
      </c>
      <c r="C1161" s="61" t="s">
        <v>253</v>
      </c>
      <c r="D1161" s="93" t="s">
        <v>427</v>
      </c>
      <c r="E1161" s="61" t="s">
        <v>5692</v>
      </c>
      <c r="F1161" s="61" t="s">
        <v>311</v>
      </c>
      <c r="G1161" s="93" t="s">
        <v>97</v>
      </c>
      <c r="H1161" s="61" t="s">
        <v>42</v>
      </c>
      <c r="I1161" s="61" t="s">
        <v>53</v>
      </c>
      <c r="J1161" s="61"/>
      <c r="K1161" s="61"/>
      <c r="L1161" s="61"/>
      <c r="M1161" s="61"/>
      <c r="N1161" s="61" t="s">
        <v>249</v>
      </c>
      <c r="O1161" s="61">
        <v>0.25</v>
      </c>
      <c r="P1161" s="84">
        <v>43299</v>
      </c>
      <c r="Q1161" s="84">
        <v>43306</v>
      </c>
      <c r="R1161" s="85"/>
      <c r="S1161" s="85"/>
      <c r="T1161" s="86">
        <v>43291.368171296293</v>
      </c>
      <c r="U1161" s="86"/>
      <c r="V1161" s="92" t="s">
        <v>617</v>
      </c>
      <c r="W1161" s="92">
        <v>43306.010416666664</v>
      </c>
      <c r="X116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61" s="88" t="str">
        <f t="shared" si="18"/>
        <v>ANA_MA</v>
      </c>
      <c r="Z116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6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62" spans="1:27" x14ac:dyDescent="0.3">
      <c r="A1162" s="122" t="s">
        <v>2042</v>
      </c>
      <c r="B1162" s="61" t="s">
        <v>2043</v>
      </c>
      <c r="C1162" s="61" t="s">
        <v>2044</v>
      </c>
      <c r="D1162" s="93" t="s">
        <v>2045</v>
      </c>
      <c r="E1162" s="61" t="s">
        <v>2046</v>
      </c>
      <c r="F1162" s="61" t="s">
        <v>2047</v>
      </c>
      <c r="G1162" s="93" t="s">
        <v>46</v>
      </c>
      <c r="H1162" s="61" t="s">
        <v>2572</v>
      </c>
      <c r="I1162" s="61" t="s">
        <v>53</v>
      </c>
      <c r="J1162" s="61" t="s">
        <v>61</v>
      </c>
      <c r="K1162" s="61" t="s">
        <v>300</v>
      </c>
      <c r="L1162" s="61"/>
      <c r="M1162" s="61"/>
      <c r="N1162" s="61" t="s">
        <v>837</v>
      </c>
      <c r="O1162" s="61">
        <v>1</v>
      </c>
      <c r="P1162" s="84">
        <v>43271</v>
      </c>
      <c r="Q1162" s="84">
        <v>43271.041666666664</v>
      </c>
      <c r="R1162" s="85"/>
      <c r="S1162" s="85"/>
      <c r="T1162" s="86">
        <v>43283</v>
      </c>
      <c r="U1162" s="86">
        <v>43283</v>
      </c>
      <c r="V1162" s="92" t="s">
        <v>617</v>
      </c>
      <c r="W1162" s="92">
        <v>43301.041666666664</v>
      </c>
      <c r="X116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62" s="88" t="str">
        <f t="shared" si="18"/>
        <v>UTILITES_MB</v>
      </c>
      <c r="Z116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6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63" spans="1:27" x14ac:dyDescent="0.3">
      <c r="A1163" s="122" t="s">
        <v>6424</v>
      </c>
      <c r="B1163" s="61" t="s">
        <v>6425</v>
      </c>
      <c r="C1163" s="61" t="s">
        <v>2478</v>
      </c>
      <c r="D1163" s="93" t="s">
        <v>1887</v>
      </c>
      <c r="E1163" s="61" t="s">
        <v>6339</v>
      </c>
      <c r="F1163" s="61" t="s">
        <v>6340</v>
      </c>
      <c r="G1163" s="93" t="s">
        <v>216</v>
      </c>
      <c r="H1163" s="61" t="s">
        <v>359</v>
      </c>
      <c r="I1163" s="61" t="s">
        <v>58</v>
      </c>
      <c r="J1163" s="61" t="s">
        <v>61</v>
      </c>
      <c r="K1163" s="61"/>
      <c r="L1163" s="61"/>
      <c r="M1163" s="61"/>
      <c r="N1163" s="61"/>
      <c r="O1163" s="61">
        <v>0.5</v>
      </c>
      <c r="P1163" s="84">
        <v>43321</v>
      </c>
      <c r="Q1163" s="84">
        <v>43321.020833333336</v>
      </c>
      <c r="R1163" s="85"/>
      <c r="S1163" s="85"/>
      <c r="T1163" s="86"/>
      <c r="U1163" s="86"/>
      <c r="V1163" s="92" t="s">
        <v>617</v>
      </c>
      <c r="W1163" s="92">
        <v>43351.020833333336</v>
      </c>
      <c r="X116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63" s="88" t="str">
        <f t="shared" si="18"/>
        <v>USP MB</v>
      </c>
      <c r="Z116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6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164" spans="1:27" x14ac:dyDescent="0.3">
      <c r="A1164" s="122" t="s">
        <v>6337</v>
      </c>
      <c r="B1164" s="61" t="s">
        <v>6338</v>
      </c>
      <c r="C1164" s="61" t="s">
        <v>2478</v>
      </c>
      <c r="D1164" s="93" t="s">
        <v>1887</v>
      </c>
      <c r="E1164" s="61" t="s">
        <v>6339</v>
      </c>
      <c r="F1164" s="61" t="s">
        <v>6340</v>
      </c>
      <c r="G1164" s="93" t="s">
        <v>216</v>
      </c>
      <c r="H1164" s="61" t="s">
        <v>359</v>
      </c>
      <c r="I1164" s="61" t="s">
        <v>53</v>
      </c>
      <c r="J1164" s="61" t="s">
        <v>61</v>
      </c>
      <c r="K1164" s="61"/>
      <c r="L1164" s="61"/>
      <c r="M1164" s="61"/>
      <c r="N1164" s="61"/>
      <c r="O1164" s="61">
        <v>1</v>
      </c>
      <c r="P1164" s="84">
        <v>43320</v>
      </c>
      <c r="Q1164" s="84">
        <v>43320.041666666664</v>
      </c>
      <c r="R1164" s="85"/>
      <c r="S1164" s="85"/>
      <c r="T1164" s="86"/>
      <c r="U1164" s="86"/>
      <c r="V1164" s="92" t="s">
        <v>617</v>
      </c>
      <c r="W1164" s="92">
        <v>43334.75</v>
      </c>
      <c r="X116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64" s="88" t="str">
        <f t="shared" si="18"/>
        <v>USP MB</v>
      </c>
      <c r="Z116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6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165" spans="1:27" x14ac:dyDescent="0.3">
      <c r="A1165" s="122" t="s">
        <v>6061</v>
      </c>
      <c r="B1165" s="61" t="s">
        <v>6062</v>
      </c>
      <c r="C1165" s="61" t="s">
        <v>252</v>
      </c>
      <c r="D1165" s="93" t="s">
        <v>409</v>
      </c>
      <c r="E1165" s="61" t="s">
        <v>1407</v>
      </c>
      <c r="F1165" s="61" t="s">
        <v>1397</v>
      </c>
      <c r="G1165" s="93" t="s">
        <v>103</v>
      </c>
      <c r="H1165" s="61" t="s">
        <v>359</v>
      </c>
      <c r="I1165" s="61" t="s">
        <v>53</v>
      </c>
      <c r="J1165" s="61" t="s">
        <v>61</v>
      </c>
      <c r="K1165" s="61"/>
      <c r="L1165" s="61"/>
      <c r="M1165" s="61"/>
      <c r="N1165" s="61"/>
      <c r="O1165" s="61">
        <v>0.25</v>
      </c>
      <c r="P1165" s="84">
        <v>43305</v>
      </c>
      <c r="Q1165" s="84">
        <v>43305.010416666664</v>
      </c>
      <c r="R1165" s="85"/>
      <c r="S1165" s="85"/>
      <c r="T1165" s="86"/>
      <c r="U1165" s="86"/>
      <c r="V1165" s="92" t="s">
        <v>617</v>
      </c>
      <c r="W1165" s="92">
        <v>43312.010416666664</v>
      </c>
      <c r="X116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65" s="88" t="str">
        <f t="shared" si="18"/>
        <v>ANA_MB</v>
      </c>
      <c r="Z116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6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66" spans="1:27" x14ac:dyDescent="0.3">
      <c r="A1166" s="122" t="s">
        <v>3671</v>
      </c>
      <c r="B1166" s="61" t="s">
        <v>3672</v>
      </c>
      <c r="C1166" s="61" t="s">
        <v>252</v>
      </c>
      <c r="D1166" s="93" t="s">
        <v>409</v>
      </c>
      <c r="E1166" s="61" t="s">
        <v>1407</v>
      </c>
      <c r="F1166" s="61" t="s">
        <v>1397</v>
      </c>
      <c r="G1166" s="93" t="s">
        <v>103</v>
      </c>
      <c r="H1166" s="61" t="s">
        <v>195</v>
      </c>
      <c r="I1166" s="61" t="s">
        <v>58</v>
      </c>
      <c r="J1166" s="61" t="s">
        <v>61</v>
      </c>
      <c r="K1166" s="61"/>
      <c r="L1166" s="61"/>
      <c r="M1166" s="61"/>
      <c r="N1166" s="61"/>
      <c r="O1166" s="61">
        <v>0.5</v>
      </c>
      <c r="P1166" s="84">
        <v>43282</v>
      </c>
      <c r="Q1166" s="84">
        <v>43312</v>
      </c>
      <c r="R1166" s="85"/>
      <c r="S1166" s="85"/>
      <c r="T1166" s="86"/>
      <c r="U1166" s="86"/>
      <c r="V1166" s="92" t="s">
        <v>617</v>
      </c>
      <c r="W1166" s="92">
        <v>43312.020833333336</v>
      </c>
      <c r="X116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66" s="88" t="str">
        <f t="shared" si="18"/>
        <v>ANA_MB</v>
      </c>
      <c r="Z116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6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67" spans="1:27" x14ac:dyDescent="0.3">
      <c r="A1167" s="122" t="s">
        <v>2048</v>
      </c>
      <c r="B1167" s="61" t="s">
        <v>2049</v>
      </c>
      <c r="C1167" s="61" t="s">
        <v>252</v>
      </c>
      <c r="D1167" s="93" t="s">
        <v>409</v>
      </c>
      <c r="E1167" s="61" t="s">
        <v>1408</v>
      </c>
      <c r="F1167" s="61" t="s">
        <v>1210</v>
      </c>
      <c r="G1167" s="93" t="s">
        <v>103</v>
      </c>
      <c r="H1167" s="61" t="s">
        <v>195</v>
      </c>
      <c r="I1167" s="61" t="s">
        <v>58</v>
      </c>
      <c r="J1167" s="61" t="s">
        <v>61</v>
      </c>
      <c r="K1167" s="61"/>
      <c r="L1167" s="61"/>
      <c r="M1167" s="61"/>
      <c r="N1167" s="61"/>
      <c r="O1167" s="61">
        <v>0.5</v>
      </c>
      <c r="P1167" s="84">
        <v>43264</v>
      </c>
      <c r="Q1167" s="84">
        <v>43294</v>
      </c>
      <c r="R1167" s="85"/>
      <c r="S1167" s="85"/>
      <c r="T1167" s="86"/>
      <c r="U1167" s="86"/>
      <c r="V1167" s="92" t="s">
        <v>617</v>
      </c>
      <c r="W1167" s="92">
        <v>43294.020833333336</v>
      </c>
      <c r="X116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67" s="88" t="str">
        <f t="shared" si="18"/>
        <v>ANA_MB</v>
      </c>
      <c r="Z116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6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68" spans="1:27" x14ac:dyDescent="0.3">
      <c r="A1168" s="122" t="s">
        <v>6063</v>
      </c>
      <c r="B1168" s="61" t="s">
        <v>6064</v>
      </c>
      <c r="C1168" s="61" t="s">
        <v>252</v>
      </c>
      <c r="D1168" s="93" t="s">
        <v>409</v>
      </c>
      <c r="E1168" s="61" t="s">
        <v>1408</v>
      </c>
      <c r="F1168" s="61" t="s">
        <v>1210</v>
      </c>
      <c r="G1168" s="93" t="s">
        <v>103</v>
      </c>
      <c r="H1168" s="61" t="s">
        <v>359</v>
      </c>
      <c r="I1168" s="61" t="s">
        <v>53</v>
      </c>
      <c r="J1168" s="61" t="s">
        <v>61</v>
      </c>
      <c r="K1168" s="61"/>
      <c r="L1168" s="61"/>
      <c r="M1168" s="61"/>
      <c r="N1168" s="61"/>
      <c r="O1168" s="61">
        <v>0.25</v>
      </c>
      <c r="P1168" s="84">
        <v>43305</v>
      </c>
      <c r="Q1168" s="84">
        <v>43305.010416666664</v>
      </c>
      <c r="R1168" s="85"/>
      <c r="S1168" s="85"/>
      <c r="T1168" s="86"/>
      <c r="U1168" s="86"/>
      <c r="V1168" s="92" t="s">
        <v>617</v>
      </c>
      <c r="W1168" s="92">
        <v>43312.010416666664</v>
      </c>
      <c r="X116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68" s="88" t="str">
        <f t="shared" si="18"/>
        <v>ANA_MB</v>
      </c>
      <c r="Z116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6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69" spans="1:27" x14ac:dyDescent="0.3">
      <c r="A1169" s="122" t="s">
        <v>6341</v>
      </c>
      <c r="B1169" s="61" t="s">
        <v>6342</v>
      </c>
      <c r="C1169" s="61" t="s">
        <v>252</v>
      </c>
      <c r="D1169" s="93" t="s">
        <v>409</v>
      </c>
      <c r="E1169" s="61" t="s">
        <v>6067</v>
      </c>
      <c r="F1169" s="61" t="s">
        <v>1383</v>
      </c>
      <c r="G1169" s="93" t="s">
        <v>103</v>
      </c>
      <c r="H1169" s="61" t="s">
        <v>359</v>
      </c>
      <c r="I1169" s="61" t="s">
        <v>58</v>
      </c>
      <c r="J1169" s="61" t="s">
        <v>61</v>
      </c>
      <c r="K1169" s="61"/>
      <c r="L1169" s="61"/>
      <c r="M1169" s="61"/>
      <c r="N1169" s="61"/>
      <c r="O1169" s="61">
        <v>0.5</v>
      </c>
      <c r="P1169" s="84">
        <v>43320</v>
      </c>
      <c r="Q1169" s="84">
        <v>43320.020833333336</v>
      </c>
      <c r="R1169" s="85"/>
      <c r="S1169" s="85"/>
      <c r="T1169" s="86"/>
      <c r="U1169" s="86"/>
      <c r="V1169" s="92" t="s">
        <v>617</v>
      </c>
      <c r="W1169" s="92">
        <v>43350.020833333336</v>
      </c>
      <c r="X116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69" s="88" t="str">
        <f t="shared" si="18"/>
        <v>ANA_MB</v>
      </c>
      <c r="Z116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6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170" spans="1:27" x14ac:dyDescent="0.3">
      <c r="A1170" s="122" t="s">
        <v>6065</v>
      </c>
      <c r="B1170" s="61" t="s">
        <v>6066</v>
      </c>
      <c r="C1170" s="61" t="s">
        <v>252</v>
      </c>
      <c r="D1170" s="93" t="s">
        <v>409</v>
      </c>
      <c r="E1170" s="61" t="s">
        <v>6067</v>
      </c>
      <c r="F1170" s="61" t="s">
        <v>1383</v>
      </c>
      <c r="G1170" s="93" t="s">
        <v>103</v>
      </c>
      <c r="H1170" s="61" t="s">
        <v>359</v>
      </c>
      <c r="I1170" s="61" t="s">
        <v>53</v>
      </c>
      <c r="J1170" s="61" t="s">
        <v>61</v>
      </c>
      <c r="K1170" s="61"/>
      <c r="L1170" s="61"/>
      <c r="M1170" s="61"/>
      <c r="N1170" s="61"/>
      <c r="O1170" s="61">
        <v>0.25</v>
      </c>
      <c r="P1170" s="84">
        <v>43305</v>
      </c>
      <c r="Q1170" s="84">
        <v>43305.010416666664</v>
      </c>
      <c r="R1170" s="85"/>
      <c r="S1170" s="85"/>
      <c r="T1170" s="86"/>
      <c r="U1170" s="86"/>
      <c r="V1170" s="92" t="s">
        <v>617</v>
      </c>
      <c r="W1170" s="92">
        <v>43312.010416666664</v>
      </c>
      <c r="X117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70" s="88" t="str">
        <f t="shared" si="18"/>
        <v>ANA_MB</v>
      </c>
      <c r="Z117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7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71" spans="1:27" x14ac:dyDescent="0.3">
      <c r="A1171" s="122" t="s">
        <v>6068</v>
      </c>
      <c r="B1171" s="61" t="s">
        <v>6069</v>
      </c>
      <c r="C1171" s="61" t="s">
        <v>252</v>
      </c>
      <c r="D1171" s="93" t="s">
        <v>409</v>
      </c>
      <c r="E1171" s="61" t="s">
        <v>1387</v>
      </c>
      <c r="F1171" s="61" t="s">
        <v>1383</v>
      </c>
      <c r="G1171" s="93" t="s">
        <v>103</v>
      </c>
      <c r="H1171" s="61" t="s">
        <v>359</v>
      </c>
      <c r="I1171" s="61" t="s">
        <v>53</v>
      </c>
      <c r="J1171" s="61" t="s">
        <v>61</v>
      </c>
      <c r="K1171" s="61"/>
      <c r="L1171" s="61"/>
      <c r="M1171" s="61"/>
      <c r="N1171" s="61"/>
      <c r="O1171" s="61">
        <v>0.25</v>
      </c>
      <c r="P1171" s="84">
        <v>43305</v>
      </c>
      <c r="Q1171" s="84">
        <v>43305.010416666664</v>
      </c>
      <c r="R1171" s="85"/>
      <c r="S1171" s="85"/>
      <c r="T1171" s="86"/>
      <c r="U1171" s="86"/>
      <c r="V1171" s="92" t="s">
        <v>617</v>
      </c>
      <c r="W1171" s="92">
        <v>43319.71875</v>
      </c>
      <c r="X117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71" s="88" t="str">
        <f t="shared" si="18"/>
        <v>ANA_MB</v>
      </c>
      <c r="Z117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7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72" spans="1:27" x14ac:dyDescent="0.3">
      <c r="A1172" s="122" t="s">
        <v>3673</v>
      </c>
      <c r="B1172" s="61" t="s">
        <v>3674</v>
      </c>
      <c r="C1172" s="61" t="s">
        <v>252</v>
      </c>
      <c r="D1172" s="93" t="s">
        <v>409</v>
      </c>
      <c r="E1172" s="61" t="s">
        <v>1387</v>
      </c>
      <c r="F1172" s="61" t="s">
        <v>1383</v>
      </c>
      <c r="G1172" s="93" t="s">
        <v>103</v>
      </c>
      <c r="H1172" s="61" t="s">
        <v>195</v>
      </c>
      <c r="I1172" s="61" t="s">
        <v>58</v>
      </c>
      <c r="J1172" s="61" t="s">
        <v>61</v>
      </c>
      <c r="K1172" s="61"/>
      <c r="L1172" s="61"/>
      <c r="M1172" s="61"/>
      <c r="N1172" s="61"/>
      <c r="O1172" s="61">
        <v>0.5</v>
      </c>
      <c r="P1172" s="84">
        <v>43282</v>
      </c>
      <c r="Q1172" s="84">
        <v>43312</v>
      </c>
      <c r="R1172" s="85"/>
      <c r="S1172" s="85"/>
      <c r="T1172" s="86"/>
      <c r="U1172" s="86"/>
      <c r="V1172" s="92" t="s">
        <v>617</v>
      </c>
      <c r="W1172" s="92">
        <v>43312.020833333336</v>
      </c>
      <c r="X117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72" s="88" t="str">
        <f t="shared" si="18"/>
        <v>ANA_MB</v>
      </c>
      <c r="Z117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7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73" spans="1:27" x14ac:dyDescent="0.3">
      <c r="A1173" s="122" t="s">
        <v>2608</v>
      </c>
      <c r="B1173" s="61" t="s">
        <v>2609</v>
      </c>
      <c r="C1173" s="61" t="s">
        <v>1235</v>
      </c>
      <c r="D1173" s="93" t="s">
        <v>876</v>
      </c>
      <c r="E1173" s="61" t="s">
        <v>1236</v>
      </c>
      <c r="F1173" s="61" t="s">
        <v>1237</v>
      </c>
      <c r="G1173" s="93" t="s">
        <v>152</v>
      </c>
      <c r="H1173" s="61" t="s">
        <v>2572</v>
      </c>
      <c r="I1173" s="61" t="s">
        <v>53</v>
      </c>
      <c r="J1173" s="61" t="s">
        <v>61</v>
      </c>
      <c r="K1173" s="61" t="s">
        <v>300</v>
      </c>
      <c r="L1173" s="61"/>
      <c r="M1173" s="61"/>
      <c r="N1173" s="61" t="s">
        <v>237</v>
      </c>
      <c r="O1173" s="61">
        <v>12</v>
      </c>
      <c r="P1173" s="84">
        <v>43333</v>
      </c>
      <c r="Q1173" s="84">
        <v>43333.333333333336</v>
      </c>
      <c r="R1173" s="85"/>
      <c r="S1173" s="85"/>
      <c r="T1173" s="86">
        <v>43172</v>
      </c>
      <c r="U1173" s="86">
        <v>43172</v>
      </c>
      <c r="V1173" s="92" t="s">
        <v>617</v>
      </c>
      <c r="W1173" s="92">
        <v>43363.333333333336</v>
      </c>
      <c r="X117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73" s="88" t="str">
        <f t="shared" si="18"/>
        <v>USP MA</v>
      </c>
      <c r="Z117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7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174" spans="1:27" x14ac:dyDescent="0.3">
      <c r="A1174" s="122" t="s">
        <v>4183</v>
      </c>
      <c r="B1174" s="61" t="s">
        <v>4184</v>
      </c>
      <c r="C1174" s="61" t="s">
        <v>52</v>
      </c>
      <c r="D1174" s="93" t="s">
        <v>411</v>
      </c>
      <c r="E1174" s="61" t="s">
        <v>4185</v>
      </c>
      <c r="F1174" s="61" t="s">
        <v>4186</v>
      </c>
      <c r="G1174" s="93" t="s">
        <v>45</v>
      </c>
      <c r="H1174" s="61" t="s">
        <v>359</v>
      </c>
      <c r="I1174" s="61" t="s">
        <v>53</v>
      </c>
      <c r="J1174" s="61" t="s">
        <v>61</v>
      </c>
      <c r="K1174" s="61"/>
      <c r="L1174" s="61"/>
      <c r="M1174" s="61"/>
      <c r="N1174" s="61"/>
      <c r="O1174" s="61">
        <v>1</v>
      </c>
      <c r="P1174" s="84">
        <v>43299</v>
      </c>
      <c r="Q1174" s="84">
        <v>43299.041666666664</v>
      </c>
      <c r="R1174" s="85"/>
      <c r="S1174" s="85"/>
      <c r="T1174" s="86"/>
      <c r="U1174" s="86"/>
      <c r="V1174" s="92" t="s">
        <v>617</v>
      </c>
      <c r="W1174" s="92">
        <v>43313.75</v>
      </c>
      <c r="X117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74" s="88" t="str">
        <f t="shared" si="18"/>
        <v>DEVT MA</v>
      </c>
      <c r="Z117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7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75" spans="1:27" x14ac:dyDescent="0.3">
      <c r="A1175" s="122" t="s">
        <v>708</v>
      </c>
      <c r="B1175" s="61" t="s">
        <v>654</v>
      </c>
      <c r="C1175" s="61" t="s">
        <v>709</v>
      </c>
      <c r="D1175" s="93" t="s">
        <v>710</v>
      </c>
      <c r="E1175" s="61" t="s">
        <v>711</v>
      </c>
      <c r="F1175" s="61" t="s">
        <v>712</v>
      </c>
      <c r="G1175" s="93" t="s">
        <v>46</v>
      </c>
      <c r="H1175" s="61" t="s">
        <v>42</v>
      </c>
      <c r="I1175" s="61" t="s">
        <v>43</v>
      </c>
      <c r="J1175" s="61" t="s">
        <v>48</v>
      </c>
      <c r="K1175" s="61"/>
      <c r="L1175" s="61"/>
      <c r="M1175" s="61"/>
      <c r="N1175" s="61" t="s">
        <v>51</v>
      </c>
      <c r="O1175" s="61">
        <v>0</v>
      </c>
      <c r="P1175" s="84"/>
      <c r="Q1175" s="84"/>
      <c r="R1175" s="85"/>
      <c r="S1175" s="85"/>
      <c r="T1175" s="86">
        <v>43026.436215277776</v>
      </c>
      <c r="U1175" s="86"/>
      <c r="V1175" s="92" t="s">
        <v>617</v>
      </c>
      <c r="W1175" s="92"/>
      <c r="X117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175" s="88" t="str">
        <f t="shared" si="18"/>
        <v>UTILITES_MC</v>
      </c>
      <c r="Z117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17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1176" spans="1:27" x14ac:dyDescent="0.3">
      <c r="A1176" s="122" t="s">
        <v>3103</v>
      </c>
      <c r="B1176" s="61" t="s">
        <v>3104</v>
      </c>
      <c r="C1176" s="61" t="s">
        <v>196</v>
      </c>
      <c r="D1176" s="93" t="s">
        <v>408</v>
      </c>
      <c r="E1176" s="61" t="s">
        <v>3105</v>
      </c>
      <c r="F1176" s="61" t="s">
        <v>338</v>
      </c>
      <c r="G1176" s="93" t="s">
        <v>73</v>
      </c>
      <c r="H1176" s="61" t="s">
        <v>2572</v>
      </c>
      <c r="I1176" s="61" t="s">
        <v>53</v>
      </c>
      <c r="J1176" s="61"/>
      <c r="K1176" s="61"/>
      <c r="L1176" s="61"/>
      <c r="M1176" s="61"/>
      <c r="N1176" s="61" t="s">
        <v>197</v>
      </c>
      <c r="O1176" s="61">
        <v>0.16666666666666666</v>
      </c>
      <c r="P1176" s="84">
        <v>43269</v>
      </c>
      <c r="Q1176" s="84">
        <v>43283</v>
      </c>
      <c r="R1176" s="85"/>
      <c r="S1176" s="85"/>
      <c r="T1176" s="86">
        <v>43273.260416666664</v>
      </c>
      <c r="U1176" s="86">
        <v>43273.383333333331</v>
      </c>
      <c r="V1176" s="92" t="s">
        <v>617</v>
      </c>
      <c r="W1176" s="92">
        <v>43283.75</v>
      </c>
      <c r="X117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76" s="88" t="str">
        <f t="shared" si="18"/>
        <v>CONT</v>
      </c>
      <c r="Z117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7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77" spans="1:27" x14ac:dyDescent="0.3">
      <c r="A1177" s="122" t="s">
        <v>2050</v>
      </c>
      <c r="B1177" s="61" t="s">
        <v>2051</v>
      </c>
      <c r="C1177" s="61" t="s">
        <v>2052</v>
      </c>
      <c r="D1177" s="93" t="s">
        <v>431</v>
      </c>
      <c r="E1177" s="61" t="s">
        <v>2053</v>
      </c>
      <c r="F1177" s="61" t="s">
        <v>2054</v>
      </c>
      <c r="G1177" s="93" t="s">
        <v>46</v>
      </c>
      <c r="H1177" s="61" t="s">
        <v>42</v>
      </c>
      <c r="I1177" s="61" t="s">
        <v>58</v>
      </c>
      <c r="J1177" s="61" t="s">
        <v>49</v>
      </c>
      <c r="K1177" s="61"/>
      <c r="L1177" s="61"/>
      <c r="M1177" s="61"/>
      <c r="N1177" s="61"/>
      <c r="O1177" s="61">
        <v>7</v>
      </c>
      <c r="P1177" s="84">
        <v>43252</v>
      </c>
      <c r="Q1177" s="84">
        <v>43267</v>
      </c>
      <c r="R1177" s="85"/>
      <c r="S1177" s="85"/>
      <c r="T1177" s="86">
        <v>43234.603020833332</v>
      </c>
      <c r="U1177" s="86"/>
      <c r="V1177" s="92" t="s">
        <v>617</v>
      </c>
      <c r="W1177" s="92">
        <v>43267</v>
      </c>
      <c r="X117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77" s="88" t="str">
        <f t="shared" si="18"/>
        <v>UTILITES_MB</v>
      </c>
      <c r="Z117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7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78" spans="1:27" x14ac:dyDescent="0.3">
      <c r="A1178" s="122" t="s">
        <v>5862</v>
      </c>
      <c r="B1178" s="61" t="s">
        <v>5863</v>
      </c>
      <c r="C1178" s="61" t="s">
        <v>253</v>
      </c>
      <c r="D1178" s="93" t="s">
        <v>427</v>
      </c>
      <c r="E1178" s="61" t="s">
        <v>5864</v>
      </c>
      <c r="F1178" s="61" t="s">
        <v>5865</v>
      </c>
      <c r="G1178" s="93" t="s">
        <v>97</v>
      </c>
      <c r="H1178" s="61" t="s">
        <v>42</v>
      </c>
      <c r="I1178" s="61" t="s">
        <v>53</v>
      </c>
      <c r="J1178" s="61"/>
      <c r="K1178" s="61"/>
      <c r="L1178" s="61"/>
      <c r="M1178" s="61"/>
      <c r="N1178" s="61" t="s">
        <v>249</v>
      </c>
      <c r="O1178" s="61">
        <v>1</v>
      </c>
      <c r="P1178" s="84">
        <v>43312</v>
      </c>
      <c r="Q1178" s="84">
        <v>43326</v>
      </c>
      <c r="R1178" s="85"/>
      <c r="S1178" s="85"/>
      <c r="T1178" s="86">
        <v>43291.392280092594</v>
      </c>
      <c r="U1178" s="86"/>
      <c r="V1178" s="92" t="s">
        <v>617</v>
      </c>
      <c r="W1178" s="92">
        <v>43326.75</v>
      </c>
      <c r="X117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78" s="88" t="str">
        <f t="shared" si="18"/>
        <v>ANA_MA</v>
      </c>
      <c r="Z117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7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79" spans="1:27" x14ac:dyDescent="0.3">
      <c r="A1179" s="122" t="s">
        <v>1180</v>
      </c>
      <c r="B1179" s="61" t="s">
        <v>1181</v>
      </c>
      <c r="C1179" s="61" t="s">
        <v>714</v>
      </c>
      <c r="D1179" s="93" t="s">
        <v>419</v>
      </c>
      <c r="E1179" s="61" t="s">
        <v>715</v>
      </c>
      <c r="F1179" s="61" t="s">
        <v>716</v>
      </c>
      <c r="G1179" s="93" t="s">
        <v>46</v>
      </c>
      <c r="H1179" s="61" t="s">
        <v>195</v>
      </c>
      <c r="I1179" s="61" t="s">
        <v>201</v>
      </c>
      <c r="J1179" s="61" t="s">
        <v>202</v>
      </c>
      <c r="K1179" s="61"/>
      <c r="L1179" s="61"/>
      <c r="M1179" s="61"/>
      <c r="N1179" s="61"/>
      <c r="O1179" s="61">
        <v>4</v>
      </c>
      <c r="P1179" s="84">
        <v>43314</v>
      </c>
      <c r="Q1179" s="84">
        <v>43345</v>
      </c>
      <c r="R1179" s="85"/>
      <c r="S1179" s="85"/>
      <c r="T1179" s="86"/>
      <c r="U1179" s="86"/>
      <c r="V1179" s="92" t="s">
        <v>617</v>
      </c>
      <c r="W1179" s="92">
        <v>43345</v>
      </c>
      <c r="X117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79" s="88" t="str">
        <f t="shared" si="18"/>
        <v>UTILITES_MA</v>
      </c>
      <c r="Z117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7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180" spans="1:27" x14ac:dyDescent="0.3">
      <c r="A1180" s="122" t="s">
        <v>713</v>
      </c>
      <c r="B1180" s="61" t="s">
        <v>654</v>
      </c>
      <c r="C1180" s="61" t="s">
        <v>714</v>
      </c>
      <c r="D1180" s="93" t="s">
        <v>419</v>
      </c>
      <c r="E1180" s="61" t="s">
        <v>715</v>
      </c>
      <c r="F1180" s="61" t="s">
        <v>716</v>
      </c>
      <c r="G1180" s="93" t="s">
        <v>46</v>
      </c>
      <c r="H1180" s="61" t="s">
        <v>42</v>
      </c>
      <c r="I1180" s="61" t="s">
        <v>43</v>
      </c>
      <c r="J1180" s="61" t="s">
        <v>48</v>
      </c>
      <c r="K1180" s="61"/>
      <c r="L1180" s="61"/>
      <c r="M1180" s="61"/>
      <c r="N1180" s="61" t="s">
        <v>51</v>
      </c>
      <c r="O1180" s="61">
        <v>0</v>
      </c>
      <c r="P1180" s="84"/>
      <c r="Q1180" s="84"/>
      <c r="R1180" s="85"/>
      <c r="S1180" s="85"/>
      <c r="T1180" s="86">
        <v>43026.43949074074</v>
      </c>
      <c r="U1180" s="86"/>
      <c r="V1180" s="92" t="s">
        <v>617</v>
      </c>
      <c r="W1180" s="92"/>
      <c r="X118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80" s="88" t="str">
        <f t="shared" si="18"/>
        <v>UTILITES_MA</v>
      </c>
      <c r="Z118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18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1181" spans="1:27" x14ac:dyDescent="0.3">
      <c r="A1181" s="122" t="s">
        <v>2532</v>
      </c>
      <c r="B1181" s="61" t="s">
        <v>2533</v>
      </c>
      <c r="C1181" s="61" t="s">
        <v>2534</v>
      </c>
      <c r="D1181" s="93" t="s">
        <v>438</v>
      </c>
      <c r="E1181" s="61" t="s">
        <v>2535</v>
      </c>
      <c r="F1181" s="61" t="s">
        <v>4569</v>
      </c>
      <c r="G1181" s="93" t="s">
        <v>46</v>
      </c>
      <c r="H1181" s="61" t="s">
        <v>359</v>
      </c>
      <c r="I1181" s="61" t="s">
        <v>53</v>
      </c>
      <c r="J1181" s="61" t="s">
        <v>61</v>
      </c>
      <c r="K1181" s="61"/>
      <c r="L1181" s="61"/>
      <c r="M1181" s="61"/>
      <c r="N1181" s="61"/>
      <c r="O1181" s="61">
        <v>1</v>
      </c>
      <c r="P1181" s="84"/>
      <c r="Q1181" s="84"/>
      <c r="R1181" s="85"/>
      <c r="S1181" s="85"/>
      <c r="T1181" s="86"/>
      <c r="U1181" s="86"/>
      <c r="V1181" s="92" t="s">
        <v>617</v>
      </c>
      <c r="W1181" s="92">
        <v>43516</v>
      </c>
      <c r="X118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81" s="88" t="str">
        <f t="shared" si="18"/>
        <v>UTILITES_MA</v>
      </c>
      <c r="Z118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8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</row>
    <row r="1182" spans="1:27" x14ac:dyDescent="0.3">
      <c r="A1182" s="122" t="s">
        <v>2536</v>
      </c>
      <c r="B1182" s="61" t="s">
        <v>2537</v>
      </c>
      <c r="C1182" s="61" t="s">
        <v>2538</v>
      </c>
      <c r="D1182" s="93" t="s">
        <v>1804</v>
      </c>
      <c r="E1182" s="61" t="s">
        <v>2539</v>
      </c>
      <c r="F1182" s="61" t="s">
        <v>4521</v>
      </c>
      <c r="G1182" s="93" t="s">
        <v>46</v>
      </c>
      <c r="H1182" s="61" t="s">
        <v>359</v>
      </c>
      <c r="I1182" s="61" t="s">
        <v>53</v>
      </c>
      <c r="J1182" s="61" t="s">
        <v>61</v>
      </c>
      <c r="K1182" s="61"/>
      <c r="L1182" s="61"/>
      <c r="M1182" s="61"/>
      <c r="N1182" s="61"/>
      <c r="O1182" s="61">
        <v>1</v>
      </c>
      <c r="P1182" s="84">
        <v>43238</v>
      </c>
      <c r="Q1182" s="84">
        <v>43238.041666666664</v>
      </c>
      <c r="R1182" s="85"/>
      <c r="S1182" s="85"/>
      <c r="T1182" s="86"/>
      <c r="U1182" s="86"/>
      <c r="V1182" s="92" t="s">
        <v>617</v>
      </c>
      <c r="W1182" s="92">
        <v>43268.041666666664</v>
      </c>
      <c r="X118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82" s="88" t="str">
        <f t="shared" si="18"/>
        <v>UTILITES_MA</v>
      </c>
      <c r="Z118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8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183" spans="1:27" x14ac:dyDescent="0.3">
      <c r="A1183" s="122" t="s">
        <v>2215</v>
      </c>
      <c r="B1183" s="61" t="s">
        <v>2216</v>
      </c>
      <c r="C1183" s="61" t="s">
        <v>1339</v>
      </c>
      <c r="D1183" s="93" t="s">
        <v>2213</v>
      </c>
      <c r="E1183" s="61" t="s">
        <v>2217</v>
      </c>
      <c r="F1183" s="61" t="s">
        <v>1649</v>
      </c>
      <c r="G1183" s="93" t="s">
        <v>152</v>
      </c>
      <c r="H1183" s="61" t="s">
        <v>359</v>
      </c>
      <c r="I1183" s="61" t="s">
        <v>53</v>
      </c>
      <c r="J1183" s="61" t="s">
        <v>61</v>
      </c>
      <c r="K1183" s="61"/>
      <c r="L1183" s="61"/>
      <c r="M1183" s="61"/>
      <c r="N1183" s="61" t="s">
        <v>237</v>
      </c>
      <c r="O1183" s="61">
        <v>1</v>
      </c>
      <c r="P1183" s="84">
        <v>43265</v>
      </c>
      <c r="Q1183" s="84">
        <v>43265.041666666664</v>
      </c>
      <c r="R1183" s="85"/>
      <c r="S1183" s="85"/>
      <c r="T1183" s="86"/>
      <c r="U1183" s="86"/>
      <c r="V1183" s="92" t="s">
        <v>617</v>
      </c>
      <c r="W1183" s="92">
        <v>43279.75</v>
      </c>
      <c r="X118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83" s="88" t="str">
        <f t="shared" si="18"/>
        <v>USP MA</v>
      </c>
      <c r="Z118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8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84" spans="1:27" x14ac:dyDescent="0.3">
      <c r="A1184" s="122" t="s">
        <v>2055</v>
      </c>
      <c r="B1184" s="61" t="s">
        <v>2056</v>
      </c>
      <c r="C1184" s="61" t="s">
        <v>2057</v>
      </c>
      <c r="D1184" s="93" t="s">
        <v>2058</v>
      </c>
      <c r="E1184" s="61" t="s">
        <v>2059</v>
      </c>
      <c r="F1184" s="61" t="s">
        <v>2060</v>
      </c>
      <c r="G1184" s="93" t="s">
        <v>216</v>
      </c>
      <c r="H1184" s="61" t="s">
        <v>2572</v>
      </c>
      <c r="I1184" s="61" t="s">
        <v>53</v>
      </c>
      <c r="J1184" s="61"/>
      <c r="K1184" s="61"/>
      <c r="L1184" s="61"/>
      <c r="M1184" s="61"/>
      <c r="N1184" s="61" t="s">
        <v>2061</v>
      </c>
      <c r="O1184" s="61">
        <v>1</v>
      </c>
      <c r="P1184" s="84">
        <v>43261</v>
      </c>
      <c r="Q1184" s="84">
        <v>43275</v>
      </c>
      <c r="R1184" s="85"/>
      <c r="S1184" s="85"/>
      <c r="T1184" s="86">
        <v>43259.4375</v>
      </c>
      <c r="U1184" s="86">
        <v>43259.479166666664</v>
      </c>
      <c r="V1184" s="92" t="s">
        <v>617</v>
      </c>
      <c r="W1184" s="92">
        <v>43275.75</v>
      </c>
      <c r="X118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84" s="88" t="str">
        <f t="shared" si="18"/>
        <v>USP MB</v>
      </c>
      <c r="Z118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8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185" spans="1:27" x14ac:dyDescent="0.3">
      <c r="A1185" s="122" t="s">
        <v>3361</v>
      </c>
      <c r="B1185" s="61" t="s">
        <v>3362</v>
      </c>
      <c r="C1185" s="61" t="s">
        <v>1137</v>
      </c>
      <c r="D1185" s="93" t="s">
        <v>3363</v>
      </c>
      <c r="E1185" s="61" t="s">
        <v>3364</v>
      </c>
      <c r="F1185" s="61" t="s">
        <v>3365</v>
      </c>
      <c r="G1185" s="93" t="s">
        <v>73</v>
      </c>
      <c r="H1185" s="61" t="s">
        <v>359</v>
      </c>
      <c r="I1185" s="61" t="s">
        <v>53</v>
      </c>
      <c r="J1185" s="61" t="s">
        <v>61</v>
      </c>
      <c r="K1185" s="61"/>
      <c r="L1185" s="61"/>
      <c r="M1185" s="61"/>
      <c r="N1185" s="61"/>
      <c r="O1185" s="61">
        <v>1</v>
      </c>
      <c r="P1185" s="84">
        <v>43288</v>
      </c>
      <c r="Q1185" s="84">
        <v>43288.041666666664</v>
      </c>
      <c r="R1185" s="85"/>
      <c r="S1185" s="85"/>
      <c r="T1185" s="86"/>
      <c r="U1185" s="86"/>
      <c r="V1185" s="92" t="s">
        <v>617</v>
      </c>
      <c r="W1185" s="92">
        <v>43318.041666666664</v>
      </c>
      <c r="X118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85" s="88" t="str">
        <f t="shared" si="18"/>
        <v>CONT</v>
      </c>
      <c r="Z118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8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86" spans="1:27" x14ac:dyDescent="0.3">
      <c r="A1186" s="122" t="s">
        <v>4872</v>
      </c>
      <c r="B1186" s="61" t="s">
        <v>4873</v>
      </c>
      <c r="C1186" s="61" t="s">
        <v>4874</v>
      </c>
      <c r="D1186" s="93" t="s">
        <v>4875</v>
      </c>
      <c r="E1186" s="61" t="s">
        <v>4876</v>
      </c>
      <c r="F1186" s="61" t="s">
        <v>4877</v>
      </c>
      <c r="G1186" s="93" t="s">
        <v>46</v>
      </c>
      <c r="H1186" s="61" t="s">
        <v>2572</v>
      </c>
      <c r="I1186" s="61" t="s">
        <v>53</v>
      </c>
      <c r="J1186" s="61" t="s">
        <v>61</v>
      </c>
      <c r="K1186" s="61" t="s">
        <v>300</v>
      </c>
      <c r="L1186" s="61"/>
      <c r="M1186" s="61"/>
      <c r="N1186" s="61" t="s">
        <v>837</v>
      </c>
      <c r="O1186" s="61">
        <v>1</v>
      </c>
      <c r="P1186" s="84">
        <v>43446</v>
      </c>
      <c r="Q1186" s="84">
        <v>43446.041666666664</v>
      </c>
      <c r="R1186" s="85"/>
      <c r="S1186" s="85"/>
      <c r="T1186" s="86">
        <v>43265</v>
      </c>
      <c r="U1186" s="86">
        <v>43265</v>
      </c>
      <c r="V1186" s="92" t="s">
        <v>617</v>
      </c>
      <c r="W1186" s="92">
        <v>43476.041666666664</v>
      </c>
      <c r="X118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86" s="88" t="str">
        <f t="shared" si="18"/>
        <v>UTILITES_MB</v>
      </c>
      <c r="Z118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8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Décembre</v>
      </c>
    </row>
    <row r="1187" spans="1:27" x14ac:dyDescent="0.3">
      <c r="A1187" s="122" t="s">
        <v>5693</v>
      </c>
      <c r="B1187" s="61" t="s">
        <v>5694</v>
      </c>
      <c r="C1187" s="61" t="s">
        <v>196</v>
      </c>
      <c r="D1187" s="93" t="s">
        <v>1806</v>
      </c>
      <c r="E1187" s="61" t="s">
        <v>5695</v>
      </c>
      <c r="F1187" s="61" t="s">
        <v>311</v>
      </c>
      <c r="G1187" s="93" t="s">
        <v>73</v>
      </c>
      <c r="H1187" s="61" t="s">
        <v>42</v>
      </c>
      <c r="I1187" s="61" t="s">
        <v>53</v>
      </c>
      <c r="J1187" s="61"/>
      <c r="K1187" s="61"/>
      <c r="L1187" s="61"/>
      <c r="M1187" s="61"/>
      <c r="N1187" s="61" t="s">
        <v>197</v>
      </c>
      <c r="O1187" s="61">
        <v>0.25</v>
      </c>
      <c r="P1187" s="84">
        <v>43299</v>
      </c>
      <c r="Q1187" s="84">
        <v>43306</v>
      </c>
      <c r="R1187" s="85"/>
      <c r="S1187" s="85"/>
      <c r="T1187" s="86">
        <v>43291.392083333332</v>
      </c>
      <c r="U1187" s="86"/>
      <c r="V1187" s="92" t="s">
        <v>617</v>
      </c>
      <c r="W1187" s="92">
        <v>43306.010416666664</v>
      </c>
      <c r="X118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87" s="88" t="str">
        <f t="shared" si="18"/>
        <v>CONT</v>
      </c>
      <c r="Z118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8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88" spans="1:27" x14ac:dyDescent="0.3">
      <c r="A1188" s="122" t="s">
        <v>5696</v>
      </c>
      <c r="B1188" s="61" t="s">
        <v>5697</v>
      </c>
      <c r="C1188" s="61" t="s">
        <v>196</v>
      </c>
      <c r="D1188" s="93" t="s">
        <v>1806</v>
      </c>
      <c r="E1188" s="61" t="s">
        <v>5698</v>
      </c>
      <c r="F1188" s="61" t="s">
        <v>5150</v>
      </c>
      <c r="G1188" s="93" t="s">
        <v>73</v>
      </c>
      <c r="H1188" s="61" t="s">
        <v>42</v>
      </c>
      <c r="I1188" s="61" t="s">
        <v>53</v>
      </c>
      <c r="J1188" s="61"/>
      <c r="K1188" s="61"/>
      <c r="L1188" s="61"/>
      <c r="M1188" s="61"/>
      <c r="N1188" s="61" t="s">
        <v>197</v>
      </c>
      <c r="O1188" s="61">
        <v>0.25</v>
      </c>
      <c r="P1188" s="84">
        <v>43300</v>
      </c>
      <c r="Q1188" s="84">
        <v>43307</v>
      </c>
      <c r="R1188" s="85"/>
      <c r="S1188" s="85"/>
      <c r="T1188" s="86">
        <v>43291.364201388889</v>
      </c>
      <c r="U1188" s="86"/>
      <c r="V1188" s="92" t="s">
        <v>617</v>
      </c>
      <c r="W1188" s="92">
        <v>43307.010416666664</v>
      </c>
      <c r="X118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88" s="88" t="str">
        <f t="shared" si="18"/>
        <v>CONT</v>
      </c>
      <c r="Z118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8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89" spans="1:27" x14ac:dyDescent="0.3">
      <c r="A1189" s="122" t="s">
        <v>5699</v>
      </c>
      <c r="B1189" s="61" t="s">
        <v>5700</v>
      </c>
      <c r="C1189" s="61" t="s">
        <v>196</v>
      </c>
      <c r="D1189" s="93" t="s">
        <v>1806</v>
      </c>
      <c r="E1189" s="61" t="s">
        <v>5701</v>
      </c>
      <c r="F1189" s="61" t="s">
        <v>5150</v>
      </c>
      <c r="G1189" s="93" t="s">
        <v>73</v>
      </c>
      <c r="H1189" s="61" t="s">
        <v>42</v>
      </c>
      <c r="I1189" s="61" t="s">
        <v>53</v>
      </c>
      <c r="J1189" s="61"/>
      <c r="K1189" s="61"/>
      <c r="L1189" s="61"/>
      <c r="M1189" s="61"/>
      <c r="N1189" s="61" t="s">
        <v>197</v>
      </c>
      <c r="O1189" s="61">
        <v>0.25</v>
      </c>
      <c r="P1189" s="84">
        <v>43300</v>
      </c>
      <c r="Q1189" s="84">
        <v>43307</v>
      </c>
      <c r="R1189" s="85"/>
      <c r="S1189" s="85"/>
      <c r="T1189" s="86">
        <v>43291.36278935185</v>
      </c>
      <c r="U1189" s="86"/>
      <c r="V1189" s="92" t="s">
        <v>617</v>
      </c>
      <c r="W1189" s="92">
        <v>43307.010416666664</v>
      </c>
      <c r="X118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89" s="88" t="str">
        <f t="shared" si="18"/>
        <v>CONT</v>
      </c>
      <c r="Z118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8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90" spans="1:27" x14ac:dyDescent="0.3">
      <c r="A1190" s="122" t="s">
        <v>5204</v>
      </c>
      <c r="B1190" s="61" t="s">
        <v>5205</v>
      </c>
      <c r="C1190" s="61" t="s">
        <v>253</v>
      </c>
      <c r="D1190" s="93" t="s">
        <v>3657</v>
      </c>
      <c r="E1190" s="61" t="s">
        <v>5206</v>
      </c>
      <c r="F1190" s="61" t="s">
        <v>313</v>
      </c>
      <c r="G1190" s="93" t="s">
        <v>97</v>
      </c>
      <c r="H1190" s="61" t="s">
        <v>42</v>
      </c>
      <c r="I1190" s="61" t="s">
        <v>53</v>
      </c>
      <c r="J1190" s="61"/>
      <c r="K1190" s="61"/>
      <c r="L1190" s="61"/>
      <c r="M1190" s="61"/>
      <c r="N1190" s="61" t="s">
        <v>249</v>
      </c>
      <c r="O1190" s="61">
        <v>0.25</v>
      </c>
      <c r="P1190" s="84">
        <v>43297</v>
      </c>
      <c r="Q1190" s="84">
        <v>43304</v>
      </c>
      <c r="R1190" s="85"/>
      <c r="S1190" s="85"/>
      <c r="T1190" s="86">
        <v>43278.576192129629</v>
      </c>
      <c r="U1190" s="86"/>
      <c r="V1190" s="92" t="s">
        <v>617</v>
      </c>
      <c r="W1190" s="92">
        <v>43304.010416666664</v>
      </c>
      <c r="X119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90" s="88" t="str">
        <f t="shared" si="18"/>
        <v>ANA_MA</v>
      </c>
      <c r="Z119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9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91" spans="1:27" x14ac:dyDescent="0.3">
      <c r="A1191" s="122" t="s">
        <v>3266</v>
      </c>
      <c r="B1191" s="61" t="s">
        <v>3267</v>
      </c>
      <c r="C1191" s="61" t="s">
        <v>3268</v>
      </c>
      <c r="D1191" s="93" t="s">
        <v>1524</v>
      </c>
      <c r="E1191" s="61" t="s">
        <v>3269</v>
      </c>
      <c r="F1191" s="61" t="s">
        <v>4570</v>
      </c>
      <c r="G1191" s="93" t="s">
        <v>46</v>
      </c>
      <c r="H1191" s="61" t="s">
        <v>2572</v>
      </c>
      <c r="I1191" s="61" t="s">
        <v>53</v>
      </c>
      <c r="J1191" s="61" t="s">
        <v>61</v>
      </c>
      <c r="K1191" s="61" t="s">
        <v>300</v>
      </c>
      <c r="L1191" s="61"/>
      <c r="M1191" s="61"/>
      <c r="N1191" s="61" t="s">
        <v>837</v>
      </c>
      <c r="O1191" s="61">
        <v>1</v>
      </c>
      <c r="P1191" s="84">
        <v>43285</v>
      </c>
      <c r="Q1191" s="84">
        <v>43285.041666666664</v>
      </c>
      <c r="R1191" s="85"/>
      <c r="S1191" s="85"/>
      <c r="T1191" s="86">
        <v>43262</v>
      </c>
      <c r="U1191" s="86">
        <v>43262</v>
      </c>
      <c r="V1191" s="92" t="s">
        <v>617</v>
      </c>
      <c r="W1191" s="92">
        <v>43315.041666666664</v>
      </c>
      <c r="X119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91" s="88" t="str">
        <f t="shared" si="18"/>
        <v>UTILITES_MA</v>
      </c>
      <c r="Z119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9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92" spans="1:27" x14ac:dyDescent="0.3">
      <c r="A1192" s="122" t="s">
        <v>3366</v>
      </c>
      <c r="B1192" s="61" t="s">
        <v>3367</v>
      </c>
      <c r="C1192" s="61" t="s">
        <v>3368</v>
      </c>
      <c r="D1192" s="93" t="s">
        <v>411</v>
      </c>
      <c r="E1192" s="61" t="s">
        <v>3369</v>
      </c>
      <c r="F1192" s="61" t="s">
        <v>4608</v>
      </c>
      <c r="G1192" s="93" t="s">
        <v>46</v>
      </c>
      <c r="H1192" s="61" t="s">
        <v>2572</v>
      </c>
      <c r="I1192" s="61" t="s">
        <v>53</v>
      </c>
      <c r="J1192" s="61" t="s">
        <v>61</v>
      </c>
      <c r="K1192" s="61" t="s">
        <v>300</v>
      </c>
      <c r="L1192" s="61"/>
      <c r="M1192" s="61"/>
      <c r="N1192" s="61" t="s">
        <v>837</v>
      </c>
      <c r="O1192" s="61">
        <v>1</v>
      </c>
      <c r="P1192" s="84">
        <v>43286</v>
      </c>
      <c r="Q1192" s="84">
        <v>43286.041666666664</v>
      </c>
      <c r="R1192" s="85"/>
      <c r="S1192" s="85"/>
      <c r="T1192" s="86">
        <v>43258</v>
      </c>
      <c r="U1192" s="86">
        <v>43258</v>
      </c>
      <c r="V1192" s="92" t="s">
        <v>617</v>
      </c>
      <c r="W1192" s="92">
        <v>43316.041666666664</v>
      </c>
      <c r="X119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92" s="88" t="str">
        <f t="shared" si="18"/>
        <v>UTILITES_MA</v>
      </c>
      <c r="Z119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9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93" spans="1:27" x14ac:dyDescent="0.3">
      <c r="A1193" s="122" t="s">
        <v>2062</v>
      </c>
      <c r="B1193" s="61" t="s">
        <v>2063</v>
      </c>
      <c r="C1193" s="61" t="s">
        <v>227</v>
      </c>
      <c r="D1193" s="93" t="s">
        <v>415</v>
      </c>
      <c r="E1193" s="61" t="s">
        <v>1022</v>
      </c>
      <c r="F1193" s="61" t="s">
        <v>1687</v>
      </c>
      <c r="G1193" s="93" t="s">
        <v>228</v>
      </c>
      <c r="H1193" s="61" t="s">
        <v>359</v>
      </c>
      <c r="I1193" s="61" t="s">
        <v>53</v>
      </c>
      <c r="J1193" s="61"/>
      <c r="K1193" s="61"/>
      <c r="L1193" s="61"/>
      <c r="M1193" s="61"/>
      <c r="N1193" s="61"/>
      <c r="O1193" s="61">
        <v>2</v>
      </c>
      <c r="P1193" s="84">
        <v>43229</v>
      </c>
      <c r="Q1193" s="84">
        <v>43229.083333333336</v>
      </c>
      <c r="R1193" s="85"/>
      <c r="S1193" s="85"/>
      <c r="T1193" s="86"/>
      <c r="U1193" s="86"/>
      <c r="V1193" s="92" t="s">
        <v>617</v>
      </c>
      <c r="W1193" s="92">
        <v>43259.083333333336</v>
      </c>
      <c r="X119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93" s="88" t="str">
        <f t="shared" si="18"/>
        <v>DEVT MB</v>
      </c>
      <c r="Z119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9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194" spans="1:27" x14ac:dyDescent="0.3">
      <c r="A1194" s="122" t="s">
        <v>2066</v>
      </c>
      <c r="B1194" s="61" t="s">
        <v>2067</v>
      </c>
      <c r="C1194" s="61" t="s">
        <v>227</v>
      </c>
      <c r="D1194" s="93" t="s">
        <v>415</v>
      </c>
      <c r="E1194" s="61" t="s">
        <v>1613</v>
      </c>
      <c r="F1194" s="61" t="s">
        <v>1687</v>
      </c>
      <c r="G1194" s="93" t="s">
        <v>228</v>
      </c>
      <c r="H1194" s="61" t="s">
        <v>359</v>
      </c>
      <c r="I1194" s="61" t="s">
        <v>53</v>
      </c>
      <c r="J1194" s="61"/>
      <c r="K1194" s="61"/>
      <c r="L1194" s="61"/>
      <c r="M1194" s="61"/>
      <c r="N1194" s="61"/>
      <c r="O1194" s="61">
        <v>2</v>
      </c>
      <c r="P1194" s="84">
        <v>43229</v>
      </c>
      <c r="Q1194" s="84">
        <v>43229.083333333336</v>
      </c>
      <c r="R1194" s="85"/>
      <c r="S1194" s="85"/>
      <c r="T1194" s="86"/>
      <c r="U1194" s="86"/>
      <c r="V1194" s="92" t="s">
        <v>617</v>
      </c>
      <c r="W1194" s="92">
        <v>43259.083333333336</v>
      </c>
      <c r="X119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194" s="88" t="str">
        <f t="shared" si="18"/>
        <v>DEVT MB</v>
      </c>
      <c r="Z119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9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195" spans="1:27" x14ac:dyDescent="0.3">
      <c r="A1195" s="122" t="s">
        <v>2544</v>
      </c>
      <c r="B1195" s="61" t="s">
        <v>2545</v>
      </c>
      <c r="C1195" s="61" t="s">
        <v>2546</v>
      </c>
      <c r="D1195" s="93" t="s">
        <v>411</v>
      </c>
      <c r="E1195" s="61" t="s">
        <v>2547</v>
      </c>
      <c r="F1195" s="61" t="s">
        <v>4609</v>
      </c>
      <c r="G1195" s="93" t="s">
        <v>46</v>
      </c>
      <c r="H1195" s="61" t="s">
        <v>359</v>
      </c>
      <c r="I1195" s="61" t="s">
        <v>53</v>
      </c>
      <c r="J1195" s="61" t="s">
        <v>61</v>
      </c>
      <c r="K1195" s="61"/>
      <c r="L1195" s="61"/>
      <c r="M1195" s="61"/>
      <c r="N1195" s="61"/>
      <c r="O1195" s="61">
        <v>1</v>
      </c>
      <c r="P1195" s="84"/>
      <c r="Q1195" s="84"/>
      <c r="R1195" s="85"/>
      <c r="S1195" s="85"/>
      <c r="T1195" s="86"/>
      <c r="U1195" s="86"/>
      <c r="V1195" s="92" t="s">
        <v>617</v>
      </c>
      <c r="W1195" s="92">
        <v>43285</v>
      </c>
      <c r="X119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95" s="88" t="str">
        <f t="shared" si="18"/>
        <v>UTILITES_MA</v>
      </c>
      <c r="Z119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9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</row>
    <row r="1196" spans="1:27" x14ac:dyDescent="0.3">
      <c r="A1196" s="122" t="s">
        <v>6343</v>
      </c>
      <c r="B1196" s="61" t="s">
        <v>6344</v>
      </c>
      <c r="C1196" s="61" t="s">
        <v>253</v>
      </c>
      <c r="D1196" s="93" t="s">
        <v>427</v>
      </c>
      <c r="E1196" s="61" t="s">
        <v>6345</v>
      </c>
      <c r="F1196" s="61" t="s">
        <v>393</v>
      </c>
      <c r="G1196" s="93" t="s">
        <v>97</v>
      </c>
      <c r="H1196" s="61" t="s">
        <v>42</v>
      </c>
      <c r="I1196" s="61" t="s">
        <v>53</v>
      </c>
      <c r="J1196" s="61"/>
      <c r="K1196" s="61"/>
      <c r="L1196" s="61"/>
      <c r="M1196" s="61"/>
      <c r="N1196" s="61" t="s">
        <v>249</v>
      </c>
      <c r="O1196" s="61">
        <v>1</v>
      </c>
      <c r="P1196" s="84">
        <v>43312</v>
      </c>
      <c r="Q1196" s="84">
        <v>43326</v>
      </c>
      <c r="R1196" s="85"/>
      <c r="S1196" s="85"/>
      <c r="T1196" s="86">
        <v>43291.359537037039</v>
      </c>
      <c r="U1196" s="86"/>
      <c r="V1196" s="92" t="s">
        <v>617</v>
      </c>
      <c r="W1196" s="92">
        <v>43326.75</v>
      </c>
      <c r="X119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96" s="88" t="str">
        <f t="shared" si="18"/>
        <v>ANA_MA</v>
      </c>
      <c r="Z119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9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97" spans="1:27" x14ac:dyDescent="0.3">
      <c r="A1197" s="122" t="s">
        <v>3370</v>
      </c>
      <c r="B1197" s="61" t="s">
        <v>3371</v>
      </c>
      <c r="C1197" s="61" t="s">
        <v>3372</v>
      </c>
      <c r="D1197" s="93" t="s">
        <v>411</v>
      </c>
      <c r="E1197" s="61" t="s">
        <v>3373</v>
      </c>
      <c r="F1197" s="61" t="s">
        <v>4610</v>
      </c>
      <c r="G1197" s="93" t="s">
        <v>46</v>
      </c>
      <c r="H1197" s="61" t="s">
        <v>2572</v>
      </c>
      <c r="I1197" s="61" t="s">
        <v>53</v>
      </c>
      <c r="J1197" s="61" t="s">
        <v>61</v>
      </c>
      <c r="K1197" s="61" t="s">
        <v>300</v>
      </c>
      <c r="L1197" s="61"/>
      <c r="M1197" s="61"/>
      <c r="N1197" s="61" t="s">
        <v>837</v>
      </c>
      <c r="O1197" s="61">
        <v>1</v>
      </c>
      <c r="P1197" s="84">
        <v>43286</v>
      </c>
      <c r="Q1197" s="84">
        <v>43286.041666666664</v>
      </c>
      <c r="R1197" s="85"/>
      <c r="S1197" s="85"/>
      <c r="T1197" s="86">
        <v>43258</v>
      </c>
      <c r="U1197" s="86">
        <v>43258</v>
      </c>
      <c r="V1197" s="92" t="s">
        <v>617</v>
      </c>
      <c r="W1197" s="92">
        <v>43316.041666666664</v>
      </c>
      <c r="X119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97" s="88" t="str">
        <f t="shared" si="18"/>
        <v>UTILITES_MA</v>
      </c>
      <c r="Z119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9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98" spans="1:27" x14ac:dyDescent="0.3">
      <c r="A1198" s="122" t="s">
        <v>4191</v>
      </c>
      <c r="B1198" s="61" t="s">
        <v>4192</v>
      </c>
      <c r="C1198" s="61" t="s">
        <v>52</v>
      </c>
      <c r="D1198" s="93" t="s">
        <v>411</v>
      </c>
      <c r="E1198" s="61" t="s">
        <v>4193</v>
      </c>
      <c r="F1198" s="61" t="s">
        <v>4186</v>
      </c>
      <c r="G1198" s="93" t="s">
        <v>45</v>
      </c>
      <c r="H1198" s="61" t="s">
        <v>359</v>
      </c>
      <c r="I1198" s="61" t="s">
        <v>53</v>
      </c>
      <c r="J1198" s="61" t="s">
        <v>61</v>
      </c>
      <c r="K1198" s="61"/>
      <c r="L1198" s="61"/>
      <c r="M1198" s="61"/>
      <c r="N1198" s="61"/>
      <c r="O1198" s="61">
        <v>1</v>
      </c>
      <c r="P1198" s="84">
        <v>43299</v>
      </c>
      <c r="Q1198" s="84">
        <v>43299.041666666664</v>
      </c>
      <c r="R1198" s="85"/>
      <c r="S1198" s="85"/>
      <c r="T1198" s="86"/>
      <c r="U1198" s="86"/>
      <c r="V1198" s="92" t="s">
        <v>617</v>
      </c>
      <c r="W1198" s="92">
        <v>43313.75</v>
      </c>
      <c r="X119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98" s="88" t="str">
        <f t="shared" si="18"/>
        <v>DEVT MA</v>
      </c>
      <c r="Z119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9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199" spans="1:27" x14ac:dyDescent="0.3">
      <c r="A1199" s="122" t="s">
        <v>4357</v>
      </c>
      <c r="B1199" s="61" t="s">
        <v>4358</v>
      </c>
      <c r="C1199" s="61" t="s">
        <v>41</v>
      </c>
      <c r="D1199" s="93" t="s">
        <v>432</v>
      </c>
      <c r="E1199" s="61" t="s">
        <v>4359</v>
      </c>
      <c r="F1199" s="61" t="s">
        <v>3492</v>
      </c>
      <c r="G1199" s="93" t="s">
        <v>45</v>
      </c>
      <c r="H1199" s="61" t="s">
        <v>359</v>
      </c>
      <c r="I1199" s="61" t="s">
        <v>53</v>
      </c>
      <c r="J1199" s="61" t="s">
        <v>61</v>
      </c>
      <c r="K1199" s="61"/>
      <c r="L1199" s="61"/>
      <c r="M1199" s="61"/>
      <c r="N1199" s="61"/>
      <c r="O1199" s="61">
        <v>1</v>
      </c>
      <c r="P1199" s="84">
        <v>43290</v>
      </c>
      <c r="Q1199" s="84">
        <v>43290.041666666664</v>
      </c>
      <c r="R1199" s="85"/>
      <c r="S1199" s="85"/>
      <c r="T1199" s="86"/>
      <c r="U1199" s="86"/>
      <c r="V1199" s="92" t="s">
        <v>617</v>
      </c>
      <c r="W1199" s="92">
        <v>43304.75</v>
      </c>
      <c r="X119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199" s="88" t="str">
        <f t="shared" si="18"/>
        <v>DEVT MA</v>
      </c>
      <c r="Z119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19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00" spans="1:27" x14ac:dyDescent="0.3">
      <c r="A1200" s="122" t="s">
        <v>4360</v>
      </c>
      <c r="B1200" s="61" t="s">
        <v>4361</v>
      </c>
      <c r="C1200" s="61" t="s">
        <v>41</v>
      </c>
      <c r="D1200" s="93" t="s">
        <v>432</v>
      </c>
      <c r="E1200" s="61" t="s">
        <v>4362</v>
      </c>
      <c r="F1200" s="61" t="s">
        <v>3492</v>
      </c>
      <c r="G1200" s="93" t="s">
        <v>45</v>
      </c>
      <c r="H1200" s="61" t="s">
        <v>359</v>
      </c>
      <c r="I1200" s="61" t="s">
        <v>53</v>
      </c>
      <c r="J1200" s="61" t="s">
        <v>61</v>
      </c>
      <c r="K1200" s="61"/>
      <c r="L1200" s="61"/>
      <c r="M1200" s="61"/>
      <c r="N1200" s="61"/>
      <c r="O1200" s="61">
        <v>1</v>
      </c>
      <c r="P1200" s="84">
        <v>43290</v>
      </c>
      <c r="Q1200" s="84">
        <v>43290.041666666664</v>
      </c>
      <c r="R1200" s="85"/>
      <c r="S1200" s="85"/>
      <c r="T1200" s="86"/>
      <c r="U1200" s="86"/>
      <c r="V1200" s="92" t="s">
        <v>617</v>
      </c>
      <c r="W1200" s="92">
        <v>43304.75</v>
      </c>
      <c r="X120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00" s="88" t="str">
        <f t="shared" si="18"/>
        <v>DEVT MA</v>
      </c>
      <c r="Z120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0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01" spans="1:27" x14ac:dyDescent="0.3">
      <c r="A1201" s="122" t="s">
        <v>5207</v>
      </c>
      <c r="B1201" s="61" t="s">
        <v>5208</v>
      </c>
      <c r="C1201" s="61" t="s">
        <v>253</v>
      </c>
      <c r="D1201" s="93" t="s">
        <v>427</v>
      </c>
      <c r="E1201" s="61" t="s">
        <v>5209</v>
      </c>
      <c r="F1201" s="61" t="s">
        <v>5210</v>
      </c>
      <c r="G1201" s="93" t="s">
        <v>97</v>
      </c>
      <c r="H1201" s="61" t="s">
        <v>2572</v>
      </c>
      <c r="I1201" s="61" t="s">
        <v>53</v>
      </c>
      <c r="J1201" s="61"/>
      <c r="K1201" s="61"/>
      <c r="L1201" s="61"/>
      <c r="M1201" s="61"/>
      <c r="N1201" s="61"/>
      <c r="O1201" s="61">
        <v>2</v>
      </c>
      <c r="P1201" s="84">
        <v>43273</v>
      </c>
      <c r="Q1201" s="84">
        <v>43287</v>
      </c>
      <c r="R1201" s="85"/>
      <c r="S1201" s="85"/>
      <c r="T1201" s="86">
        <v>43259.395833333336</v>
      </c>
      <c r="U1201" s="86">
        <v>43259.672222222223</v>
      </c>
      <c r="V1201" s="92" t="s">
        <v>617</v>
      </c>
      <c r="W1201" s="92">
        <v>43287.791666666664</v>
      </c>
      <c r="X120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01" s="88" t="str">
        <f t="shared" si="18"/>
        <v>ANA_MA</v>
      </c>
      <c r="Z120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0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02" spans="1:27" x14ac:dyDescent="0.3">
      <c r="A1202" s="122" t="s">
        <v>5211</v>
      </c>
      <c r="B1202" s="61" t="s">
        <v>5212</v>
      </c>
      <c r="C1202" s="61" t="s">
        <v>253</v>
      </c>
      <c r="D1202" s="93" t="s">
        <v>427</v>
      </c>
      <c r="E1202" s="61" t="s">
        <v>5213</v>
      </c>
      <c r="F1202" s="61" t="s">
        <v>5210</v>
      </c>
      <c r="G1202" s="93" t="s">
        <v>97</v>
      </c>
      <c r="H1202" s="61" t="s">
        <v>2572</v>
      </c>
      <c r="I1202" s="61" t="s">
        <v>53</v>
      </c>
      <c r="J1202" s="61"/>
      <c r="K1202" s="61"/>
      <c r="L1202" s="61"/>
      <c r="M1202" s="61"/>
      <c r="N1202" s="61"/>
      <c r="O1202" s="61">
        <v>2</v>
      </c>
      <c r="P1202" s="84">
        <v>43273</v>
      </c>
      <c r="Q1202" s="84">
        <v>43287</v>
      </c>
      <c r="R1202" s="85"/>
      <c r="S1202" s="85"/>
      <c r="T1202" s="86">
        <v>43259.375</v>
      </c>
      <c r="U1202" s="86">
        <v>43259.673611111109</v>
      </c>
      <c r="V1202" s="92" t="s">
        <v>617</v>
      </c>
      <c r="W1202" s="92">
        <v>43287.791666666664</v>
      </c>
      <c r="X120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02" s="88" t="str">
        <f t="shared" si="18"/>
        <v>ANA_MA</v>
      </c>
      <c r="Z120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0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03" spans="1:27" x14ac:dyDescent="0.3">
      <c r="A1203" s="122" t="s">
        <v>6346</v>
      </c>
      <c r="B1203" s="61" t="s">
        <v>6347</v>
      </c>
      <c r="C1203" s="61" t="s">
        <v>309</v>
      </c>
      <c r="D1203" s="93" t="s">
        <v>457</v>
      </c>
      <c r="E1203" s="61" t="s">
        <v>6072</v>
      </c>
      <c r="F1203" s="61" t="s">
        <v>1210</v>
      </c>
      <c r="G1203" s="93" t="s">
        <v>103</v>
      </c>
      <c r="H1203" s="61" t="s">
        <v>359</v>
      </c>
      <c r="I1203" s="61" t="s">
        <v>58</v>
      </c>
      <c r="J1203" s="61" t="s">
        <v>61</v>
      </c>
      <c r="K1203" s="61"/>
      <c r="L1203" s="61"/>
      <c r="M1203" s="61"/>
      <c r="N1203" s="61"/>
      <c r="O1203" s="61">
        <v>0.5</v>
      </c>
      <c r="P1203" s="84">
        <v>43320</v>
      </c>
      <c r="Q1203" s="84">
        <v>43320.020833333336</v>
      </c>
      <c r="R1203" s="85"/>
      <c r="S1203" s="85"/>
      <c r="T1203" s="86"/>
      <c r="U1203" s="86"/>
      <c r="V1203" s="92" t="s">
        <v>617</v>
      </c>
      <c r="W1203" s="92">
        <v>43350.020833333336</v>
      </c>
      <c r="X120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03" s="88" t="str">
        <f t="shared" si="18"/>
        <v>ANA_MB</v>
      </c>
      <c r="Z120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0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204" spans="1:27" x14ac:dyDescent="0.3">
      <c r="A1204" s="122" t="s">
        <v>6070</v>
      </c>
      <c r="B1204" s="61" t="s">
        <v>6071</v>
      </c>
      <c r="C1204" s="61" t="s">
        <v>309</v>
      </c>
      <c r="D1204" s="93" t="s">
        <v>457</v>
      </c>
      <c r="E1204" s="61" t="s">
        <v>6072</v>
      </c>
      <c r="F1204" s="61" t="s">
        <v>1210</v>
      </c>
      <c r="G1204" s="93" t="s">
        <v>103</v>
      </c>
      <c r="H1204" s="61" t="s">
        <v>359</v>
      </c>
      <c r="I1204" s="61" t="s">
        <v>53</v>
      </c>
      <c r="J1204" s="61" t="s">
        <v>61</v>
      </c>
      <c r="K1204" s="61"/>
      <c r="L1204" s="61"/>
      <c r="M1204" s="61"/>
      <c r="N1204" s="61"/>
      <c r="O1204" s="61">
        <v>0.25</v>
      </c>
      <c r="P1204" s="84">
        <v>43305</v>
      </c>
      <c r="Q1204" s="84">
        <v>43305.010416666664</v>
      </c>
      <c r="R1204" s="85"/>
      <c r="S1204" s="85"/>
      <c r="T1204" s="86"/>
      <c r="U1204" s="86"/>
      <c r="V1204" s="92" t="s">
        <v>617</v>
      </c>
      <c r="W1204" s="92">
        <v>43312.010416666664</v>
      </c>
      <c r="X120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04" s="88" t="str">
        <f t="shared" si="18"/>
        <v>ANA_MB</v>
      </c>
      <c r="Z120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0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05" spans="1:27" x14ac:dyDescent="0.3">
      <c r="A1205" s="122" t="s">
        <v>6426</v>
      </c>
      <c r="B1205" s="61" t="s">
        <v>6427</v>
      </c>
      <c r="C1205" s="61" t="s">
        <v>252</v>
      </c>
      <c r="D1205" s="93" t="s">
        <v>409</v>
      </c>
      <c r="E1205" s="61" t="s">
        <v>6075</v>
      </c>
      <c r="F1205" s="61" t="s">
        <v>1383</v>
      </c>
      <c r="G1205" s="93" t="s">
        <v>103</v>
      </c>
      <c r="H1205" s="61" t="s">
        <v>359</v>
      </c>
      <c r="I1205" s="61" t="s">
        <v>58</v>
      </c>
      <c r="J1205" s="61" t="s">
        <v>61</v>
      </c>
      <c r="K1205" s="61"/>
      <c r="L1205" s="61"/>
      <c r="M1205" s="61"/>
      <c r="N1205" s="61"/>
      <c r="O1205" s="61">
        <v>0.5</v>
      </c>
      <c r="P1205" s="84">
        <v>43321</v>
      </c>
      <c r="Q1205" s="84">
        <v>43321.020833333336</v>
      </c>
      <c r="R1205" s="85"/>
      <c r="S1205" s="85"/>
      <c r="T1205" s="86"/>
      <c r="U1205" s="86"/>
      <c r="V1205" s="92" t="s">
        <v>617</v>
      </c>
      <c r="W1205" s="92">
        <v>43351.020833333336</v>
      </c>
      <c r="X120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05" s="88" t="str">
        <f t="shared" si="18"/>
        <v>ANA_MB</v>
      </c>
      <c r="Z120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0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206" spans="1:27" x14ac:dyDescent="0.3">
      <c r="A1206" s="122" t="s">
        <v>6073</v>
      </c>
      <c r="B1206" s="61" t="s">
        <v>6074</v>
      </c>
      <c r="C1206" s="61" t="s">
        <v>252</v>
      </c>
      <c r="D1206" s="93" t="s">
        <v>409</v>
      </c>
      <c r="E1206" s="61" t="s">
        <v>6075</v>
      </c>
      <c r="F1206" s="61" t="s">
        <v>1383</v>
      </c>
      <c r="G1206" s="93" t="s">
        <v>103</v>
      </c>
      <c r="H1206" s="61" t="s">
        <v>359</v>
      </c>
      <c r="I1206" s="61" t="s">
        <v>53</v>
      </c>
      <c r="J1206" s="61" t="s">
        <v>61</v>
      </c>
      <c r="K1206" s="61"/>
      <c r="L1206" s="61"/>
      <c r="M1206" s="61"/>
      <c r="N1206" s="61"/>
      <c r="O1206" s="61">
        <v>0.25</v>
      </c>
      <c r="P1206" s="84">
        <v>43305</v>
      </c>
      <c r="Q1206" s="84">
        <v>43305.010416666664</v>
      </c>
      <c r="R1206" s="85"/>
      <c r="S1206" s="85"/>
      <c r="T1206" s="86"/>
      <c r="U1206" s="86"/>
      <c r="V1206" s="92" t="s">
        <v>617</v>
      </c>
      <c r="W1206" s="92">
        <v>43312.010416666664</v>
      </c>
      <c r="X120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06" s="88" t="str">
        <f t="shared" si="18"/>
        <v>ANA_MB</v>
      </c>
      <c r="Z120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0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07" spans="1:27" x14ac:dyDescent="0.3">
      <c r="A1207" s="122" t="s">
        <v>2835</v>
      </c>
      <c r="B1207" s="61" t="s">
        <v>2836</v>
      </c>
      <c r="C1207" s="61" t="s">
        <v>2837</v>
      </c>
      <c r="D1207" s="93" t="s">
        <v>408</v>
      </c>
      <c r="E1207" s="61" t="s">
        <v>2838</v>
      </c>
      <c r="F1207" s="61" t="s">
        <v>4522</v>
      </c>
      <c r="G1207" s="93" t="s">
        <v>46</v>
      </c>
      <c r="H1207" s="61" t="s">
        <v>359</v>
      </c>
      <c r="I1207" s="61" t="s">
        <v>53</v>
      </c>
      <c r="J1207" s="61" t="s">
        <v>61</v>
      </c>
      <c r="K1207" s="61"/>
      <c r="L1207" s="61"/>
      <c r="M1207" s="61"/>
      <c r="N1207" s="61"/>
      <c r="O1207" s="61">
        <v>1</v>
      </c>
      <c r="P1207" s="84">
        <v>43279</v>
      </c>
      <c r="Q1207" s="84">
        <v>43279.041666666664</v>
      </c>
      <c r="R1207" s="85"/>
      <c r="S1207" s="85"/>
      <c r="T1207" s="86"/>
      <c r="U1207" s="86"/>
      <c r="V1207" s="92" t="s">
        <v>617</v>
      </c>
      <c r="W1207" s="92">
        <v>43309.041666666664</v>
      </c>
      <c r="X120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07" s="88" t="str">
        <f t="shared" si="18"/>
        <v>UTILITES_MA</v>
      </c>
      <c r="Z120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0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08" spans="1:27" x14ac:dyDescent="0.3">
      <c r="A1208" s="122" t="s">
        <v>1093</v>
      </c>
      <c r="B1208" s="61" t="s">
        <v>1094</v>
      </c>
      <c r="C1208" s="61" t="s">
        <v>221</v>
      </c>
      <c r="D1208" s="93" t="s">
        <v>1095</v>
      </c>
      <c r="E1208" s="61" t="s">
        <v>1096</v>
      </c>
      <c r="F1208" s="61" t="s">
        <v>1097</v>
      </c>
      <c r="G1208" s="93" t="s">
        <v>75</v>
      </c>
      <c r="H1208" s="61" t="s">
        <v>195</v>
      </c>
      <c r="I1208" s="61" t="s">
        <v>201</v>
      </c>
      <c r="J1208" s="61" t="s">
        <v>202</v>
      </c>
      <c r="K1208" s="61"/>
      <c r="L1208" s="61"/>
      <c r="M1208" s="61"/>
      <c r="N1208" s="61" t="s">
        <v>837</v>
      </c>
      <c r="O1208" s="61">
        <v>1</v>
      </c>
      <c r="P1208" s="84">
        <v>43186</v>
      </c>
      <c r="Q1208" s="84">
        <v>43246</v>
      </c>
      <c r="R1208" s="85"/>
      <c r="S1208" s="85"/>
      <c r="T1208" s="86"/>
      <c r="U1208" s="86"/>
      <c r="V1208" s="92" t="s">
        <v>617</v>
      </c>
      <c r="W1208" s="92">
        <v>43246.041666666664</v>
      </c>
      <c r="X120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08" s="88" t="str">
        <f t="shared" si="18"/>
        <v>ENVT</v>
      </c>
      <c r="Z120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0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1209" spans="1:27" x14ac:dyDescent="0.3">
      <c r="A1209" s="122" t="s">
        <v>2839</v>
      </c>
      <c r="B1209" s="61" t="s">
        <v>2840</v>
      </c>
      <c r="C1209" s="61" t="s">
        <v>2841</v>
      </c>
      <c r="D1209" s="93" t="s">
        <v>2639</v>
      </c>
      <c r="E1209" s="61" t="s">
        <v>2842</v>
      </c>
      <c r="F1209" s="61" t="s">
        <v>4571</v>
      </c>
      <c r="G1209" s="93" t="s">
        <v>46</v>
      </c>
      <c r="H1209" s="61" t="s">
        <v>359</v>
      </c>
      <c r="I1209" s="61" t="s">
        <v>53</v>
      </c>
      <c r="J1209" s="61" t="s">
        <v>61</v>
      </c>
      <c r="K1209" s="61"/>
      <c r="L1209" s="61"/>
      <c r="M1209" s="61"/>
      <c r="N1209" s="61"/>
      <c r="O1209" s="61">
        <v>1</v>
      </c>
      <c r="P1209" s="84">
        <v>43280</v>
      </c>
      <c r="Q1209" s="84">
        <v>43280.041666666664</v>
      </c>
      <c r="R1209" s="85"/>
      <c r="S1209" s="85"/>
      <c r="T1209" s="86"/>
      <c r="U1209" s="86"/>
      <c r="V1209" s="92" t="s">
        <v>617</v>
      </c>
      <c r="W1209" s="92">
        <v>43310.041666666664</v>
      </c>
      <c r="X120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09" s="88" t="str">
        <f t="shared" si="18"/>
        <v>UTILITES_MA</v>
      </c>
      <c r="Z120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0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10" spans="1:27" x14ac:dyDescent="0.3">
      <c r="A1210" s="122" t="s">
        <v>717</v>
      </c>
      <c r="B1210" s="61" t="s">
        <v>654</v>
      </c>
      <c r="C1210" s="61" t="s">
        <v>339</v>
      </c>
      <c r="D1210" s="93" t="s">
        <v>460</v>
      </c>
      <c r="E1210" s="61" t="s">
        <v>340</v>
      </c>
      <c r="F1210" s="61" t="s">
        <v>330</v>
      </c>
      <c r="G1210" s="93" t="s">
        <v>46</v>
      </c>
      <c r="H1210" s="61" t="s">
        <v>42</v>
      </c>
      <c r="I1210" s="61" t="s">
        <v>43</v>
      </c>
      <c r="J1210" s="61" t="s">
        <v>48</v>
      </c>
      <c r="K1210" s="61"/>
      <c r="L1210" s="61"/>
      <c r="M1210" s="61"/>
      <c r="N1210" s="61" t="s">
        <v>51</v>
      </c>
      <c r="O1210" s="61">
        <v>0</v>
      </c>
      <c r="P1210" s="84"/>
      <c r="Q1210" s="84"/>
      <c r="R1210" s="85"/>
      <c r="S1210" s="85"/>
      <c r="T1210" s="86">
        <v>43026.435254629629</v>
      </c>
      <c r="U1210" s="86"/>
      <c r="V1210" s="92" t="s">
        <v>617</v>
      </c>
      <c r="W1210" s="92"/>
      <c r="X121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210" s="88" t="str">
        <f t="shared" si="18"/>
        <v>UTILITES_MC</v>
      </c>
      <c r="Z121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21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1211" spans="1:27" x14ac:dyDescent="0.3">
      <c r="A1211" s="122" t="s">
        <v>2610</v>
      </c>
      <c r="B1211" s="61" t="s">
        <v>2611</v>
      </c>
      <c r="C1211" s="61" t="s">
        <v>253</v>
      </c>
      <c r="D1211" s="93" t="s">
        <v>253</v>
      </c>
      <c r="E1211" s="61" t="s">
        <v>2612</v>
      </c>
      <c r="F1211" s="61" t="s">
        <v>2613</v>
      </c>
      <c r="G1211" s="93" t="s">
        <v>97</v>
      </c>
      <c r="H1211" s="61" t="s">
        <v>2572</v>
      </c>
      <c r="I1211" s="61" t="s">
        <v>53</v>
      </c>
      <c r="J1211" s="61"/>
      <c r="K1211" s="61"/>
      <c r="L1211" s="61"/>
      <c r="M1211" s="61"/>
      <c r="N1211" s="61" t="s">
        <v>2614</v>
      </c>
      <c r="O1211" s="61">
        <v>1</v>
      </c>
      <c r="P1211" s="84">
        <v>42993</v>
      </c>
      <c r="Q1211" s="84">
        <v>42993.041666666664</v>
      </c>
      <c r="R1211" s="85"/>
      <c r="S1211" s="85"/>
      <c r="T1211" s="86">
        <v>42983.458333333336</v>
      </c>
      <c r="U1211" s="86">
        <v>42983.709027777775</v>
      </c>
      <c r="V1211" s="92" t="s">
        <v>617</v>
      </c>
      <c r="W1211" s="92">
        <v>42985</v>
      </c>
      <c r="X121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11" s="88" t="str">
        <f t="shared" si="18"/>
        <v>ANA_MA</v>
      </c>
      <c r="Z121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1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</row>
    <row r="1212" spans="1:27" x14ac:dyDescent="0.3">
      <c r="A1212" s="122" t="s">
        <v>4060</v>
      </c>
      <c r="B1212" s="61" t="s">
        <v>4061</v>
      </c>
      <c r="C1212" s="61" t="s">
        <v>309</v>
      </c>
      <c r="D1212" s="93" t="s">
        <v>457</v>
      </c>
      <c r="E1212" s="61" t="s">
        <v>525</v>
      </c>
      <c r="F1212" s="61" t="s">
        <v>338</v>
      </c>
      <c r="G1212" s="93" t="s">
        <v>103</v>
      </c>
      <c r="H1212" s="61" t="s">
        <v>195</v>
      </c>
      <c r="I1212" s="61" t="s">
        <v>58</v>
      </c>
      <c r="J1212" s="61" t="s">
        <v>61</v>
      </c>
      <c r="K1212" s="61"/>
      <c r="L1212" s="61"/>
      <c r="M1212" s="61"/>
      <c r="N1212" s="61"/>
      <c r="O1212" s="61">
        <v>0.5</v>
      </c>
      <c r="P1212" s="84">
        <v>43288</v>
      </c>
      <c r="Q1212" s="84">
        <v>43318</v>
      </c>
      <c r="R1212" s="85"/>
      <c r="S1212" s="85"/>
      <c r="T1212" s="86"/>
      <c r="U1212" s="86"/>
      <c r="V1212" s="92" t="s">
        <v>617</v>
      </c>
      <c r="W1212" s="92">
        <v>43318.020833333336</v>
      </c>
      <c r="X121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12" s="88" t="str">
        <f t="shared" si="18"/>
        <v>ANA_MB</v>
      </c>
      <c r="Z121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1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13" spans="1:27" x14ac:dyDescent="0.3">
      <c r="A1213" s="122" t="s">
        <v>5702</v>
      </c>
      <c r="B1213" s="61" t="s">
        <v>5703</v>
      </c>
      <c r="C1213" s="61" t="s">
        <v>196</v>
      </c>
      <c r="D1213" s="93" t="s">
        <v>1806</v>
      </c>
      <c r="E1213" s="61" t="s">
        <v>5704</v>
      </c>
      <c r="F1213" s="61" t="s">
        <v>5150</v>
      </c>
      <c r="G1213" s="93" t="s">
        <v>73</v>
      </c>
      <c r="H1213" s="61" t="s">
        <v>42</v>
      </c>
      <c r="I1213" s="61" t="s">
        <v>53</v>
      </c>
      <c r="J1213" s="61"/>
      <c r="K1213" s="61"/>
      <c r="L1213" s="61"/>
      <c r="M1213" s="61"/>
      <c r="N1213" s="61" t="s">
        <v>197</v>
      </c>
      <c r="O1213" s="61">
        <v>0.25</v>
      </c>
      <c r="P1213" s="84">
        <v>43299</v>
      </c>
      <c r="Q1213" s="84">
        <v>43306</v>
      </c>
      <c r="R1213" s="85"/>
      <c r="S1213" s="85"/>
      <c r="T1213" s="86">
        <v>43291.368437500001</v>
      </c>
      <c r="U1213" s="86"/>
      <c r="V1213" s="92" t="s">
        <v>617</v>
      </c>
      <c r="W1213" s="92">
        <v>43306.010416666664</v>
      </c>
      <c r="X121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13" s="88" t="str">
        <f t="shared" si="18"/>
        <v>CONT</v>
      </c>
      <c r="Z121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1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14" spans="1:27" x14ac:dyDescent="0.3">
      <c r="A1214" s="122" t="s">
        <v>5705</v>
      </c>
      <c r="B1214" s="61" t="s">
        <v>5706</v>
      </c>
      <c r="C1214" s="61" t="s">
        <v>196</v>
      </c>
      <c r="D1214" s="93" t="s">
        <v>1806</v>
      </c>
      <c r="E1214" s="61" t="s">
        <v>5707</v>
      </c>
      <c r="F1214" s="61" t="s">
        <v>5708</v>
      </c>
      <c r="G1214" s="93" t="s">
        <v>73</v>
      </c>
      <c r="H1214" s="61" t="s">
        <v>42</v>
      </c>
      <c r="I1214" s="61" t="s">
        <v>53</v>
      </c>
      <c r="J1214" s="61"/>
      <c r="K1214" s="61"/>
      <c r="L1214" s="61"/>
      <c r="M1214" s="61"/>
      <c r="N1214" s="61" t="s">
        <v>197</v>
      </c>
      <c r="O1214" s="61">
        <v>0.25</v>
      </c>
      <c r="P1214" s="84">
        <v>43300</v>
      </c>
      <c r="Q1214" s="84">
        <v>43307</v>
      </c>
      <c r="R1214" s="85"/>
      <c r="S1214" s="85"/>
      <c r="T1214" s="86">
        <v>43291.363530092596</v>
      </c>
      <c r="U1214" s="86"/>
      <c r="V1214" s="92" t="s">
        <v>617</v>
      </c>
      <c r="W1214" s="92">
        <v>43307.010416666664</v>
      </c>
      <c r="X121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14" s="88" t="str">
        <f t="shared" si="18"/>
        <v>CONT</v>
      </c>
      <c r="Z121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1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15" spans="1:27" x14ac:dyDescent="0.3">
      <c r="A1215" s="122" t="s">
        <v>5709</v>
      </c>
      <c r="B1215" s="61" t="s">
        <v>5710</v>
      </c>
      <c r="C1215" s="61" t="s">
        <v>196</v>
      </c>
      <c r="D1215" s="93" t="s">
        <v>1806</v>
      </c>
      <c r="E1215" s="61" t="s">
        <v>5711</v>
      </c>
      <c r="F1215" s="61" t="s">
        <v>311</v>
      </c>
      <c r="G1215" s="93" t="s">
        <v>73</v>
      </c>
      <c r="H1215" s="61" t="s">
        <v>42</v>
      </c>
      <c r="I1215" s="61" t="s">
        <v>53</v>
      </c>
      <c r="J1215" s="61"/>
      <c r="K1215" s="61"/>
      <c r="L1215" s="61"/>
      <c r="M1215" s="61"/>
      <c r="N1215" s="61" t="s">
        <v>197</v>
      </c>
      <c r="O1215" s="61">
        <v>0.25</v>
      </c>
      <c r="P1215" s="84">
        <v>43300</v>
      </c>
      <c r="Q1215" s="84">
        <v>43307</v>
      </c>
      <c r="R1215" s="85"/>
      <c r="S1215" s="85"/>
      <c r="T1215" s="86">
        <v>43291.362928240742</v>
      </c>
      <c r="U1215" s="86"/>
      <c r="V1215" s="92" t="s">
        <v>617</v>
      </c>
      <c r="W1215" s="92">
        <v>43307.010416666664</v>
      </c>
      <c r="X121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15" s="88" t="str">
        <f t="shared" si="18"/>
        <v>CONT</v>
      </c>
      <c r="Z121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1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16" spans="1:27" x14ac:dyDescent="0.3">
      <c r="A1216" s="122" t="s">
        <v>5216</v>
      </c>
      <c r="B1216" s="61" t="s">
        <v>5217</v>
      </c>
      <c r="C1216" s="61" t="s">
        <v>196</v>
      </c>
      <c r="D1216" s="93" t="s">
        <v>1806</v>
      </c>
      <c r="E1216" s="61" t="s">
        <v>5218</v>
      </c>
      <c r="F1216" s="61" t="s">
        <v>312</v>
      </c>
      <c r="G1216" s="93" t="s">
        <v>73</v>
      </c>
      <c r="H1216" s="61" t="s">
        <v>42</v>
      </c>
      <c r="I1216" s="61" t="s">
        <v>53</v>
      </c>
      <c r="J1216" s="61"/>
      <c r="K1216" s="61"/>
      <c r="L1216" s="61"/>
      <c r="M1216" s="61"/>
      <c r="N1216" s="61" t="s">
        <v>197</v>
      </c>
      <c r="O1216" s="61">
        <v>0.25</v>
      </c>
      <c r="P1216" s="84">
        <v>43298</v>
      </c>
      <c r="Q1216" s="84">
        <v>43305</v>
      </c>
      <c r="R1216" s="85"/>
      <c r="S1216" s="85"/>
      <c r="T1216" s="86">
        <v>43278.573599537034</v>
      </c>
      <c r="U1216" s="86"/>
      <c r="V1216" s="92" t="s">
        <v>617</v>
      </c>
      <c r="W1216" s="92">
        <v>43305.010416666664</v>
      </c>
      <c r="X121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16" s="88" t="str">
        <f t="shared" si="18"/>
        <v>CONT</v>
      </c>
      <c r="Z121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1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17" spans="1:27" x14ac:dyDescent="0.3">
      <c r="A1217" s="122" t="s">
        <v>5712</v>
      </c>
      <c r="B1217" s="61" t="s">
        <v>5713</v>
      </c>
      <c r="C1217" s="61" t="s">
        <v>196</v>
      </c>
      <c r="D1217" s="93" t="s">
        <v>1806</v>
      </c>
      <c r="E1217" s="61" t="s">
        <v>5714</v>
      </c>
      <c r="F1217" s="61" t="s">
        <v>312</v>
      </c>
      <c r="G1217" s="93" t="s">
        <v>73</v>
      </c>
      <c r="H1217" s="61" t="s">
        <v>42</v>
      </c>
      <c r="I1217" s="61" t="s">
        <v>53</v>
      </c>
      <c r="J1217" s="61"/>
      <c r="K1217" s="61"/>
      <c r="L1217" s="61"/>
      <c r="M1217" s="61"/>
      <c r="N1217" s="61" t="s">
        <v>197</v>
      </c>
      <c r="O1217" s="61">
        <v>0.25</v>
      </c>
      <c r="P1217" s="84">
        <v>43300</v>
      </c>
      <c r="Q1217" s="84">
        <v>43307</v>
      </c>
      <c r="R1217" s="85"/>
      <c r="S1217" s="85"/>
      <c r="T1217" s="86">
        <v>43291.363993055558</v>
      </c>
      <c r="U1217" s="86"/>
      <c r="V1217" s="92" t="s">
        <v>617</v>
      </c>
      <c r="W1217" s="92">
        <v>43307.010416666664</v>
      </c>
      <c r="X121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17" s="88" t="str">
        <f t="shared" si="18"/>
        <v>CONT</v>
      </c>
      <c r="Z121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1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18" spans="1:27" x14ac:dyDescent="0.3">
      <c r="A1218" s="122" t="s">
        <v>5715</v>
      </c>
      <c r="B1218" s="61" t="s">
        <v>5716</v>
      </c>
      <c r="C1218" s="61" t="s">
        <v>196</v>
      </c>
      <c r="D1218" s="93" t="s">
        <v>1806</v>
      </c>
      <c r="E1218" s="61" t="s">
        <v>5717</v>
      </c>
      <c r="F1218" s="61" t="s">
        <v>311</v>
      </c>
      <c r="G1218" s="93" t="s">
        <v>73</v>
      </c>
      <c r="H1218" s="61" t="s">
        <v>42</v>
      </c>
      <c r="I1218" s="61" t="s">
        <v>53</v>
      </c>
      <c r="J1218" s="61"/>
      <c r="K1218" s="61"/>
      <c r="L1218" s="61"/>
      <c r="M1218" s="61"/>
      <c r="N1218" s="61" t="s">
        <v>197</v>
      </c>
      <c r="O1218" s="61">
        <v>0.25</v>
      </c>
      <c r="P1218" s="84">
        <v>43300</v>
      </c>
      <c r="Q1218" s="84">
        <v>43307</v>
      </c>
      <c r="R1218" s="85"/>
      <c r="S1218" s="85"/>
      <c r="T1218" s="86">
        <v>43291.363055555557</v>
      </c>
      <c r="U1218" s="86"/>
      <c r="V1218" s="92" t="s">
        <v>617</v>
      </c>
      <c r="W1218" s="92">
        <v>43307.010416666664</v>
      </c>
      <c r="X121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18" s="88" t="str">
        <f t="shared" ref="Y1218:Y1281" si="19">IF(ISBLANK(G1218),"N/A",IF(OR(G1218="EXPE-SERV",G1218="FINA",G1218="INFO",G1218="LOGISTIC",G1218="MAGASIN",G1218="PROD_MA",G1218="PROD_MB",G1218="PROD_MB-B3",G1218="PROJ-TECH",G1218="SECU",G1218="STECH",G1218="UNITE-MA",G1218="UNITE-MB",G1218="UNIT-MC",G1218="UNIT-MD1",G1218="UNIT-MD2"),"N/A",IF(ISNUMBER(SEARCH("QUAL",G1218)),"N/A",IF(AND(G1218="MNTE",X1218="MA"),"UTILITES_MA",IF(AND(G1218="MNTE",X1218="MB"),"UTILITES_MB",IF(AND(G1218="MNTE",X1218="MC"),"UTILITES_MC",G1218))))))</f>
        <v>CONT</v>
      </c>
      <c r="Z121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1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19" spans="1:27" x14ac:dyDescent="0.3">
      <c r="A1219" s="122" t="s">
        <v>5219</v>
      </c>
      <c r="B1219" s="61" t="s">
        <v>5220</v>
      </c>
      <c r="C1219" s="61" t="s">
        <v>196</v>
      </c>
      <c r="D1219" s="93" t="s">
        <v>1806</v>
      </c>
      <c r="E1219" s="61" t="s">
        <v>5221</v>
      </c>
      <c r="F1219" s="61" t="s">
        <v>5150</v>
      </c>
      <c r="G1219" s="93" t="s">
        <v>73</v>
      </c>
      <c r="H1219" s="61" t="s">
        <v>42</v>
      </c>
      <c r="I1219" s="61" t="s">
        <v>53</v>
      </c>
      <c r="J1219" s="61"/>
      <c r="K1219" s="61"/>
      <c r="L1219" s="61"/>
      <c r="M1219" s="61"/>
      <c r="N1219" s="61" t="s">
        <v>197</v>
      </c>
      <c r="O1219" s="61">
        <v>0.25</v>
      </c>
      <c r="P1219" s="84">
        <v>43298</v>
      </c>
      <c r="Q1219" s="84">
        <v>43305</v>
      </c>
      <c r="R1219" s="85"/>
      <c r="S1219" s="85"/>
      <c r="T1219" s="86">
        <v>43278.572511574072</v>
      </c>
      <c r="U1219" s="86"/>
      <c r="V1219" s="92" t="s">
        <v>617</v>
      </c>
      <c r="W1219" s="92">
        <v>43305.010416666664</v>
      </c>
      <c r="X121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19" s="88" t="str">
        <f t="shared" si="19"/>
        <v>CONT</v>
      </c>
      <c r="Z121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1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20" spans="1:27" x14ac:dyDescent="0.3">
      <c r="A1220" s="122" t="s">
        <v>5222</v>
      </c>
      <c r="B1220" s="61" t="s">
        <v>5223</v>
      </c>
      <c r="C1220" s="61" t="s">
        <v>196</v>
      </c>
      <c r="D1220" s="93" t="s">
        <v>1806</v>
      </c>
      <c r="E1220" s="61" t="s">
        <v>5224</v>
      </c>
      <c r="F1220" s="61" t="s">
        <v>313</v>
      </c>
      <c r="G1220" s="93" t="s">
        <v>73</v>
      </c>
      <c r="H1220" s="61" t="s">
        <v>42</v>
      </c>
      <c r="I1220" s="61" t="s">
        <v>53</v>
      </c>
      <c r="J1220" s="61"/>
      <c r="K1220" s="61"/>
      <c r="L1220" s="61"/>
      <c r="M1220" s="61"/>
      <c r="N1220" s="61" t="s">
        <v>197</v>
      </c>
      <c r="O1220" s="61">
        <v>0.25</v>
      </c>
      <c r="P1220" s="84">
        <v>43298</v>
      </c>
      <c r="Q1220" s="84">
        <v>43305</v>
      </c>
      <c r="R1220" s="85"/>
      <c r="S1220" s="85"/>
      <c r="T1220" s="86">
        <v>43278.572615740741</v>
      </c>
      <c r="U1220" s="86"/>
      <c r="V1220" s="92" t="s">
        <v>617</v>
      </c>
      <c r="W1220" s="92">
        <v>43305.010416666664</v>
      </c>
      <c r="X122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20" s="88" t="str">
        <f t="shared" si="19"/>
        <v>CONT</v>
      </c>
      <c r="Z122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2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21" spans="1:27" x14ac:dyDescent="0.3">
      <c r="A1221" s="122" t="s">
        <v>5225</v>
      </c>
      <c r="B1221" s="61" t="s">
        <v>5226</v>
      </c>
      <c r="C1221" s="61" t="s">
        <v>253</v>
      </c>
      <c r="D1221" s="93" t="s">
        <v>3657</v>
      </c>
      <c r="E1221" s="61" t="s">
        <v>5227</v>
      </c>
      <c r="F1221" s="61" t="s">
        <v>312</v>
      </c>
      <c r="G1221" s="93" t="s">
        <v>97</v>
      </c>
      <c r="H1221" s="61" t="s">
        <v>42</v>
      </c>
      <c r="I1221" s="61" t="s">
        <v>53</v>
      </c>
      <c r="J1221" s="61"/>
      <c r="K1221" s="61"/>
      <c r="L1221" s="61"/>
      <c r="M1221" s="61"/>
      <c r="N1221" s="61" t="s">
        <v>249</v>
      </c>
      <c r="O1221" s="61">
        <v>0.25</v>
      </c>
      <c r="P1221" s="84">
        <v>43297</v>
      </c>
      <c r="Q1221" s="84">
        <v>43297.010416666664</v>
      </c>
      <c r="R1221" s="85"/>
      <c r="S1221" s="85"/>
      <c r="T1221" s="86">
        <v>43278.576921296299</v>
      </c>
      <c r="U1221" s="86"/>
      <c r="V1221" s="92" t="s">
        <v>617</v>
      </c>
      <c r="W1221" s="92">
        <v>43304.010416666664</v>
      </c>
      <c r="X122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21" s="88" t="str">
        <f t="shared" si="19"/>
        <v>ANA_MA</v>
      </c>
      <c r="Z122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2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22" spans="1:27" x14ac:dyDescent="0.3">
      <c r="A1222" s="122" t="s">
        <v>5228</v>
      </c>
      <c r="B1222" s="61" t="s">
        <v>5229</v>
      </c>
      <c r="C1222" s="61" t="s">
        <v>253</v>
      </c>
      <c r="D1222" s="93" t="s">
        <v>3657</v>
      </c>
      <c r="E1222" s="61" t="s">
        <v>5230</v>
      </c>
      <c r="F1222" s="61" t="s">
        <v>5150</v>
      </c>
      <c r="G1222" s="93" t="s">
        <v>97</v>
      </c>
      <c r="H1222" s="61" t="s">
        <v>42</v>
      </c>
      <c r="I1222" s="61" t="s">
        <v>53</v>
      </c>
      <c r="J1222" s="61"/>
      <c r="K1222" s="61"/>
      <c r="L1222" s="61"/>
      <c r="M1222" s="61"/>
      <c r="N1222" s="61" t="s">
        <v>249</v>
      </c>
      <c r="O1222" s="61">
        <v>0.25</v>
      </c>
      <c r="P1222" s="84">
        <v>43298</v>
      </c>
      <c r="Q1222" s="84">
        <v>43305</v>
      </c>
      <c r="R1222" s="85"/>
      <c r="S1222" s="85"/>
      <c r="T1222" s="86">
        <v>43278.571701388886</v>
      </c>
      <c r="U1222" s="86"/>
      <c r="V1222" s="92" t="s">
        <v>617</v>
      </c>
      <c r="W1222" s="92">
        <v>43305.010416666664</v>
      </c>
      <c r="X122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22" s="88" t="str">
        <f t="shared" si="19"/>
        <v>ANA_MA</v>
      </c>
      <c r="Z122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2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23" spans="1:27" x14ac:dyDescent="0.3">
      <c r="A1223" s="122" t="s">
        <v>5231</v>
      </c>
      <c r="B1223" s="61" t="s">
        <v>5232</v>
      </c>
      <c r="C1223" s="61" t="s">
        <v>253</v>
      </c>
      <c r="D1223" s="93" t="s">
        <v>3657</v>
      </c>
      <c r="E1223" s="61" t="s">
        <v>5233</v>
      </c>
      <c r="F1223" s="61" t="s">
        <v>313</v>
      </c>
      <c r="G1223" s="93" t="s">
        <v>97</v>
      </c>
      <c r="H1223" s="61" t="s">
        <v>42</v>
      </c>
      <c r="I1223" s="61" t="s">
        <v>53</v>
      </c>
      <c r="J1223" s="61"/>
      <c r="K1223" s="61"/>
      <c r="L1223" s="61"/>
      <c r="M1223" s="61"/>
      <c r="N1223" s="61" t="s">
        <v>249</v>
      </c>
      <c r="O1223" s="61">
        <v>0.25</v>
      </c>
      <c r="P1223" s="84">
        <v>43298</v>
      </c>
      <c r="Q1223" s="84">
        <v>43305</v>
      </c>
      <c r="R1223" s="85"/>
      <c r="S1223" s="85"/>
      <c r="T1223" s="86">
        <v>43278.570960648147</v>
      </c>
      <c r="U1223" s="86"/>
      <c r="V1223" s="92" t="s">
        <v>617</v>
      </c>
      <c r="W1223" s="92">
        <v>43305.010416666664</v>
      </c>
      <c r="X122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23" s="88" t="str">
        <f t="shared" si="19"/>
        <v>ANA_MA</v>
      </c>
      <c r="Z122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2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24" spans="1:27" x14ac:dyDescent="0.3">
      <c r="A1224" s="122" t="s">
        <v>2843</v>
      </c>
      <c r="B1224" s="61" t="s">
        <v>2844</v>
      </c>
      <c r="C1224" s="61" t="s">
        <v>2845</v>
      </c>
      <c r="D1224" s="93" t="s">
        <v>1524</v>
      </c>
      <c r="E1224" s="61" t="s">
        <v>2846</v>
      </c>
      <c r="F1224" s="61" t="s">
        <v>4572</v>
      </c>
      <c r="G1224" s="93" t="s">
        <v>46</v>
      </c>
      <c r="H1224" s="61" t="s">
        <v>359</v>
      </c>
      <c r="I1224" s="61" t="s">
        <v>53</v>
      </c>
      <c r="J1224" s="61" t="s">
        <v>61</v>
      </c>
      <c r="K1224" s="61"/>
      <c r="L1224" s="61"/>
      <c r="M1224" s="61"/>
      <c r="N1224" s="61"/>
      <c r="O1224" s="61">
        <v>1</v>
      </c>
      <c r="P1224" s="84">
        <v>43285</v>
      </c>
      <c r="Q1224" s="84">
        <v>43285</v>
      </c>
      <c r="R1224" s="85"/>
      <c r="S1224" s="85"/>
      <c r="T1224" s="86"/>
      <c r="U1224" s="86"/>
      <c r="V1224" s="92" t="s">
        <v>617</v>
      </c>
      <c r="W1224" s="92">
        <v>43316</v>
      </c>
      <c r="X122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24" s="88" t="str">
        <f t="shared" si="19"/>
        <v>UTILITES_MA</v>
      </c>
      <c r="Z122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2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25" spans="1:27" x14ac:dyDescent="0.3">
      <c r="A1225" s="122" t="s">
        <v>3551</v>
      </c>
      <c r="B1225" s="61" t="s">
        <v>3552</v>
      </c>
      <c r="C1225" s="61" t="s">
        <v>3553</v>
      </c>
      <c r="D1225" s="93" t="s">
        <v>1208</v>
      </c>
      <c r="E1225" s="61" t="s">
        <v>3554</v>
      </c>
      <c r="F1225" s="61" t="s">
        <v>3555</v>
      </c>
      <c r="G1225" s="93" t="s">
        <v>46</v>
      </c>
      <c r="H1225" s="61" t="s">
        <v>2572</v>
      </c>
      <c r="I1225" s="61" t="s">
        <v>53</v>
      </c>
      <c r="J1225" s="61" t="s">
        <v>61</v>
      </c>
      <c r="K1225" s="61" t="s">
        <v>300</v>
      </c>
      <c r="L1225" s="61"/>
      <c r="M1225" s="61"/>
      <c r="N1225" s="61"/>
      <c r="O1225" s="61">
        <v>1</v>
      </c>
      <c r="P1225" s="84">
        <v>43307</v>
      </c>
      <c r="Q1225" s="84">
        <v>43307.041666666664</v>
      </c>
      <c r="R1225" s="85"/>
      <c r="S1225" s="85"/>
      <c r="T1225" s="86">
        <v>43249</v>
      </c>
      <c r="U1225" s="86">
        <v>43249</v>
      </c>
      <c r="V1225" s="92" t="s">
        <v>617</v>
      </c>
      <c r="W1225" s="92">
        <v>43337.041666666664</v>
      </c>
      <c r="X122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25" s="88" t="str">
        <f t="shared" si="19"/>
        <v>UTILITES_MB</v>
      </c>
      <c r="Z122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2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26" spans="1:27" x14ac:dyDescent="0.3">
      <c r="A1226" s="122" t="s">
        <v>3374</v>
      </c>
      <c r="B1226" s="61" t="s">
        <v>3375</v>
      </c>
      <c r="C1226" s="61" t="s">
        <v>3376</v>
      </c>
      <c r="D1226" s="93" t="s">
        <v>411</v>
      </c>
      <c r="E1226" s="61" t="s">
        <v>3377</v>
      </c>
      <c r="F1226" s="61" t="s">
        <v>4611</v>
      </c>
      <c r="G1226" s="93" t="s">
        <v>46</v>
      </c>
      <c r="H1226" s="61" t="s">
        <v>2572</v>
      </c>
      <c r="I1226" s="61" t="s">
        <v>53</v>
      </c>
      <c r="J1226" s="61" t="s">
        <v>61</v>
      </c>
      <c r="K1226" s="61" t="s">
        <v>300</v>
      </c>
      <c r="L1226" s="61"/>
      <c r="M1226" s="61"/>
      <c r="N1226" s="61" t="s">
        <v>837</v>
      </c>
      <c r="O1226" s="61">
        <v>1</v>
      </c>
      <c r="P1226" s="84">
        <v>43286</v>
      </c>
      <c r="Q1226" s="84">
        <v>43286.041666666664</v>
      </c>
      <c r="R1226" s="85"/>
      <c r="S1226" s="85"/>
      <c r="T1226" s="86">
        <v>43258</v>
      </c>
      <c r="U1226" s="86">
        <v>43258</v>
      </c>
      <c r="V1226" s="92" t="s">
        <v>617</v>
      </c>
      <c r="W1226" s="92">
        <v>43316.041666666664</v>
      </c>
      <c r="X122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26" s="88" t="str">
        <f t="shared" si="19"/>
        <v>UTILITES_MA</v>
      </c>
      <c r="Z122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2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27" spans="1:27" x14ac:dyDescent="0.3">
      <c r="A1227" s="122" t="s">
        <v>5718</v>
      </c>
      <c r="B1227" s="61" t="s">
        <v>5719</v>
      </c>
      <c r="C1227" s="61" t="s">
        <v>253</v>
      </c>
      <c r="D1227" s="93" t="s">
        <v>3657</v>
      </c>
      <c r="E1227" s="61" t="s">
        <v>5720</v>
      </c>
      <c r="F1227" s="61" t="s">
        <v>5044</v>
      </c>
      <c r="G1227" s="93" t="s">
        <v>97</v>
      </c>
      <c r="H1227" s="61" t="s">
        <v>42</v>
      </c>
      <c r="I1227" s="61" t="s">
        <v>53</v>
      </c>
      <c r="J1227" s="61"/>
      <c r="K1227" s="61"/>
      <c r="L1227" s="61"/>
      <c r="M1227" s="61"/>
      <c r="N1227" s="61" t="s">
        <v>249</v>
      </c>
      <c r="O1227" s="61">
        <v>0.25</v>
      </c>
      <c r="P1227" s="84">
        <v>43299</v>
      </c>
      <c r="Q1227" s="84">
        <v>43306</v>
      </c>
      <c r="R1227" s="85"/>
      <c r="S1227" s="85"/>
      <c r="T1227" s="86">
        <v>43291.36478009259</v>
      </c>
      <c r="U1227" s="86"/>
      <c r="V1227" s="92" t="s">
        <v>617</v>
      </c>
      <c r="W1227" s="92">
        <v>43306.010416666664</v>
      </c>
      <c r="X122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27" s="88" t="str">
        <f t="shared" si="19"/>
        <v>ANA_MA</v>
      </c>
      <c r="Z122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2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28" spans="1:27" x14ac:dyDescent="0.3">
      <c r="A1228" s="122" t="s">
        <v>5234</v>
      </c>
      <c r="B1228" s="61" t="s">
        <v>5235</v>
      </c>
      <c r="C1228" s="61" t="s">
        <v>196</v>
      </c>
      <c r="D1228" s="93" t="s">
        <v>408</v>
      </c>
      <c r="E1228" s="61" t="s">
        <v>5236</v>
      </c>
      <c r="F1228" s="61" t="s">
        <v>5044</v>
      </c>
      <c r="G1228" s="93" t="s">
        <v>73</v>
      </c>
      <c r="H1228" s="61" t="s">
        <v>42</v>
      </c>
      <c r="I1228" s="61" t="s">
        <v>53</v>
      </c>
      <c r="J1228" s="61"/>
      <c r="K1228" s="61"/>
      <c r="L1228" s="61"/>
      <c r="M1228" s="61"/>
      <c r="N1228" s="61" t="s">
        <v>197</v>
      </c>
      <c r="O1228" s="61">
        <v>0.25</v>
      </c>
      <c r="P1228" s="84">
        <v>43298</v>
      </c>
      <c r="Q1228" s="84">
        <v>43305</v>
      </c>
      <c r="R1228" s="85"/>
      <c r="S1228" s="85"/>
      <c r="T1228" s="86">
        <v>43278.572164351855</v>
      </c>
      <c r="U1228" s="86"/>
      <c r="V1228" s="92" t="s">
        <v>617</v>
      </c>
      <c r="W1228" s="92">
        <v>43305.010416666664</v>
      </c>
      <c r="X122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28" s="88" t="str">
        <f t="shared" si="19"/>
        <v>CONT</v>
      </c>
      <c r="Z122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2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29" spans="1:27" x14ac:dyDescent="0.3">
      <c r="A1229" s="122" t="s">
        <v>5721</v>
      </c>
      <c r="B1229" s="61" t="s">
        <v>5722</v>
      </c>
      <c r="C1229" s="61" t="s">
        <v>196</v>
      </c>
      <c r="D1229" s="93" t="s">
        <v>408</v>
      </c>
      <c r="E1229" s="61" t="s">
        <v>5723</v>
      </c>
      <c r="F1229" s="61" t="s">
        <v>5044</v>
      </c>
      <c r="G1229" s="93" t="s">
        <v>73</v>
      </c>
      <c r="H1229" s="61" t="s">
        <v>42</v>
      </c>
      <c r="I1229" s="61" t="s">
        <v>53</v>
      </c>
      <c r="J1229" s="61"/>
      <c r="K1229" s="61"/>
      <c r="L1229" s="61"/>
      <c r="M1229" s="61"/>
      <c r="N1229" s="61" t="s">
        <v>197</v>
      </c>
      <c r="O1229" s="61">
        <v>0.25</v>
      </c>
      <c r="P1229" s="84">
        <v>43300</v>
      </c>
      <c r="Q1229" s="84">
        <v>43307</v>
      </c>
      <c r="R1229" s="85"/>
      <c r="S1229" s="85"/>
      <c r="T1229" s="86">
        <v>43291.363171296296</v>
      </c>
      <c r="U1229" s="86"/>
      <c r="V1229" s="92" t="s">
        <v>617</v>
      </c>
      <c r="W1229" s="92">
        <v>43307.010416666664</v>
      </c>
      <c r="X122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29" s="88" t="str">
        <f t="shared" si="19"/>
        <v>CONT</v>
      </c>
      <c r="Z122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2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30" spans="1:27" x14ac:dyDescent="0.3">
      <c r="A1230" s="122" t="s">
        <v>3110</v>
      </c>
      <c r="B1230" s="61" t="s">
        <v>3111</v>
      </c>
      <c r="C1230" s="61" t="s">
        <v>196</v>
      </c>
      <c r="D1230" s="93" t="s">
        <v>408</v>
      </c>
      <c r="E1230" s="61" t="s">
        <v>3112</v>
      </c>
      <c r="F1230" s="61" t="s">
        <v>344</v>
      </c>
      <c r="G1230" s="93" t="s">
        <v>73</v>
      </c>
      <c r="H1230" s="61" t="s">
        <v>2572</v>
      </c>
      <c r="I1230" s="61" t="s">
        <v>53</v>
      </c>
      <c r="J1230" s="61"/>
      <c r="K1230" s="61"/>
      <c r="L1230" s="61"/>
      <c r="M1230" s="61"/>
      <c r="N1230" s="61" t="s">
        <v>197</v>
      </c>
      <c r="O1230" s="61">
        <v>0.16666666666666666</v>
      </c>
      <c r="P1230" s="84">
        <v>43269</v>
      </c>
      <c r="Q1230" s="84">
        <v>43283</v>
      </c>
      <c r="R1230" s="85"/>
      <c r="S1230" s="85"/>
      <c r="T1230" s="86">
        <v>43273.354166666664</v>
      </c>
      <c r="U1230" s="86">
        <v>43273.38958333333</v>
      </c>
      <c r="V1230" s="92" t="s">
        <v>617</v>
      </c>
      <c r="W1230" s="92">
        <v>43283.75</v>
      </c>
      <c r="X123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30" s="88" t="str">
        <f t="shared" si="19"/>
        <v>CONT</v>
      </c>
      <c r="Z123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3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31" spans="1:27" x14ac:dyDescent="0.3">
      <c r="A1231" s="122" t="s">
        <v>3378</v>
      </c>
      <c r="B1231" s="61" t="s">
        <v>3379</v>
      </c>
      <c r="C1231" s="61" t="s">
        <v>196</v>
      </c>
      <c r="D1231" s="93" t="s">
        <v>408</v>
      </c>
      <c r="E1231" s="61" t="s">
        <v>3380</v>
      </c>
      <c r="F1231" s="61" t="s">
        <v>344</v>
      </c>
      <c r="G1231" s="93" t="s">
        <v>73</v>
      </c>
      <c r="H1231" s="61" t="s">
        <v>2572</v>
      </c>
      <c r="I1231" s="61" t="s">
        <v>53</v>
      </c>
      <c r="J1231" s="61"/>
      <c r="K1231" s="61"/>
      <c r="L1231" s="61"/>
      <c r="M1231" s="61"/>
      <c r="N1231" s="61" t="s">
        <v>197</v>
      </c>
      <c r="O1231" s="61">
        <v>1</v>
      </c>
      <c r="P1231" s="84">
        <v>43271</v>
      </c>
      <c r="Q1231" s="84">
        <v>43285</v>
      </c>
      <c r="R1231" s="85"/>
      <c r="S1231" s="85"/>
      <c r="T1231" s="86">
        <v>43272.333333333336</v>
      </c>
      <c r="U1231" s="86">
        <v>43272.397222222222</v>
      </c>
      <c r="V1231" s="92" t="s">
        <v>617</v>
      </c>
      <c r="W1231" s="92">
        <v>43285.75</v>
      </c>
      <c r="X123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31" s="88" t="str">
        <f t="shared" si="19"/>
        <v>CONT</v>
      </c>
      <c r="Z123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3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32" spans="1:27" x14ac:dyDescent="0.3">
      <c r="A1232" s="122" t="s">
        <v>1717</v>
      </c>
      <c r="B1232" s="61" t="s">
        <v>3874</v>
      </c>
      <c r="C1232" s="61" t="s">
        <v>1718</v>
      </c>
      <c r="D1232" s="93" t="s">
        <v>5536</v>
      </c>
      <c r="E1232" s="61" t="s">
        <v>1719</v>
      </c>
      <c r="F1232" s="61" t="s">
        <v>5537</v>
      </c>
      <c r="G1232" s="93" t="s">
        <v>46</v>
      </c>
      <c r="H1232" s="61" t="s">
        <v>359</v>
      </c>
      <c r="I1232" s="61" t="s">
        <v>53</v>
      </c>
      <c r="J1232" s="61" t="s">
        <v>61</v>
      </c>
      <c r="K1232" s="61"/>
      <c r="L1232" s="61"/>
      <c r="M1232" s="61"/>
      <c r="N1232" s="61"/>
      <c r="O1232" s="61">
        <v>1</v>
      </c>
      <c r="P1232" s="84">
        <v>43263</v>
      </c>
      <c r="Q1232" s="84">
        <v>43263.041666666664</v>
      </c>
      <c r="R1232" s="85"/>
      <c r="S1232" s="85"/>
      <c r="T1232" s="86"/>
      <c r="U1232" s="86"/>
      <c r="V1232" s="92" t="s">
        <v>617</v>
      </c>
      <c r="W1232" s="92">
        <v>43277.75</v>
      </c>
      <c r="X123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32" s="88" t="str">
        <f t="shared" si="19"/>
        <v>UTILITES_MA</v>
      </c>
      <c r="Z123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3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33" spans="1:27" x14ac:dyDescent="0.3">
      <c r="A1233" s="122" t="s">
        <v>5237</v>
      </c>
      <c r="B1233" s="61" t="s">
        <v>5238</v>
      </c>
      <c r="C1233" s="61" t="s">
        <v>1189</v>
      </c>
      <c r="D1233" s="93" t="s">
        <v>5198</v>
      </c>
      <c r="E1233" s="61" t="s">
        <v>5239</v>
      </c>
      <c r="F1233" s="61" t="s">
        <v>5200</v>
      </c>
      <c r="G1233" s="93" t="s">
        <v>97</v>
      </c>
      <c r="H1233" s="61" t="s">
        <v>2572</v>
      </c>
      <c r="I1233" s="61" t="s">
        <v>53</v>
      </c>
      <c r="J1233" s="61"/>
      <c r="K1233" s="61"/>
      <c r="L1233" s="61"/>
      <c r="M1233" s="61"/>
      <c r="N1233" s="61"/>
      <c r="O1233" s="61">
        <v>2</v>
      </c>
      <c r="P1233" s="84">
        <v>43273</v>
      </c>
      <c r="Q1233" s="84">
        <v>43287</v>
      </c>
      <c r="R1233" s="85"/>
      <c r="S1233" s="85"/>
      <c r="T1233" s="86">
        <v>43259.354166666664</v>
      </c>
      <c r="U1233" s="86">
        <v>43259.675694444442</v>
      </c>
      <c r="V1233" s="92" t="s">
        <v>617</v>
      </c>
      <c r="W1233" s="92">
        <v>43287.791666666664</v>
      </c>
      <c r="X123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33" s="88" t="str">
        <f t="shared" si="19"/>
        <v>ANA_MA</v>
      </c>
      <c r="Z123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3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34" spans="1:27" x14ac:dyDescent="0.3">
      <c r="A1234" s="122" t="s">
        <v>6428</v>
      </c>
      <c r="B1234" s="61" t="s">
        <v>6429</v>
      </c>
      <c r="C1234" s="61" t="s">
        <v>2478</v>
      </c>
      <c r="D1234" s="93" t="s">
        <v>1887</v>
      </c>
      <c r="E1234" s="61" t="s">
        <v>6350</v>
      </c>
      <c r="F1234" s="61" t="s">
        <v>6340</v>
      </c>
      <c r="G1234" s="93" t="s">
        <v>216</v>
      </c>
      <c r="H1234" s="61" t="s">
        <v>359</v>
      </c>
      <c r="I1234" s="61" t="s">
        <v>58</v>
      </c>
      <c r="J1234" s="61" t="s">
        <v>61</v>
      </c>
      <c r="K1234" s="61"/>
      <c r="L1234" s="61"/>
      <c r="M1234" s="61"/>
      <c r="N1234" s="61"/>
      <c r="O1234" s="61">
        <v>0.5</v>
      </c>
      <c r="P1234" s="84">
        <v>43321</v>
      </c>
      <c r="Q1234" s="84">
        <v>43321.020833333336</v>
      </c>
      <c r="R1234" s="85"/>
      <c r="S1234" s="85"/>
      <c r="T1234" s="86"/>
      <c r="U1234" s="86"/>
      <c r="V1234" s="92" t="s">
        <v>617</v>
      </c>
      <c r="W1234" s="92">
        <v>43351.020833333336</v>
      </c>
      <c r="X123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34" s="88" t="str">
        <f t="shared" si="19"/>
        <v>USP MB</v>
      </c>
      <c r="Z123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3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235" spans="1:27" x14ac:dyDescent="0.3">
      <c r="A1235" s="122" t="s">
        <v>6348</v>
      </c>
      <c r="B1235" s="61" t="s">
        <v>6349</v>
      </c>
      <c r="C1235" s="61" t="s">
        <v>2478</v>
      </c>
      <c r="D1235" s="93" t="s">
        <v>1887</v>
      </c>
      <c r="E1235" s="61" t="s">
        <v>6350</v>
      </c>
      <c r="F1235" s="61" t="s">
        <v>6340</v>
      </c>
      <c r="G1235" s="93" t="s">
        <v>216</v>
      </c>
      <c r="H1235" s="61" t="s">
        <v>359</v>
      </c>
      <c r="I1235" s="61" t="s">
        <v>53</v>
      </c>
      <c r="J1235" s="61" t="s">
        <v>61</v>
      </c>
      <c r="K1235" s="61"/>
      <c r="L1235" s="61"/>
      <c r="M1235" s="61"/>
      <c r="N1235" s="61"/>
      <c r="O1235" s="61">
        <v>1</v>
      </c>
      <c r="P1235" s="84">
        <v>43320</v>
      </c>
      <c r="Q1235" s="84">
        <v>43320.041666666664</v>
      </c>
      <c r="R1235" s="85"/>
      <c r="S1235" s="85"/>
      <c r="T1235" s="86"/>
      <c r="U1235" s="86"/>
      <c r="V1235" s="92" t="s">
        <v>617</v>
      </c>
      <c r="W1235" s="92">
        <v>43334.75</v>
      </c>
      <c r="X123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35" s="88" t="str">
        <f t="shared" si="19"/>
        <v>USP MB</v>
      </c>
      <c r="Z123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3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236" spans="1:27" x14ac:dyDescent="0.3">
      <c r="A1236" s="122" t="s">
        <v>6585</v>
      </c>
      <c r="B1236" s="61" t="s">
        <v>6586</v>
      </c>
      <c r="C1236" s="61" t="s">
        <v>1182</v>
      </c>
      <c r="D1236" s="93" t="s">
        <v>420</v>
      </c>
      <c r="E1236" s="61" t="s">
        <v>1183</v>
      </c>
      <c r="F1236" s="61" t="s">
        <v>1171</v>
      </c>
      <c r="G1236" s="93" t="s">
        <v>46</v>
      </c>
      <c r="H1236" s="61" t="s">
        <v>195</v>
      </c>
      <c r="I1236" s="61" t="s">
        <v>58</v>
      </c>
      <c r="J1236" s="61" t="s">
        <v>48</v>
      </c>
      <c r="K1236" s="61"/>
      <c r="L1236" s="61"/>
      <c r="M1236" s="61"/>
      <c r="N1236" s="61"/>
      <c r="O1236" s="61">
        <v>2</v>
      </c>
      <c r="P1236" s="84">
        <v>43314</v>
      </c>
      <c r="Q1236" s="84">
        <v>43328</v>
      </c>
      <c r="R1236" s="85"/>
      <c r="S1236" s="85"/>
      <c r="T1236" s="86"/>
      <c r="U1236" s="86"/>
      <c r="V1236" s="92" t="s">
        <v>617</v>
      </c>
      <c r="W1236" s="92">
        <v>43328.791666666664</v>
      </c>
      <c r="X123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36" s="88" t="str">
        <f t="shared" si="19"/>
        <v>UTILITES_MA</v>
      </c>
      <c r="Z123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3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237" spans="1:27" x14ac:dyDescent="0.3">
      <c r="A1237" s="122" t="s">
        <v>2074</v>
      </c>
      <c r="B1237" s="61" t="s">
        <v>2075</v>
      </c>
      <c r="C1237" s="61" t="s">
        <v>252</v>
      </c>
      <c r="D1237" s="93" t="s">
        <v>409</v>
      </c>
      <c r="E1237" s="61" t="s">
        <v>1409</v>
      </c>
      <c r="F1237" s="61" t="s">
        <v>1216</v>
      </c>
      <c r="G1237" s="93" t="s">
        <v>103</v>
      </c>
      <c r="H1237" s="61" t="s">
        <v>195</v>
      </c>
      <c r="I1237" s="61" t="s">
        <v>58</v>
      </c>
      <c r="J1237" s="61" t="s">
        <v>61</v>
      </c>
      <c r="K1237" s="61"/>
      <c r="L1237" s="61"/>
      <c r="M1237" s="61"/>
      <c r="N1237" s="61"/>
      <c r="O1237" s="61">
        <v>0.5</v>
      </c>
      <c r="P1237" s="84">
        <v>43264</v>
      </c>
      <c r="Q1237" s="84">
        <v>43294</v>
      </c>
      <c r="R1237" s="85"/>
      <c r="S1237" s="85"/>
      <c r="T1237" s="86"/>
      <c r="U1237" s="86"/>
      <c r="V1237" s="92" t="s">
        <v>617</v>
      </c>
      <c r="W1237" s="92">
        <v>43294.020833333336</v>
      </c>
      <c r="X123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37" s="88" t="str">
        <f t="shared" si="19"/>
        <v>ANA_MB</v>
      </c>
      <c r="Z123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3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38" spans="1:27" x14ac:dyDescent="0.3">
      <c r="A1238" s="122" t="s">
        <v>6076</v>
      </c>
      <c r="B1238" s="61" t="s">
        <v>6077</v>
      </c>
      <c r="C1238" s="61" t="s">
        <v>252</v>
      </c>
      <c r="D1238" s="93" t="s">
        <v>409</v>
      </c>
      <c r="E1238" s="61" t="s">
        <v>1409</v>
      </c>
      <c r="F1238" s="61" t="s">
        <v>1216</v>
      </c>
      <c r="G1238" s="93" t="s">
        <v>103</v>
      </c>
      <c r="H1238" s="61" t="s">
        <v>359</v>
      </c>
      <c r="I1238" s="61" t="s">
        <v>53</v>
      </c>
      <c r="J1238" s="61" t="s">
        <v>61</v>
      </c>
      <c r="K1238" s="61"/>
      <c r="L1238" s="61"/>
      <c r="M1238" s="61"/>
      <c r="N1238" s="61"/>
      <c r="O1238" s="61">
        <v>0.25</v>
      </c>
      <c r="P1238" s="84">
        <v>43305</v>
      </c>
      <c r="Q1238" s="84">
        <v>43305.010416666664</v>
      </c>
      <c r="R1238" s="85"/>
      <c r="S1238" s="85"/>
      <c r="T1238" s="86"/>
      <c r="U1238" s="86"/>
      <c r="V1238" s="92" t="s">
        <v>617</v>
      </c>
      <c r="W1238" s="92">
        <v>43312.010416666664</v>
      </c>
      <c r="X123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38" s="88" t="str">
        <f t="shared" si="19"/>
        <v>ANA_MB</v>
      </c>
      <c r="Z123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3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39" spans="1:27" x14ac:dyDescent="0.3">
      <c r="A1239" s="122" t="s">
        <v>2847</v>
      </c>
      <c r="B1239" s="61" t="s">
        <v>2848</v>
      </c>
      <c r="C1239" s="61" t="s">
        <v>2849</v>
      </c>
      <c r="D1239" s="93" t="s">
        <v>2850</v>
      </c>
      <c r="E1239" s="61" t="s">
        <v>2851</v>
      </c>
      <c r="F1239" s="61" t="s">
        <v>4612</v>
      </c>
      <c r="G1239" s="93" t="s">
        <v>46</v>
      </c>
      <c r="H1239" s="61" t="s">
        <v>2572</v>
      </c>
      <c r="I1239" s="61" t="s">
        <v>53</v>
      </c>
      <c r="J1239" s="61" t="s">
        <v>61</v>
      </c>
      <c r="K1239" s="61" t="s">
        <v>300</v>
      </c>
      <c r="L1239" s="61"/>
      <c r="M1239" s="61"/>
      <c r="N1239" s="61" t="s">
        <v>837</v>
      </c>
      <c r="O1239" s="61">
        <v>1</v>
      </c>
      <c r="P1239" s="84">
        <v>43288</v>
      </c>
      <c r="Q1239" s="84">
        <v>43288</v>
      </c>
      <c r="R1239" s="85"/>
      <c r="S1239" s="85"/>
      <c r="T1239" s="86">
        <v>43293</v>
      </c>
      <c r="U1239" s="86">
        <v>43293</v>
      </c>
      <c r="V1239" s="92" t="s">
        <v>617</v>
      </c>
      <c r="W1239" s="92">
        <v>43319</v>
      </c>
      <c r="X123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39" s="88" t="str">
        <f t="shared" si="19"/>
        <v>UTILITES_MA</v>
      </c>
      <c r="Z123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3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40" spans="1:27" x14ac:dyDescent="0.3">
      <c r="A1240" s="122" t="s">
        <v>2852</v>
      </c>
      <c r="B1240" s="61" t="s">
        <v>2853</v>
      </c>
      <c r="C1240" s="61" t="s">
        <v>2854</v>
      </c>
      <c r="D1240" s="93" t="s">
        <v>2850</v>
      </c>
      <c r="E1240" s="61" t="s">
        <v>2855</v>
      </c>
      <c r="F1240" s="61" t="s">
        <v>4612</v>
      </c>
      <c r="G1240" s="93" t="s">
        <v>46</v>
      </c>
      <c r="H1240" s="61" t="s">
        <v>2572</v>
      </c>
      <c r="I1240" s="61" t="s">
        <v>53</v>
      </c>
      <c r="J1240" s="61" t="s">
        <v>61</v>
      </c>
      <c r="K1240" s="61" t="s">
        <v>300</v>
      </c>
      <c r="L1240" s="61"/>
      <c r="M1240" s="61"/>
      <c r="N1240" s="61" t="s">
        <v>837</v>
      </c>
      <c r="O1240" s="61">
        <v>1</v>
      </c>
      <c r="P1240" s="84">
        <v>43288</v>
      </c>
      <c r="Q1240" s="84">
        <v>43288</v>
      </c>
      <c r="R1240" s="85"/>
      <c r="S1240" s="85"/>
      <c r="T1240" s="86">
        <v>43293</v>
      </c>
      <c r="U1240" s="86">
        <v>43293</v>
      </c>
      <c r="V1240" s="92" t="s">
        <v>617</v>
      </c>
      <c r="W1240" s="92">
        <v>43319</v>
      </c>
      <c r="X124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40" s="88" t="str">
        <f t="shared" si="19"/>
        <v>UTILITES_MA</v>
      </c>
      <c r="Z124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4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41" spans="1:27" x14ac:dyDescent="0.3">
      <c r="A1241" s="122" t="s">
        <v>6078</v>
      </c>
      <c r="B1241" s="61" t="s">
        <v>6079</v>
      </c>
      <c r="C1241" s="61" t="s">
        <v>252</v>
      </c>
      <c r="D1241" s="93" t="s">
        <v>409</v>
      </c>
      <c r="E1241" s="61" t="s">
        <v>1388</v>
      </c>
      <c r="F1241" s="61" t="s">
        <v>1210</v>
      </c>
      <c r="G1241" s="93" t="s">
        <v>103</v>
      </c>
      <c r="H1241" s="61" t="s">
        <v>359</v>
      </c>
      <c r="I1241" s="61" t="s">
        <v>53</v>
      </c>
      <c r="J1241" s="61" t="s">
        <v>61</v>
      </c>
      <c r="K1241" s="61"/>
      <c r="L1241" s="61"/>
      <c r="M1241" s="61"/>
      <c r="N1241" s="61"/>
      <c r="O1241" s="61">
        <v>0.25</v>
      </c>
      <c r="P1241" s="84">
        <v>43305</v>
      </c>
      <c r="Q1241" s="84">
        <v>43305.010416666664</v>
      </c>
      <c r="R1241" s="85"/>
      <c r="S1241" s="85"/>
      <c r="T1241" s="86"/>
      <c r="U1241" s="86"/>
      <c r="V1241" s="92" t="s">
        <v>617</v>
      </c>
      <c r="W1241" s="92">
        <v>43312.010416666664</v>
      </c>
      <c r="X124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41" s="88" t="str">
        <f t="shared" si="19"/>
        <v>ANA_MB</v>
      </c>
      <c r="Z124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4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42" spans="1:27" x14ac:dyDescent="0.3">
      <c r="A1242" s="122" t="s">
        <v>3675</v>
      </c>
      <c r="B1242" s="61" t="s">
        <v>3676</v>
      </c>
      <c r="C1242" s="61" t="s">
        <v>252</v>
      </c>
      <c r="D1242" s="93" t="s">
        <v>409</v>
      </c>
      <c r="E1242" s="61" t="s">
        <v>1388</v>
      </c>
      <c r="F1242" s="61" t="s">
        <v>1210</v>
      </c>
      <c r="G1242" s="93" t="s">
        <v>103</v>
      </c>
      <c r="H1242" s="61" t="s">
        <v>195</v>
      </c>
      <c r="I1242" s="61" t="s">
        <v>58</v>
      </c>
      <c r="J1242" s="61" t="s">
        <v>61</v>
      </c>
      <c r="K1242" s="61"/>
      <c r="L1242" s="61"/>
      <c r="M1242" s="61"/>
      <c r="N1242" s="61"/>
      <c r="O1242" s="61">
        <v>0.5</v>
      </c>
      <c r="P1242" s="84">
        <v>43282</v>
      </c>
      <c r="Q1242" s="84">
        <v>43312</v>
      </c>
      <c r="R1242" s="85"/>
      <c r="S1242" s="85"/>
      <c r="T1242" s="86"/>
      <c r="U1242" s="86"/>
      <c r="V1242" s="92" t="s">
        <v>617</v>
      </c>
      <c r="W1242" s="92">
        <v>43312.020833333336</v>
      </c>
      <c r="X124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42" s="88" t="str">
        <f t="shared" si="19"/>
        <v>ANA_MB</v>
      </c>
      <c r="Z124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4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43" spans="1:27" x14ac:dyDescent="0.3">
      <c r="A1243" s="122" t="s">
        <v>6587</v>
      </c>
      <c r="B1243" s="61" t="s">
        <v>6588</v>
      </c>
      <c r="C1243" s="61" t="s">
        <v>252</v>
      </c>
      <c r="D1243" s="93" t="s">
        <v>409</v>
      </c>
      <c r="E1243" s="61" t="s">
        <v>6082</v>
      </c>
      <c r="F1243" s="61" t="s">
        <v>1210</v>
      </c>
      <c r="G1243" s="93" t="s">
        <v>103</v>
      </c>
      <c r="H1243" s="61" t="s">
        <v>359</v>
      </c>
      <c r="I1243" s="61" t="s">
        <v>58</v>
      </c>
      <c r="J1243" s="61" t="s">
        <v>61</v>
      </c>
      <c r="K1243" s="61"/>
      <c r="L1243" s="61"/>
      <c r="M1243" s="61"/>
      <c r="N1243" s="61"/>
      <c r="O1243" s="61">
        <v>0.5</v>
      </c>
      <c r="P1243" s="84">
        <v>43323</v>
      </c>
      <c r="Q1243" s="84">
        <v>43323.020833333336</v>
      </c>
      <c r="R1243" s="85"/>
      <c r="S1243" s="85"/>
      <c r="T1243" s="86"/>
      <c r="U1243" s="86"/>
      <c r="V1243" s="92" t="s">
        <v>617</v>
      </c>
      <c r="W1243" s="92">
        <v>43353.020833333336</v>
      </c>
      <c r="X124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43" s="88" t="str">
        <f t="shared" si="19"/>
        <v>ANA_MB</v>
      </c>
      <c r="Z124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4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244" spans="1:27" x14ac:dyDescent="0.3">
      <c r="A1244" s="122" t="s">
        <v>6080</v>
      </c>
      <c r="B1244" s="61" t="s">
        <v>6081</v>
      </c>
      <c r="C1244" s="61" t="s">
        <v>252</v>
      </c>
      <c r="D1244" s="93" t="s">
        <v>409</v>
      </c>
      <c r="E1244" s="61" t="s">
        <v>6082</v>
      </c>
      <c r="F1244" s="61" t="s">
        <v>1210</v>
      </c>
      <c r="G1244" s="93" t="s">
        <v>103</v>
      </c>
      <c r="H1244" s="61" t="s">
        <v>359</v>
      </c>
      <c r="I1244" s="61" t="s">
        <v>53</v>
      </c>
      <c r="J1244" s="61" t="s">
        <v>61</v>
      </c>
      <c r="K1244" s="61"/>
      <c r="L1244" s="61"/>
      <c r="M1244" s="61"/>
      <c r="N1244" s="61"/>
      <c r="O1244" s="61">
        <v>0.25</v>
      </c>
      <c r="P1244" s="84">
        <v>43306</v>
      </c>
      <c r="Q1244" s="84">
        <v>43306.010416666664</v>
      </c>
      <c r="R1244" s="85"/>
      <c r="S1244" s="85"/>
      <c r="T1244" s="86"/>
      <c r="U1244" s="86"/>
      <c r="V1244" s="92" t="s">
        <v>617</v>
      </c>
      <c r="W1244" s="92">
        <v>43313.010416666664</v>
      </c>
      <c r="X124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44" s="88" t="str">
        <f t="shared" si="19"/>
        <v>ANA_MB</v>
      </c>
      <c r="Z124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4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45" spans="1:27" x14ac:dyDescent="0.3">
      <c r="A1245" s="122" t="s">
        <v>2076</v>
      </c>
      <c r="B1245" s="61" t="s">
        <v>2077</v>
      </c>
      <c r="C1245" s="61" t="s">
        <v>252</v>
      </c>
      <c r="D1245" s="93" t="s">
        <v>409</v>
      </c>
      <c r="E1245" s="61" t="s">
        <v>1410</v>
      </c>
      <c r="F1245" s="61" t="s">
        <v>1383</v>
      </c>
      <c r="G1245" s="93" t="s">
        <v>103</v>
      </c>
      <c r="H1245" s="61" t="s">
        <v>195</v>
      </c>
      <c r="I1245" s="61" t="s">
        <v>58</v>
      </c>
      <c r="J1245" s="61" t="s">
        <v>61</v>
      </c>
      <c r="K1245" s="61"/>
      <c r="L1245" s="61"/>
      <c r="M1245" s="61"/>
      <c r="N1245" s="61"/>
      <c r="O1245" s="61">
        <v>0.5</v>
      </c>
      <c r="P1245" s="84">
        <v>43264</v>
      </c>
      <c r="Q1245" s="84">
        <v>43294</v>
      </c>
      <c r="R1245" s="85"/>
      <c r="S1245" s="85"/>
      <c r="T1245" s="86"/>
      <c r="U1245" s="86"/>
      <c r="V1245" s="92" t="s">
        <v>617</v>
      </c>
      <c r="W1245" s="92">
        <v>43294.020833333336</v>
      </c>
      <c r="X124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45" s="88" t="str">
        <f t="shared" si="19"/>
        <v>ANA_MB</v>
      </c>
      <c r="Z124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4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46" spans="1:27" x14ac:dyDescent="0.3">
      <c r="A1246" s="122" t="s">
        <v>6083</v>
      </c>
      <c r="B1246" s="61" t="s">
        <v>6084</v>
      </c>
      <c r="C1246" s="61" t="s">
        <v>252</v>
      </c>
      <c r="D1246" s="93" t="s">
        <v>409</v>
      </c>
      <c r="E1246" s="61" t="s">
        <v>1410</v>
      </c>
      <c r="F1246" s="61" t="s">
        <v>1383</v>
      </c>
      <c r="G1246" s="93" t="s">
        <v>103</v>
      </c>
      <c r="H1246" s="61" t="s">
        <v>359</v>
      </c>
      <c r="I1246" s="61" t="s">
        <v>53</v>
      </c>
      <c r="J1246" s="61" t="s">
        <v>61</v>
      </c>
      <c r="K1246" s="61"/>
      <c r="L1246" s="61"/>
      <c r="M1246" s="61"/>
      <c r="N1246" s="61"/>
      <c r="O1246" s="61">
        <v>0.25</v>
      </c>
      <c r="P1246" s="84">
        <v>43305</v>
      </c>
      <c r="Q1246" s="84">
        <v>43305.010416666664</v>
      </c>
      <c r="R1246" s="85"/>
      <c r="S1246" s="85"/>
      <c r="T1246" s="86"/>
      <c r="U1246" s="86"/>
      <c r="V1246" s="92" t="s">
        <v>617</v>
      </c>
      <c r="W1246" s="92">
        <v>43312.010416666664</v>
      </c>
      <c r="X124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46" s="88" t="str">
        <f t="shared" si="19"/>
        <v>ANA_MB</v>
      </c>
      <c r="Z124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4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47" spans="1:27" x14ac:dyDescent="0.3">
      <c r="A1247" s="122" t="s">
        <v>6589</v>
      </c>
      <c r="B1247" s="61" t="s">
        <v>6590</v>
      </c>
      <c r="C1247" s="61" t="s">
        <v>227</v>
      </c>
      <c r="D1247" s="93" t="s">
        <v>415</v>
      </c>
      <c r="E1247" s="61" t="s">
        <v>6087</v>
      </c>
      <c r="F1247" s="61" t="s">
        <v>1383</v>
      </c>
      <c r="G1247" s="93" t="s">
        <v>103</v>
      </c>
      <c r="H1247" s="61" t="s">
        <v>359</v>
      </c>
      <c r="I1247" s="61" t="s">
        <v>58</v>
      </c>
      <c r="J1247" s="61" t="s">
        <v>61</v>
      </c>
      <c r="K1247" s="61"/>
      <c r="L1247" s="61"/>
      <c r="M1247" s="61"/>
      <c r="N1247" s="61"/>
      <c r="O1247" s="61">
        <v>0.5</v>
      </c>
      <c r="P1247" s="84">
        <v>43323</v>
      </c>
      <c r="Q1247" s="84">
        <v>43323.020833333336</v>
      </c>
      <c r="R1247" s="85"/>
      <c r="S1247" s="85"/>
      <c r="T1247" s="86"/>
      <c r="U1247" s="86"/>
      <c r="V1247" s="92" t="s">
        <v>617</v>
      </c>
      <c r="W1247" s="92">
        <v>43353.020833333336</v>
      </c>
      <c r="X124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47" s="88" t="str">
        <f t="shared" si="19"/>
        <v>ANA_MB</v>
      </c>
      <c r="Z124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4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248" spans="1:27" x14ac:dyDescent="0.3">
      <c r="A1248" s="122" t="s">
        <v>6085</v>
      </c>
      <c r="B1248" s="61" t="s">
        <v>6086</v>
      </c>
      <c r="C1248" s="61" t="s">
        <v>227</v>
      </c>
      <c r="D1248" s="93" t="s">
        <v>415</v>
      </c>
      <c r="E1248" s="61" t="s">
        <v>6087</v>
      </c>
      <c r="F1248" s="61" t="s">
        <v>1383</v>
      </c>
      <c r="G1248" s="93" t="s">
        <v>103</v>
      </c>
      <c r="H1248" s="61" t="s">
        <v>359</v>
      </c>
      <c r="I1248" s="61" t="s">
        <v>53</v>
      </c>
      <c r="J1248" s="61" t="s">
        <v>61</v>
      </c>
      <c r="K1248" s="61"/>
      <c r="L1248" s="61"/>
      <c r="M1248" s="61"/>
      <c r="N1248" s="61"/>
      <c r="O1248" s="61">
        <v>0.25</v>
      </c>
      <c r="P1248" s="84">
        <v>43306</v>
      </c>
      <c r="Q1248" s="84">
        <v>43306.010416666664</v>
      </c>
      <c r="R1248" s="85"/>
      <c r="S1248" s="85"/>
      <c r="T1248" s="86"/>
      <c r="U1248" s="86"/>
      <c r="V1248" s="92" t="s">
        <v>617</v>
      </c>
      <c r="W1248" s="92">
        <v>43313.010416666664</v>
      </c>
      <c r="X124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48" s="88" t="str">
        <f t="shared" si="19"/>
        <v>ANA_MB</v>
      </c>
      <c r="Z124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4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49" spans="1:27" x14ac:dyDescent="0.3">
      <c r="A1249" s="122" t="s">
        <v>6088</v>
      </c>
      <c r="B1249" s="61" t="s">
        <v>6089</v>
      </c>
      <c r="C1249" s="61" t="s">
        <v>252</v>
      </c>
      <c r="D1249" s="93" t="s">
        <v>409</v>
      </c>
      <c r="E1249" s="61" t="s">
        <v>1411</v>
      </c>
      <c r="F1249" s="61" t="s">
        <v>1383</v>
      </c>
      <c r="G1249" s="93" t="s">
        <v>103</v>
      </c>
      <c r="H1249" s="61" t="s">
        <v>359</v>
      </c>
      <c r="I1249" s="61" t="s">
        <v>53</v>
      </c>
      <c r="J1249" s="61" t="s">
        <v>61</v>
      </c>
      <c r="K1249" s="61"/>
      <c r="L1249" s="61"/>
      <c r="M1249" s="61"/>
      <c r="N1249" s="61"/>
      <c r="O1249" s="61">
        <v>0.25</v>
      </c>
      <c r="P1249" s="84">
        <v>43306</v>
      </c>
      <c r="Q1249" s="84">
        <v>43306.010416666664</v>
      </c>
      <c r="R1249" s="85"/>
      <c r="S1249" s="85"/>
      <c r="T1249" s="86"/>
      <c r="U1249" s="86"/>
      <c r="V1249" s="92" t="s">
        <v>617</v>
      </c>
      <c r="W1249" s="92">
        <v>43313.010416666664</v>
      </c>
      <c r="X124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49" s="88" t="str">
        <f t="shared" si="19"/>
        <v>ANA_MB</v>
      </c>
      <c r="Z124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4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50" spans="1:27" x14ac:dyDescent="0.3">
      <c r="A1250" s="122" t="s">
        <v>1507</v>
      </c>
      <c r="B1250" s="61" t="s">
        <v>1508</v>
      </c>
      <c r="C1250" s="61" t="s">
        <v>252</v>
      </c>
      <c r="D1250" s="93" t="s">
        <v>409</v>
      </c>
      <c r="E1250" s="61" t="s">
        <v>1411</v>
      </c>
      <c r="F1250" s="61" t="s">
        <v>1383</v>
      </c>
      <c r="G1250" s="93" t="s">
        <v>103</v>
      </c>
      <c r="H1250" s="61" t="s">
        <v>195</v>
      </c>
      <c r="I1250" s="61" t="s">
        <v>58</v>
      </c>
      <c r="J1250" s="61" t="s">
        <v>61</v>
      </c>
      <c r="K1250" s="61"/>
      <c r="L1250" s="61"/>
      <c r="M1250" s="61"/>
      <c r="N1250" s="61"/>
      <c r="O1250" s="61">
        <v>0.5</v>
      </c>
      <c r="P1250" s="84">
        <v>43242</v>
      </c>
      <c r="Q1250" s="84">
        <v>43272</v>
      </c>
      <c r="R1250" s="85"/>
      <c r="S1250" s="85"/>
      <c r="T1250" s="86"/>
      <c r="U1250" s="86"/>
      <c r="V1250" s="92" t="s">
        <v>617</v>
      </c>
      <c r="W1250" s="92">
        <v>43272.020833333336</v>
      </c>
      <c r="X125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50" s="88" t="str">
        <f t="shared" si="19"/>
        <v>ANA_MB</v>
      </c>
      <c r="Z125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5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251" spans="1:27" x14ac:dyDescent="0.3">
      <c r="A1251" s="122" t="s">
        <v>6090</v>
      </c>
      <c r="B1251" s="61" t="s">
        <v>6091</v>
      </c>
      <c r="C1251" s="61" t="s">
        <v>252</v>
      </c>
      <c r="D1251" s="93" t="s">
        <v>409</v>
      </c>
      <c r="E1251" s="61" t="s">
        <v>1412</v>
      </c>
      <c r="F1251" s="61" t="s">
        <v>1383</v>
      </c>
      <c r="G1251" s="93" t="s">
        <v>103</v>
      </c>
      <c r="H1251" s="61" t="s">
        <v>359</v>
      </c>
      <c r="I1251" s="61" t="s">
        <v>53</v>
      </c>
      <c r="J1251" s="61" t="s">
        <v>61</v>
      </c>
      <c r="K1251" s="61"/>
      <c r="L1251" s="61"/>
      <c r="M1251" s="61"/>
      <c r="N1251" s="61"/>
      <c r="O1251" s="61">
        <v>0.25</v>
      </c>
      <c r="P1251" s="84">
        <v>43305</v>
      </c>
      <c r="Q1251" s="84">
        <v>43305.010416666664</v>
      </c>
      <c r="R1251" s="85"/>
      <c r="S1251" s="85"/>
      <c r="T1251" s="86"/>
      <c r="U1251" s="86"/>
      <c r="V1251" s="92" t="s">
        <v>617</v>
      </c>
      <c r="W1251" s="92">
        <v>43312.010416666664</v>
      </c>
      <c r="X125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51" s="88" t="str">
        <f t="shared" si="19"/>
        <v>ANA_MB</v>
      </c>
      <c r="Z125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5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52" spans="1:27" x14ac:dyDescent="0.3">
      <c r="A1252" s="122" t="s">
        <v>2078</v>
      </c>
      <c r="B1252" s="61" t="s">
        <v>2079</v>
      </c>
      <c r="C1252" s="61" t="s">
        <v>252</v>
      </c>
      <c r="D1252" s="93" t="s">
        <v>409</v>
      </c>
      <c r="E1252" s="61" t="s">
        <v>1412</v>
      </c>
      <c r="F1252" s="61" t="s">
        <v>1383</v>
      </c>
      <c r="G1252" s="93" t="s">
        <v>103</v>
      </c>
      <c r="H1252" s="61" t="s">
        <v>195</v>
      </c>
      <c r="I1252" s="61" t="s">
        <v>58</v>
      </c>
      <c r="J1252" s="61" t="s">
        <v>61</v>
      </c>
      <c r="K1252" s="61"/>
      <c r="L1252" s="61"/>
      <c r="M1252" s="61"/>
      <c r="N1252" s="61"/>
      <c r="O1252" s="61">
        <v>0.5</v>
      </c>
      <c r="P1252" s="84">
        <v>43257</v>
      </c>
      <c r="Q1252" s="84">
        <v>43287</v>
      </c>
      <c r="R1252" s="85"/>
      <c r="S1252" s="85"/>
      <c r="T1252" s="86"/>
      <c r="U1252" s="86"/>
      <c r="V1252" s="92" t="s">
        <v>617</v>
      </c>
      <c r="W1252" s="92">
        <v>43287.020833333336</v>
      </c>
      <c r="X125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52" s="88" t="str">
        <f t="shared" si="19"/>
        <v>ANA_MB</v>
      </c>
      <c r="Z125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5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53" spans="1:27" x14ac:dyDescent="0.3">
      <c r="A1253" s="122" t="s">
        <v>6351</v>
      </c>
      <c r="B1253" s="61" t="s">
        <v>6352</v>
      </c>
      <c r="C1253" s="61" t="s">
        <v>252</v>
      </c>
      <c r="D1253" s="93" t="s">
        <v>409</v>
      </c>
      <c r="E1253" s="61" t="s">
        <v>6094</v>
      </c>
      <c r="F1253" s="61" t="s">
        <v>1216</v>
      </c>
      <c r="G1253" s="93" t="s">
        <v>103</v>
      </c>
      <c r="H1253" s="61" t="s">
        <v>359</v>
      </c>
      <c r="I1253" s="61" t="s">
        <v>58</v>
      </c>
      <c r="J1253" s="61" t="s">
        <v>61</v>
      </c>
      <c r="K1253" s="61"/>
      <c r="L1253" s="61"/>
      <c r="M1253" s="61"/>
      <c r="N1253" s="61"/>
      <c r="O1253" s="61">
        <v>0.5</v>
      </c>
      <c r="P1253" s="84">
        <v>43320</v>
      </c>
      <c r="Q1253" s="84">
        <v>43320.020833333336</v>
      </c>
      <c r="R1253" s="85"/>
      <c r="S1253" s="85"/>
      <c r="T1253" s="86"/>
      <c r="U1253" s="86"/>
      <c r="V1253" s="92" t="s">
        <v>617</v>
      </c>
      <c r="W1253" s="92">
        <v>43350.020833333336</v>
      </c>
      <c r="X125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53" s="88" t="str">
        <f t="shared" si="19"/>
        <v>ANA_MB</v>
      </c>
      <c r="Z125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5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254" spans="1:27" x14ac:dyDescent="0.3">
      <c r="A1254" s="122" t="s">
        <v>6092</v>
      </c>
      <c r="B1254" s="61" t="s">
        <v>6093</v>
      </c>
      <c r="C1254" s="61" t="s">
        <v>252</v>
      </c>
      <c r="D1254" s="93" t="s">
        <v>409</v>
      </c>
      <c r="E1254" s="61" t="s">
        <v>6094</v>
      </c>
      <c r="F1254" s="61" t="s">
        <v>1216</v>
      </c>
      <c r="G1254" s="93" t="s">
        <v>103</v>
      </c>
      <c r="H1254" s="61" t="s">
        <v>359</v>
      </c>
      <c r="I1254" s="61" t="s">
        <v>53</v>
      </c>
      <c r="J1254" s="61" t="s">
        <v>61</v>
      </c>
      <c r="K1254" s="61"/>
      <c r="L1254" s="61"/>
      <c r="M1254" s="61"/>
      <c r="N1254" s="61"/>
      <c r="O1254" s="61">
        <v>0.25</v>
      </c>
      <c r="P1254" s="84">
        <v>43305</v>
      </c>
      <c r="Q1254" s="84">
        <v>43305.010416666664</v>
      </c>
      <c r="R1254" s="85"/>
      <c r="S1254" s="85"/>
      <c r="T1254" s="86"/>
      <c r="U1254" s="86"/>
      <c r="V1254" s="92" t="s">
        <v>617</v>
      </c>
      <c r="W1254" s="92">
        <v>43312.010416666664</v>
      </c>
      <c r="X125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54" s="88" t="str">
        <f t="shared" si="19"/>
        <v>ANA_MB</v>
      </c>
      <c r="Z125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5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55" spans="1:27" x14ac:dyDescent="0.3">
      <c r="A1255" s="122" t="s">
        <v>6591</v>
      </c>
      <c r="B1255" s="61" t="s">
        <v>6592</v>
      </c>
      <c r="C1255" s="61" t="s">
        <v>252</v>
      </c>
      <c r="D1255" s="93" t="s">
        <v>409</v>
      </c>
      <c r="E1255" s="61" t="s">
        <v>6097</v>
      </c>
      <c r="F1255" s="61" t="s">
        <v>1216</v>
      </c>
      <c r="G1255" s="93" t="s">
        <v>103</v>
      </c>
      <c r="H1255" s="61" t="s">
        <v>359</v>
      </c>
      <c r="I1255" s="61" t="s">
        <v>58</v>
      </c>
      <c r="J1255" s="61" t="s">
        <v>61</v>
      </c>
      <c r="K1255" s="61"/>
      <c r="L1255" s="61"/>
      <c r="M1255" s="61"/>
      <c r="N1255" s="61"/>
      <c r="O1255" s="61">
        <v>0.5</v>
      </c>
      <c r="P1255" s="84">
        <v>43323</v>
      </c>
      <c r="Q1255" s="84">
        <v>43323.020833333336</v>
      </c>
      <c r="R1255" s="85"/>
      <c r="S1255" s="85"/>
      <c r="T1255" s="86"/>
      <c r="U1255" s="86"/>
      <c r="V1255" s="92" t="s">
        <v>617</v>
      </c>
      <c r="W1255" s="92">
        <v>43353.020833333336</v>
      </c>
      <c r="X125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55" s="88" t="str">
        <f t="shared" si="19"/>
        <v>ANA_MB</v>
      </c>
      <c r="Z125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5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256" spans="1:27" x14ac:dyDescent="0.3">
      <c r="A1256" s="122" t="s">
        <v>6095</v>
      </c>
      <c r="B1256" s="61" t="s">
        <v>6096</v>
      </c>
      <c r="C1256" s="61" t="s">
        <v>252</v>
      </c>
      <c r="D1256" s="93" t="s">
        <v>409</v>
      </c>
      <c r="E1256" s="61" t="s">
        <v>6097</v>
      </c>
      <c r="F1256" s="61" t="s">
        <v>1216</v>
      </c>
      <c r="G1256" s="93" t="s">
        <v>103</v>
      </c>
      <c r="H1256" s="61" t="s">
        <v>359</v>
      </c>
      <c r="I1256" s="61" t="s">
        <v>53</v>
      </c>
      <c r="J1256" s="61" t="s">
        <v>61</v>
      </c>
      <c r="K1256" s="61"/>
      <c r="L1256" s="61"/>
      <c r="M1256" s="61"/>
      <c r="N1256" s="61"/>
      <c r="O1256" s="61">
        <v>0.25</v>
      </c>
      <c r="P1256" s="84">
        <v>43306</v>
      </c>
      <c r="Q1256" s="84">
        <v>43306.010416666664</v>
      </c>
      <c r="R1256" s="85"/>
      <c r="S1256" s="85"/>
      <c r="T1256" s="86"/>
      <c r="U1256" s="86"/>
      <c r="V1256" s="92" t="s">
        <v>617</v>
      </c>
      <c r="W1256" s="92">
        <v>43313.010416666664</v>
      </c>
      <c r="X125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56" s="88" t="str">
        <f t="shared" si="19"/>
        <v>ANA_MB</v>
      </c>
      <c r="Z125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5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57" spans="1:27" x14ac:dyDescent="0.3">
      <c r="A1257" s="122" t="s">
        <v>6353</v>
      </c>
      <c r="B1257" s="61" t="s">
        <v>6354</v>
      </c>
      <c r="C1257" s="61" t="s">
        <v>252</v>
      </c>
      <c r="D1257" s="93" t="s">
        <v>409</v>
      </c>
      <c r="E1257" s="61" t="s">
        <v>6100</v>
      </c>
      <c r="F1257" s="61" t="s">
        <v>1216</v>
      </c>
      <c r="G1257" s="93" t="s">
        <v>103</v>
      </c>
      <c r="H1257" s="61" t="s">
        <v>359</v>
      </c>
      <c r="I1257" s="61" t="s">
        <v>58</v>
      </c>
      <c r="J1257" s="61" t="s">
        <v>61</v>
      </c>
      <c r="K1257" s="61"/>
      <c r="L1257" s="61"/>
      <c r="M1257" s="61"/>
      <c r="N1257" s="61"/>
      <c r="O1257" s="61">
        <v>0.5</v>
      </c>
      <c r="P1257" s="84">
        <v>43320</v>
      </c>
      <c r="Q1257" s="84">
        <v>43320.020833333336</v>
      </c>
      <c r="R1257" s="85"/>
      <c r="S1257" s="85"/>
      <c r="T1257" s="86"/>
      <c r="U1257" s="86"/>
      <c r="V1257" s="92" t="s">
        <v>617</v>
      </c>
      <c r="W1257" s="92">
        <v>43350.020833333336</v>
      </c>
      <c r="X125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57" s="88" t="str">
        <f t="shared" si="19"/>
        <v>ANA_MB</v>
      </c>
      <c r="Z125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5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258" spans="1:27" x14ac:dyDescent="0.3">
      <c r="A1258" s="122" t="s">
        <v>6098</v>
      </c>
      <c r="B1258" s="61" t="s">
        <v>6099</v>
      </c>
      <c r="C1258" s="61" t="s">
        <v>252</v>
      </c>
      <c r="D1258" s="93" t="s">
        <v>409</v>
      </c>
      <c r="E1258" s="61" t="s">
        <v>6100</v>
      </c>
      <c r="F1258" s="61" t="s">
        <v>1216</v>
      </c>
      <c r="G1258" s="93" t="s">
        <v>103</v>
      </c>
      <c r="H1258" s="61" t="s">
        <v>359</v>
      </c>
      <c r="I1258" s="61" t="s">
        <v>53</v>
      </c>
      <c r="J1258" s="61" t="s">
        <v>61</v>
      </c>
      <c r="K1258" s="61"/>
      <c r="L1258" s="61"/>
      <c r="M1258" s="61"/>
      <c r="N1258" s="61"/>
      <c r="O1258" s="61">
        <v>0.25</v>
      </c>
      <c r="P1258" s="84">
        <v>43305</v>
      </c>
      <c r="Q1258" s="84">
        <v>43305.010416666664</v>
      </c>
      <c r="R1258" s="85"/>
      <c r="S1258" s="85"/>
      <c r="T1258" s="86"/>
      <c r="U1258" s="86"/>
      <c r="V1258" s="92" t="s">
        <v>617</v>
      </c>
      <c r="W1258" s="92">
        <v>43312.010416666664</v>
      </c>
      <c r="X125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58" s="88" t="str">
        <f t="shared" si="19"/>
        <v>ANA_MB</v>
      </c>
      <c r="Z125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5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59" spans="1:27" x14ac:dyDescent="0.3">
      <c r="A1259" s="122" t="s">
        <v>6593</v>
      </c>
      <c r="B1259" s="61" t="s">
        <v>6594</v>
      </c>
      <c r="C1259" s="61" t="s">
        <v>348</v>
      </c>
      <c r="D1259" s="93" t="s">
        <v>870</v>
      </c>
      <c r="E1259" s="61" t="s">
        <v>6595</v>
      </c>
      <c r="F1259" s="61" t="s">
        <v>3492</v>
      </c>
      <c r="G1259" s="93" t="s">
        <v>152</v>
      </c>
      <c r="H1259" s="61" t="s">
        <v>359</v>
      </c>
      <c r="I1259" s="61" t="s">
        <v>53</v>
      </c>
      <c r="J1259" s="61" t="s">
        <v>61</v>
      </c>
      <c r="K1259" s="61"/>
      <c r="L1259" s="61"/>
      <c r="M1259" s="61"/>
      <c r="N1259" s="61"/>
      <c r="O1259" s="61">
        <v>1</v>
      </c>
      <c r="P1259" s="84">
        <v>43297</v>
      </c>
      <c r="Q1259" s="84">
        <v>43297.041666666664</v>
      </c>
      <c r="R1259" s="85"/>
      <c r="S1259" s="85"/>
      <c r="T1259" s="86"/>
      <c r="U1259" s="86"/>
      <c r="V1259" s="92" t="s">
        <v>617</v>
      </c>
      <c r="W1259" s="92">
        <v>43311.75</v>
      </c>
      <c r="X125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59" s="88" t="str">
        <f t="shared" si="19"/>
        <v>USP MA</v>
      </c>
      <c r="Z125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5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60" spans="1:27" x14ac:dyDescent="0.3">
      <c r="A1260" s="122" t="s">
        <v>1720</v>
      </c>
      <c r="B1260" s="61" t="s">
        <v>3875</v>
      </c>
      <c r="C1260" s="61" t="s">
        <v>1721</v>
      </c>
      <c r="D1260" s="93" t="s">
        <v>5538</v>
      </c>
      <c r="E1260" s="61" t="s">
        <v>1722</v>
      </c>
      <c r="F1260" s="61" t="s">
        <v>5539</v>
      </c>
      <c r="G1260" s="93" t="s">
        <v>46</v>
      </c>
      <c r="H1260" s="61" t="s">
        <v>359</v>
      </c>
      <c r="I1260" s="61" t="s">
        <v>53</v>
      </c>
      <c r="J1260" s="61" t="s">
        <v>61</v>
      </c>
      <c r="K1260" s="61"/>
      <c r="L1260" s="61"/>
      <c r="M1260" s="61"/>
      <c r="N1260" s="61"/>
      <c r="O1260" s="61">
        <v>1</v>
      </c>
      <c r="P1260" s="84">
        <v>43263</v>
      </c>
      <c r="Q1260" s="84">
        <v>43263.041666666664</v>
      </c>
      <c r="R1260" s="85"/>
      <c r="S1260" s="85"/>
      <c r="T1260" s="86"/>
      <c r="U1260" s="86"/>
      <c r="V1260" s="92" t="s">
        <v>617</v>
      </c>
      <c r="W1260" s="92">
        <v>43277.75</v>
      </c>
      <c r="X126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60" s="88" t="str">
        <f t="shared" si="19"/>
        <v>UTILITES_MA</v>
      </c>
      <c r="Z126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6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61" spans="1:27" x14ac:dyDescent="0.3">
      <c r="A1261" s="122" t="s">
        <v>2856</v>
      </c>
      <c r="B1261" s="61" t="s">
        <v>2857</v>
      </c>
      <c r="C1261" s="61" t="s">
        <v>212</v>
      </c>
      <c r="D1261" s="93" t="s">
        <v>418</v>
      </c>
      <c r="E1261" s="61" t="s">
        <v>2858</v>
      </c>
      <c r="F1261" s="61" t="s">
        <v>2859</v>
      </c>
      <c r="G1261" s="93" t="s">
        <v>165</v>
      </c>
      <c r="H1261" s="61" t="s">
        <v>359</v>
      </c>
      <c r="I1261" s="61" t="s">
        <v>53</v>
      </c>
      <c r="J1261" s="61" t="s">
        <v>61</v>
      </c>
      <c r="K1261" s="61"/>
      <c r="L1261" s="61"/>
      <c r="M1261" s="61"/>
      <c r="N1261" s="61"/>
      <c r="O1261" s="61">
        <v>1</v>
      </c>
      <c r="P1261" s="84">
        <v>43279</v>
      </c>
      <c r="Q1261" s="84">
        <v>43279.041666666664</v>
      </c>
      <c r="R1261" s="85"/>
      <c r="S1261" s="85"/>
      <c r="T1261" s="86"/>
      <c r="U1261" s="86"/>
      <c r="V1261" s="92" t="s">
        <v>617</v>
      </c>
      <c r="W1261" s="92">
        <v>43309.041666666664</v>
      </c>
      <c r="X126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61" s="88" t="str">
        <f t="shared" si="19"/>
        <v>DSP MA</v>
      </c>
      <c r="Z126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6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62" spans="1:27" x14ac:dyDescent="0.3">
      <c r="A1262" s="122" t="s">
        <v>2860</v>
      </c>
      <c r="B1262" s="61" t="s">
        <v>2861</v>
      </c>
      <c r="C1262" s="61" t="s">
        <v>212</v>
      </c>
      <c r="D1262" s="93" t="s">
        <v>418</v>
      </c>
      <c r="E1262" s="61" t="s">
        <v>2862</v>
      </c>
      <c r="F1262" s="61" t="s">
        <v>2859</v>
      </c>
      <c r="G1262" s="93" t="s">
        <v>165</v>
      </c>
      <c r="H1262" s="61" t="s">
        <v>359</v>
      </c>
      <c r="I1262" s="61" t="s">
        <v>53</v>
      </c>
      <c r="J1262" s="61" t="s">
        <v>61</v>
      </c>
      <c r="K1262" s="61"/>
      <c r="L1262" s="61"/>
      <c r="M1262" s="61"/>
      <c r="N1262" s="61"/>
      <c r="O1262" s="61">
        <v>1</v>
      </c>
      <c r="P1262" s="84">
        <v>43279</v>
      </c>
      <c r="Q1262" s="84">
        <v>43279.041666666664</v>
      </c>
      <c r="R1262" s="85"/>
      <c r="S1262" s="85"/>
      <c r="T1262" s="86"/>
      <c r="U1262" s="86"/>
      <c r="V1262" s="92" t="s">
        <v>617</v>
      </c>
      <c r="W1262" s="92">
        <v>43309.041666666664</v>
      </c>
      <c r="X126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62" s="88" t="str">
        <f t="shared" si="19"/>
        <v>DSP MA</v>
      </c>
      <c r="Z126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6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63" spans="1:27" x14ac:dyDescent="0.3">
      <c r="A1263" s="122" t="s">
        <v>4063</v>
      </c>
      <c r="B1263" s="61" t="s">
        <v>4064</v>
      </c>
      <c r="C1263" s="61" t="s">
        <v>2081</v>
      </c>
      <c r="D1263" s="93" t="s">
        <v>2007</v>
      </c>
      <c r="E1263" s="61" t="s">
        <v>2082</v>
      </c>
      <c r="F1263" s="61" t="s">
        <v>2083</v>
      </c>
      <c r="G1263" s="93" t="s">
        <v>46</v>
      </c>
      <c r="H1263" s="61" t="s">
        <v>42</v>
      </c>
      <c r="I1263" s="61" t="s">
        <v>43</v>
      </c>
      <c r="J1263" s="61" t="s">
        <v>61</v>
      </c>
      <c r="K1263" s="61"/>
      <c r="L1263" s="61"/>
      <c r="M1263" s="61"/>
      <c r="N1263" s="61"/>
      <c r="O1263" s="61">
        <v>0</v>
      </c>
      <c r="P1263" s="84">
        <v>43284</v>
      </c>
      <c r="Q1263" s="84"/>
      <c r="R1263" s="85"/>
      <c r="S1263" s="85"/>
      <c r="T1263" s="86">
        <v>43257.743506944447</v>
      </c>
      <c r="U1263" s="86"/>
      <c r="V1263" s="92" t="s">
        <v>617</v>
      </c>
      <c r="W1263" s="92"/>
      <c r="X126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63" s="88" t="str">
        <f t="shared" si="19"/>
        <v>UTILITES_MA</v>
      </c>
      <c r="Z126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26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64" spans="1:27" x14ac:dyDescent="0.3">
      <c r="A1264" s="122" t="s">
        <v>2080</v>
      </c>
      <c r="B1264" s="61" t="s">
        <v>4062</v>
      </c>
      <c r="C1264" s="61" t="s">
        <v>2081</v>
      </c>
      <c r="D1264" s="93" t="s">
        <v>2007</v>
      </c>
      <c r="E1264" s="61" t="s">
        <v>2082</v>
      </c>
      <c r="F1264" s="61" t="s">
        <v>2083</v>
      </c>
      <c r="G1264" s="93" t="s">
        <v>46</v>
      </c>
      <c r="H1264" s="61" t="s">
        <v>2572</v>
      </c>
      <c r="I1264" s="61" t="s">
        <v>53</v>
      </c>
      <c r="J1264" s="61" t="s">
        <v>61</v>
      </c>
      <c r="K1264" s="61" t="s">
        <v>300</v>
      </c>
      <c r="L1264" s="61"/>
      <c r="M1264" s="61"/>
      <c r="N1264" s="61" t="s">
        <v>837</v>
      </c>
      <c r="O1264" s="61">
        <v>1</v>
      </c>
      <c r="P1264" s="84">
        <v>43263</v>
      </c>
      <c r="Q1264" s="84">
        <v>43263.041666666664</v>
      </c>
      <c r="R1264" s="85"/>
      <c r="S1264" s="85"/>
      <c r="T1264" s="86">
        <v>43293</v>
      </c>
      <c r="U1264" s="86">
        <v>43293</v>
      </c>
      <c r="V1264" s="92" t="s">
        <v>617</v>
      </c>
      <c r="W1264" s="92">
        <v>43277.75</v>
      </c>
      <c r="X126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64" s="88" t="str">
        <f t="shared" si="19"/>
        <v>UTILITES_MA</v>
      </c>
      <c r="Z126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6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65" spans="1:27" x14ac:dyDescent="0.3">
      <c r="A1265" s="122" t="s">
        <v>2863</v>
      </c>
      <c r="B1265" s="61" t="s">
        <v>2864</v>
      </c>
      <c r="C1265" s="61" t="s">
        <v>2865</v>
      </c>
      <c r="D1265" s="93" t="s">
        <v>1696</v>
      </c>
      <c r="E1265" s="61" t="s">
        <v>2866</v>
      </c>
      <c r="F1265" s="61" t="s">
        <v>2867</v>
      </c>
      <c r="G1265" s="93" t="s">
        <v>46</v>
      </c>
      <c r="H1265" s="61" t="s">
        <v>359</v>
      </c>
      <c r="I1265" s="61" t="s">
        <v>53</v>
      </c>
      <c r="J1265" s="61" t="s">
        <v>61</v>
      </c>
      <c r="K1265" s="61"/>
      <c r="L1265" s="61"/>
      <c r="M1265" s="61"/>
      <c r="N1265" s="61"/>
      <c r="O1265" s="61">
        <v>1</v>
      </c>
      <c r="P1265" s="84">
        <v>43269</v>
      </c>
      <c r="Q1265" s="84">
        <v>43269.041666666664</v>
      </c>
      <c r="R1265" s="85"/>
      <c r="S1265" s="85"/>
      <c r="T1265" s="86"/>
      <c r="U1265" s="86"/>
      <c r="V1265" s="92" t="s">
        <v>617</v>
      </c>
      <c r="W1265" s="92">
        <v>43283.75</v>
      </c>
      <c r="X126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65" s="88" t="str">
        <f t="shared" si="19"/>
        <v>UTILITES_MB</v>
      </c>
      <c r="Z126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6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66" spans="1:27" x14ac:dyDescent="0.3">
      <c r="A1266" s="122" t="s">
        <v>1057</v>
      </c>
      <c r="B1266" s="61" t="s">
        <v>1058</v>
      </c>
      <c r="C1266" s="61" t="s">
        <v>196</v>
      </c>
      <c r="D1266" s="93" t="s">
        <v>408</v>
      </c>
      <c r="E1266" s="61" t="s">
        <v>1059</v>
      </c>
      <c r="F1266" s="61" t="s">
        <v>1060</v>
      </c>
      <c r="G1266" s="93" t="s">
        <v>73</v>
      </c>
      <c r="H1266" s="61" t="s">
        <v>42</v>
      </c>
      <c r="I1266" s="61" t="s">
        <v>201</v>
      </c>
      <c r="J1266" s="61"/>
      <c r="K1266" s="61"/>
      <c r="L1266" s="61"/>
      <c r="M1266" s="61"/>
      <c r="N1266" s="61" t="s">
        <v>197</v>
      </c>
      <c r="O1266" s="61">
        <v>1</v>
      </c>
      <c r="P1266" s="84">
        <v>43224</v>
      </c>
      <c r="Q1266" s="84">
        <v>43255</v>
      </c>
      <c r="R1266" s="85"/>
      <c r="S1266" s="85"/>
      <c r="T1266" s="86">
        <v>43194.618981481479</v>
      </c>
      <c r="U1266" s="86"/>
      <c r="V1266" s="92" t="s">
        <v>617</v>
      </c>
      <c r="W1266" s="92">
        <v>43255</v>
      </c>
      <c r="X126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66" s="88" t="str">
        <f t="shared" si="19"/>
        <v>CONT</v>
      </c>
      <c r="Z126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6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267" spans="1:27" x14ac:dyDescent="0.3">
      <c r="A1267" s="122" t="s">
        <v>1061</v>
      </c>
      <c r="B1267" s="61" t="s">
        <v>1062</v>
      </c>
      <c r="C1267" s="61" t="s">
        <v>196</v>
      </c>
      <c r="D1267" s="93" t="s">
        <v>408</v>
      </c>
      <c r="E1267" s="61" t="s">
        <v>1059</v>
      </c>
      <c r="F1267" s="61" t="s">
        <v>1060</v>
      </c>
      <c r="G1267" s="93" t="s">
        <v>73</v>
      </c>
      <c r="H1267" s="61" t="s">
        <v>42</v>
      </c>
      <c r="I1267" s="61" t="s">
        <v>58</v>
      </c>
      <c r="J1267" s="61"/>
      <c r="K1267" s="61"/>
      <c r="L1267" s="61"/>
      <c r="M1267" s="61"/>
      <c r="N1267" s="61" t="s">
        <v>197</v>
      </c>
      <c r="O1267" s="61">
        <v>1</v>
      </c>
      <c r="P1267" s="84">
        <v>43224</v>
      </c>
      <c r="Q1267" s="84">
        <v>43255</v>
      </c>
      <c r="R1267" s="85"/>
      <c r="S1267" s="85"/>
      <c r="T1267" s="86">
        <v>43194.618750000001</v>
      </c>
      <c r="U1267" s="86"/>
      <c r="V1267" s="92" t="s">
        <v>617</v>
      </c>
      <c r="W1267" s="92">
        <v>43255</v>
      </c>
      <c r="X126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67" s="88" t="str">
        <f t="shared" si="19"/>
        <v>CONT</v>
      </c>
      <c r="Z126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6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268" spans="1:27" x14ac:dyDescent="0.3">
      <c r="A1268" s="122" t="s">
        <v>6596</v>
      </c>
      <c r="B1268" s="61" t="s">
        <v>6597</v>
      </c>
      <c r="C1268" s="61" t="s">
        <v>1189</v>
      </c>
      <c r="D1268" s="93" t="s">
        <v>5198</v>
      </c>
      <c r="E1268" s="61" t="s">
        <v>6598</v>
      </c>
      <c r="F1268" s="61" t="s">
        <v>5210</v>
      </c>
      <c r="G1268" s="93" t="s">
        <v>97</v>
      </c>
      <c r="H1268" s="61" t="s">
        <v>2572</v>
      </c>
      <c r="I1268" s="61" t="s">
        <v>53</v>
      </c>
      <c r="J1268" s="61"/>
      <c r="K1268" s="61"/>
      <c r="L1268" s="61"/>
      <c r="M1268" s="61"/>
      <c r="N1268" s="61"/>
      <c r="O1268" s="61">
        <v>2</v>
      </c>
      <c r="P1268" s="84">
        <v>43297</v>
      </c>
      <c r="Q1268" s="84">
        <v>43311</v>
      </c>
      <c r="R1268" s="85"/>
      <c r="S1268" s="85"/>
      <c r="T1268" s="86">
        <v>43259.333333333336</v>
      </c>
      <c r="U1268" s="86">
        <v>43259.541666666664</v>
      </c>
      <c r="V1268" s="92" t="s">
        <v>617</v>
      </c>
      <c r="W1268" s="92">
        <v>43311.791666666664</v>
      </c>
      <c r="X126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68" s="88" t="str">
        <f t="shared" si="19"/>
        <v>ANA_MA</v>
      </c>
      <c r="Z126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6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69" spans="1:27" x14ac:dyDescent="0.3">
      <c r="A1269" s="122" t="s">
        <v>2084</v>
      </c>
      <c r="B1269" s="61" t="s">
        <v>2085</v>
      </c>
      <c r="C1269" s="61" t="s">
        <v>196</v>
      </c>
      <c r="D1269" s="93" t="s">
        <v>1806</v>
      </c>
      <c r="E1269" s="61" t="s">
        <v>2086</v>
      </c>
      <c r="F1269" s="61" t="s">
        <v>2087</v>
      </c>
      <c r="G1269" s="93" t="s">
        <v>73</v>
      </c>
      <c r="H1269" s="61" t="s">
        <v>42</v>
      </c>
      <c r="I1269" s="61" t="s">
        <v>201</v>
      </c>
      <c r="J1269" s="61"/>
      <c r="K1269" s="61"/>
      <c r="L1269" s="61"/>
      <c r="M1269" s="61"/>
      <c r="N1269" s="61" t="s">
        <v>197</v>
      </c>
      <c r="O1269" s="61">
        <v>2</v>
      </c>
      <c r="P1269" s="84">
        <v>43271</v>
      </c>
      <c r="Q1269" s="84">
        <v>43301</v>
      </c>
      <c r="R1269" s="85"/>
      <c r="S1269" s="85"/>
      <c r="T1269" s="86">
        <v>43234.587037037039</v>
      </c>
      <c r="U1269" s="86"/>
      <c r="V1269" s="92" t="s">
        <v>617</v>
      </c>
      <c r="W1269" s="92">
        <v>43301.083333333336</v>
      </c>
      <c r="X126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69" s="88" t="str">
        <f t="shared" si="19"/>
        <v>CONT</v>
      </c>
      <c r="Z126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6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70" spans="1:27" x14ac:dyDescent="0.3">
      <c r="A1270" s="122" t="s">
        <v>2871</v>
      </c>
      <c r="B1270" s="61" t="s">
        <v>2872</v>
      </c>
      <c r="C1270" s="61" t="s">
        <v>196</v>
      </c>
      <c r="D1270" s="93" t="s">
        <v>1806</v>
      </c>
      <c r="E1270" s="61" t="s">
        <v>2086</v>
      </c>
      <c r="F1270" s="61" t="s">
        <v>2087</v>
      </c>
      <c r="G1270" s="93" t="s">
        <v>73</v>
      </c>
      <c r="H1270" s="61" t="s">
        <v>42</v>
      </c>
      <c r="I1270" s="61" t="s">
        <v>58</v>
      </c>
      <c r="J1270" s="61"/>
      <c r="K1270" s="61"/>
      <c r="L1270" s="61"/>
      <c r="M1270" s="61"/>
      <c r="N1270" s="61" t="s">
        <v>197</v>
      </c>
      <c r="O1270" s="61">
        <v>4</v>
      </c>
      <c r="P1270" s="84">
        <v>43271</v>
      </c>
      <c r="Q1270" s="84">
        <v>43301</v>
      </c>
      <c r="R1270" s="85"/>
      <c r="S1270" s="85"/>
      <c r="T1270" s="86">
        <v>43248.627581018518</v>
      </c>
      <c r="U1270" s="86"/>
      <c r="V1270" s="92" t="s">
        <v>617</v>
      </c>
      <c r="W1270" s="92">
        <v>43301</v>
      </c>
      <c r="X127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70" s="88" t="str">
        <f t="shared" si="19"/>
        <v>CONT</v>
      </c>
      <c r="Z127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7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71" spans="1:27" x14ac:dyDescent="0.3">
      <c r="A1271" s="122" t="s">
        <v>5725</v>
      </c>
      <c r="B1271" s="61" t="s">
        <v>5726</v>
      </c>
      <c r="C1271" s="61" t="s">
        <v>253</v>
      </c>
      <c r="D1271" s="93" t="s">
        <v>3657</v>
      </c>
      <c r="E1271" s="61" t="s">
        <v>5727</v>
      </c>
      <c r="F1271" s="61" t="s">
        <v>5089</v>
      </c>
      <c r="G1271" s="93" t="s">
        <v>97</v>
      </c>
      <c r="H1271" s="61" t="s">
        <v>42</v>
      </c>
      <c r="I1271" s="61" t="s">
        <v>53</v>
      </c>
      <c r="J1271" s="61"/>
      <c r="K1271" s="61"/>
      <c r="L1271" s="61"/>
      <c r="M1271" s="61"/>
      <c r="N1271" s="61" t="s">
        <v>249</v>
      </c>
      <c r="O1271" s="61">
        <v>0.25</v>
      </c>
      <c r="P1271" s="84">
        <v>43299</v>
      </c>
      <c r="Q1271" s="84">
        <v>43306</v>
      </c>
      <c r="R1271" s="85"/>
      <c r="S1271" s="85"/>
      <c r="T1271" s="86">
        <v>43291.370520833334</v>
      </c>
      <c r="U1271" s="86"/>
      <c r="V1271" s="92" t="s">
        <v>617</v>
      </c>
      <c r="W1271" s="92">
        <v>43306.010416666664</v>
      </c>
      <c r="X127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71" s="88" t="str">
        <f t="shared" si="19"/>
        <v>ANA_MA</v>
      </c>
      <c r="Z127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7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72" spans="1:27" x14ac:dyDescent="0.3">
      <c r="A1272" s="122" t="s">
        <v>5728</v>
      </c>
      <c r="B1272" s="61" t="s">
        <v>5729</v>
      </c>
      <c r="C1272" s="61" t="s">
        <v>253</v>
      </c>
      <c r="D1272" s="93" t="s">
        <v>3657</v>
      </c>
      <c r="E1272" s="61" t="s">
        <v>5730</v>
      </c>
      <c r="F1272" s="61" t="s">
        <v>5079</v>
      </c>
      <c r="G1272" s="93" t="s">
        <v>97</v>
      </c>
      <c r="H1272" s="61" t="s">
        <v>42</v>
      </c>
      <c r="I1272" s="61" t="s">
        <v>53</v>
      </c>
      <c r="J1272" s="61"/>
      <c r="K1272" s="61"/>
      <c r="L1272" s="61"/>
      <c r="M1272" s="61"/>
      <c r="N1272" s="61" t="s">
        <v>249</v>
      </c>
      <c r="O1272" s="61">
        <v>0.25</v>
      </c>
      <c r="P1272" s="84">
        <v>43299</v>
      </c>
      <c r="Q1272" s="84">
        <v>43306</v>
      </c>
      <c r="R1272" s="85"/>
      <c r="S1272" s="85"/>
      <c r="T1272" s="86">
        <v>43291.370659722219</v>
      </c>
      <c r="U1272" s="86"/>
      <c r="V1272" s="92" t="s">
        <v>617</v>
      </c>
      <c r="W1272" s="92">
        <v>43306.010416666664</v>
      </c>
      <c r="X127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72" s="88" t="str">
        <f t="shared" si="19"/>
        <v>ANA_MA</v>
      </c>
      <c r="Z127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7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73" spans="1:27" x14ac:dyDescent="0.3">
      <c r="A1273" s="122" t="s">
        <v>5240</v>
      </c>
      <c r="B1273" s="61" t="s">
        <v>5241</v>
      </c>
      <c r="C1273" s="61" t="s">
        <v>196</v>
      </c>
      <c r="D1273" s="93" t="s">
        <v>408</v>
      </c>
      <c r="E1273" s="61" t="s">
        <v>5242</v>
      </c>
      <c r="F1273" s="61" t="s">
        <v>5083</v>
      </c>
      <c r="G1273" s="93" t="s">
        <v>73</v>
      </c>
      <c r="H1273" s="61" t="s">
        <v>42</v>
      </c>
      <c r="I1273" s="61" t="s">
        <v>53</v>
      </c>
      <c r="J1273" s="61"/>
      <c r="K1273" s="61"/>
      <c r="L1273" s="61"/>
      <c r="M1273" s="61"/>
      <c r="N1273" s="61" t="s">
        <v>197</v>
      </c>
      <c r="O1273" s="61">
        <v>0.25</v>
      </c>
      <c r="P1273" s="84">
        <v>43298</v>
      </c>
      <c r="Q1273" s="84">
        <v>43305</v>
      </c>
      <c r="R1273" s="85"/>
      <c r="S1273" s="85"/>
      <c r="T1273" s="86">
        <v>43278.57335648148</v>
      </c>
      <c r="U1273" s="86"/>
      <c r="V1273" s="92" t="s">
        <v>617</v>
      </c>
      <c r="W1273" s="92">
        <v>43305.010416666664</v>
      </c>
      <c r="X127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73" s="88" t="str">
        <f t="shared" si="19"/>
        <v>CONT</v>
      </c>
      <c r="Z127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7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74" spans="1:27" x14ac:dyDescent="0.3">
      <c r="A1274" s="122" t="s">
        <v>5243</v>
      </c>
      <c r="B1274" s="61" t="s">
        <v>5244</v>
      </c>
      <c r="C1274" s="61" t="s">
        <v>196</v>
      </c>
      <c r="D1274" s="93" t="s">
        <v>408</v>
      </c>
      <c r="E1274" s="61" t="s">
        <v>5245</v>
      </c>
      <c r="F1274" s="61" t="s">
        <v>5079</v>
      </c>
      <c r="G1274" s="93" t="s">
        <v>73</v>
      </c>
      <c r="H1274" s="61" t="s">
        <v>42</v>
      </c>
      <c r="I1274" s="61" t="s">
        <v>53</v>
      </c>
      <c r="J1274" s="61"/>
      <c r="K1274" s="61"/>
      <c r="L1274" s="61"/>
      <c r="M1274" s="61"/>
      <c r="N1274" s="61" t="s">
        <v>197</v>
      </c>
      <c r="O1274" s="61">
        <v>0.25</v>
      </c>
      <c r="P1274" s="84">
        <v>43298</v>
      </c>
      <c r="Q1274" s="84">
        <v>43305</v>
      </c>
      <c r="R1274" s="85"/>
      <c r="S1274" s="85"/>
      <c r="T1274" s="86">
        <v>43278.57068287037</v>
      </c>
      <c r="U1274" s="86"/>
      <c r="V1274" s="92" t="s">
        <v>617</v>
      </c>
      <c r="W1274" s="92">
        <v>43305.010416666664</v>
      </c>
      <c r="X127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74" s="88" t="str">
        <f t="shared" si="19"/>
        <v>CONT</v>
      </c>
      <c r="Z127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7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75" spans="1:27" x14ac:dyDescent="0.3">
      <c r="A1275" s="122" t="s">
        <v>5246</v>
      </c>
      <c r="B1275" s="61" t="s">
        <v>5247</v>
      </c>
      <c r="C1275" s="61" t="s">
        <v>196</v>
      </c>
      <c r="D1275" s="93" t="s">
        <v>408</v>
      </c>
      <c r="E1275" s="61" t="s">
        <v>5248</v>
      </c>
      <c r="F1275" s="61" t="s">
        <v>5089</v>
      </c>
      <c r="G1275" s="93" t="s">
        <v>73</v>
      </c>
      <c r="H1275" s="61" t="s">
        <v>42</v>
      </c>
      <c r="I1275" s="61" t="s">
        <v>53</v>
      </c>
      <c r="J1275" s="61"/>
      <c r="K1275" s="61"/>
      <c r="L1275" s="61"/>
      <c r="M1275" s="61"/>
      <c r="N1275" s="61" t="s">
        <v>197</v>
      </c>
      <c r="O1275" s="61">
        <v>0.25</v>
      </c>
      <c r="P1275" s="84">
        <v>43298</v>
      </c>
      <c r="Q1275" s="84">
        <v>43305</v>
      </c>
      <c r="R1275" s="85"/>
      <c r="S1275" s="85"/>
      <c r="T1275" s="86">
        <v>43278.572939814818</v>
      </c>
      <c r="U1275" s="86"/>
      <c r="V1275" s="92" t="s">
        <v>617</v>
      </c>
      <c r="W1275" s="92">
        <v>43305.010416666664</v>
      </c>
      <c r="X127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75" s="88" t="str">
        <f t="shared" si="19"/>
        <v>CONT</v>
      </c>
      <c r="Z127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7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76" spans="1:27" x14ac:dyDescent="0.3">
      <c r="A1276" s="122" t="s">
        <v>5731</v>
      </c>
      <c r="B1276" s="61" t="s">
        <v>5732</v>
      </c>
      <c r="C1276" s="61" t="s">
        <v>196</v>
      </c>
      <c r="D1276" s="93" t="s">
        <v>408</v>
      </c>
      <c r="E1276" s="61" t="s">
        <v>5733</v>
      </c>
      <c r="F1276" s="61" t="s">
        <v>5252</v>
      </c>
      <c r="G1276" s="93" t="s">
        <v>73</v>
      </c>
      <c r="H1276" s="61" t="s">
        <v>42</v>
      </c>
      <c r="I1276" s="61" t="s">
        <v>53</v>
      </c>
      <c r="J1276" s="61"/>
      <c r="K1276" s="61"/>
      <c r="L1276" s="61"/>
      <c r="M1276" s="61"/>
      <c r="N1276" s="61" t="s">
        <v>197</v>
      </c>
      <c r="O1276" s="61">
        <v>0.25</v>
      </c>
      <c r="P1276" s="84">
        <v>43299</v>
      </c>
      <c r="Q1276" s="84">
        <v>43306</v>
      </c>
      <c r="R1276" s="85"/>
      <c r="S1276" s="85"/>
      <c r="T1276" s="86">
        <v>43291.367812500001</v>
      </c>
      <c r="U1276" s="86"/>
      <c r="V1276" s="92" t="s">
        <v>617</v>
      </c>
      <c r="W1276" s="92">
        <v>43306.010416666664</v>
      </c>
      <c r="X127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76" s="88" t="str">
        <f t="shared" si="19"/>
        <v>CONT</v>
      </c>
      <c r="Z127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7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77" spans="1:27" x14ac:dyDescent="0.3">
      <c r="A1277" s="122" t="s">
        <v>5734</v>
      </c>
      <c r="B1277" s="61" t="s">
        <v>5735</v>
      </c>
      <c r="C1277" s="61" t="s">
        <v>253</v>
      </c>
      <c r="D1277" s="93" t="s">
        <v>3657</v>
      </c>
      <c r="E1277" s="61" t="s">
        <v>5736</v>
      </c>
      <c r="F1277" s="61" t="s">
        <v>5252</v>
      </c>
      <c r="G1277" s="93" t="s">
        <v>97</v>
      </c>
      <c r="H1277" s="61" t="s">
        <v>42</v>
      </c>
      <c r="I1277" s="61" t="s">
        <v>53</v>
      </c>
      <c r="J1277" s="61"/>
      <c r="K1277" s="61"/>
      <c r="L1277" s="61"/>
      <c r="M1277" s="61"/>
      <c r="N1277" s="61" t="s">
        <v>249</v>
      </c>
      <c r="O1277" s="61">
        <v>0.25</v>
      </c>
      <c r="P1277" s="84">
        <v>43299</v>
      </c>
      <c r="Q1277" s="84">
        <v>43306</v>
      </c>
      <c r="R1277" s="85"/>
      <c r="S1277" s="85"/>
      <c r="T1277" s="86">
        <v>43291.371770833335</v>
      </c>
      <c r="U1277" s="86"/>
      <c r="V1277" s="92" t="s">
        <v>617</v>
      </c>
      <c r="W1277" s="92">
        <v>43306.010416666664</v>
      </c>
      <c r="X127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77" s="88" t="str">
        <f t="shared" si="19"/>
        <v>ANA_MA</v>
      </c>
      <c r="Z127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7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78" spans="1:27" x14ac:dyDescent="0.3">
      <c r="A1278" s="122" t="s">
        <v>5249</v>
      </c>
      <c r="B1278" s="61" t="s">
        <v>5250</v>
      </c>
      <c r="C1278" s="61" t="s">
        <v>253</v>
      </c>
      <c r="D1278" s="93" t="s">
        <v>3657</v>
      </c>
      <c r="E1278" s="61" t="s">
        <v>5251</v>
      </c>
      <c r="F1278" s="61" t="s">
        <v>5252</v>
      </c>
      <c r="G1278" s="93" t="s">
        <v>97</v>
      </c>
      <c r="H1278" s="61" t="s">
        <v>42</v>
      </c>
      <c r="I1278" s="61" t="s">
        <v>53</v>
      </c>
      <c r="J1278" s="61"/>
      <c r="K1278" s="61"/>
      <c r="L1278" s="61"/>
      <c r="M1278" s="61"/>
      <c r="N1278" s="61" t="s">
        <v>249</v>
      </c>
      <c r="O1278" s="61">
        <v>0.25</v>
      </c>
      <c r="P1278" s="84">
        <v>43297</v>
      </c>
      <c r="Q1278" s="84">
        <v>43304</v>
      </c>
      <c r="R1278" s="85"/>
      <c r="S1278" s="85"/>
      <c r="T1278" s="86">
        <v>43278.57607638889</v>
      </c>
      <c r="U1278" s="86"/>
      <c r="V1278" s="92" t="s">
        <v>617</v>
      </c>
      <c r="W1278" s="92">
        <v>43304.010416666664</v>
      </c>
      <c r="X127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78" s="88" t="str">
        <f t="shared" si="19"/>
        <v>ANA_MA</v>
      </c>
      <c r="Z127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7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79" spans="1:27" x14ac:dyDescent="0.3">
      <c r="A1279" s="122" t="s">
        <v>5253</v>
      </c>
      <c r="B1279" s="61" t="s">
        <v>5254</v>
      </c>
      <c r="C1279" s="61" t="s">
        <v>196</v>
      </c>
      <c r="D1279" s="93" t="s">
        <v>408</v>
      </c>
      <c r="E1279" s="61" t="s">
        <v>5255</v>
      </c>
      <c r="F1279" s="61" t="s">
        <v>5252</v>
      </c>
      <c r="G1279" s="93" t="s">
        <v>73</v>
      </c>
      <c r="H1279" s="61" t="s">
        <v>42</v>
      </c>
      <c r="I1279" s="61" t="s">
        <v>53</v>
      </c>
      <c r="J1279" s="61"/>
      <c r="K1279" s="61"/>
      <c r="L1279" s="61"/>
      <c r="M1279" s="61"/>
      <c r="N1279" s="61" t="s">
        <v>197</v>
      </c>
      <c r="O1279" s="61">
        <v>0.25</v>
      </c>
      <c r="P1279" s="84">
        <v>43298</v>
      </c>
      <c r="Q1279" s="84">
        <v>43305</v>
      </c>
      <c r="R1279" s="85"/>
      <c r="S1279" s="85"/>
      <c r="T1279" s="86">
        <v>43278.571585648147</v>
      </c>
      <c r="U1279" s="86"/>
      <c r="V1279" s="92" t="s">
        <v>617</v>
      </c>
      <c r="W1279" s="92">
        <v>43305.010416666664</v>
      </c>
      <c r="X127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79" s="88" t="str">
        <f t="shared" si="19"/>
        <v>CONT</v>
      </c>
      <c r="Z127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7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80" spans="1:27" x14ac:dyDescent="0.3">
      <c r="A1280" s="122" t="s">
        <v>6487</v>
      </c>
      <c r="B1280" s="61" t="s">
        <v>6488</v>
      </c>
      <c r="C1280" s="61" t="s">
        <v>192</v>
      </c>
      <c r="D1280" s="93" t="s">
        <v>405</v>
      </c>
      <c r="E1280" s="61" t="s">
        <v>3113</v>
      </c>
      <c r="F1280" s="61" t="s">
        <v>615</v>
      </c>
      <c r="G1280" s="93" t="s">
        <v>128</v>
      </c>
      <c r="H1280" s="61" t="s">
        <v>2572</v>
      </c>
      <c r="I1280" s="61" t="s">
        <v>201</v>
      </c>
      <c r="J1280" s="61" t="s">
        <v>202</v>
      </c>
      <c r="K1280" s="61" t="s">
        <v>300</v>
      </c>
      <c r="L1280" s="61"/>
      <c r="M1280" s="61"/>
      <c r="N1280" s="61" t="s">
        <v>837</v>
      </c>
      <c r="O1280" s="61">
        <v>14</v>
      </c>
      <c r="P1280" s="84">
        <v>43907</v>
      </c>
      <c r="Q1280" s="84">
        <v>43907.041666666664</v>
      </c>
      <c r="R1280" s="85"/>
      <c r="S1280" s="85"/>
      <c r="T1280" s="86">
        <v>43288</v>
      </c>
      <c r="U1280" s="86">
        <v>43288</v>
      </c>
      <c r="V1280" s="92" t="s">
        <v>617</v>
      </c>
      <c r="W1280" s="92">
        <v>43967.083333333336</v>
      </c>
      <c r="X128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280" s="88" t="str">
        <f t="shared" si="19"/>
        <v>N/A</v>
      </c>
      <c r="Z128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8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1281" spans="1:27" x14ac:dyDescent="0.3">
      <c r="A1281" s="122" t="s">
        <v>6489</v>
      </c>
      <c r="B1281" s="61" t="s">
        <v>6490</v>
      </c>
      <c r="C1281" s="61" t="s">
        <v>252</v>
      </c>
      <c r="D1281" s="93" t="s">
        <v>409</v>
      </c>
      <c r="E1281" s="61" t="s">
        <v>6103</v>
      </c>
      <c r="F1281" s="61" t="s">
        <v>1383</v>
      </c>
      <c r="G1281" s="93" t="s">
        <v>103</v>
      </c>
      <c r="H1281" s="61" t="s">
        <v>359</v>
      </c>
      <c r="I1281" s="61" t="s">
        <v>58</v>
      </c>
      <c r="J1281" s="61" t="s">
        <v>61</v>
      </c>
      <c r="K1281" s="61"/>
      <c r="L1281" s="61"/>
      <c r="M1281" s="61"/>
      <c r="N1281" s="61"/>
      <c r="O1281" s="61">
        <v>0.5</v>
      </c>
      <c r="P1281" s="84">
        <v>43322</v>
      </c>
      <c r="Q1281" s="84">
        <v>43322.020833333336</v>
      </c>
      <c r="R1281" s="85"/>
      <c r="S1281" s="85"/>
      <c r="T1281" s="86"/>
      <c r="U1281" s="86"/>
      <c r="V1281" s="92" t="s">
        <v>617</v>
      </c>
      <c r="W1281" s="92">
        <v>43352.020833333336</v>
      </c>
      <c r="X128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81" s="88" t="str">
        <f t="shared" si="19"/>
        <v>ANA_MB</v>
      </c>
      <c r="Z128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8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282" spans="1:27" x14ac:dyDescent="0.3">
      <c r="A1282" s="122" t="s">
        <v>6101</v>
      </c>
      <c r="B1282" s="61" t="s">
        <v>6102</v>
      </c>
      <c r="C1282" s="61" t="s">
        <v>252</v>
      </c>
      <c r="D1282" s="93" t="s">
        <v>409</v>
      </c>
      <c r="E1282" s="61" t="s">
        <v>6103</v>
      </c>
      <c r="F1282" s="61" t="s">
        <v>1383</v>
      </c>
      <c r="G1282" s="93" t="s">
        <v>103</v>
      </c>
      <c r="H1282" s="61" t="s">
        <v>359</v>
      </c>
      <c r="I1282" s="61" t="s">
        <v>53</v>
      </c>
      <c r="J1282" s="61" t="s">
        <v>61</v>
      </c>
      <c r="K1282" s="61"/>
      <c r="L1282" s="61"/>
      <c r="M1282" s="61"/>
      <c r="N1282" s="61"/>
      <c r="O1282" s="61">
        <v>0.25</v>
      </c>
      <c r="P1282" s="84">
        <v>43306</v>
      </c>
      <c r="Q1282" s="84">
        <v>43306.010416666664</v>
      </c>
      <c r="R1282" s="85"/>
      <c r="S1282" s="85"/>
      <c r="T1282" s="86"/>
      <c r="U1282" s="86"/>
      <c r="V1282" s="92" t="s">
        <v>617</v>
      </c>
      <c r="W1282" s="92">
        <v>43313.010416666664</v>
      </c>
      <c r="X128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82" s="88" t="str">
        <f t="shared" ref="Y1282:Y1345" si="20">IF(ISBLANK(G1282),"N/A",IF(OR(G1282="EXPE-SERV",G1282="FINA",G1282="INFO",G1282="LOGISTIC",G1282="MAGASIN",G1282="PROD_MA",G1282="PROD_MB",G1282="PROD_MB-B3",G1282="PROJ-TECH",G1282="SECU",G1282="STECH",G1282="UNITE-MA",G1282="UNITE-MB",G1282="UNIT-MC",G1282="UNIT-MD1",G1282="UNIT-MD2"),"N/A",IF(ISNUMBER(SEARCH("QUAL",G1282)),"N/A",IF(AND(G1282="MNTE",X1282="MA"),"UTILITES_MA",IF(AND(G1282="MNTE",X1282="MB"),"UTILITES_MB",IF(AND(G1282="MNTE",X1282="MC"),"UTILITES_MC",G1282))))))</f>
        <v>ANA_MB</v>
      </c>
      <c r="Z128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8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83" spans="1:27" x14ac:dyDescent="0.3">
      <c r="A1283" s="122" t="s">
        <v>6491</v>
      </c>
      <c r="B1283" s="61" t="s">
        <v>6492</v>
      </c>
      <c r="C1283" s="61" t="s">
        <v>252</v>
      </c>
      <c r="D1283" s="93" t="s">
        <v>442</v>
      </c>
      <c r="E1283" s="61" t="s">
        <v>6106</v>
      </c>
      <c r="F1283" s="61" t="s">
        <v>1216</v>
      </c>
      <c r="G1283" s="93" t="s">
        <v>228</v>
      </c>
      <c r="H1283" s="61" t="s">
        <v>359</v>
      </c>
      <c r="I1283" s="61" t="s">
        <v>58</v>
      </c>
      <c r="J1283" s="61" t="s">
        <v>61</v>
      </c>
      <c r="K1283" s="61"/>
      <c r="L1283" s="61"/>
      <c r="M1283" s="61"/>
      <c r="N1283" s="61"/>
      <c r="O1283" s="61">
        <v>0.5</v>
      </c>
      <c r="P1283" s="84">
        <v>43322</v>
      </c>
      <c r="Q1283" s="84">
        <v>43322.020833333336</v>
      </c>
      <c r="R1283" s="85"/>
      <c r="S1283" s="85"/>
      <c r="T1283" s="86"/>
      <c r="U1283" s="86"/>
      <c r="V1283" s="92" t="s">
        <v>617</v>
      </c>
      <c r="W1283" s="92">
        <v>43352.020833333336</v>
      </c>
      <c r="X128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83" s="88" t="str">
        <f t="shared" si="20"/>
        <v>DEVT MB</v>
      </c>
      <c r="Z128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8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284" spans="1:27" x14ac:dyDescent="0.3">
      <c r="A1284" s="122" t="s">
        <v>6104</v>
      </c>
      <c r="B1284" s="61" t="s">
        <v>6105</v>
      </c>
      <c r="C1284" s="61" t="s">
        <v>252</v>
      </c>
      <c r="D1284" s="93" t="s">
        <v>442</v>
      </c>
      <c r="E1284" s="61" t="s">
        <v>6106</v>
      </c>
      <c r="F1284" s="61" t="s">
        <v>1216</v>
      </c>
      <c r="G1284" s="93" t="s">
        <v>228</v>
      </c>
      <c r="H1284" s="61" t="s">
        <v>359</v>
      </c>
      <c r="I1284" s="61" t="s">
        <v>53</v>
      </c>
      <c r="J1284" s="61" t="s">
        <v>61</v>
      </c>
      <c r="K1284" s="61"/>
      <c r="L1284" s="61"/>
      <c r="M1284" s="61"/>
      <c r="N1284" s="61"/>
      <c r="O1284" s="61">
        <v>0.25</v>
      </c>
      <c r="P1284" s="84">
        <v>43305</v>
      </c>
      <c r="Q1284" s="84">
        <v>43305.010416666664</v>
      </c>
      <c r="R1284" s="85"/>
      <c r="S1284" s="85"/>
      <c r="T1284" s="86"/>
      <c r="U1284" s="86"/>
      <c r="V1284" s="92" t="s">
        <v>617</v>
      </c>
      <c r="W1284" s="92">
        <v>43312.010416666664</v>
      </c>
      <c r="X128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84" s="88" t="str">
        <f t="shared" si="20"/>
        <v>DEVT MB</v>
      </c>
      <c r="Z128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8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85" spans="1:27" x14ac:dyDescent="0.3">
      <c r="A1285" s="122" t="s">
        <v>6355</v>
      </c>
      <c r="B1285" s="61" t="s">
        <v>6356</v>
      </c>
      <c r="C1285" s="61" t="s">
        <v>309</v>
      </c>
      <c r="D1285" s="93" t="s">
        <v>457</v>
      </c>
      <c r="E1285" s="61" t="s">
        <v>5258</v>
      </c>
      <c r="F1285" s="61" t="s">
        <v>1216</v>
      </c>
      <c r="G1285" s="93" t="s">
        <v>103</v>
      </c>
      <c r="H1285" s="61" t="s">
        <v>359</v>
      </c>
      <c r="I1285" s="61" t="s">
        <v>58</v>
      </c>
      <c r="J1285" s="61" t="s">
        <v>61</v>
      </c>
      <c r="K1285" s="61"/>
      <c r="L1285" s="61"/>
      <c r="M1285" s="61"/>
      <c r="N1285" s="61"/>
      <c r="O1285" s="61">
        <v>0.5</v>
      </c>
      <c r="P1285" s="84">
        <v>43320</v>
      </c>
      <c r="Q1285" s="84">
        <v>43320.020833333336</v>
      </c>
      <c r="R1285" s="85"/>
      <c r="S1285" s="85"/>
      <c r="T1285" s="86"/>
      <c r="U1285" s="86"/>
      <c r="V1285" s="92" t="s">
        <v>617</v>
      </c>
      <c r="W1285" s="92">
        <v>43350.020833333336</v>
      </c>
      <c r="X128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85" s="88" t="str">
        <f t="shared" si="20"/>
        <v>ANA_MB</v>
      </c>
      <c r="Z128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8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286" spans="1:27" x14ac:dyDescent="0.3">
      <c r="A1286" s="122" t="s">
        <v>5256</v>
      </c>
      <c r="B1286" s="61" t="s">
        <v>5257</v>
      </c>
      <c r="C1286" s="61" t="s">
        <v>309</v>
      </c>
      <c r="D1286" s="93" t="s">
        <v>457</v>
      </c>
      <c r="E1286" s="61" t="s">
        <v>5258</v>
      </c>
      <c r="F1286" s="61" t="s">
        <v>1216</v>
      </c>
      <c r="G1286" s="93" t="s">
        <v>103</v>
      </c>
      <c r="H1286" s="61" t="s">
        <v>359</v>
      </c>
      <c r="I1286" s="61" t="s">
        <v>53</v>
      </c>
      <c r="J1286" s="61" t="s">
        <v>61</v>
      </c>
      <c r="K1286" s="61"/>
      <c r="L1286" s="61"/>
      <c r="M1286" s="61"/>
      <c r="N1286" s="61"/>
      <c r="O1286" s="61">
        <v>0.25</v>
      </c>
      <c r="P1286" s="84">
        <v>43305</v>
      </c>
      <c r="Q1286" s="84">
        <v>43305.010416666664</v>
      </c>
      <c r="R1286" s="85"/>
      <c r="S1286" s="85"/>
      <c r="T1286" s="86"/>
      <c r="U1286" s="86"/>
      <c r="V1286" s="92" t="s">
        <v>617</v>
      </c>
      <c r="W1286" s="92">
        <v>43312.010416666664</v>
      </c>
      <c r="X128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86" s="88" t="str">
        <f t="shared" si="20"/>
        <v>ANA_MB</v>
      </c>
      <c r="Z128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8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87" spans="1:27" x14ac:dyDescent="0.3">
      <c r="A1287" s="122" t="s">
        <v>6493</v>
      </c>
      <c r="B1287" s="61" t="s">
        <v>6494</v>
      </c>
      <c r="C1287" s="61" t="s">
        <v>252</v>
      </c>
      <c r="D1287" s="93" t="s">
        <v>409</v>
      </c>
      <c r="E1287" s="61" t="s">
        <v>6109</v>
      </c>
      <c r="F1287" s="61" t="s">
        <v>1216</v>
      </c>
      <c r="G1287" s="93" t="s">
        <v>103</v>
      </c>
      <c r="H1287" s="61" t="s">
        <v>359</v>
      </c>
      <c r="I1287" s="61" t="s">
        <v>58</v>
      </c>
      <c r="J1287" s="61" t="s">
        <v>61</v>
      </c>
      <c r="K1287" s="61"/>
      <c r="L1287" s="61"/>
      <c r="M1287" s="61"/>
      <c r="N1287" s="61"/>
      <c r="O1287" s="61">
        <v>0.5</v>
      </c>
      <c r="P1287" s="84">
        <v>43322</v>
      </c>
      <c r="Q1287" s="84">
        <v>43322.020833333336</v>
      </c>
      <c r="R1287" s="85"/>
      <c r="S1287" s="85"/>
      <c r="T1287" s="86"/>
      <c r="U1287" s="86"/>
      <c r="V1287" s="92" t="s">
        <v>617</v>
      </c>
      <c r="W1287" s="92">
        <v>43352.020833333336</v>
      </c>
      <c r="X128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87" s="88" t="str">
        <f t="shared" si="20"/>
        <v>ANA_MB</v>
      </c>
      <c r="Z128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8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288" spans="1:27" x14ac:dyDescent="0.3">
      <c r="A1288" s="122" t="s">
        <v>6107</v>
      </c>
      <c r="B1288" s="61" t="s">
        <v>6108</v>
      </c>
      <c r="C1288" s="61" t="s">
        <v>252</v>
      </c>
      <c r="D1288" s="93" t="s">
        <v>409</v>
      </c>
      <c r="E1288" s="61" t="s">
        <v>6109</v>
      </c>
      <c r="F1288" s="61" t="s">
        <v>1216</v>
      </c>
      <c r="G1288" s="93" t="s">
        <v>103</v>
      </c>
      <c r="H1288" s="61" t="s">
        <v>359</v>
      </c>
      <c r="I1288" s="61" t="s">
        <v>53</v>
      </c>
      <c r="J1288" s="61" t="s">
        <v>61</v>
      </c>
      <c r="K1288" s="61"/>
      <c r="L1288" s="61"/>
      <c r="M1288" s="61"/>
      <c r="N1288" s="61"/>
      <c r="O1288" s="61">
        <v>0.25</v>
      </c>
      <c r="P1288" s="84">
        <v>43305</v>
      </c>
      <c r="Q1288" s="84">
        <v>43305.010416666664</v>
      </c>
      <c r="R1288" s="85"/>
      <c r="S1288" s="85"/>
      <c r="T1288" s="86"/>
      <c r="U1288" s="86"/>
      <c r="V1288" s="92" t="s">
        <v>617</v>
      </c>
      <c r="W1288" s="92">
        <v>43312.010416666664</v>
      </c>
      <c r="X128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88" s="88" t="str">
        <f t="shared" si="20"/>
        <v>ANA_MB</v>
      </c>
      <c r="Z128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8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89" spans="1:27" x14ac:dyDescent="0.3">
      <c r="A1289" s="122" t="s">
        <v>6495</v>
      </c>
      <c r="B1289" s="61" t="s">
        <v>6496</v>
      </c>
      <c r="C1289" s="61" t="s">
        <v>252</v>
      </c>
      <c r="D1289" s="93" t="s">
        <v>409</v>
      </c>
      <c r="E1289" s="61" t="s">
        <v>6112</v>
      </c>
      <c r="F1289" s="61" t="s">
        <v>1216</v>
      </c>
      <c r="G1289" s="93" t="s">
        <v>103</v>
      </c>
      <c r="H1289" s="61" t="s">
        <v>359</v>
      </c>
      <c r="I1289" s="61" t="s">
        <v>58</v>
      </c>
      <c r="J1289" s="61" t="s">
        <v>61</v>
      </c>
      <c r="K1289" s="61"/>
      <c r="L1289" s="61"/>
      <c r="M1289" s="61"/>
      <c r="N1289" s="61"/>
      <c r="O1289" s="61">
        <v>0.5</v>
      </c>
      <c r="P1289" s="84">
        <v>43322</v>
      </c>
      <c r="Q1289" s="84">
        <v>43322.020833333336</v>
      </c>
      <c r="R1289" s="85"/>
      <c r="S1289" s="85"/>
      <c r="T1289" s="86"/>
      <c r="U1289" s="86"/>
      <c r="V1289" s="92" t="s">
        <v>617</v>
      </c>
      <c r="W1289" s="92">
        <v>43352.020833333336</v>
      </c>
      <c r="X128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89" s="88" t="str">
        <f t="shared" si="20"/>
        <v>ANA_MB</v>
      </c>
      <c r="Z128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8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290" spans="1:27" x14ac:dyDescent="0.3">
      <c r="A1290" s="122" t="s">
        <v>6110</v>
      </c>
      <c r="B1290" s="61" t="s">
        <v>6111</v>
      </c>
      <c r="C1290" s="61" t="s">
        <v>252</v>
      </c>
      <c r="D1290" s="93" t="s">
        <v>409</v>
      </c>
      <c r="E1290" s="61" t="s">
        <v>6112</v>
      </c>
      <c r="F1290" s="61" t="s">
        <v>1216</v>
      </c>
      <c r="G1290" s="93" t="s">
        <v>103</v>
      </c>
      <c r="H1290" s="61" t="s">
        <v>359</v>
      </c>
      <c r="I1290" s="61" t="s">
        <v>53</v>
      </c>
      <c r="J1290" s="61" t="s">
        <v>61</v>
      </c>
      <c r="K1290" s="61"/>
      <c r="L1290" s="61"/>
      <c r="M1290" s="61"/>
      <c r="N1290" s="61"/>
      <c r="O1290" s="61">
        <v>0.25</v>
      </c>
      <c r="P1290" s="84">
        <v>43306</v>
      </c>
      <c r="Q1290" s="84">
        <v>43306.010416666664</v>
      </c>
      <c r="R1290" s="85"/>
      <c r="S1290" s="85"/>
      <c r="T1290" s="86"/>
      <c r="U1290" s="86"/>
      <c r="V1290" s="92" t="s">
        <v>617</v>
      </c>
      <c r="W1290" s="92">
        <v>43313.010416666664</v>
      </c>
      <c r="X129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90" s="88" t="str">
        <f t="shared" si="20"/>
        <v>ANA_MB</v>
      </c>
      <c r="Z129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9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91" spans="1:27" x14ac:dyDescent="0.3">
      <c r="A1291" s="122" t="s">
        <v>5259</v>
      </c>
      <c r="B1291" s="61" t="s">
        <v>5260</v>
      </c>
      <c r="C1291" s="61" t="s">
        <v>250</v>
      </c>
      <c r="D1291" s="93" t="s">
        <v>441</v>
      </c>
      <c r="E1291" s="61" t="s">
        <v>5261</v>
      </c>
      <c r="F1291" s="61" t="s">
        <v>5262</v>
      </c>
      <c r="G1291" s="93" t="s">
        <v>75</v>
      </c>
      <c r="H1291" s="61" t="s">
        <v>42</v>
      </c>
      <c r="I1291" s="61" t="s">
        <v>53</v>
      </c>
      <c r="J1291" s="61"/>
      <c r="K1291" s="61"/>
      <c r="L1291" s="61"/>
      <c r="M1291" s="61"/>
      <c r="N1291" s="61" t="s">
        <v>1115</v>
      </c>
      <c r="O1291" s="61">
        <v>0.25</v>
      </c>
      <c r="P1291" s="84">
        <v>43300</v>
      </c>
      <c r="Q1291" s="84">
        <v>43307</v>
      </c>
      <c r="R1291" s="85"/>
      <c r="S1291" s="85"/>
      <c r="T1291" s="86">
        <v>43278.574097222219</v>
      </c>
      <c r="U1291" s="86"/>
      <c r="V1291" s="92" t="s">
        <v>617</v>
      </c>
      <c r="W1291" s="92">
        <v>43307.010416666664</v>
      </c>
      <c r="X129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91" s="88" t="str">
        <f t="shared" si="20"/>
        <v>ENVT</v>
      </c>
      <c r="Z129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9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92" spans="1:27" x14ac:dyDescent="0.3">
      <c r="A1292" s="122" t="s">
        <v>5263</v>
      </c>
      <c r="B1292" s="61" t="s">
        <v>5264</v>
      </c>
      <c r="C1292" s="61" t="s">
        <v>221</v>
      </c>
      <c r="D1292" s="93" t="s">
        <v>422</v>
      </c>
      <c r="E1292" s="61" t="s">
        <v>5265</v>
      </c>
      <c r="F1292" s="61" t="s">
        <v>5266</v>
      </c>
      <c r="G1292" s="93" t="s">
        <v>75</v>
      </c>
      <c r="H1292" s="61" t="s">
        <v>42</v>
      </c>
      <c r="I1292" s="61" t="s">
        <v>53</v>
      </c>
      <c r="J1292" s="61"/>
      <c r="K1292" s="61"/>
      <c r="L1292" s="61"/>
      <c r="M1292" s="61"/>
      <c r="N1292" s="61" t="s">
        <v>1115</v>
      </c>
      <c r="O1292" s="61">
        <v>0.25</v>
      </c>
      <c r="P1292" s="84">
        <v>43299</v>
      </c>
      <c r="Q1292" s="84">
        <v>43306</v>
      </c>
      <c r="R1292" s="85"/>
      <c r="S1292" s="85"/>
      <c r="T1292" s="86">
        <v>43278.574560185189</v>
      </c>
      <c r="U1292" s="86"/>
      <c r="V1292" s="92" t="s">
        <v>617</v>
      </c>
      <c r="W1292" s="92">
        <v>43306.010416666664</v>
      </c>
      <c r="X129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92" s="88" t="str">
        <f t="shared" si="20"/>
        <v>ENVT</v>
      </c>
      <c r="Z129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9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93" spans="1:27" x14ac:dyDescent="0.3">
      <c r="A1293" s="122" t="s">
        <v>5271</v>
      </c>
      <c r="B1293" s="61" t="s">
        <v>5272</v>
      </c>
      <c r="C1293" s="61" t="s">
        <v>221</v>
      </c>
      <c r="D1293" s="93" t="s">
        <v>422</v>
      </c>
      <c r="E1293" s="61" t="s">
        <v>5273</v>
      </c>
      <c r="F1293" s="61" t="s">
        <v>5180</v>
      </c>
      <c r="G1293" s="93" t="s">
        <v>75</v>
      </c>
      <c r="H1293" s="61" t="s">
        <v>42</v>
      </c>
      <c r="I1293" s="61" t="s">
        <v>53</v>
      </c>
      <c r="J1293" s="61"/>
      <c r="K1293" s="61"/>
      <c r="L1293" s="61"/>
      <c r="M1293" s="61"/>
      <c r="N1293" s="61" t="s">
        <v>1115</v>
      </c>
      <c r="O1293" s="61">
        <v>0.25</v>
      </c>
      <c r="P1293" s="84">
        <v>43300</v>
      </c>
      <c r="Q1293" s="84">
        <v>43307</v>
      </c>
      <c r="R1293" s="85"/>
      <c r="S1293" s="85"/>
      <c r="T1293" s="86">
        <v>43278.574328703704</v>
      </c>
      <c r="U1293" s="86"/>
      <c r="V1293" s="92" t="s">
        <v>617</v>
      </c>
      <c r="W1293" s="92">
        <v>43307.010416666664</v>
      </c>
      <c r="X129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93" s="88" t="str">
        <f t="shared" si="20"/>
        <v>ENVT</v>
      </c>
      <c r="Z129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9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94" spans="1:27" x14ac:dyDescent="0.3">
      <c r="A1294" s="122" t="s">
        <v>3677</v>
      </c>
      <c r="B1294" s="61" t="s">
        <v>3678</v>
      </c>
      <c r="C1294" s="61" t="s">
        <v>2478</v>
      </c>
      <c r="D1294" s="93" t="s">
        <v>1887</v>
      </c>
      <c r="E1294" s="61" t="s">
        <v>3679</v>
      </c>
      <c r="F1294" s="61" t="s">
        <v>615</v>
      </c>
      <c r="G1294" s="93" t="s">
        <v>216</v>
      </c>
      <c r="H1294" s="61" t="s">
        <v>2572</v>
      </c>
      <c r="I1294" s="61" t="s">
        <v>201</v>
      </c>
      <c r="J1294" s="61" t="s">
        <v>202</v>
      </c>
      <c r="K1294" s="61" t="s">
        <v>300</v>
      </c>
      <c r="L1294" s="61"/>
      <c r="M1294" s="61"/>
      <c r="N1294" s="61" t="s">
        <v>837</v>
      </c>
      <c r="O1294" s="61">
        <v>7</v>
      </c>
      <c r="P1294" s="84">
        <v>43271</v>
      </c>
      <c r="Q1294" s="84">
        <v>43278</v>
      </c>
      <c r="R1294" s="85"/>
      <c r="S1294" s="85"/>
      <c r="T1294" s="86">
        <v>43272</v>
      </c>
      <c r="U1294" s="86">
        <v>43272</v>
      </c>
      <c r="V1294" s="92" t="s">
        <v>618</v>
      </c>
      <c r="W1294" s="92">
        <v>43278.541666666664</v>
      </c>
      <c r="X129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94" s="88" t="str">
        <f t="shared" si="20"/>
        <v>USP MB</v>
      </c>
      <c r="Z129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9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95" spans="1:27" x14ac:dyDescent="0.3">
      <c r="A1295" s="122" t="s">
        <v>3381</v>
      </c>
      <c r="B1295" s="61" t="s">
        <v>3382</v>
      </c>
      <c r="C1295" s="61" t="s">
        <v>221</v>
      </c>
      <c r="D1295" s="93" t="s">
        <v>1095</v>
      </c>
      <c r="E1295" s="61" t="s">
        <v>3383</v>
      </c>
      <c r="F1295" s="61" t="s">
        <v>3384</v>
      </c>
      <c r="G1295" s="93" t="s">
        <v>75</v>
      </c>
      <c r="H1295" s="61" t="s">
        <v>359</v>
      </c>
      <c r="I1295" s="61" t="s">
        <v>53</v>
      </c>
      <c r="J1295" s="61" t="s">
        <v>61</v>
      </c>
      <c r="K1295" s="61"/>
      <c r="L1295" s="61"/>
      <c r="M1295" s="61"/>
      <c r="N1295" s="61"/>
      <c r="O1295" s="61">
        <v>1</v>
      </c>
      <c r="P1295" s="84">
        <v>43288</v>
      </c>
      <c r="Q1295" s="84">
        <v>43288.041666666664</v>
      </c>
      <c r="R1295" s="85"/>
      <c r="S1295" s="85"/>
      <c r="T1295" s="86"/>
      <c r="U1295" s="86"/>
      <c r="V1295" s="92" t="s">
        <v>617</v>
      </c>
      <c r="W1295" s="92">
        <v>43318.041666666664</v>
      </c>
      <c r="X129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295" s="88" t="str">
        <f t="shared" si="20"/>
        <v>ENVT</v>
      </c>
      <c r="Z129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9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96" spans="1:27" x14ac:dyDescent="0.3">
      <c r="A1296" s="122" t="s">
        <v>4372</v>
      </c>
      <c r="B1296" s="61" t="s">
        <v>4373</v>
      </c>
      <c r="C1296" s="61" t="s">
        <v>41</v>
      </c>
      <c r="D1296" s="93" t="s">
        <v>432</v>
      </c>
      <c r="E1296" s="61" t="s">
        <v>4374</v>
      </c>
      <c r="F1296" s="61" t="s">
        <v>3492</v>
      </c>
      <c r="G1296" s="93" t="s">
        <v>45</v>
      </c>
      <c r="H1296" s="61" t="s">
        <v>359</v>
      </c>
      <c r="I1296" s="61" t="s">
        <v>53</v>
      </c>
      <c r="J1296" s="61" t="s">
        <v>61</v>
      </c>
      <c r="K1296" s="61"/>
      <c r="L1296" s="61"/>
      <c r="M1296" s="61"/>
      <c r="N1296" s="61"/>
      <c r="O1296" s="61">
        <v>1</v>
      </c>
      <c r="P1296" s="84">
        <v>43290</v>
      </c>
      <c r="Q1296" s="84">
        <v>43290.041666666664</v>
      </c>
      <c r="R1296" s="85"/>
      <c r="S1296" s="85"/>
      <c r="T1296" s="86"/>
      <c r="U1296" s="86"/>
      <c r="V1296" s="92" t="s">
        <v>617</v>
      </c>
      <c r="W1296" s="92">
        <v>43304.75</v>
      </c>
      <c r="X129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96" s="88" t="str">
        <f t="shared" si="20"/>
        <v>DEVT MA</v>
      </c>
      <c r="Z129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9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97" spans="1:27" x14ac:dyDescent="0.3">
      <c r="A1297" s="122" t="s">
        <v>4375</v>
      </c>
      <c r="B1297" s="61" t="s">
        <v>4376</v>
      </c>
      <c r="C1297" s="61" t="s">
        <v>41</v>
      </c>
      <c r="D1297" s="93" t="s">
        <v>432</v>
      </c>
      <c r="E1297" s="61" t="s">
        <v>4377</v>
      </c>
      <c r="F1297" s="61" t="s">
        <v>4378</v>
      </c>
      <c r="G1297" s="93" t="s">
        <v>45</v>
      </c>
      <c r="H1297" s="61" t="s">
        <v>2572</v>
      </c>
      <c r="I1297" s="61" t="s">
        <v>53</v>
      </c>
      <c r="J1297" s="61"/>
      <c r="K1297" s="61"/>
      <c r="L1297" s="61"/>
      <c r="M1297" s="61"/>
      <c r="N1297" s="61" t="s">
        <v>995</v>
      </c>
      <c r="O1297" s="61">
        <v>1</v>
      </c>
      <c r="P1297" s="84">
        <v>43300</v>
      </c>
      <c r="Q1297" s="84">
        <v>43330</v>
      </c>
      <c r="R1297" s="85"/>
      <c r="S1297" s="85"/>
      <c r="T1297" s="86">
        <v>43237.510416666664</v>
      </c>
      <c r="U1297" s="86">
        <v>43237.565972222219</v>
      </c>
      <c r="V1297" s="92" t="s">
        <v>617</v>
      </c>
      <c r="W1297" s="92">
        <v>43330.041666666664</v>
      </c>
      <c r="X129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97" s="88" t="str">
        <f t="shared" si="20"/>
        <v>DEVT MA</v>
      </c>
      <c r="Z129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9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298" spans="1:27" x14ac:dyDescent="0.3">
      <c r="A1298" s="122" t="s">
        <v>1723</v>
      </c>
      <c r="B1298" s="61" t="s">
        <v>3876</v>
      </c>
      <c r="C1298" s="61" t="s">
        <v>1724</v>
      </c>
      <c r="D1298" s="93" t="s">
        <v>5737</v>
      </c>
      <c r="E1298" s="61" t="s">
        <v>1725</v>
      </c>
      <c r="F1298" s="61" t="s">
        <v>5738</v>
      </c>
      <c r="G1298" s="93" t="s">
        <v>46</v>
      </c>
      <c r="H1298" s="61" t="s">
        <v>359</v>
      </c>
      <c r="I1298" s="61" t="s">
        <v>53</v>
      </c>
      <c r="J1298" s="61" t="s">
        <v>61</v>
      </c>
      <c r="K1298" s="61"/>
      <c r="L1298" s="61"/>
      <c r="M1298" s="61"/>
      <c r="N1298" s="61"/>
      <c r="O1298" s="61">
        <v>1</v>
      </c>
      <c r="P1298" s="84">
        <v>43263</v>
      </c>
      <c r="Q1298" s="84">
        <v>43263.041666666664</v>
      </c>
      <c r="R1298" s="85"/>
      <c r="S1298" s="85"/>
      <c r="T1298" s="86"/>
      <c r="U1298" s="86"/>
      <c r="V1298" s="92" t="s">
        <v>617</v>
      </c>
      <c r="W1298" s="92">
        <v>43277.75</v>
      </c>
      <c r="X129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98" s="88" t="str">
        <f t="shared" si="20"/>
        <v>UTILITES_MA</v>
      </c>
      <c r="Z129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9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299" spans="1:27" x14ac:dyDescent="0.3">
      <c r="A1299" s="122" t="s">
        <v>2873</v>
      </c>
      <c r="B1299" s="61" t="s">
        <v>2874</v>
      </c>
      <c r="C1299" s="61" t="s">
        <v>212</v>
      </c>
      <c r="D1299" s="93" t="s">
        <v>418</v>
      </c>
      <c r="E1299" s="61" t="s">
        <v>2875</v>
      </c>
      <c r="F1299" s="61" t="s">
        <v>2859</v>
      </c>
      <c r="G1299" s="93" t="s">
        <v>165</v>
      </c>
      <c r="H1299" s="61" t="s">
        <v>359</v>
      </c>
      <c r="I1299" s="61" t="s">
        <v>53</v>
      </c>
      <c r="J1299" s="61" t="s">
        <v>61</v>
      </c>
      <c r="K1299" s="61"/>
      <c r="L1299" s="61"/>
      <c r="M1299" s="61"/>
      <c r="N1299" s="61"/>
      <c r="O1299" s="61">
        <v>1</v>
      </c>
      <c r="P1299" s="84">
        <v>43279</v>
      </c>
      <c r="Q1299" s="84">
        <v>43279.041666666664</v>
      </c>
      <c r="R1299" s="85"/>
      <c r="S1299" s="85"/>
      <c r="T1299" s="86"/>
      <c r="U1299" s="86"/>
      <c r="V1299" s="92" t="s">
        <v>617</v>
      </c>
      <c r="W1299" s="92">
        <v>43309.041666666664</v>
      </c>
      <c r="X129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299" s="88" t="str">
        <f t="shared" si="20"/>
        <v>DSP MA</v>
      </c>
      <c r="Z129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29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00" spans="1:27" x14ac:dyDescent="0.3">
      <c r="A1300" s="122" t="s">
        <v>4886</v>
      </c>
      <c r="B1300" s="61" t="s">
        <v>4887</v>
      </c>
      <c r="C1300" s="61" t="s">
        <v>238</v>
      </c>
      <c r="D1300" s="93" t="s">
        <v>430</v>
      </c>
      <c r="E1300" s="61" t="s">
        <v>4888</v>
      </c>
      <c r="F1300" s="61" t="s">
        <v>4889</v>
      </c>
      <c r="G1300" s="93" t="s">
        <v>73</v>
      </c>
      <c r="H1300" s="61" t="s">
        <v>359</v>
      </c>
      <c r="I1300" s="61" t="s">
        <v>53</v>
      </c>
      <c r="J1300" s="61" t="s">
        <v>61</v>
      </c>
      <c r="K1300" s="61"/>
      <c r="L1300" s="61"/>
      <c r="M1300" s="61"/>
      <c r="N1300" s="61"/>
      <c r="O1300" s="61">
        <v>1</v>
      </c>
      <c r="P1300" s="84">
        <v>43299</v>
      </c>
      <c r="Q1300" s="84">
        <v>43299.041666666664</v>
      </c>
      <c r="R1300" s="85"/>
      <c r="S1300" s="85"/>
      <c r="T1300" s="86"/>
      <c r="U1300" s="86"/>
      <c r="V1300" s="92" t="s">
        <v>617</v>
      </c>
      <c r="W1300" s="92">
        <v>43313.75</v>
      </c>
      <c r="X130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00" s="88" t="str">
        <f t="shared" si="20"/>
        <v>CONT</v>
      </c>
      <c r="Z130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0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01" spans="1:27" x14ac:dyDescent="0.3">
      <c r="A1301" s="122" t="s">
        <v>4983</v>
      </c>
      <c r="B1301" s="61" t="s">
        <v>173</v>
      </c>
      <c r="C1301" s="61" t="s">
        <v>174</v>
      </c>
      <c r="D1301" s="93" t="s">
        <v>462</v>
      </c>
      <c r="E1301" s="61" t="s">
        <v>175</v>
      </c>
      <c r="F1301" s="61" t="s">
        <v>176</v>
      </c>
      <c r="G1301" s="93" t="s">
        <v>152</v>
      </c>
      <c r="H1301" s="61" t="s">
        <v>42</v>
      </c>
      <c r="I1301" s="61" t="s">
        <v>58</v>
      </c>
      <c r="J1301" s="61" t="s">
        <v>48</v>
      </c>
      <c r="K1301" s="61"/>
      <c r="L1301" s="61"/>
      <c r="M1301" s="61"/>
      <c r="N1301" s="61"/>
      <c r="O1301" s="61">
        <v>1</v>
      </c>
      <c r="P1301" s="84">
        <v>43291</v>
      </c>
      <c r="Q1301" s="84">
        <v>43291.041666666664</v>
      </c>
      <c r="R1301" s="85"/>
      <c r="S1301" s="85"/>
      <c r="T1301" s="86">
        <v>43273.574340277781</v>
      </c>
      <c r="U1301" s="86"/>
      <c r="V1301" s="92" t="s">
        <v>617</v>
      </c>
      <c r="W1301" s="92">
        <v>43305.75</v>
      </c>
      <c r="X130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01" s="88" t="str">
        <f t="shared" si="20"/>
        <v>USP MA</v>
      </c>
      <c r="Z130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0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02" spans="1:27" x14ac:dyDescent="0.3">
      <c r="A1302" s="122" t="s">
        <v>5278</v>
      </c>
      <c r="B1302" s="61" t="s">
        <v>5279</v>
      </c>
      <c r="C1302" s="61" t="s">
        <v>174</v>
      </c>
      <c r="D1302" s="93" t="s">
        <v>462</v>
      </c>
      <c r="E1302" s="61" t="s">
        <v>175</v>
      </c>
      <c r="F1302" s="61" t="s">
        <v>176</v>
      </c>
      <c r="G1302" s="93" t="s">
        <v>152</v>
      </c>
      <c r="H1302" s="61" t="s">
        <v>195</v>
      </c>
      <c r="I1302" s="61" t="s">
        <v>205</v>
      </c>
      <c r="J1302" s="61" t="s">
        <v>48</v>
      </c>
      <c r="K1302" s="61"/>
      <c r="L1302" s="61"/>
      <c r="M1302" s="61"/>
      <c r="N1302" s="61"/>
      <c r="O1302" s="61">
        <v>1</v>
      </c>
      <c r="P1302" s="84">
        <v>43305</v>
      </c>
      <c r="Q1302" s="84">
        <v>43335</v>
      </c>
      <c r="R1302" s="85"/>
      <c r="S1302" s="85"/>
      <c r="T1302" s="86"/>
      <c r="U1302" s="86"/>
      <c r="V1302" s="92" t="s">
        <v>617</v>
      </c>
      <c r="W1302" s="92">
        <v>43335.041666666664</v>
      </c>
      <c r="X130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02" s="88" t="str">
        <f t="shared" si="20"/>
        <v>USP MA</v>
      </c>
      <c r="Z130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0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03" spans="1:27" x14ac:dyDescent="0.3">
      <c r="A1303" s="122" t="s">
        <v>5739</v>
      </c>
      <c r="B1303" s="61" t="s">
        <v>5740</v>
      </c>
      <c r="C1303" s="61" t="s">
        <v>174</v>
      </c>
      <c r="D1303" s="93" t="s">
        <v>462</v>
      </c>
      <c r="E1303" s="61" t="s">
        <v>175</v>
      </c>
      <c r="F1303" s="61" t="s">
        <v>176</v>
      </c>
      <c r="G1303" s="93" t="s">
        <v>152</v>
      </c>
      <c r="H1303" s="61" t="s">
        <v>195</v>
      </c>
      <c r="I1303" s="61" t="s">
        <v>58</v>
      </c>
      <c r="J1303" s="61" t="s">
        <v>48</v>
      </c>
      <c r="K1303" s="61"/>
      <c r="L1303" s="61"/>
      <c r="M1303" s="61"/>
      <c r="N1303" s="61"/>
      <c r="O1303" s="61">
        <v>1</v>
      </c>
      <c r="P1303" s="84">
        <v>43289</v>
      </c>
      <c r="Q1303" s="84">
        <v>43303</v>
      </c>
      <c r="R1303" s="85"/>
      <c r="S1303" s="85"/>
      <c r="T1303" s="86"/>
      <c r="U1303" s="86"/>
      <c r="V1303" s="92" t="s">
        <v>617</v>
      </c>
      <c r="W1303" s="92">
        <v>43303.75</v>
      </c>
      <c r="X130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03" s="88" t="str">
        <f t="shared" si="20"/>
        <v>USP MA</v>
      </c>
      <c r="Z130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0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04" spans="1:27" x14ac:dyDescent="0.3">
      <c r="A1304" s="122" t="s">
        <v>5741</v>
      </c>
      <c r="B1304" s="61" t="s">
        <v>5742</v>
      </c>
      <c r="C1304" s="61" t="s">
        <v>196</v>
      </c>
      <c r="D1304" s="93" t="s">
        <v>1806</v>
      </c>
      <c r="E1304" s="61" t="s">
        <v>5743</v>
      </c>
      <c r="F1304" s="61" t="s">
        <v>5628</v>
      </c>
      <c r="G1304" s="93" t="s">
        <v>73</v>
      </c>
      <c r="H1304" s="61" t="s">
        <v>42</v>
      </c>
      <c r="I1304" s="61" t="s">
        <v>53</v>
      </c>
      <c r="J1304" s="61"/>
      <c r="K1304" s="61"/>
      <c r="L1304" s="61"/>
      <c r="M1304" s="61"/>
      <c r="N1304" s="61" t="s">
        <v>197</v>
      </c>
      <c r="O1304" s="61">
        <v>0.25</v>
      </c>
      <c r="P1304" s="84">
        <v>43300</v>
      </c>
      <c r="Q1304" s="84">
        <v>43307</v>
      </c>
      <c r="R1304" s="85"/>
      <c r="S1304" s="85"/>
      <c r="T1304" s="86">
        <v>43291.36409722222</v>
      </c>
      <c r="U1304" s="86"/>
      <c r="V1304" s="92" t="s">
        <v>617</v>
      </c>
      <c r="W1304" s="92">
        <v>43307.010416666664</v>
      </c>
      <c r="X130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04" s="88" t="str">
        <f t="shared" si="20"/>
        <v>CONT</v>
      </c>
      <c r="Z130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0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05" spans="1:27" x14ac:dyDescent="0.3">
      <c r="A1305" s="122" t="s">
        <v>5744</v>
      </c>
      <c r="B1305" s="61" t="s">
        <v>5745</v>
      </c>
      <c r="C1305" s="61" t="s">
        <v>196</v>
      </c>
      <c r="D1305" s="93" t="s">
        <v>1806</v>
      </c>
      <c r="E1305" s="61" t="s">
        <v>5746</v>
      </c>
      <c r="F1305" s="61" t="s">
        <v>5628</v>
      </c>
      <c r="G1305" s="93" t="s">
        <v>73</v>
      </c>
      <c r="H1305" s="61" t="s">
        <v>42</v>
      </c>
      <c r="I1305" s="61" t="s">
        <v>53</v>
      </c>
      <c r="J1305" s="61"/>
      <c r="K1305" s="61"/>
      <c r="L1305" s="61"/>
      <c r="M1305" s="61"/>
      <c r="N1305" s="61" t="s">
        <v>197</v>
      </c>
      <c r="O1305" s="61">
        <v>0.25</v>
      </c>
      <c r="P1305" s="84">
        <v>43299</v>
      </c>
      <c r="Q1305" s="84">
        <v>43306</v>
      </c>
      <c r="R1305" s="85"/>
      <c r="S1305" s="85"/>
      <c r="T1305" s="86">
        <v>43291.371377314812</v>
      </c>
      <c r="U1305" s="86"/>
      <c r="V1305" s="92" t="s">
        <v>617</v>
      </c>
      <c r="W1305" s="92">
        <v>43306.010416666664</v>
      </c>
      <c r="X130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05" s="88" t="str">
        <f t="shared" si="20"/>
        <v>CONT</v>
      </c>
      <c r="Z130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0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06" spans="1:27" x14ac:dyDescent="0.3">
      <c r="A1306" s="122" t="s">
        <v>4379</v>
      </c>
      <c r="B1306" s="61" t="s">
        <v>4380</v>
      </c>
      <c r="C1306" s="61" t="s">
        <v>4381</v>
      </c>
      <c r="D1306" s="93" t="s">
        <v>1577</v>
      </c>
      <c r="E1306" s="61" t="s">
        <v>4382</v>
      </c>
      <c r="F1306" s="61" t="s">
        <v>4523</v>
      </c>
      <c r="G1306" s="93" t="s">
        <v>46</v>
      </c>
      <c r="H1306" s="61" t="s">
        <v>2572</v>
      </c>
      <c r="I1306" s="61" t="s">
        <v>53</v>
      </c>
      <c r="J1306" s="61" t="s">
        <v>61</v>
      </c>
      <c r="K1306" s="61" t="s">
        <v>300</v>
      </c>
      <c r="L1306" s="61"/>
      <c r="M1306" s="61"/>
      <c r="N1306" s="61" t="s">
        <v>837</v>
      </c>
      <c r="O1306" s="61">
        <v>1</v>
      </c>
      <c r="P1306" s="84">
        <v>43378</v>
      </c>
      <c r="Q1306" s="84">
        <v>43378.041666666664</v>
      </c>
      <c r="R1306" s="85"/>
      <c r="S1306" s="85"/>
      <c r="T1306" s="86">
        <v>43259</v>
      </c>
      <c r="U1306" s="86">
        <v>43259</v>
      </c>
      <c r="V1306" s="92" t="s">
        <v>617</v>
      </c>
      <c r="W1306" s="92">
        <v>43408</v>
      </c>
      <c r="X130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06" s="88" t="str">
        <f t="shared" si="20"/>
        <v>UTILITES_MA</v>
      </c>
      <c r="Z130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0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1307" spans="1:27" x14ac:dyDescent="0.3">
      <c r="A1307" s="122" t="s">
        <v>5747</v>
      </c>
      <c r="B1307" s="61" t="s">
        <v>5748</v>
      </c>
      <c r="C1307" s="61" t="s">
        <v>196</v>
      </c>
      <c r="D1307" s="93" t="s">
        <v>1806</v>
      </c>
      <c r="E1307" s="61" t="s">
        <v>5749</v>
      </c>
      <c r="F1307" s="61" t="s">
        <v>312</v>
      </c>
      <c r="G1307" s="93" t="s">
        <v>73</v>
      </c>
      <c r="H1307" s="61" t="s">
        <v>42</v>
      </c>
      <c r="I1307" s="61" t="s">
        <v>53</v>
      </c>
      <c r="J1307" s="61"/>
      <c r="K1307" s="61"/>
      <c r="L1307" s="61"/>
      <c r="M1307" s="61"/>
      <c r="N1307" s="61" t="s">
        <v>197</v>
      </c>
      <c r="O1307" s="61">
        <v>0.25</v>
      </c>
      <c r="P1307" s="84">
        <v>43299</v>
      </c>
      <c r="Q1307" s="84">
        <v>43306</v>
      </c>
      <c r="R1307" s="85"/>
      <c r="S1307" s="85"/>
      <c r="T1307" s="86">
        <v>43291.365370370368</v>
      </c>
      <c r="U1307" s="86"/>
      <c r="V1307" s="92" t="s">
        <v>617</v>
      </c>
      <c r="W1307" s="92">
        <v>43306.010416666664</v>
      </c>
      <c r="X130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07" s="88" t="str">
        <f t="shared" si="20"/>
        <v>CONT</v>
      </c>
      <c r="Z130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0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08" spans="1:27" x14ac:dyDescent="0.3">
      <c r="A1308" s="122" t="s">
        <v>4890</v>
      </c>
      <c r="B1308" s="61" t="s">
        <v>4891</v>
      </c>
      <c r="C1308" s="61" t="s">
        <v>1224</v>
      </c>
      <c r="D1308" s="93" t="s">
        <v>1524</v>
      </c>
      <c r="E1308" s="61" t="s">
        <v>4892</v>
      </c>
      <c r="F1308" s="61" t="s">
        <v>4893</v>
      </c>
      <c r="G1308" s="93" t="s">
        <v>45</v>
      </c>
      <c r="H1308" s="61" t="s">
        <v>42</v>
      </c>
      <c r="I1308" s="61" t="s">
        <v>58</v>
      </c>
      <c r="J1308" s="61"/>
      <c r="K1308" s="61"/>
      <c r="L1308" s="61"/>
      <c r="M1308" s="61"/>
      <c r="N1308" s="61" t="s">
        <v>995</v>
      </c>
      <c r="O1308" s="61">
        <v>1</v>
      </c>
      <c r="P1308" s="84">
        <v>43299</v>
      </c>
      <c r="Q1308" s="84">
        <v>43299.041666666664</v>
      </c>
      <c r="R1308" s="85"/>
      <c r="S1308" s="85"/>
      <c r="T1308" s="86">
        <v>43272.359872685185</v>
      </c>
      <c r="U1308" s="86"/>
      <c r="V1308" s="92" t="s">
        <v>617</v>
      </c>
      <c r="W1308" s="92">
        <v>43329.041666666664</v>
      </c>
      <c r="X130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08" s="88" t="str">
        <f t="shared" si="20"/>
        <v>DEVT MA</v>
      </c>
      <c r="Z130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0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09" spans="1:27" x14ac:dyDescent="0.3">
      <c r="A1309" s="123" t="s">
        <v>5280</v>
      </c>
      <c r="B1309" s="73" t="s">
        <v>5281</v>
      </c>
      <c r="C1309" s="73" t="s">
        <v>5282</v>
      </c>
      <c r="D1309" s="94" t="s">
        <v>5283</v>
      </c>
      <c r="E1309" s="73" t="s">
        <v>5284</v>
      </c>
      <c r="F1309" s="73" t="s">
        <v>5285</v>
      </c>
      <c r="G1309" s="94" t="s">
        <v>46</v>
      </c>
      <c r="H1309" s="73" t="s">
        <v>195</v>
      </c>
      <c r="I1309" s="73" t="s">
        <v>205</v>
      </c>
      <c r="J1309" s="73" t="s">
        <v>48</v>
      </c>
      <c r="K1309" s="73"/>
      <c r="L1309" s="73"/>
      <c r="M1309" s="73"/>
      <c r="N1309" s="73"/>
      <c r="O1309" s="73">
        <v>1</v>
      </c>
      <c r="P1309" s="95">
        <v>43305</v>
      </c>
      <c r="Q1309" s="95">
        <v>43335</v>
      </c>
      <c r="R1309" s="96"/>
      <c r="S1309" s="96"/>
      <c r="T1309" s="97"/>
      <c r="U1309" s="97"/>
      <c r="V1309" s="98" t="s">
        <v>617</v>
      </c>
      <c r="W1309" s="98">
        <v>43335.041666666664</v>
      </c>
      <c r="X1309" s="12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309" s="130" t="str">
        <f t="shared" si="20"/>
        <v>UTILITES_MC</v>
      </c>
      <c r="Z1309" s="130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09" s="143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10" spans="1:27" x14ac:dyDescent="0.3">
      <c r="A1310" s="122" t="s">
        <v>2548</v>
      </c>
      <c r="B1310" s="61" t="s">
        <v>2549</v>
      </c>
      <c r="C1310" s="61" t="s">
        <v>2550</v>
      </c>
      <c r="D1310" s="93" t="s">
        <v>430</v>
      </c>
      <c r="E1310" s="61" t="s">
        <v>2551</v>
      </c>
      <c r="F1310" s="61" t="s">
        <v>4613</v>
      </c>
      <c r="G1310" s="93" t="s">
        <v>46</v>
      </c>
      <c r="H1310" s="61" t="s">
        <v>359</v>
      </c>
      <c r="I1310" s="61" t="s">
        <v>53</v>
      </c>
      <c r="J1310" s="61" t="s">
        <v>61</v>
      </c>
      <c r="K1310" s="61"/>
      <c r="L1310" s="61"/>
      <c r="M1310" s="61"/>
      <c r="N1310" s="61"/>
      <c r="O1310" s="61">
        <v>1</v>
      </c>
      <c r="P1310" s="84">
        <v>43238</v>
      </c>
      <c r="Q1310" s="84"/>
      <c r="R1310" s="85"/>
      <c r="S1310" s="85"/>
      <c r="T1310" s="86"/>
      <c r="U1310" s="86"/>
      <c r="V1310" s="92" t="s">
        <v>617</v>
      </c>
      <c r="W1310" s="92">
        <v>43281</v>
      </c>
      <c r="X131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10" s="88" t="str">
        <f t="shared" si="20"/>
        <v>UTILITES_MA</v>
      </c>
      <c r="Z131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1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311" spans="1:27" x14ac:dyDescent="0.3">
      <c r="A1311" s="122" t="s">
        <v>1368</v>
      </c>
      <c r="B1311" s="61" t="s">
        <v>1369</v>
      </c>
      <c r="C1311" s="61" t="s">
        <v>196</v>
      </c>
      <c r="D1311" s="93" t="s">
        <v>408</v>
      </c>
      <c r="E1311" s="61" t="s">
        <v>1370</v>
      </c>
      <c r="F1311" s="61" t="s">
        <v>1060</v>
      </c>
      <c r="G1311" s="93" t="s">
        <v>73</v>
      </c>
      <c r="H1311" s="61" t="s">
        <v>42</v>
      </c>
      <c r="I1311" s="61" t="s">
        <v>201</v>
      </c>
      <c r="J1311" s="61"/>
      <c r="K1311" s="61"/>
      <c r="L1311" s="61"/>
      <c r="M1311" s="61"/>
      <c r="N1311" s="61" t="s">
        <v>197</v>
      </c>
      <c r="O1311" s="61">
        <v>1</v>
      </c>
      <c r="P1311" s="84">
        <v>43243</v>
      </c>
      <c r="Q1311" s="84">
        <v>43273</v>
      </c>
      <c r="R1311" s="85"/>
      <c r="S1311" s="85"/>
      <c r="T1311" s="86">
        <v>43206.728784722225</v>
      </c>
      <c r="U1311" s="86"/>
      <c r="V1311" s="92" t="s">
        <v>617</v>
      </c>
      <c r="W1311" s="92">
        <v>43273.041666666664</v>
      </c>
      <c r="X131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11" s="88" t="str">
        <f t="shared" si="20"/>
        <v>CONT</v>
      </c>
      <c r="Z131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1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312" spans="1:27" x14ac:dyDescent="0.3">
      <c r="A1312" s="122" t="s">
        <v>1371</v>
      </c>
      <c r="B1312" s="61" t="s">
        <v>1372</v>
      </c>
      <c r="C1312" s="61" t="s">
        <v>196</v>
      </c>
      <c r="D1312" s="93" t="s">
        <v>408</v>
      </c>
      <c r="E1312" s="61" t="s">
        <v>1370</v>
      </c>
      <c r="F1312" s="61" t="s">
        <v>1060</v>
      </c>
      <c r="G1312" s="93" t="s">
        <v>73</v>
      </c>
      <c r="H1312" s="61" t="s">
        <v>42</v>
      </c>
      <c r="I1312" s="61" t="s">
        <v>58</v>
      </c>
      <c r="J1312" s="61"/>
      <c r="K1312" s="61"/>
      <c r="L1312" s="61"/>
      <c r="M1312" s="61"/>
      <c r="N1312" s="61" t="s">
        <v>197</v>
      </c>
      <c r="O1312" s="61">
        <v>1</v>
      </c>
      <c r="P1312" s="84">
        <v>43243</v>
      </c>
      <c r="Q1312" s="84">
        <v>43273</v>
      </c>
      <c r="R1312" s="85"/>
      <c r="S1312" s="85"/>
      <c r="T1312" s="86">
        <v>43206.720729166664</v>
      </c>
      <c r="U1312" s="86"/>
      <c r="V1312" s="92" t="s">
        <v>617</v>
      </c>
      <c r="W1312" s="92">
        <v>43273.041666666664</v>
      </c>
      <c r="X131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12" s="88" t="str">
        <f t="shared" si="20"/>
        <v>CONT</v>
      </c>
      <c r="Z131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1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313" spans="1:27" x14ac:dyDescent="0.3">
      <c r="A1313" s="122" t="s">
        <v>4383</v>
      </c>
      <c r="B1313" s="61" t="s">
        <v>4384</v>
      </c>
      <c r="C1313" s="61" t="s">
        <v>41</v>
      </c>
      <c r="D1313" s="93" t="s">
        <v>438</v>
      </c>
      <c r="E1313" s="61" t="s">
        <v>4385</v>
      </c>
      <c r="F1313" s="61" t="s">
        <v>4386</v>
      </c>
      <c r="G1313" s="93" t="s">
        <v>45</v>
      </c>
      <c r="H1313" s="61" t="s">
        <v>2572</v>
      </c>
      <c r="I1313" s="61" t="s">
        <v>53</v>
      </c>
      <c r="J1313" s="61"/>
      <c r="K1313" s="61"/>
      <c r="L1313" s="61"/>
      <c r="M1313" s="61"/>
      <c r="N1313" s="61" t="s">
        <v>995</v>
      </c>
      <c r="O1313" s="61">
        <v>1</v>
      </c>
      <c r="P1313" s="84">
        <v>43300</v>
      </c>
      <c r="Q1313" s="84">
        <v>43330</v>
      </c>
      <c r="R1313" s="85"/>
      <c r="S1313" s="85"/>
      <c r="T1313" s="86">
        <v>43237.354166666664</v>
      </c>
      <c r="U1313" s="86">
        <v>43237.563194444447</v>
      </c>
      <c r="V1313" s="92" t="s">
        <v>617</v>
      </c>
      <c r="W1313" s="92">
        <v>43330.041666666664</v>
      </c>
      <c r="X131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13" s="88" t="str">
        <f t="shared" si="20"/>
        <v>DEVT MA</v>
      </c>
      <c r="Z131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1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14" spans="1:27" x14ac:dyDescent="0.3">
      <c r="A1314" s="122" t="s">
        <v>4387</v>
      </c>
      <c r="B1314" s="61" t="s">
        <v>4388</v>
      </c>
      <c r="C1314" s="61" t="s">
        <v>41</v>
      </c>
      <c r="D1314" s="93" t="s">
        <v>438</v>
      </c>
      <c r="E1314" s="61" t="s">
        <v>4389</v>
      </c>
      <c r="F1314" s="61" t="s">
        <v>4390</v>
      </c>
      <c r="G1314" s="93" t="s">
        <v>45</v>
      </c>
      <c r="H1314" s="61" t="s">
        <v>2572</v>
      </c>
      <c r="I1314" s="61" t="s">
        <v>53</v>
      </c>
      <c r="J1314" s="61"/>
      <c r="K1314" s="61"/>
      <c r="L1314" s="61"/>
      <c r="M1314" s="61"/>
      <c r="N1314" s="61" t="s">
        <v>995</v>
      </c>
      <c r="O1314" s="61">
        <v>1</v>
      </c>
      <c r="P1314" s="84">
        <v>43300</v>
      </c>
      <c r="Q1314" s="84">
        <v>43330</v>
      </c>
      <c r="R1314" s="85"/>
      <c r="S1314" s="85"/>
      <c r="T1314" s="86">
        <v>43237.46875</v>
      </c>
      <c r="U1314" s="86">
        <v>43237.55972222222</v>
      </c>
      <c r="V1314" s="92" t="s">
        <v>617</v>
      </c>
      <c r="W1314" s="92">
        <v>43330.041666666664</v>
      </c>
      <c r="X131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14" s="88" t="str">
        <f t="shared" si="20"/>
        <v>DEVT MA</v>
      </c>
      <c r="Z131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1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15" spans="1:27" x14ac:dyDescent="0.3">
      <c r="A1315" s="122" t="s">
        <v>5750</v>
      </c>
      <c r="B1315" s="61" t="s">
        <v>5751</v>
      </c>
      <c r="C1315" s="61" t="s">
        <v>196</v>
      </c>
      <c r="D1315" s="93" t="s">
        <v>1806</v>
      </c>
      <c r="E1315" s="61" t="s">
        <v>5752</v>
      </c>
      <c r="F1315" s="61" t="s">
        <v>313</v>
      </c>
      <c r="G1315" s="93" t="s">
        <v>73</v>
      </c>
      <c r="H1315" s="61" t="s">
        <v>42</v>
      </c>
      <c r="I1315" s="61" t="s">
        <v>53</v>
      </c>
      <c r="J1315" s="61"/>
      <c r="K1315" s="61"/>
      <c r="L1315" s="61"/>
      <c r="M1315" s="61"/>
      <c r="N1315" s="61" t="s">
        <v>197</v>
      </c>
      <c r="O1315" s="61">
        <v>0.25</v>
      </c>
      <c r="P1315" s="84">
        <v>43300</v>
      </c>
      <c r="Q1315" s="84">
        <v>43307</v>
      </c>
      <c r="R1315" s="85"/>
      <c r="S1315" s="85"/>
      <c r="T1315" s="86">
        <v>43291.362557870372</v>
      </c>
      <c r="U1315" s="86"/>
      <c r="V1315" s="92" t="s">
        <v>617</v>
      </c>
      <c r="W1315" s="92">
        <v>43307.010416666664</v>
      </c>
      <c r="X131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15" s="88" t="str">
        <f t="shared" si="20"/>
        <v>CONT</v>
      </c>
      <c r="Z131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1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16" spans="1:27" x14ac:dyDescent="0.3">
      <c r="A1316" s="122" t="s">
        <v>5753</v>
      </c>
      <c r="B1316" s="61" t="s">
        <v>5754</v>
      </c>
      <c r="C1316" s="61" t="s">
        <v>196</v>
      </c>
      <c r="D1316" s="93" t="s">
        <v>1806</v>
      </c>
      <c r="E1316" s="61" t="s">
        <v>5755</v>
      </c>
      <c r="F1316" s="61" t="s">
        <v>312</v>
      </c>
      <c r="G1316" s="93" t="s">
        <v>73</v>
      </c>
      <c r="H1316" s="61" t="s">
        <v>42</v>
      </c>
      <c r="I1316" s="61" t="s">
        <v>53</v>
      </c>
      <c r="J1316" s="61"/>
      <c r="K1316" s="61"/>
      <c r="L1316" s="61"/>
      <c r="M1316" s="61"/>
      <c r="N1316" s="61" t="s">
        <v>197</v>
      </c>
      <c r="O1316" s="61">
        <v>0.25</v>
      </c>
      <c r="P1316" s="84">
        <v>43299</v>
      </c>
      <c r="Q1316" s="84">
        <v>43306</v>
      </c>
      <c r="R1316" s="85"/>
      <c r="S1316" s="85"/>
      <c r="T1316" s="86">
        <v>43291.371215277781</v>
      </c>
      <c r="U1316" s="86"/>
      <c r="V1316" s="92" t="s">
        <v>617</v>
      </c>
      <c r="W1316" s="92">
        <v>43306.010416666664</v>
      </c>
      <c r="X131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16" s="88" t="str">
        <f t="shared" si="20"/>
        <v>CONT</v>
      </c>
      <c r="Z131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1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17" spans="1:27" x14ac:dyDescent="0.3">
      <c r="A1317" s="122" t="s">
        <v>5756</v>
      </c>
      <c r="B1317" s="61" t="s">
        <v>5757</v>
      </c>
      <c r="C1317" s="61" t="s">
        <v>196</v>
      </c>
      <c r="D1317" s="93" t="s">
        <v>1806</v>
      </c>
      <c r="E1317" s="61" t="s">
        <v>5758</v>
      </c>
      <c r="F1317" s="61" t="s">
        <v>312</v>
      </c>
      <c r="G1317" s="93" t="s">
        <v>73</v>
      </c>
      <c r="H1317" s="61" t="s">
        <v>42</v>
      </c>
      <c r="I1317" s="61" t="s">
        <v>53</v>
      </c>
      <c r="J1317" s="61"/>
      <c r="K1317" s="61"/>
      <c r="L1317" s="61"/>
      <c r="M1317" s="61"/>
      <c r="N1317" s="61" t="s">
        <v>197</v>
      </c>
      <c r="O1317" s="61">
        <v>0.25</v>
      </c>
      <c r="P1317" s="84">
        <v>43300</v>
      </c>
      <c r="Q1317" s="84">
        <v>43307</v>
      </c>
      <c r="R1317" s="85"/>
      <c r="S1317" s="85"/>
      <c r="T1317" s="86">
        <v>43291.36341435185</v>
      </c>
      <c r="U1317" s="86"/>
      <c r="V1317" s="92" t="s">
        <v>617</v>
      </c>
      <c r="W1317" s="92">
        <v>43307.010416666664</v>
      </c>
      <c r="X131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17" s="88" t="str">
        <f t="shared" si="20"/>
        <v>CONT</v>
      </c>
      <c r="Z131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1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18" spans="1:27" x14ac:dyDescent="0.3">
      <c r="A1318" s="122" t="s">
        <v>5286</v>
      </c>
      <c r="B1318" s="61" t="s">
        <v>5287</v>
      </c>
      <c r="C1318" s="61" t="s">
        <v>253</v>
      </c>
      <c r="D1318" s="93" t="s">
        <v>3657</v>
      </c>
      <c r="E1318" s="61" t="s">
        <v>5288</v>
      </c>
      <c r="F1318" s="61" t="s">
        <v>5150</v>
      </c>
      <c r="G1318" s="93" t="s">
        <v>97</v>
      </c>
      <c r="H1318" s="61" t="s">
        <v>42</v>
      </c>
      <c r="I1318" s="61" t="s">
        <v>53</v>
      </c>
      <c r="J1318" s="61"/>
      <c r="K1318" s="61"/>
      <c r="L1318" s="61"/>
      <c r="M1318" s="61"/>
      <c r="N1318" s="61" t="s">
        <v>249</v>
      </c>
      <c r="O1318" s="61">
        <v>0.25</v>
      </c>
      <c r="P1318" s="84">
        <v>43297</v>
      </c>
      <c r="Q1318" s="84">
        <v>43304</v>
      </c>
      <c r="R1318" s="85"/>
      <c r="S1318" s="85"/>
      <c r="T1318" s="86">
        <v>43278.57540509259</v>
      </c>
      <c r="U1318" s="86"/>
      <c r="V1318" s="92" t="s">
        <v>617</v>
      </c>
      <c r="W1318" s="92">
        <v>43304.010416666664</v>
      </c>
      <c r="X131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18" s="88" t="str">
        <f t="shared" si="20"/>
        <v>ANA_MA</v>
      </c>
      <c r="Z131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1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19" spans="1:27" x14ac:dyDescent="0.3">
      <c r="A1319" s="122" t="s">
        <v>5289</v>
      </c>
      <c r="B1319" s="61" t="s">
        <v>5290</v>
      </c>
      <c r="C1319" s="61" t="s">
        <v>253</v>
      </c>
      <c r="D1319" s="93" t="s">
        <v>3657</v>
      </c>
      <c r="E1319" s="61" t="s">
        <v>5291</v>
      </c>
      <c r="F1319" s="61" t="s">
        <v>311</v>
      </c>
      <c r="G1319" s="93" t="s">
        <v>97</v>
      </c>
      <c r="H1319" s="61" t="s">
        <v>42</v>
      </c>
      <c r="I1319" s="61" t="s">
        <v>53</v>
      </c>
      <c r="J1319" s="61"/>
      <c r="K1319" s="61"/>
      <c r="L1319" s="61"/>
      <c r="M1319" s="61"/>
      <c r="N1319" s="61" t="s">
        <v>249</v>
      </c>
      <c r="O1319" s="61">
        <v>0.25</v>
      </c>
      <c r="P1319" s="84">
        <v>43297</v>
      </c>
      <c r="Q1319" s="84">
        <v>43304</v>
      </c>
      <c r="R1319" s="85"/>
      <c r="S1319" s="85"/>
      <c r="T1319" s="86">
        <v>43278.576793981483</v>
      </c>
      <c r="U1319" s="86"/>
      <c r="V1319" s="92" t="s">
        <v>617</v>
      </c>
      <c r="W1319" s="92">
        <v>43304.010416666664</v>
      </c>
      <c r="X131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19" s="88" t="str">
        <f t="shared" si="20"/>
        <v>ANA_MA</v>
      </c>
      <c r="Z131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1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20" spans="1:27" x14ac:dyDescent="0.3">
      <c r="A1320" s="122" t="s">
        <v>5292</v>
      </c>
      <c r="B1320" s="61" t="s">
        <v>5293</v>
      </c>
      <c r="C1320" s="61" t="s">
        <v>253</v>
      </c>
      <c r="D1320" s="93" t="s">
        <v>3657</v>
      </c>
      <c r="E1320" s="61" t="s">
        <v>5294</v>
      </c>
      <c r="F1320" s="61" t="s">
        <v>312</v>
      </c>
      <c r="G1320" s="93" t="s">
        <v>97</v>
      </c>
      <c r="H1320" s="61" t="s">
        <v>42</v>
      </c>
      <c r="I1320" s="61" t="s">
        <v>53</v>
      </c>
      <c r="J1320" s="61"/>
      <c r="K1320" s="61"/>
      <c r="L1320" s="61"/>
      <c r="M1320" s="61"/>
      <c r="N1320" s="61" t="s">
        <v>249</v>
      </c>
      <c r="O1320" s="61">
        <v>0.25</v>
      </c>
      <c r="P1320" s="84">
        <v>43298</v>
      </c>
      <c r="Q1320" s="84">
        <v>43305</v>
      </c>
      <c r="R1320" s="85"/>
      <c r="S1320" s="85"/>
      <c r="T1320" s="86">
        <v>43278.572395833333</v>
      </c>
      <c r="U1320" s="86"/>
      <c r="V1320" s="92" t="s">
        <v>617</v>
      </c>
      <c r="W1320" s="92">
        <v>43305.010416666664</v>
      </c>
      <c r="X132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20" s="88" t="str">
        <f t="shared" si="20"/>
        <v>ANA_MA</v>
      </c>
      <c r="Z132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2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21" spans="1:27" x14ac:dyDescent="0.3">
      <c r="A1321" s="122" t="s">
        <v>4194</v>
      </c>
      <c r="B1321" s="61" t="s">
        <v>4195</v>
      </c>
      <c r="C1321" s="61" t="s">
        <v>52</v>
      </c>
      <c r="D1321" s="93" t="s">
        <v>411</v>
      </c>
      <c r="E1321" s="61" t="s">
        <v>4196</v>
      </c>
      <c r="F1321" s="61" t="s">
        <v>4197</v>
      </c>
      <c r="G1321" s="93" t="s">
        <v>45</v>
      </c>
      <c r="H1321" s="61" t="s">
        <v>359</v>
      </c>
      <c r="I1321" s="61" t="s">
        <v>53</v>
      </c>
      <c r="J1321" s="61" t="s">
        <v>61</v>
      </c>
      <c r="K1321" s="61"/>
      <c r="L1321" s="61"/>
      <c r="M1321" s="61"/>
      <c r="N1321" s="61"/>
      <c r="O1321" s="61">
        <v>1</v>
      </c>
      <c r="P1321" s="84">
        <v>43299</v>
      </c>
      <c r="Q1321" s="84">
        <v>43299.041666666664</v>
      </c>
      <c r="R1321" s="85"/>
      <c r="S1321" s="85"/>
      <c r="T1321" s="86"/>
      <c r="U1321" s="86"/>
      <c r="V1321" s="92" t="s">
        <v>617</v>
      </c>
      <c r="W1321" s="92">
        <v>43329.041666666664</v>
      </c>
      <c r="X132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21" s="88" t="str">
        <f t="shared" si="20"/>
        <v>DEVT MA</v>
      </c>
      <c r="Z132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2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22" spans="1:27" x14ac:dyDescent="0.3">
      <c r="A1322" s="123" t="s">
        <v>3385</v>
      </c>
      <c r="B1322" s="73" t="s">
        <v>3386</v>
      </c>
      <c r="C1322" s="73" t="s">
        <v>196</v>
      </c>
      <c r="D1322" s="94" t="s">
        <v>408</v>
      </c>
      <c r="E1322" s="73" t="s">
        <v>3387</v>
      </c>
      <c r="F1322" s="73" t="s">
        <v>3388</v>
      </c>
      <c r="G1322" s="94" t="s">
        <v>73</v>
      </c>
      <c r="H1322" s="73" t="s">
        <v>359</v>
      </c>
      <c r="I1322" s="73" t="s">
        <v>53</v>
      </c>
      <c r="J1322" s="73" t="s">
        <v>61</v>
      </c>
      <c r="K1322" s="73"/>
      <c r="L1322" s="73"/>
      <c r="M1322" s="73"/>
      <c r="N1322" s="73"/>
      <c r="O1322" s="73">
        <v>1</v>
      </c>
      <c r="P1322" s="95">
        <v>43288</v>
      </c>
      <c r="Q1322" s="95">
        <v>43288.041666666664</v>
      </c>
      <c r="R1322" s="96"/>
      <c r="S1322" s="96"/>
      <c r="T1322" s="97"/>
      <c r="U1322" s="97"/>
      <c r="V1322" s="98" t="s">
        <v>617</v>
      </c>
      <c r="W1322" s="98">
        <v>43318.041666666664</v>
      </c>
      <c r="X1322" s="12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22" s="130" t="str">
        <f t="shared" si="20"/>
        <v>CONT</v>
      </c>
      <c r="Z1322" s="130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22" s="143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23" spans="1:27" x14ac:dyDescent="0.3">
      <c r="A1323" s="122" t="s">
        <v>2340</v>
      </c>
      <c r="B1323" s="61" t="s">
        <v>2341</v>
      </c>
      <c r="C1323" s="61" t="s">
        <v>2342</v>
      </c>
      <c r="D1323" s="93" t="s">
        <v>412</v>
      </c>
      <c r="E1323" s="61" t="s">
        <v>2343</v>
      </c>
      <c r="F1323" s="61" t="s">
        <v>2344</v>
      </c>
      <c r="G1323" s="93" t="s">
        <v>46</v>
      </c>
      <c r="H1323" s="61" t="s">
        <v>359</v>
      </c>
      <c r="I1323" s="61" t="s">
        <v>53</v>
      </c>
      <c r="J1323" s="61" t="s">
        <v>61</v>
      </c>
      <c r="K1323" s="61"/>
      <c r="L1323" s="61"/>
      <c r="M1323" s="61"/>
      <c r="N1323" s="61"/>
      <c r="O1323" s="61">
        <v>1</v>
      </c>
      <c r="P1323" s="84">
        <v>43266</v>
      </c>
      <c r="Q1323" s="84">
        <v>43266.041666666664</v>
      </c>
      <c r="R1323" s="85"/>
      <c r="S1323" s="85"/>
      <c r="T1323" s="86"/>
      <c r="U1323" s="86"/>
      <c r="V1323" s="92" t="s">
        <v>617</v>
      </c>
      <c r="W1323" s="92">
        <v>43280.75</v>
      </c>
      <c r="X132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23" s="88" t="str">
        <f t="shared" si="20"/>
        <v>UTILITES_MB</v>
      </c>
      <c r="Z132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2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24" spans="1:27" x14ac:dyDescent="0.3">
      <c r="A1324" s="123" t="s">
        <v>3389</v>
      </c>
      <c r="B1324" s="73" t="s">
        <v>3390</v>
      </c>
      <c r="C1324" s="73" t="s">
        <v>3391</v>
      </c>
      <c r="D1324" s="94" t="s">
        <v>2850</v>
      </c>
      <c r="E1324" s="73" t="s">
        <v>3392</v>
      </c>
      <c r="F1324" s="73" t="s">
        <v>3393</v>
      </c>
      <c r="G1324" s="94" t="s">
        <v>46</v>
      </c>
      <c r="H1324" s="73" t="s">
        <v>2572</v>
      </c>
      <c r="I1324" s="73" t="s">
        <v>53</v>
      </c>
      <c r="J1324" s="73" t="s">
        <v>61</v>
      </c>
      <c r="K1324" s="73" t="s">
        <v>300</v>
      </c>
      <c r="L1324" s="73"/>
      <c r="M1324" s="73"/>
      <c r="N1324" s="73" t="s">
        <v>237</v>
      </c>
      <c r="O1324" s="73">
        <v>1</v>
      </c>
      <c r="P1324" s="95">
        <v>43288</v>
      </c>
      <c r="Q1324" s="95">
        <v>43288.041666666664</v>
      </c>
      <c r="R1324" s="96"/>
      <c r="S1324" s="96"/>
      <c r="T1324" s="97">
        <v>43270</v>
      </c>
      <c r="U1324" s="97">
        <v>43270</v>
      </c>
      <c r="V1324" s="98" t="s">
        <v>617</v>
      </c>
      <c r="W1324" s="98">
        <v>43318.041666666664</v>
      </c>
      <c r="X1324" s="12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24" s="130" t="str">
        <f t="shared" si="20"/>
        <v>UTILITES_MA</v>
      </c>
      <c r="Z1324" s="130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24" s="143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25" spans="1:27" x14ac:dyDescent="0.3">
      <c r="A1325" s="122" t="s">
        <v>2552</v>
      </c>
      <c r="B1325" s="61" t="s">
        <v>2553</v>
      </c>
      <c r="C1325" s="61" t="s">
        <v>2554</v>
      </c>
      <c r="D1325" s="93" t="s">
        <v>430</v>
      </c>
      <c r="E1325" s="61" t="s">
        <v>2555</v>
      </c>
      <c r="F1325" s="61" t="s">
        <v>4614</v>
      </c>
      <c r="G1325" s="93" t="s">
        <v>46</v>
      </c>
      <c r="H1325" s="61" t="s">
        <v>359</v>
      </c>
      <c r="I1325" s="61" t="s">
        <v>53</v>
      </c>
      <c r="J1325" s="61" t="s">
        <v>61</v>
      </c>
      <c r="K1325" s="61"/>
      <c r="L1325" s="61"/>
      <c r="M1325" s="61"/>
      <c r="N1325" s="61"/>
      <c r="O1325" s="61">
        <v>1</v>
      </c>
      <c r="P1325" s="84"/>
      <c r="Q1325" s="84"/>
      <c r="R1325" s="85"/>
      <c r="S1325" s="85"/>
      <c r="T1325" s="86"/>
      <c r="U1325" s="86"/>
      <c r="V1325" s="92" t="s">
        <v>617</v>
      </c>
      <c r="W1325" s="92">
        <v>43281</v>
      </c>
      <c r="X132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25" s="88" t="str">
        <f t="shared" si="20"/>
        <v>UTILITES_MA</v>
      </c>
      <c r="Z132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2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</row>
    <row r="1326" spans="1:27" x14ac:dyDescent="0.3">
      <c r="A1326" s="122" t="s">
        <v>4990</v>
      </c>
      <c r="B1326" s="61" t="s">
        <v>4991</v>
      </c>
      <c r="C1326" s="61" t="s">
        <v>4992</v>
      </c>
      <c r="D1326" s="93" t="s">
        <v>428</v>
      </c>
      <c r="E1326" s="61" t="s">
        <v>4993</v>
      </c>
      <c r="F1326" s="61" t="s">
        <v>1423</v>
      </c>
      <c r="G1326" s="93" t="s">
        <v>220</v>
      </c>
      <c r="H1326" s="61" t="s">
        <v>195</v>
      </c>
      <c r="I1326" s="61" t="s">
        <v>201</v>
      </c>
      <c r="J1326" s="61" t="s">
        <v>202</v>
      </c>
      <c r="K1326" s="61"/>
      <c r="L1326" s="61"/>
      <c r="M1326" s="61"/>
      <c r="N1326" s="61"/>
      <c r="O1326" s="61">
        <v>3.5</v>
      </c>
      <c r="P1326" s="84">
        <v>43311</v>
      </c>
      <c r="Q1326" s="84">
        <v>43311.145833333336</v>
      </c>
      <c r="R1326" s="85"/>
      <c r="S1326" s="85"/>
      <c r="T1326" s="86"/>
      <c r="U1326" s="86"/>
      <c r="V1326" s="92" t="s">
        <v>617</v>
      </c>
      <c r="W1326" s="92">
        <v>43325.854166666664</v>
      </c>
      <c r="X132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26" s="88" t="str">
        <f t="shared" si="20"/>
        <v>SUP MB</v>
      </c>
      <c r="Z132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2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27" spans="1:27" x14ac:dyDescent="0.3">
      <c r="A1327" s="122" t="s">
        <v>6357</v>
      </c>
      <c r="B1327" s="61" t="s">
        <v>6358</v>
      </c>
      <c r="C1327" s="61" t="s">
        <v>1044</v>
      </c>
      <c r="D1327" s="93" t="s">
        <v>431</v>
      </c>
      <c r="E1327" s="61" t="s">
        <v>1045</v>
      </c>
      <c r="F1327" s="61" t="s">
        <v>1046</v>
      </c>
      <c r="G1327" s="93" t="s">
        <v>46</v>
      </c>
      <c r="H1327" s="61" t="s">
        <v>195</v>
      </c>
      <c r="I1327" s="61" t="s">
        <v>58</v>
      </c>
      <c r="J1327" s="61" t="s">
        <v>49</v>
      </c>
      <c r="K1327" s="61"/>
      <c r="L1327" s="61"/>
      <c r="M1327" s="61"/>
      <c r="N1327" s="61"/>
      <c r="O1327" s="61">
        <v>21</v>
      </c>
      <c r="P1327" s="84">
        <v>43330</v>
      </c>
      <c r="Q1327" s="84">
        <v>43345</v>
      </c>
      <c r="R1327" s="85"/>
      <c r="S1327" s="85"/>
      <c r="T1327" s="86"/>
      <c r="U1327" s="86"/>
      <c r="V1327" s="92" t="s">
        <v>617</v>
      </c>
      <c r="W1327" s="92">
        <v>43345.583333333336</v>
      </c>
      <c r="X132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27" s="88" t="str">
        <f t="shared" si="20"/>
        <v>UTILITES_MB</v>
      </c>
      <c r="Z132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2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328" spans="1:27" x14ac:dyDescent="0.3">
      <c r="A1328" s="122" t="s">
        <v>4994</v>
      </c>
      <c r="B1328" s="61" t="s">
        <v>4995</v>
      </c>
      <c r="C1328" s="61" t="s">
        <v>1044</v>
      </c>
      <c r="D1328" s="93" t="s">
        <v>431</v>
      </c>
      <c r="E1328" s="61" t="s">
        <v>1045</v>
      </c>
      <c r="F1328" s="61" t="s">
        <v>1046</v>
      </c>
      <c r="G1328" s="93" t="s">
        <v>46</v>
      </c>
      <c r="H1328" s="61" t="s">
        <v>42</v>
      </c>
      <c r="I1328" s="61" t="s">
        <v>58</v>
      </c>
      <c r="J1328" s="61" t="s">
        <v>49</v>
      </c>
      <c r="K1328" s="61"/>
      <c r="L1328" s="61"/>
      <c r="M1328" s="61"/>
      <c r="N1328" s="61"/>
      <c r="O1328" s="61">
        <v>1</v>
      </c>
      <c r="P1328" s="84">
        <v>43286</v>
      </c>
      <c r="Q1328" s="84">
        <v>43286.041666666664</v>
      </c>
      <c r="R1328" s="85"/>
      <c r="S1328" s="85"/>
      <c r="T1328" s="86">
        <v>43273.575624999998</v>
      </c>
      <c r="U1328" s="86"/>
      <c r="V1328" s="92" t="s">
        <v>617</v>
      </c>
      <c r="W1328" s="92">
        <v>43300.75</v>
      </c>
      <c r="X132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28" s="88" t="str">
        <f t="shared" si="20"/>
        <v>UTILITES_MB</v>
      </c>
      <c r="Z132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2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29" spans="1:27" x14ac:dyDescent="0.3">
      <c r="A1329" s="122" t="s">
        <v>6601</v>
      </c>
      <c r="B1329" s="61" t="s">
        <v>6602</v>
      </c>
      <c r="C1329" s="61" t="s">
        <v>59</v>
      </c>
      <c r="D1329" s="93" t="s">
        <v>620</v>
      </c>
      <c r="E1329" s="61" t="s">
        <v>6603</v>
      </c>
      <c r="F1329" s="61" t="s">
        <v>6604</v>
      </c>
      <c r="G1329" s="93" t="s">
        <v>45</v>
      </c>
      <c r="H1329" s="61" t="s">
        <v>2572</v>
      </c>
      <c r="I1329" s="61" t="s">
        <v>53</v>
      </c>
      <c r="J1329" s="61"/>
      <c r="K1329" s="61"/>
      <c r="L1329" s="61"/>
      <c r="M1329" s="61"/>
      <c r="N1329" s="61" t="s">
        <v>995</v>
      </c>
      <c r="O1329" s="61">
        <v>1</v>
      </c>
      <c r="P1329" s="84">
        <v>43301</v>
      </c>
      <c r="Q1329" s="84">
        <v>43301.041666666664</v>
      </c>
      <c r="R1329" s="85"/>
      <c r="S1329" s="85"/>
      <c r="T1329" s="86">
        <v>43276.354166666664</v>
      </c>
      <c r="U1329" s="86">
        <v>43276.401388888888</v>
      </c>
      <c r="V1329" s="92" t="s">
        <v>617</v>
      </c>
      <c r="W1329" s="92">
        <v>43331.041666666664</v>
      </c>
      <c r="X132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29" s="88" t="str">
        <f t="shared" si="20"/>
        <v>DEVT MA</v>
      </c>
      <c r="Z132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2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30" spans="1:27" x14ac:dyDescent="0.3">
      <c r="A1330" s="122" t="s">
        <v>6605</v>
      </c>
      <c r="B1330" s="61" t="s">
        <v>6606</v>
      </c>
      <c r="C1330" s="61" t="s">
        <v>59</v>
      </c>
      <c r="D1330" s="93" t="s">
        <v>620</v>
      </c>
      <c r="E1330" s="61" t="s">
        <v>6607</v>
      </c>
      <c r="F1330" s="61" t="s">
        <v>6608</v>
      </c>
      <c r="G1330" s="93" t="s">
        <v>45</v>
      </c>
      <c r="H1330" s="61" t="s">
        <v>2572</v>
      </c>
      <c r="I1330" s="61" t="s">
        <v>53</v>
      </c>
      <c r="J1330" s="61"/>
      <c r="K1330" s="61"/>
      <c r="L1330" s="61"/>
      <c r="M1330" s="61"/>
      <c r="N1330" s="61" t="s">
        <v>995</v>
      </c>
      <c r="O1330" s="61">
        <v>1</v>
      </c>
      <c r="P1330" s="84">
        <v>43301</v>
      </c>
      <c r="Q1330" s="84">
        <v>43301.041666666664</v>
      </c>
      <c r="R1330" s="85"/>
      <c r="S1330" s="85"/>
      <c r="T1330" s="86">
        <v>43276.270833333336</v>
      </c>
      <c r="U1330" s="86">
        <v>43276.40347222222</v>
      </c>
      <c r="V1330" s="92" t="s">
        <v>617</v>
      </c>
      <c r="W1330" s="92">
        <v>43331.041666666664</v>
      </c>
      <c r="X133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30" s="88" t="str">
        <f t="shared" si="20"/>
        <v>DEVT MA</v>
      </c>
      <c r="Z133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3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31" spans="1:27" x14ac:dyDescent="0.3">
      <c r="A1331" s="122" t="s">
        <v>1614</v>
      </c>
      <c r="B1331" s="61" t="s">
        <v>1615</v>
      </c>
      <c r="C1331" s="61" t="s">
        <v>59</v>
      </c>
      <c r="D1331" s="93" t="s">
        <v>620</v>
      </c>
      <c r="E1331" s="61" t="s">
        <v>1616</v>
      </c>
      <c r="F1331" s="61" t="s">
        <v>1617</v>
      </c>
      <c r="G1331" s="93" t="s">
        <v>45</v>
      </c>
      <c r="H1331" s="61" t="s">
        <v>2572</v>
      </c>
      <c r="I1331" s="61" t="s">
        <v>53</v>
      </c>
      <c r="J1331" s="61"/>
      <c r="K1331" s="61"/>
      <c r="L1331" s="61"/>
      <c r="M1331" s="61"/>
      <c r="N1331" s="61" t="s">
        <v>62</v>
      </c>
      <c r="O1331" s="61">
        <v>1</v>
      </c>
      <c r="P1331" s="84">
        <v>43259</v>
      </c>
      <c r="Q1331" s="84">
        <v>43289</v>
      </c>
      <c r="R1331" s="85"/>
      <c r="S1331" s="85"/>
      <c r="T1331" s="86">
        <v>43276.25</v>
      </c>
      <c r="U1331" s="86">
        <v>43276.396527777775</v>
      </c>
      <c r="V1331" s="92" t="s">
        <v>617</v>
      </c>
      <c r="W1331" s="92">
        <v>43289.041666666664</v>
      </c>
      <c r="X133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31" s="88" t="str">
        <f t="shared" si="20"/>
        <v>DEVT MA</v>
      </c>
      <c r="Z133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3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32" spans="1:27" x14ac:dyDescent="0.3">
      <c r="A1332" s="122" t="s">
        <v>1618</v>
      </c>
      <c r="B1332" s="61" t="s">
        <v>1619</v>
      </c>
      <c r="C1332" s="61" t="s">
        <v>59</v>
      </c>
      <c r="D1332" s="93" t="s">
        <v>620</v>
      </c>
      <c r="E1332" s="61" t="s">
        <v>1620</v>
      </c>
      <c r="F1332" s="61" t="s">
        <v>1621</v>
      </c>
      <c r="G1332" s="93" t="s">
        <v>45</v>
      </c>
      <c r="H1332" s="61" t="s">
        <v>2572</v>
      </c>
      <c r="I1332" s="61" t="s">
        <v>53</v>
      </c>
      <c r="J1332" s="61"/>
      <c r="K1332" s="61"/>
      <c r="L1332" s="61"/>
      <c r="M1332" s="61"/>
      <c r="N1332" s="61" t="s">
        <v>62</v>
      </c>
      <c r="O1332" s="61">
        <v>1</v>
      </c>
      <c r="P1332" s="84">
        <v>43259</v>
      </c>
      <c r="Q1332" s="84">
        <v>43289</v>
      </c>
      <c r="R1332" s="85"/>
      <c r="S1332" s="85"/>
      <c r="T1332" s="86">
        <v>43276.322916666664</v>
      </c>
      <c r="U1332" s="86">
        <v>43276.424305555556</v>
      </c>
      <c r="V1332" s="92" t="s">
        <v>617</v>
      </c>
      <c r="W1332" s="92">
        <v>43289.041666666664</v>
      </c>
      <c r="X133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32" s="88" t="str">
        <f t="shared" si="20"/>
        <v>DEVT MA</v>
      </c>
      <c r="Z133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3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33" spans="1:27" x14ac:dyDescent="0.3">
      <c r="A1333" s="122" t="s">
        <v>1622</v>
      </c>
      <c r="B1333" s="61" t="s">
        <v>1623</v>
      </c>
      <c r="C1333" s="61" t="s">
        <v>59</v>
      </c>
      <c r="D1333" s="93" t="s">
        <v>620</v>
      </c>
      <c r="E1333" s="61" t="s">
        <v>1624</v>
      </c>
      <c r="F1333" s="61" t="s">
        <v>1625</v>
      </c>
      <c r="G1333" s="93" t="s">
        <v>45</v>
      </c>
      <c r="H1333" s="61" t="s">
        <v>2572</v>
      </c>
      <c r="I1333" s="61" t="s">
        <v>53</v>
      </c>
      <c r="J1333" s="61"/>
      <c r="K1333" s="61"/>
      <c r="L1333" s="61"/>
      <c r="M1333" s="61"/>
      <c r="N1333" s="61" t="s">
        <v>62</v>
      </c>
      <c r="O1333" s="61">
        <v>1</v>
      </c>
      <c r="P1333" s="84">
        <v>43259</v>
      </c>
      <c r="Q1333" s="84">
        <v>43289</v>
      </c>
      <c r="R1333" s="85"/>
      <c r="S1333" s="85"/>
      <c r="T1333" s="86">
        <v>43276.385416666664</v>
      </c>
      <c r="U1333" s="86">
        <v>43276.409722222219</v>
      </c>
      <c r="V1333" s="92" t="s">
        <v>617</v>
      </c>
      <c r="W1333" s="92">
        <v>43289.041666666664</v>
      </c>
      <c r="X133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33" s="88" t="str">
        <f t="shared" si="20"/>
        <v>DEVT MA</v>
      </c>
      <c r="Z133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3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34" spans="1:27" x14ac:dyDescent="0.3">
      <c r="A1334" s="122" t="s">
        <v>1626</v>
      </c>
      <c r="B1334" s="61" t="s">
        <v>1627</v>
      </c>
      <c r="C1334" s="61" t="s">
        <v>59</v>
      </c>
      <c r="D1334" s="93" t="s">
        <v>620</v>
      </c>
      <c r="E1334" s="61" t="s">
        <v>1628</v>
      </c>
      <c r="F1334" s="61" t="s">
        <v>1629</v>
      </c>
      <c r="G1334" s="93" t="s">
        <v>45</v>
      </c>
      <c r="H1334" s="61" t="s">
        <v>2572</v>
      </c>
      <c r="I1334" s="61" t="s">
        <v>53</v>
      </c>
      <c r="J1334" s="61"/>
      <c r="K1334" s="61"/>
      <c r="L1334" s="61"/>
      <c r="M1334" s="61"/>
      <c r="N1334" s="61" t="s">
        <v>62</v>
      </c>
      <c r="O1334" s="61">
        <v>1</v>
      </c>
      <c r="P1334" s="84">
        <v>43259</v>
      </c>
      <c r="Q1334" s="84">
        <v>43289</v>
      </c>
      <c r="R1334" s="85"/>
      <c r="S1334" s="85"/>
      <c r="T1334" s="86">
        <v>43276.270833333336</v>
      </c>
      <c r="U1334" s="86">
        <v>43276.407638888886</v>
      </c>
      <c r="V1334" s="92" t="s">
        <v>617</v>
      </c>
      <c r="W1334" s="92">
        <v>43289.041666666664</v>
      </c>
      <c r="X133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34" s="88" t="str">
        <f t="shared" si="20"/>
        <v>DEVT MA</v>
      </c>
      <c r="Z133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3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35" spans="1:27" x14ac:dyDescent="0.3">
      <c r="A1335" s="122" t="s">
        <v>1630</v>
      </c>
      <c r="B1335" s="61" t="s">
        <v>1631</v>
      </c>
      <c r="C1335" s="61" t="s">
        <v>59</v>
      </c>
      <c r="D1335" s="93" t="s">
        <v>620</v>
      </c>
      <c r="E1335" s="61" t="s">
        <v>1632</v>
      </c>
      <c r="F1335" s="61" t="s">
        <v>1633</v>
      </c>
      <c r="G1335" s="93" t="s">
        <v>45</v>
      </c>
      <c r="H1335" s="61" t="s">
        <v>2572</v>
      </c>
      <c r="I1335" s="61" t="s">
        <v>53</v>
      </c>
      <c r="J1335" s="61"/>
      <c r="K1335" s="61"/>
      <c r="L1335" s="61"/>
      <c r="M1335" s="61"/>
      <c r="N1335" s="61" t="s">
        <v>62</v>
      </c>
      <c r="O1335" s="61">
        <v>1</v>
      </c>
      <c r="P1335" s="84">
        <v>43259</v>
      </c>
      <c r="Q1335" s="84">
        <v>43289</v>
      </c>
      <c r="R1335" s="85"/>
      <c r="S1335" s="85"/>
      <c r="T1335" s="86">
        <v>43276.395833333336</v>
      </c>
      <c r="U1335" s="86">
        <v>43276.438888888886</v>
      </c>
      <c r="V1335" s="92" t="s">
        <v>617</v>
      </c>
      <c r="W1335" s="92">
        <v>43289.041666666664</v>
      </c>
      <c r="X133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35" s="88" t="str">
        <f t="shared" si="20"/>
        <v>DEVT MA</v>
      </c>
      <c r="Z133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3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36" spans="1:27" x14ac:dyDescent="0.3">
      <c r="A1336" s="122" t="s">
        <v>1634</v>
      </c>
      <c r="B1336" s="61" t="s">
        <v>1635</v>
      </c>
      <c r="C1336" s="61" t="s">
        <v>59</v>
      </c>
      <c r="D1336" s="93" t="s">
        <v>620</v>
      </c>
      <c r="E1336" s="61" t="s">
        <v>1636</v>
      </c>
      <c r="F1336" s="61" t="s">
        <v>1637</v>
      </c>
      <c r="G1336" s="93" t="s">
        <v>45</v>
      </c>
      <c r="H1336" s="61" t="s">
        <v>2572</v>
      </c>
      <c r="I1336" s="61" t="s">
        <v>53</v>
      </c>
      <c r="J1336" s="61"/>
      <c r="K1336" s="61"/>
      <c r="L1336" s="61"/>
      <c r="M1336" s="61"/>
      <c r="N1336" s="61" t="s">
        <v>62</v>
      </c>
      <c r="O1336" s="61">
        <v>1</v>
      </c>
      <c r="P1336" s="84">
        <v>43259</v>
      </c>
      <c r="Q1336" s="84">
        <v>43289</v>
      </c>
      <c r="R1336" s="85"/>
      <c r="S1336" s="85"/>
      <c r="T1336" s="86">
        <v>43276.34375</v>
      </c>
      <c r="U1336" s="86">
        <v>43276.431944444441</v>
      </c>
      <c r="V1336" s="92" t="s">
        <v>617</v>
      </c>
      <c r="W1336" s="92">
        <v>43289.041666666664</v>
      </c>
      <c r="X133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36" s="88" t="str">
        <f t="shared" si="20"/>
        <v>DEVT MA</v>
      </c>
      <c r="Z133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3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37" spans="1:27" x14ac:dyDescent="0.3">
      <c r="A1337" s="123" t="s">
        <v>5295</v>
      </c>
      <c r="B1337" s="73" t="s">
        <v>5296</v>
      </c>
      <c r="C1337" s="73" t="s">
        <v>196</v>
      </c>
      <c r="D1337" s="94" t="s">
        <v>408</v>
      </c>
      <c r="E1337" s="73" t="s">
        <v>5297</v>
      </c>
      <c r="F1337" s="73" t="s">
        <v>5141</v>
      </c>
      <c r="G1337" s="94" t="s">
        <v>73</v>
      </c>
      <c r="H1337" s="73" t="s">
        <v>42</v>
      </c>
      <c r="I1337" s="73" t="s">
        <v>53</v>
      </c>
      <c r="J1337" s="73"/>
      <c r="K1337" s="73"/>
      <c r="L1337" s="73"/>
      <c r="M1337" s="73"/>
      <c r="N1337" s="73" t="s">
        <v>197</v>
      </c>
      <c r="O1337" s="73">
        <v>0.25</v>
      </c>
      <c r="P1337" s="95">
        <v>43298</v>
      </c>
      <c r="Q1337" s="95">
        <v>43305</v>
      </c>
      <c r="R1337" s="96"/>
      <c r="S1337" s="96"/>
      <c r="T1337" s="97">
        <v>43278.571076388886</v>
      </c>
      <c r="U1337" s="97"/>
      <c r="V1337" s="98" t="s">
        <v>617</v>
      </c>
      <c r="W1337" s="98">
        <v>43305.010416666664</v>
      </c>
      <c r="X1337" s="12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37" s="130" t="str">
        <f t="shared" si="20"/>
        <v>CONT</v>
      </c>
      <c r="Z1337" s="130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37" s="143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38" spans="1:27" x14ac:dyDescent="0.3">
      <c r="A1338" s="122" t="s">
        <v>2881</v>
      </c>
      <c r="B1338" s="61" t="s">
        <v>2882</v>
      </c>
      <c r="C1338" s="61" t="s">
        <v>2883</v>
      </c>
      <c r="D1338" s="93" t="s">
        <v>1524</v>
      </c>
      <c r="E1338" s="61" t="s">
        <v>2884</v>
      </c>
      <c r="F1338" s="61" t="s">
        <v>4573</v>
      </c>
      <c r="G1338" s="93" t="s">
        <v>46</v>
      </c>
      <c r="H1338" s="61" t="s">
        <v>359</v>
      </c>
      <c r="I1338" s="61" t="s">
        <v>53</v>
      </c>
      <c r="J1338" s="61" t="s">
        <v>61</v>
      </c>
      <c r="K1338" s="61"/>
      <c r="L1338" s="61"/>
      <c r="M1338" s="61"/>
      <c r="N1338" s="61"/>
      <c r="O1338" s="61">
        <v>1</v>
      </c>
      <c r="P1338" s="84">
        <v>43285</v>
      </c>
      <c r="Q1338" s="84">
        <v>43285</v>
      </c>
      <c r="R1338" s="85"/>
      <c r="S1338" s="85"/>
      <c r="T1338" s="86"/>
      <c r="U1338" s="86"/>
      <c r="V1338" s="92" t="s">
        <v>617</v>
      </c>
      <c r="W1338" s="92">
        <v>43316</v>
      </c>
      <c r="X133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38" s="88" t="str">
        <f t="shared" si="20"/>
        <v>UTILITES_MA</v>
      </c>
      <c r="Z133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3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39" spans="1:27" x14ac:dyDescent="0.3">
      <c r="A1339" s="122" t="s">
        <v>4396</v>
      </c>
      <c r="B1339" s="61" t="s">
        <v>4397</v>
      </c>
      <c r="C1339" s="61" t="s">
        <v>41</v>
      </c>
      <c r="D1339" s="93" t="s">
        <v>432</v>
      </c>
      <c r="E1339" s="61" t="s">
        <v>4398</v>
      </c>
      <c r="F1339" s="61" t="s">
        <v>4399</v>
      </c>
      <c r="G1339" s="93" t="s">
        <v>45</v>
      </c>
      <c r="H1339" s="61" t="s">
        <v>2572</v>
      </c>
      <c r="I1339" s="61" t="s">
        <v>53</v>
      </c>
      <c r="J1339" s="61"/>
      <c r="K1339" s="61"/>
      <c r="L1339" s="61"/>
      <c r="M1339" s="61"/>
      <c r="N1339" s="61" t="s">
        <v>995</v>
      </c>
      <c r="O1339" s="61">
        <v>1</v>
      </c>
      <c r="P1339" s="84">
        <v>43300</v>
      </c>
      <c r="Q1339" s="84">
        <v>43330</v>
      </c>
      <c r="R1339" s="85"/>
      <c r="S1339" s="85"/>
      <c r="T1339" s="86">
        <v>43237.333333333336</v>
      </c>
      <c r="U1339" s="86">
        <v>43237.556944444441</v>
      </c>
      <c r="V1339" s="92" t="s">
        <v>617</v>
      </c>
      <c r="W1339" s="92">
        <v>43330.041666666664</v>
      </c>
      <c r="X133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39" s="88" t="str">
        <f t="shared" si="20"/>
        <v>DEVT MA</v>
      </c>
      <c r="Z133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3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40" spans="1:27" x14ac:dyDescent="0.3">
      <c r="A1340" s="123" t="s">
        <v>4400</v>
      </c>
      <c r="B1340" s="73" t="s">
        <v>4401</v>
      </c>
      <c r="C1340" s="73" t="s">
        <v>59</v>
      </c>
      <c r="D1340" s="94" t="s">
        <v>59</v>
      </c>
      <c r="E1340" s="73" t="s">
        <v>4402</v>
      </c>
      <c r="F1340" s="73" t="s">
        <v>4403</v>
      </c>
      <c r="G1340" s="94" t="s">
        <v>45</v>
      </c>
      <c r="H1340" s="73" t="s">
        <v>359</v>
      </c>
      <c r="I1340" s="73" t="s">
        <v>53</v>
      </c>
      <c r="J1340" s="73" t="s">
        <v>61</v>
      </c>
      <c r="K1340" s="73"/>
      <c r="L1340" s="73"/>
      <c r="M1340" s="73"/>
      <c r="N1340" s="73"/>
      <c r="O1340" s="73">
        <v>1</v>
      </c>
      <c r="P1340" s="95">
        <v>43291</v>
      </c>
      <c r="Q1340" s="95">
        <v>43291.041666666664</v>
      </c>
      <c r="R1340" s="96"/>
      <c r="S1340" s="96"/>
      <c r="T1340" s="97"/>
      <c r="U1340" s="97"/>
      <c r="V1340" s="98" t="s">
        <v>617</v>
      </c>
      <c r="W1340" s="98">
        <v>43305.75</v>
      </c>
      <c r="X1340" s="12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40" s="130" t="str">
        <f t="shared" si="20"/>
        <v>DEVT MA</v>
      </c>
      <c r="Z1340" s="130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40" s="143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41" spans="1:27" x14ac:dyDescent="0.3">
      <c r="A1341" s="122" t="s">
        <v>3394</v>
      </c>
      <c r="B1341" s="61" t="s">
        <v>3395</v>
      </c>
      <c r="C1341" s="61" t="s">
        <v>3396</v>
      </c>
      <c r="D1341" s="93" t="s">
        <v>1215</v>
      </c>
      <c r="E1341" s="61" t="s">
        <v>3397</v>
      </c>
      <c r="F1341" s="61" t="s">
        <v>4615</v>
      </c>
      <c r="G1341" s="93" t="s">
        <v>46</v>
      </c>
      <c r="H1341" s="61" t="s">
        <v>2572</v>
      </c>
      <c r="I1341" s="61" t="s">
        <v>53</v>
      </c>
      <c r="J1341" s="61" t="s">
        <v>61</v>
      </c>
      <c r="K1341" s="61" t="s">
        <v>300</v>
      </c>
      <c r="L1341" s="61"/>
      <c r="M1341" s="61"/>
      <c r="N1341" s="61" t="s">
        <v>837</v>
      </c>
      <c r="O1341" s="61">
        <v>1</v>
      </c>
      <c r="P1341" s="84">
        <v>43286</v>
      </c>
      <c r="Q1341" s="84">
        <v>43286.041666666664</v>
      </c>
      <c r="R1341" s="85"/>
      <c r="S1341" s="85"/>
      <c r="T1341" s="86">
        <v>43258</v>
      </c>
      <c r="U1341" s="86">
        <v>43258</v>
      </c>
      <c r="V1341" s="92" t="s">
        <v>617</v>
      </c>
      <c r="W1341" s="92">
        <v>43316.041666666664</v>
      </c>
      <c r="X134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41" s="88" t="str">
        <f t="shared" si="20"/>
        <v>UTILITES_MA</v>
      </c>
      <c r="Z134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4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42" spans="1:27" x14ac:dyDescent="0.3">
      <c r="A1342" s="122" t="s">
        <v>2093</v>
      </c>
      <c r="B1342" s="61" t="s">
        <v>2094</v>
      </c>
      <c r="C1342" s="61" t="s">
        <v>2095</v>
      </c>
      <c r="D1342" s="93" t="s">
        <v>1374</v>
      </c>
      <c r="E1342" s="61" t="s">
        <v>2096</v>
      </c>
      <c r="F1342" s="61" t="s">
        <v>2097</v>
      </c>
      <c r="G1342" s="93" t="s">
        <v>46</v>
      </c>
      <c r="H1342" s="61" t="s">
        <v>359</v>
      </c>
      <c r="I1342" s="61" t="s">
        <v>53</v>
      </c>
      <c r="J1342" s="61" t="s">
        <v>61</v>
      </c>
      <c r="K1342" s="61"/>
      <c r="L1342" s="61"/>
      <c r="M1342" s="61"/>
      <c r="N1342" s="61"/>
      <c r="O1342" s="61">
        <v>1</v>
      </c>
      <c r="P1342" s="84">
        <v>43272</v>
      </c>
      <c r="Q1342" s="84">
        <v>43272.041666666664</v>
      </c>
      <c r="R1342" s="85"/>
      <c r="S1342" s="85"/>
      <c r="T1342" s="86"/>
      <c r="U1342" s="86"/>
      <c r="V1342" s="92" t="s">
        <v>617</v>
      </c>
      <c r="W1342" s="92">
        <v>43302.041666666664</v>
      </c>
      <c r="X134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42" s="88" t="str">
        <f t="shared" si="20"/>
        <v>UTILITES_MB</v>
      </c>
      <c r="Z134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4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43" spans="1:27" x14ac:dyDescent="0.3">
      <c r="A1343" s="122" t="s">
        <v>2098</v>
      </c>
      <c r="B1343" s="61" t="s">
        <v>2099</v>
      </c>
      <c r="C1343" s="61" t="s">
        <v>1373</v>
      </c>
      <c r="D1343" s="93" t="s">
        <v>1374</v>
      </c>
      <c r="E1343" s="61" t="s">
        <v>1375</v>
      </c>
      <c r="F1343" s="61" t="s">
        <v>1376</v>
      </c>
      <c r="G1343" s="93" t="s">
        <v>46</v>
      </c>
      <c r="H1343" s="61" t="s">
        <v>359</v>
      </c>
      <c r="I1343" s="61" t="s">
        <v>53</v>
      </c>
      <c r="J1343" s="61" t="s">
        <v>61</v>
      </c>
      <c r="K1343" s="61"/>
      <c r="L1343" s="61"/>
      <c r="M1343" s="61"/>
      <c r="N1343" s="61"/>
      <c r="O1343" s="61">
        <v>1</v>
      </c>
      <c r="P1343" s="84">
        <v>43271</v>
      </c>
      <c r="Q1343" s="84">
        <v>43271.041666666664</v>
      </c>
      <c r="R1343" s="85"/>
      <c r="S1343" s="85"/>
      <c r="T1343" s="86"/>
      <c r="U1343" s="86"/>
      <c r="V1343" s="92" t="s">
        <v>617</v>
      </c>
      <c r="W1343" s="92">
        <v>43301.041666666664</v>
      </c>
      <c r="X134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43" s="88" t="str">
        <f t="shared" si="20"/>
        <v>UTILITES_MB</v>
      </c>
      <c r="Z134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4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44" spans="1:27" x14ac:dyDescent="0.3">
      <c r="A1344" s="122" t="s">
        <v>3398</v>
      </c>
      <c r="B1344" s="61" t="s">
        <v>3399</v>
      </c>
      <c r="C1344" s="61" t="s">
        <v>212</v>
      </c>
      <c r="D1344" s="93" t="s">
        <v>418</v>
      </c>
      <c r="E1344" s="61" t="s">
        <v>3400</v>
      </c>
      <c r="F1344" s="61" t="s">
        <v>2859</v>
      </c>
      <c r="G1344" s="93" t="s">
        <v>165</v>
      </c>
      <c r="H1344" s="61" t="s">
        <v>2572</v>
      </c>
      <c r="I1344" s="61" t="s">
        <v>53</v>
      </c>
      <c r="J1344" s="61" t="s">
        <v>61</v>
      </c>
      <c r="K1344" s="61" t="s">
        <v>300</v>
      </c>
      <c r="L1344" s="61"/>
      <c r="M1344" s="61"/>
      <c r="N1344" s="61" t="s">
        <v>237</v>
      </c>
      <c r="O1344" s="61">
        <v>0.33333333333333331</v>
      </c>
      <c r="P1344" s="84">
        <v>43287</v>
      </c>
      <c r="Q1344" s="84">
        <v>43287.041666666664</v>
      </c>
      <c r="R1344" s="85"/>
      <c r="S1344" s="85"/>
      <c r="T1344" s="86">
        <v>43287</v>
      </c>
      <c r="U1344" s="86">
        <v>43287</v>
      </c>
      <c r="V1344" s="92" t="s">
        <v>617</v>
      </c>
      <c r="W1344" s="92">
        <v>43317.041666666664</v>
      </c>
      <c r="X134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44" s="88" t="str">
        <f t="shared" si="20"/>
        <v>DSP MA</v>
      </c>
      <c r="Z134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4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45" spans="1:27" x14ac:dyDescent="0.3">
      <c r="A1345" s="122" t="s">
        <v>2100</v>
      </c>
      <c r="B1345" s="61" t="s">
        <v>2101</v>
      </c>
      <c r="C1345" s="61" t="s">
        <v>2102</v>
      </c>
      <c r="D1345" s="93" t="s">
        <v>1887</v>
      </c>
      <c r="E1345" s="61" t="s">
        <v>2103</v>
      </c>
      <c r="F1345" s="61" t="s">
        <v>2104</v>
      </c>
      <c r="G1345" s="93" t="s">
        <v>46</v>
      </c>
      <c r="H1345" s="61" t="s">
        <v>2572</v>
      </c>
      <c r="I1345" s="61" t="s">
        <v>53</v>
      </c>
      <c r="J1345" s="61" t="s">
        <v>61</v>
      </c>
      <c r="K1345" s="61" t="s">
        <v>204</v>
      </c>
      <c r="L1345" s="61"/>
      <c r="M1345" s="61"/>
      <c r="N1345" s="61"/>
      <c r="O1345" s="61">
        <v>1</v>
      </c>
      <c r="P1345" s="84">
        <v>43273</v>
      </c>
      <c r="Q1345" s="84">
        <v>43273.041666666664</v>
      </c>
      <c r="R1345" s="85"/>
      <c r="S1345" s="85"/>
      <c r="T1345" s="86">
        <v>43249</v>
      </c>
      <c r="U1345" s="86">
        <v>43249</v>
      </c>
      <c r="V1345" s="92" t="s">
        <v>617</v>
      </c>
      <c r="W1345" s="92">
        <v>43303.041666666664</v>
      </c>
      <c r="X134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45" s="88" t="str">
        <f t="shared" si="20"/>
        <v>UTILITES_MB</v>
      </c>
      <c r="Z134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4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46" spans="1:27" x14ac:dyDescent="0.3">
      <c r="A1346" s="122" t="s">
        <v>2105</v>
      </c>
      <c r="B1346" s="61" t="s">
        <v>2106</v>
      </c>
      <c r="C1346" s="61" t="s">
        <v>2107</v>
      </c>
      <c r="D1346" s="93" t="s">
        <v>409</v>
      </c>
      <c r="E1346" s="61" t="s">
        <v>2108</v>
      </c>
      <c r="F1346" s="61" t="s">
        <v>2109</v>
      </c>
      <c r="G1346" s="93" t="s">
        <v>46</v>
      </c>
      <c r="H1346" s="61" t="s">
        <v>359</v>
      </c>
      <c r="I1346" s="61" t="s">
        <v>53</v>
      </c>
      <c r="J1346" s="61" t="s">
        <v>61</v>
      </c>
      <c r="K1346" s="61"/>
      <c r="L1346" s="61"/>
      <c r="M1346" s="61"/>
      <c r="N1346" s="61"/>
      <c r="O1346" s="61">
        <v>1</v>
      </c>
      <c r="P1346" s="84">
        <v>43271</v>
      </c>
      <c r="Q1346" s="84">
        <v>43271.041666666664</v>
      </c>
      <c r="R1346" s="85"/>
      <c r="S1346" s="85"/>
      <c r="T1346" s="86"/>
      <c r="U1346" s="86"/>
      <c r="V1346" s="92" t="s">
        <v>617</v>
      </c>
      <c r="W1346" s="92">
        <v>43301.041666666664</v>
      </c>
      <c r="X134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46" s="88" t="str">
        <f t="shared" ref="Y1346:Y1409" si="21">IF(ISBLANK(G1346),"N/A",IF(OR(G1346="EXPE-SERV",G1346="FINA",G1346="INFO",G1346="LOGISTIC",G1346="MAGASIN",G1346="PROD_MA",G1346="PROD_MB",G1346="PROD_MB-B3",G1346="PROJ-TECH",G1346="SECU",G1346="STECH",G1346="UNITE-MA",G1346="UNITE-MB",G1346="UNIT-MC",G1346="UNIT-MD1",G1346="UNIT-MD2"),"N/A",IF(ISNUMBER(SEARCH("QUAL",G1346)),"N/A",IF(AND(G1346="MNTE",X1346="MA"),"UTILITES_MA",IF(AND(G1346="MNTE",X1346="MB"),"UTILITES_MB",IF(AND(G1346="MNTE",X1346="MC"),"UTILITES_MC",G1346))))))</f>
        <v>UTILITES_MB</v>
      </c>
      <c r="Z134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4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47" spans="1:27" x14ac:dyDescent="0.3">
      <c r="A1347" s="122" t="s">
        <v>2110</v>
      </c>
      <c r="B1347" s="61" t="s">
        <v>2111</v>
      </c>
      <c r="C1347" s="61" t="s">
        <v>2112</v>
      </c>
      <c r="D1347" s="93" t="s">
        <v>2113</v>
      </c>
      <c r="E1347" s="61" t="s">
        <v>2114</v>
      </c>
      <c r="F1347" s="61" t="s">
        <v>2115</v>
      </c>
      <c r="G1347" s="93" t="s">
        <v>46</v>
      </c>
      <c r="H1347" s="61" t="s">
        <v>359</v>
      </c>
      <c r="I1347" s="61" t="s">
        <v>53</v>
      </c>
      <c r="J1347" s="61" t="s">
        <v>61</v>
      </c>
      <c r="K1347" s="61"/>
      <c r="L1347" s="61"/>
      <c r="M1347" s="61"/>
      <c r="N1347" s="61"/>
      <c r="O1347" s="61">
        <v>1</v>
      </c>
      <c r="P1347" s="84">
        <v>43271</v>
      </c>
      <c r="Q1347" s="84">
        <v>43271.041666666664</v>
      </c>
      <c r="R1347" s="85"/>
      <c r="S1347" s="85"/>
      <c r="T1347" s="86"/>
      <c r="U1347" s="86"/>
      <c r="V1347" s="92" t="s">
        <v>617</v>
      </c>
      <c r="W1347" s="92">
        <v>43301.041666666664</v>
      </c>
      <c r="X134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47" s="88" t="str">
        <f t="shared" si="21"/>
        <v>UTILITES_MB</v>
      </c>
      <c r="Z134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4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48" spans="1:27" x14ac:dyDescent="0.3">
      <c r="A1348" s="122" t="s">
        <v>2116</v>
      </c>
      <c r="B1348" s="61" t="s">
        <v>2117</v>
      </c>
      <c r="C1348" s="61" t="s">
        <v>2118</v>
      </c>
      <c r="D1348" s="93" t="s">
        <v>458</v>
      </c>
      <c r="E1348" s="61" t="s">
        <v>2119</v>
      </c>
      <c r="F1348" s="61" t="s">
        <v>2120</v>
      </c>
      <c r="G1348" s="93" t="s">
        <v>46</v>
      </c>
      <c r="H1348" s="61" t="s">
        <v>359</v>
      </c>
      <c r="I1348" s="61" t="s">
        <v>53</v>
      </c>
      <c r="J1348" s="61" t="s">
        <v>61</v>
      </c>
      <c r="K1348" s="61"/>
      <c r="L1348" s="61"/>
      <c r="M1348" s="61"/>
      <c r="N1348" s="61"/>
      <c r="O1348" s="61">
        <v>1</v>
      </c>
      <c r="P1348" s="84">
        <v>43272</v>
      </c>
      <c r="Q1348" s="84">
        <v>43272.041666666664</v>
      </c>
      <c r="R1348" s="85"/>
      <c r="S1348" s="85"/>
      <c r="T1348" s="86"/>
      <c r="U1348" s="86"/>
      <c r="V1348" s="92" t="s">
        <v>617</v>
      </c>
      <c r="W1348" s="92">
        <v>43302.041666666664</v>
      </c>
      <c r="X134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48" s="88" t="str">
        <f t="shared" si="21"/>
        <v>UTILITES_MB</v>
      </c>
      <c r="Z134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4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49" spans="1:27" x14ac:dyDescent="0.3">
      <c r="A1349" s="122" t="s">
        <v>6430</v>
      </c>
      <c r="B1349" s="61" t="s">
        <v>6431</v>
      </c>
      <c r="C1349" s="61" t="s">
        <v>252</v>
      </c>
      <c r="D1349" s="93" t="s">
        <v>409</v>
      </c>
      <c r="E1349" s="61" t="s">
        <v>6115</v>
      </c>
      <c r="F1349" s="61" t="s">
        <v>1397</v>
      </c>
      <c r="G1349" s="93" t="s">
        <v>103</v>
      </c>
      <c r="H1349" s="61" t="s">
        <v>359</v>
      </c>
      <c r="I1349" s="61" t="s">
        <v>58</v>
      </c>
      <c r="J1349" s="61" t="s">
        <v>61</v>
      </c>
      <c r="K1349" s="61"/>
      <c r="L1349" s="61"/>
      <c r="M1349" s="61"/>
      <c r="N1349" s="61"/>
      <c r="O1349" s="61">
        <v>0.5</v>
      </c>
      <c r="P1349" s="84">
        <v>43321</v>
      </c>
      <c r="Q1349" s="84">
        <v>43321.020833333336</v>
      </c>
      <c r="R1349" s="85"/>
      <c r="S1349" s="85"/>
      <c r="T1349" s="86"/>
      <c r="U1349" s="86"/>
      <c r="V1349" s="92" t="s">
        <v>617</v>
      </c>
      <c r="W1349" s="92">
        <v>43351.020833333336</v>
      </c>
      <c r="X134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49" s="88" t="str">
        <f t="shared" si="21"/>
        <v>ANA_MB</v>
      </c>
      <c r="Z134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4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350" spans="1:27" x14ac:dyDescent="0.3">
      <c r="A1350" s="122" t="s">
        <v>6113</v>
      </c>
      <c r="B1350" s="61" t="s">
        <v>6114</v>
      </c>
      <c r="C1350" s="61" t="s">
        <v>252</v>
      </c>
      <c r="D1350" s="93" t="s">
        <v>409</v>
      </c>
      <c r="E1350" s="61" t="s">
        <v>6115</v>
      </c>
      <c r="F1350" s="61" t="s">
        <v>1397</v>
      </c>
      <c r="G1350" s="93" t="s">
        <v>103</v>
      </c>
      <c r="H1350" s="61" t="s">
        <v>359</v>
      </c>
      <c r="I1350" s="61" t="s">
        <v>53</v>
      </c>
      <c r="J1350" s="61" t="s">
        <v>61</v>
      </c>
      <c r="K1350" s="61"/>
      <c r="L1350" s="61"/>
      <c r="M1350" s="61"/>
      <c r="N1350" s="61"/>
      <c r="O1350" s="61">
        <v>0.25</v>
      </c>
      <c r="P1350" s="84">
        <v>43305</v>
      </c>
      <c r="Q1350" s="84">
        <v>43305.010416666664</v>
      </c>
      <c r="R1350" s="85"/>
      <c r="S1350" s="85"/>
      <c r="T1350" s="86"/>
      <c r="U1350" s="86"/>
      <c r="V1350" s="92" t="s">
        <v>617</v>
      </c>
      <c r="W1350" s="92">
        <v>43312.010416666664</v>
      </c>
      <c r="X135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50" s="88" t="str">
        <f t="shared" si="21"/>
        <v>ANA_MB</v>
      </c>
      <c r="Z135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5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51" spans="1:27" x14ac:dyDescent="0.3">
      <c r="A1351" s="122" t="s">
        <v>6609</v>
      </c>
      <c r="B1351" s="61" t="s">
        <v>6610</v>
      </c>
      <c r="C1351" s="61" t="s">
        <v>252</v>
      </c>
      <c r="D1351" s="93" t="s">
        <v>409</v>
      </c>
      <c r="E1351" s="61" t="s">
        <v>6118</v>
      </c>
      <c r="F1351" s="61" t="s">
        <v>1397</v>
      </c>
      <c r="G1351" s="93" t="s">
        <v>103</v>
      </c>
      <c r="H1351" s="61" t="s">
        <v>359</v>
      </c>
      <c r="I1351" s="61" t="s">
        <v>58</v>
      </c>
      <c r="J1351" s="61" t="s">
        <v>61</v>
      </c>
      <c r="K1351" s="61"/>
      <c r="L1351" s="61"/>
      <c r="M1351" s="61"/>
      <c r="N1351" s="61"/>
      <c r="O1351" s="61">
        <v>0.5</v>
      </c>
      <c r="P1351" s="84">
        <v>43323</v>
      </c>
      <c r="Q1351" s="84">
        <v>43323.020833333336</v>
      </c>
      <c r="R1351" s="85"/>
      <c r="S1351" s="85"/>
      <c r="T1351" s="86"/>
      <c r="U1351" s="86"/>
      <c r="V1351" s="92" t="s">
        <v>617</v>
      </c>
      <c r="W1351" s="92">
        <v>43353.020833333336</v>
      </c>
      <c r="X135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51" s="88" t="str">
        <f t="shared" si="21"/>
        <v>ANA_MB</v>
      </c>
      <c r="Z135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5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352" spans="1:27" x14ac:dyDescent="0.3">
      <c r="A1352" s="122" t="s">
        <v>6116</v>
      </c>
      <c r="B1352" s="61" t="s">
        <v>6117</v>
      </c>
      <c r="C1352" s="61" t="s">
        <v>252</v>
      </c>
      <c r="D1352" s="93" t="s">
        <v>409</v>
      </c>
      <c r="E1352" s="61" t="s">
        <v>6118</v>
      </c>
      <c r="F1352" s="61" t="s">
        <v>1397</v>
      </c>
      <c r="G1352" s="93" t="s">
        <v>103</v>
      </c>
      <c r="H1352" s="61" t="s">
        <v>359</v>
      </c>
      <c r="I1352" s="61" t="s">
        <v>53</v>
      </c>
      <c r="J1352" s="61" t="s">
        <v>61</v>
      </c>
      <c r="K1352" s="61"/>
      <c r="L1352" s="61"/>
      <c r="M1352" s="61"/>
      <c r="N1352" s="61"/>
      <c r="O1352" s="61">
        <v>0.25</v>
      </c>
      <c r="P1352" s="84">
        <v>43306</v>
      </c>
      <c r="Q1352" s="84">
        <v>43306.010416666664</v>
      </c>
      <c r="R1352" s="85"/>
      <c r="S1352" s="85"/>
      <c r="T1352" s="86"/>
      <c r="U1352" s="86"/>
      <c r="V1352" s="92" t="s">
        <v>617</v>
      </c>
      <c r="W1352" s="92">
        <v>43313.010416666664</v>
      </c>
      <c r="X135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52" s="88" t="str">
        <f t="shared" si="21"/>
        <v>ANA_MB</v>
      </c>
      <c r="Z135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5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53" spans="1:27" x14ac:dyDescent="0.3">
      <c r="A1353" s="122" t="s">
        <v>3680</v>
      </c>
      <c r="B1353" s="61" t="s">
        <v>3681</v>
      </c>
      <c r="C1353" s="61" t="s">
        <v>2478</v>
      </c>
      <c r="D1353" s="93" t="s">
        <v>1887</v>
      </c>
      <c r="E1353" s="61" t="s">
        <v>3682</v>
      </c>
      <c r="F1353" s="61" t="s">
        <v>1391</v>
      </c>
      <c r="G1353" s="93" t="s">
        <v>216</v>
      </c>
      <c r="H1353" s="61" t="s">
        <v>359</v>
      </c>
      <c r="I1353" s="61" t="s">
        <v>53</v>
      </c>
      <c r="J1353" s="61" t="s">
        <v>61</v>
      </c>
      <c r="K1353" s="61"/>
      <c r="L1353" s="61"/>
      <c r="M1353" s="61"/>
      <c r="N1353" s="61"/>
      <c r="O1353" s="61">
        <v>1</v>
      </c>
      <c r="P1353" s="84">
        <v>43292</v>
      </c>
      <c r="Q1353" s="84">
        <v>43292.041666666664</v>
      </c>
      <c r="R1353" s="85"/>
      <c r="S1353" s="85"/>
      <c r="T1353" s="86"/>
      <c r="U1353" s="86"/>
      <c r="V1353" s="92" t="s">
        <v>617</v>
      </c>
      <c r="W1353" s="92">
        <v>43306.75</v>
      </c>
      <c r="X135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53" s="88" t="str">
        <f t="shared" si="21"/>
        <v>USP MB</v>
      </c>
      <c r="Z135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5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54" spans="1:27" x14ac:dyDescent="0.3">
      <c r="A1354" s="122" t="s">
        <v>2885</v>
      </c>
      <c r="B1354" s="61" t="s">
        <v>2886</v>
      </c>
      <c r="C1354" s="61" t="s">
        <v>2618</v>
      </c>
      <c r="D1354" s="93" t="s">
        <v>1433</v>
      </c>
      <c r="E1354" s="61" t="s">
        <v>2619</v>
      </c>
      <c r="F1354" s="61" t="s">
        <v>2620</v>
      </c>
      <c r="G1354" s="93" t="s">
        <v>220</v>
      </c>
      <c r="H1354" s="61" t="s">
        <v>195</v>
      </c>
      <c r="I1354" s="61" t="s">
        <v>43</v>
      </c>
      <c r="J1354" s="61" t="s">
        <v>49</v>
      </c>
      <c r="K1354" s="61" t="s">
        <v>300</v>
      </c>
      <c r="L1354" s="61"/>
      <c r="M1354" s="61"/>
      <c r="N1354" s="61"/>
      <c r="O1354" s="61">
        <v>2</v>
      </c>
      <c r="P1354" s="84">
        <v>43242</v>
      </c>
      <c r="Q1354" s="84">
        <v>43249</v>
      </c>
      <c r="R1354" s="85"/>
      <c r="S1354" s="85"/>
      <c r="T1354" s="86"/>
      <c r="U1354" s="86"/>
      <c r="V1354" s="92" t="s">
        <v>617</v>
      </c>
      <c r="W1354" s="92">
        <v>43249</v>
      </c>
      <c r="X135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354" s="88" t="str">
        <f t="shared" si="21"/>
        <v>SUP MB</v>
      </c>
      <c r="Z135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35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355" spans="1:27" x14ac:dyDescent="0.3">
      <c r="A1355" s="122" t="s">
        <v>3433</v>
      </c>
      <c r="B1355" s="61" t="s">
        <v>3434</v>
      </c>
      <c r="C1355" s="61" t="s">
        <v>3435</v>
      </c>
      <c r="D1355" s="93" t="s">
        <v>1023</v>
      </c>
      <c r="E1355" s="61" t="s">
        <v>3436</v>
      </c>
      <c r="F1355" s="61" t="s">
        <v>3437</v>
      </c>
      <c r="G1355" s="93" t="s">
        <v>46</v>
      </c>
      <c r="H1355" s="61" t="s">
        <v>42</v>
      </c>
      <c r="I1355" s="61" t="s">
        <v>43</v>
      </c>
      <c r="J1355" s="61" t="s">
        <v>48</v>
      </c>
      <c r="K1355" s="61"/>
      <c r="L1355" s="61"/>
      <c r="M1355" s="61"/>
      <c r="N1355" s="61" t="s">
        <v>1008</v>
      </c>
      <c r="O1355" s="61">
        <v>0</v>
      </c>
      <c r="P1355" s="84">
        <v>43243</v>
      </c>
      <c r="Q1355" s="84"/>
      <c r="R1355" s="85"/>
      <c r="S1355" s="85"/>
      <c r="T1355" s="86">
        <v>43248.477280092593</v>
      </c>
      <c r="U1355" s="86"/>
      <c r="V1355" s="92" t="s">
        <v>617</v>
      </c>
      <c r="W1355" s="92"/>
      <c r="X135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355" s="88" t="str">
        <f t="shared" si="21"/>
        <v>UTILITES_MC</v>
      </c>
      <c r="Z135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35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356" spans="1:27" x14ac:dyDescent="0.3">
      <c r="A1356" s="122" t="s">
        <v>3401</v>
      </c>
      <c r="B1356" s="61" t="s">
        <v>3402</v>
      </c>
      <c r="C1356" s="61" t="s">
        <v>1557</v>
      </c>
      <c r="D1356" s="93" t="s">
        <v>1558</v>
      </c>
      <c r="E1356" s="61" t="s">
        <v>3403</v>
      </c>
      <c r="F1356" s="61" t="s">
        <v>344</v>
      </c>
      <c r="G1356" s="93" t="s">
        <v>73</v>
      </c>
      <c r="H1356" s="61" t="s">
        <v>2572</v>
      </c>
      <c r="I1356" s="61" t="s">
        <v>53</v>
      </c>
      <c r="J1356" s="61"/>
      <c r="K1356" s="61"/>
      <c r="L1356" s="61"/>
      <c r="M1356" s="61"/>
      <c r="N1356" s="61" t="s">
        <v>995</v>
      </c>
      <c r="O1356" s="61">
        <v>1</v>
      </c>
      <c r="P1356" s="84">
        <v>43271</v>
      </c>
      <c r="Q1356" s="84">
        <v>43285</v>
      </c>
      <c r="R1356" s="85"/>
      <c r="S1356" s="85"/>
      <c r="T1356" s="86">
        <v>43272.239583333336</v>
      </c>
      <c r="U1356" s="86">
        <v>43272.400694444441</v>
      </c>
      <c r="V1356" s="92" t="s">
        <v>617</v>
      </c>
      <c r="W1356" s="92">
        <v>43285.75</v>
      </c>
      <c r="X135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56" s="88" t="str">
        <f t="shared" si="21"/>
        <v>CONT</v>
      </c>
      <c r="Z135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5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57" spans="1:27" x14ac:dyDescent="0.3">
      <c r="A1357" s="122" t="s">
        <v>2887</v>
      </c>
      <c r="B1357" s="61" t="s">
        <v>2888</v>
      </c>
      <c r="C1357" s="61" t="s">
        <v>212</v>
      </c>
      <c r="D1357" s="93" t="s">
        <v>418</v>
      </c>
      <c r="E1357" s="61" t="s">
        <v>2889</v>
      </c>
      <c r="F1357" s="61" t="s">
        <v>2859</v>
      </c>
      <c r="G1357" s="93" t="s">
        <v>165</v>
      </c>
      <c r="H1357" s="61" t="s">
        <v>359</v>
      </c>
      <c r="I1357" s="61" t="s">
        <v>53</v>
      </c>
      <c r="J1357" s="61" t="s">
        <v>61</v>
      </c>
      <c r="K1357" s="61"/>
      <c r="L1357" s="61"/>
      <c r="M1357" s="61"/>
      <c r="N1357" s="61"/>
      <c r="O1357" s="61">
        <v>1</v>
      </c>
      <c r="P1357" s="84">
        <v>43279</v>
      </c>
      <c r="Q1357" s="84">
        <v>43279.041666666664</v>
      </c>
      <c r="R1357" s="85"/>
      <c r="S1357" s="85"/>
      <c r="T1357" s="86"/>
      <c r="U1357" s="86"/>
      <c r="V1357" s="92" t="s">
        <v>617</v>
      </c>
      <c r="W1357" s="92">
        <v>43309.041666666664</v>
      </c>
      <c r="X135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57" s="88" t="str">
        <f t="shared" si="21"/>
        <v>DSP MA</v>
      </c>
      <c r="Z135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5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58" spans="1:27" x14ac:dyDescent="0.3">
      <c r="A1358" s="122" t="s">
        <v>2890</v>
      </c>
      <c r="B1358" s="61" t="s">
        <v>2891</v>
      </c>
      <c r="C1358" s="61" t="s">
        <v>2892</v>
      </c>
      <c r="D1358" s="93" t="s">
        <v>4616</v>
      </c>
      <c r="E1358" s="61" t="s">
        <v>2893</v>
      </c>
      <c r="F1358" s="61" t="s">
        <v>4617</v>
      </c>
      <c r="G1358" s="93" t="s">
        <v>46</v>
      </c>
      <c r="H1358" s="61" t="s">
        <v>2572</v>
      </c>
      <c r="I1358" s="61" t="s">
        <v>53</v>
      </c>
      <c r="J1358" s="61" t="s">
        <v>61</v>
      </c>
      <c r="K1358" s="61" t="s">
        <v>300</v>
      </c>
      <c r="L1358" s="61"/>
      <c r="M1358" s="61"/>
      <c r="N1358" s="61" t="s">
        <v>837</v>
      </c>
      <c r="O1358" s="61">
        <v>1</v>
      </c>
      <c r="P1358" s="84">
        <v>43288</v>
      </c>
      <c r="Q1358" s="84">
        <v>43288</v>
      </c>
      <c r="R1358" s="85"/>
      <c r="S1358" s="85"/>
      <c r="T1358" s="86">
        <v>43293</v>
      </c>
      <c r="U1358" s="86">
        <v>43293</v>
      </c>
      <c r="V1358" s="92" t="s">
        <v>617</v>
      </c>
      <c r="W1358" s="92">
        <v>43319</v>
      </c>
      <c r="X135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58" s="88" t="str">
        <f t="shared" si="21"/>
        <v>UTILITES_MA</v>
      </c>
      <c r="Z135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5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59" spans="1:27" x14ac:dyDescent="0.3">
      <c r="A1359" s="122" t="s">
        <v>4996</v>
      </c>
      <c r="B1359" s="61" t="s">
        <v>2897</v>
      </c>
      <c r="C1359" s="61" t="s">
        <v>349</v>
      </c>
      <c r="D1359" s="93" t="s">
        <v>463</v>
      </c>
      <c r="E1359" s="61" t="s">
        <v>350</v>
      </c>
      <c r="F1359" s="61" t="s">
        <v>351</v>
      </c>
      <c r="G1359" s="93" t="s">
        <v>165</v>
      </c>
      <c r="H1359" s="61" t="s">
        <v>42</v>
      </c>
      <c r="I1359" s="61" t="s">
        <v>58</v>
      </c>
      <c r="J1359" s="61" t="s">
        <v>48</v>
      </c>
      <c r="K1359" s="61"/>
      <c r="L1359" s="61"/>
      <c r="M1359" s="61"/>
      <c r="N1359" s="61"/>
      <c r="O1359" s="61">
        <v>1</v>
      </c>
      <c r="P1359" s="84">
        <v>43291</v>
      </c>
      <c r="Q1359" s="84">
        <v>43291.041666666664</v>
      </c>
      <c r="R1359" s="85"/>
      <c r="S1359" s="85"/>
      <c r="T1359" s="86">
        <v>43273.574282407404</v>
      </c>
      <c r="U1359" s="86"/>
      <c r="V1359" s="92" t="s">
        <v>617</v>
      </c>
      <c r="W1359" s="92">
        <v>43305.75</v>
      </c>
      <c r="X135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59" s="88" t="str">
        <f t="shared" si="21"/>
        <v>DSP MA</v>
      </c>
      <c r="Z135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5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60" spans="1:27" x14ac:dyDescent="0.3">
      <c r="A1360" s="122" t="s">
        <v>6119</v>
      </c>
      <c r="B1360" s="61" t="s">
        <v>6120</v>
      </c>
      <c r="C1360" s="61" t="s">
        <v>6121</v>
      </c>
      <c r="D1360" s="93" t="s">
        <v>6121</v>
      </c>
      <c r="E1360" s="61" t="s">
        <v>6122</v>
      </c>
      <c r="F1360" s="61" t="s">
        <v>6123</v>
      </c>
      <c r="G1360" s="93" t="s">
        <v>46</v>
      </c>
      <c r="H1360" s="61" t="s">
        <v>2572</v>
      </c>
      <c r="I1360" s="61" t="s">
        <v>53</v>
      </c>
      <c r="J1360" s="61" t="s">
        <v>61</v>
      </c>
      <c r="K1360" s="61" t="s">
        <v>300</v>
      </c>
      <c r="L1360" s="61"/>
      <c r="M1360" s="61"/>
      <c r="N1360" s="61" t="s">
        <v>837</v>
      </c>
      <c r="O1360" s="61">
        <v>1</v>
      </c>
      <c r="P1360" s="84">
        <v>43369</v>
      </c>
      <c r="Q1360" s="84">
        <v>43369.041666666664</v>
      </c>
      <c r="R1360" s="85"/>
      <c r="S1360" s="85"/>
      <c r="T1360" s="86">
        <v>43283</v>
      </c>
      <c r="U1360" s="86">
        <v>43283</v>
      </c>
      <c r="V1360" s="92" t="s">
        <v>617</v>
      </c>
      <c r="W1360" s="92">
        <v>43399.041666666664</v>
      </c>
      <c r="X136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60" s="88" t="str">
        <f t="shared" si="21"/>
        <v>UTILITES_MB</v>
      </c>
      <c r="Z136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6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</row>
    <row r="1361" spans="1:27" x14ac:dyDescent="0.3">
      <c r="A1361" s="122" t="s">
        <v>5298</v>
      </c>
      <c r="B1361" s="61" t="s">
        <v>5299</v>
      </c>
      <c r="C1361" s="61" t="s">
        <v>196</v>
      </c>
      <c r="D1361" s="93" t="s">
        <v>459</v>
      </c>
      <c r="E1361" s="61" t="s">
        <v>5300</v>
      </c>
      <c r="F1361" s="61" t="s">
        <v>313</v>
      </c>
      <c r="G1361" s="93" t="s">
        <v>73</v>
      </c>
      <c r="H1361" s="61" t="s">
        <v>42</v>
      </c>
      <c r="I1361" s="61" t="s">
        <v>53</v>
      </c>
      <c r="J1361" s="61"/>
      <c r="K1361" s="61"/>
      <c r="L1361" s="61"/>
      <c r="M1361" s="61"/>
      <c r="N1361" s="61" t="s">
        <v>197</v>
      </c>
      <c r="O1361" s="61">
        <v>0.25</v>
      </c>
      <c r="P1361" s="84">
        <v>43298</v>
      </c>
      <c r="Q1361" s="84">
        <v>43305</v>
      </c>
      <c r="R1361" s="85"/>
      <c r="S1361" s="85"/>
      <c r="T1361" s="86">
        <v>43278.569155092591</v>
      </c>
      <c r="U1361" s="86"/>
      <c r="V1361" s="92" t="s">
        <v>617</v>
      </c>
      <c r="W1361" s="92">
        <v>43305.010416666664</v>
      </c>
      <c r="X136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61" s="88" t="str">
        <f t="shared" si="21"/>
        <v>CONT</v>
      </c>
      <c r="Z136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6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62" spans="1:27" x14ac:dyDescent="0.3">
      <c r="A1362" s="122" t="s">
        <v>5301</v>
      </c>
      <c r="B1362" s="61" t="s">
        <v>5302</v>
      </c>
      <c r="C1362" s="61" t="s">
        <v>196</v>
      </c>
      <c r="D1362" s="93" t="s">
        <v>459</v>
      </c>
      <c r="E1362" s="61" t="s">
        <v>5303</v>
      </c>
      <c r="F1362" s="61" t="s">
        <v>313</v>
      </c>
      <c r="G1362" s="93" t="s">
        <v>73</v>
      </c>
      <c r="H1362" s="61" t="s">
        <v>42</v>
      </c>
      <c r="I1362" s="61" t="s">
        <v>53</v>
      </c>
      <c r="J1362" s="61"/>
      <c r="K1362" s="61"/>
      <c r="L1362" s="61"/>
      <c r="M1362" s="61"/>
      <c r="N1362" s="61" t="s">
        <v>197</v>
      </c>
      <c r="O1362" s="61">
        <v>0.25</v>
      </c>
      <c r="P1362" s="84">
        <v>43298</v>
      </c>
      <c r="Q1362" s="84">
        <v>43305</v>
      </c>
      <c r="R1362" s="85"/>
      <c r="S1362" s="85"/>
      <c r="T1362" s="86">
        <v>43278.569039351853</v>
      </c>
      <c r="U1362" s="86"/>
      <c r="V1362" s="92" t="s">
        <v>617</v>
      </c>
      <c r="W1362" s="92">
        <v>43305.010416666664</v>
      </c>
      <c r="X136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62" s="88" t="str">
        <f t="shared" si="21"/>
        <v>CONT</v>
      </c>
      <c r="Z136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6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63" spans="1:27" x14ac:dyDescent="0.3">
      <c r="A1363" s="122" t="s">
        <v>5304</v>
      </c>
      <c r="B1363" s="61" t="s">
        <v>5305</v>
      </c>
      <c r="C1363" s="61" t="s">
        <v>196</v>
      </c>
      <c r="D1363" s="93" t="s">
        <v>459</v>
      </c>
      <c r="E1363" s="61" t="s">
        <v>5306</v>
      </c>
      <c r="F1363" s="61" t="s">
        <v>313</v>
      </c>
      <c r="G1363" s="93" t="s">
        <v>73</v>
      </c>
      <c r="H1363" s="61" t="s">
        <v>42</v>
      </c>
      <c r="I1363" s="61" t="s">
        <v>53</v>
      </c>
      <c r="J1363" s="61"/>
      <c r="K1363" s="61"/>
      <c r="L1363" s="61"/>
      <c r="M1363" s="61"/>
      <c r="N1363" s="61" t="s">
        <v>197</v>
      </c>
      <c r="O1363" s="61">
        <v>0.25</v>
      </c>
      <c r="P1363" s="84">
        <v>43298</v>
      </c>
      <c r="Q1363" s="84">
        <v>43305</v>
      </c>
      <c r="R1363" s="85"/>
      <c r="S1363" s="85"/>
      <c r="T1363" s="86">
        <v>43278.568935185183</v>
      </c>
      <c r="U1363" s="86"/>
      <c r="V1363" s="92" t="s">
        <v>617</v>
      </c>
      <c r="W1363" s="92">
        <v>43305.010416666664</v>
      </c>
      <c r="X136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63" s="88" t="str">
        <f t="shared" si="21"/>
        <v>CONT</v>
      </c>
      <c r="Z136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6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64" spans="1:27" x14ac:dyDescent="0.3">
      <c r="A1364" s="122" t="s">
        <v>5759</v>
      </c>
      <c r="B1364" s="61" t="s">
        <v>5760</v>
      </c>
      <c r="C1364" s="61" t="s">
        <v>196</v>
      </c>
      <c r="D1364" s="93" t="s">
        <v>459</v>
      </c>
      <c r="E1364" s="61" t="s">
        <v>5761</v>
      </c>
      <c r="F1364" s="61" t="s">
        <v>313</v>
      </c>
      <c r="G1364" s="93" t="s">
        <v>73</v>
      </c>
      <c r="H1364" s="61" t="s">
        <v>42</v>
      </c>
      <c r="I1364" s="61" t="s">
        <v>53</v>
      </c>
      <c r="J1364" s="61"/>
      <c r="K1364" s="61"/>
      <c r="L1364" s="61"/>
      <c r="M1364" s="61"/>
      <c r="N1364" s="61" t="s">
        <v>197</v>
      </c>
      <c r="O1364" s="61">
        <v>0.25</v>
      </c>
      <c r="P1364" s="84">
        <v>43299</v>
      </c>
      <c r="Q1364" s="84">
        <v>43306</v>
      </c>
      <c r="R1364" s="85"/>
      <c r="S1364" s="85"/>
      <c r="T1364" s="86">
        <v>43291.369074074071</v>
      </c>
      <c r="U1364" s="86"/>
      <c r="V1364" s="92" t="s">
        <v>617</v>
      </c>
      <c r="W1364" s="92">
        <v>43306.010416666664</v>
      </c>
      <c r="X136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64" s="88" t="str">
        <f t="shared" si="21"/>
        <v>CONT</v>
      </c>
      <c r="Z136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6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65" spans="1:27" x14ac:dyDescent="0.3">
      <c r="A1365" s="122" t="s">
        <v>5307</v>
      </c>
      <c r="B1365" s="61" t="s">
        <v>5308</v>
      </c>
      <c r="C1365" s="61" t="s">
        <v>196</v>
      </c>
      <c r="D1365" s="93" t="s">
        <v>459</v>
      </c>
      <c r="E1365" s="61" t="s">
        <v>5309</v>
      </c>
      <c r="F1365" s="61" t="s">
        <v>313</v>
      </c>
      <c r="G1365" s="93" t="s">
        <v>73</v>
      </c>
      <c r="H1365" s="61" t="s">
        <v>42</v>
      </c>
      <c r="I1365" s="61" t="s">
        <v>53</v>
      </c>
      <c r="J1365" s="61"/>
      <c r="K1365" s="61"/>
      <c r="L1365" s="61"/>
      <c r="M1365" s="61"/>
      <c r="N1365" s="61" t="s">
        <v>197</v>
      </c>
      <c r="O1365" s="61">
        <v>0.25</v>
      </c>
      <c r="P1365" s="84">
        <v>43298</v>
      </c>
      <c r="Q1365" s="84">
        <v>43305</v>
      </c>
      <c r="R1365" s="85"/>
      <c r="S1365" s="85"/>
      <c r="T1365" s="86">
        <v>43278.568784722222</v>
      </c>
      <c r="U1365" s="86"/>
      <c r="V1365" s="92" t="s">
        <v>617</v>
      </c>
      <c r="W1365" s="92">
        <v>43305.010416666664</v>
      </c>
      <c r="X136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65" s="88" t="str">
        <f t="shared" si="21"/>
        <v>CONT</v>
      </c>
      <c r="Z136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6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66" spans="1:27" x14ac:dyDescent="0.3">
      <c r="A1366" s="122" t="s">
        <v>5310</v>
      </c>
      <c r="B1366" s="61" t="s">
        <v>5311</v>
      </c>
      <c r="C1366" s="61" t="s">
        <v>196</v>
      </c>
      <c r="D1366" s="93" t="s">
        <v>459</v>
      </c>
      <c r="E1366" s="61" t="s">
        <v>5312</v>
      </c>
      <c r="F1366" s="61" t="s">
        <v>313</v>
      </c>
      <c r="G1366" s="93" t="s">
        <v>73</v>
      </c>
      <c r="H1366" s="61" t="s">
        <v>42</v>
      </c>
      <c r="I1366" s="61" t="s">
        <v>53</v>
      </c>
      <c r="J1366" s="61"/>
      <c r="K1366" s="61"/>
      <c r="L1366" s="61"/>
      <c r="M1366" s="61"/>
      <c r="N1366" s="61" t="s">
        <v>197</v>
      </c>
      <c r="O1366" s="61">
        <v>0.25</v>
      </c>
      <c r="P1366" s="84">
        <v>43298</v>
      </c>
      <c r="Q1366" s="84">
        <v>43305</v>
      </c>
      <c r="R1366" s="85"/>
      <c r="S1366" s="85"/>
      <c r="T1366" s="86">
        <v>43278.568668981483</v>
      </c>
      <c r="U1366" s="86"/>
      <c r="V1366" s="92" t="s">
        <v>617</v>
      </c>
      <c r="W1366" s="92">
        <v>43305.010416666664</v>
      </c>
      <c r="X136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66" s="88" t="str">
        <f t="shared" si="21"/>
        <v>CONT</v>
      </c>
      <c r="Z136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6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67" spans="1:27" x14ac:dyDescent="0.3">
      <c r="A1367" s="123" t="s">
        <v>5762</v>
      </c>
      <c r="B1367" s="73" t="s">
        <v>5763</v>
      </c>
      <c r="C1367" s="73" t="s">
        <v>196</v>
      </c>
      <c r="D1367" s="94" t="s">
        <v>459</v>
      </c>
      <c r="E1367" s="73" t="s">
        <v>5764</v>
      </c>
      <c r="F1367" s="73" t="s">
        <v>311</v>
      </c>
      <c r="G1367" s="94" t="s">
        <v>73</v>
      </c>
      <c r="H1367" s="73" t="s">
        <v>42</v>
      </c>
      <c r="I1367" s="73" t="s">
        <v>53</v>
      </c>
      <c r="J1367" s="73"/>
      <c r="K1367" s="73"/>
      <c r="L1367" s="73"/>
      <c r="M1367" s="73"/>
      <c r="N1367" s="73" t="s">
        <v>197</v>
      </c>
      <c r="O1367" s="73">
        <v>0.25</v>
      </c>
      <c r="P1367" s="95">
        <v>43299</v>
      </c>
      <c r="Q1367" s="95">
        <v>43306</v>
      </c>
      <c r="R1367" s="96"/>
      <c r="S1367" s="96"/>
      <c r="T1367" s="97">
        <v>43291.369212962964</v>
      </c>
      <c r="U1367" s="97"/>
      <c r="V1367" s="98" t="s">
        <v>617</v>
      </c>
      <c r="W1367" s="98">
        <v>43306.010416666664</v>
      </c>
      <c r="X1367" s="12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67" s="130" t="str">
        <f t="shared" si="21"/>
        <v>CONT</v>
      </c>
      <c r="Z1367" s="130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67" s="143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68" spans="1:27" x14ac:dyDescent="0.3">
      <c r="A1368" s="122" t="s">
        <v>1198</v>
      </c>
      <c r="B1368" s="61" t="s">
        <v>1199</v>
      </c>
      <c r="C1368" s="61" t="s">
        <v>253</v>
      </c>
      <c r="D1368" s="93" t="s">
        <v>427</v>
      </c>
      <c r="E1368" s="61" t="s">
        <v>1200</v>
      </c>
      <c r="F1368" s="61" t="s">
        <v>1102</v>
      </c>
      <c r="G1368" s="93" t="s">
        <v>97</v>
      </c>
      <c r="H1368" s="61" t="s">
        <v>2572</v>
      </c>
      <c r="I1368" s="61" t="s">
        <v>201</v>
      </c>
      <c r="J1368" s="61"/>
      <c r="K1368" s="61"/>
      <c r="L1368" s="61"/>
      <c r="M1368" s="61"/>
      <c r="N1368" s="61"/>
      <c r="O1368" s="61">
        <v>1</v>
      </c>
      <c r="P1368" s="84">
        <v>43236</v>
      </c>
      <c r="Q1368" s="84">
        <v>43266</v>
      </c>
      <c r="R1368" s="85"/>
      <c r="S1368" s="85"/>
      <c r="T1368" s="86">
        <v>43256.291666666664</v>
      </c>
      <c r="U1368" s="86">
        <v>43256.501388888886</v>
      </c>
      <c r="V1368" s="92" t="s">
        <v>617</v>
      </c>
      <c r="W1368" s="92">
        <v>43266.041666666664</v>
      </c>
      <c r="X136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68" s="88" t="str">
        <f t="shared" si="21"/>
        <v>ANA_MA</v>
      </c>
      <c r="Z136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6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369" spans="1:27" x14ac:dyDescent="0.3">
      <c r="A1369" s="122" t="s">
        <v>5313</v>
      </c>
      <c r="B1369" s="61" t="s">
        <v>4198</v>
      </c>
      <c r="C1369" s="61" t="s">
        <v>1129</v>
      </c>
      <c r="D1369" s="93" t="s">
        <v>1130</v>
      </c>
      <c r="E1369" s="61" t="s">
        <v>1131</v>
      </c>
      <c r="F1369" s="61" t="s">
        <v>1132</v>
      </c>
      <c r="G1369" s="93" t="s">
        <v>46</v>
      </c>
      <c r="H1369" s="61" t="s">
        <v>42</v>
      </c>
      <c r="I1369" s="61" t="s">
        <v>58</v>
      </c>
      <c r="J1369" s="61" t="s">
        <v>49</v>
      </c>
      <c r="K1369" s="61"/>
      <c r="L1369" s="61"/>
      <c r="M1369" s="61"/>
      <c r="N1369" s="61"/>
      <c r="O1369" s="61">
        <v>1</v>
      </c>
      <c r="P1369" s="84">
        <v>43277</v>
      </c>
      <c r="Q1369" s="84">
        <v>43277.041666666664</v>
      </c>
      <c r="R1369" s="85"/>
      <c r="S1369" s="85"/>
      <c r="T1369" s="86">
        <v>43273.572951388887</v>
      </c>
      <c r="U1369" s="86"/>
      <c r="V1369" s="92" t="s">
        <v>617</v>
      </c>
      <c r="W1369" s="92">
        <v>43291.75</v>
      </c>
      <c r="X136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69" s="88" t="str">
        <f t="shared" si="21"/>
        <v>UTILITES_MB</v>
      </c>
      <c r="Z136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6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70" spans="1:27" x14ac:dyDescent="0.3">
      <c r="A1370" s="122" t="s">
        <v>3691</v>
      </c>
      <c r="B1370" s="61" t="s">
        <v>3692</v>
      </c>
      <c r="C1370" s="61" t="s">
        <v>227</v>
      </c>
      <c r="D1370" s="93" t="s">
        <v>452</v>
      </c>
      <c r="E1370" s="61" t="s">
        <v>3693</v>
      </c>
      <c r="F1370" s="61" t="s">
        <v>3694</v>
      </c>
      <c r="G1370" s="93" t="s">
        <v>228</v>
      </c>
      <c r="H1370" s="61" t="s">
        <v>359</v>
      </c>
      <c r="I1370" s="61" t="s">
        <v>53</v>
      </c>
      <c r="J1370" s="61" t="s">
        <v>61</v>
      </c>
      <c r="K1370" s="61"/>
      <c r="L1370" s="61"/>
      <c r="M1370" s="61"/>
      <c r="N1370" s="61"/>
      <c r="O1370" s="61">
        <v>1</v>
      </c>
      <c r="P1370" s="84">
        <v>43293</v>
      </c>
      <c r="Q1370" s="84">
        <v>43293.041666666664</v>
      </c>
      <c r="R1370" s="85"/>
      <c r="S1370" s="85"/>
      <c r="T1370" s="86"/>
      <c r="U1370" s="86"/>
      <c r="V1370" s="92" t="s">
        <v>617</v>
      </c>
      <c r="W1370" s="92">
        <v>43307.75</v>
      </c>
      <c r="X137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70" s="88" t="str">
        <f t="shared" si="21"/>
        <v>DEVT MB</v>
      </c>
      <c r="Z137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7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71" spans="1:27" x14ac:dyDescent="0.3">
      <c r="A1371" s="122" t="s">
        <v>5314</v>
      </c>
      <c r="B1371" s="61" t="s">
        <v>5315</v>
      </c>
      <c r="C1371" s="61" t="s">
        <v>196</v>
      </c>
      <c r="D1371" s="93" t="s">
        <v>459</v>
      </c>
      <c r="E1371" s="61" t="s">
        <v>5316</v>
      </c>
      <c r="F1371" s="61" t="s">
        <v>5150</v>
      </c>
      <c r="G1371" s="93" t="s">
        <v>73</v>
      </c>
      <c r="H1371" s="61" t="s">
        <v>42</v>
      </c>
      <c r="I1371" s="61" t="s">
        <v>53</v>
      </c>
      <c r="J1371" s="61"/>
      <c r="K1371" s="61"/>
      <c r="L1371" s="61"/>
      <c r="M1371" s="61"/>
      <c r="N1371" s="61" t="s">
        <v>197</v>
      </c>
      <c r="O1371" s="61">
        <v>0.25</v>
      </c>
      <c r="P1371" s="84">
        <v>43298</v>
      </c>
      <c r="Q1371" s="84">
        <v>43305</v>
      </c>
      <c r="R1371" s="85"/>
      <c r="S1371" s="85"/>
      <c r="T1371" s="86">
        <v>43278.568136574075</v>
      </c>
      <c r="U1371" s="86"/>
      <c r="V1371" s="92" t="s">
        <v>617</v>
      </c>
      <c r="W1371" s="92">
        <v>43305.010416666664</v>
      </c>
      <c r="X137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71" s="88" t="str">
        <f t="shared" si="21"/>
        <v>CONT</v>
      </c>
      <c r="Z137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7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72" spans="1:27" x14ac:dyDescent="0.3">
      <c r="A1372" s="122" t="s">
        <v>5317</v>
      </c>
      <c r="B1372" s="61" t="s">
        <v>5318</v>
      </c>
      <c r="C1372" s="61" t="s">
        <v>196</v>
      </c>
      <c r="D1372" s="93" t="s">
        <v>459</v>
      </c>
      <c r="E1372" s="61" t="s">
        <v>5319</v>
      </c>
      <c r="F1372" s="61" t="s">
        <v>5150</v>
      </c>
      <c r="G1372" s="93" t="s">
        <v>73</v>
      </c>
      <c r="H1372" s="61" t="s">
        <v>42</v>
      </c>
      <c r="I1372" s="61" t="s">
        <v>53</v>
      </c>
      <c r="J1372" s="61"/>
      <c r="K1372" s="61"/>
      <c r="L1372" s="61"/>
      <c r="M1372" s="61"/>
      <c r="N1372" s="61" t="s">
        <v>197</v>
      </c>
      <c r="O1372" s="61">
        <v>0.25</v>
      </c>
      <c r="P1372" s="84">
        <v>43298</v>
      </c>
      <c r="Q1372" s="84">
        <v>43305</v>
      </c>
      <c r="R1372" s="85"/>
      <c r="S1372" s="85"/>
      <c r="T1372" s="86">
        <v>43278.56790509259</v>
      </c>
      <c r="U1372" s="86"/>
      <c r="V1372" s="92" t="s">
        <v>617</v>
      </c>
      <c r="W1372" s="92">
        <v>43305.010416666664</v>
      </c>
      <c r="X137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72" s="88" t="str">
        <f t="shared" si="21"/>
        <v>CONT</v>
      </c>
      <c r="Z137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7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73" spans="1:27" x14ac:dyDescent="0.3">
      <c r="A1373" s="122" t="s">
        <v>3695</v>
      </c>
      <c r="B1373" s="61" t="s">
        <v>3696</v>
      </c>
      <c r="C1373" s="61" t="s">
        <v>227</v>
      </c>
      <c r="D1373" s="93" t="s">
        <v>452</v>
      </c>
      <c r="E1373" s="61" t="s">
        <v>3697</v>
      </c>
      <c r="F1373" s="61" t="s">
        <v>3698</v>
      </c>
      <c r="G1373" s="93" t="s">
        <v>228</v>
      </c>
      <c r="H1373" s="61" t="s">
        <v>359</v>
      </c>
      <c r="I1373" s="61" t="s">
        <v>53</v>
      </c>
      <c r="J1373" s="61" t="s">
        <v>61</v>
      </c>
      <c r="K1373" s="61"/>
      <c r="L1373" s="61"/>
      <c r="M1373" s="61"/>
      <c r="N1373" s="61"/>
      <c r="O1373" s="61">
        <v>1</v>
      </c>
      <c r="P1373" s="84">
        <v>43293</v>
      </c>
      <c r="Q1373" s="84">
        <v>43293.041666666664</v>
      </c>
      <c r="R1373" s="85"/>
      <c r="S1373" s="85"/>
      <c r="T1373" s="86"/>
      <c r="U1373" s="86"/>
      <c r="V1373" s="92" t="s">
        <v>617</v>
      </c>
      <c r="W1373" s="92">
        <v>43307.75</v>
      </c>
      <c r="X137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73" s="88" t="str">
        <f t="shared" si="21"/>
        <v>DEVT MB</v>
      </c>
      <c r="Z137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7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74" spans="1:27" x14ac:dyDescent="0.3">
      <c r="A1374" s="122" t="s">
        <v>3699</v>
      </c>
      <c r="B1374" s="61" t="s">
        <v>3700</v>
      </c>
      <c r="C1374" s="61" t="s">
        <v>227</v>
      </c>
      <c r="D1374" s="93" t="s">
        <v>415</v>
      </c>
      <c r="E1374" s="61" t="s">
        <v>3701</v>
      </c>
      <c r="F1374" s="61" t="s">
        <v>3702</v>
      </c>
      <c r="G1374" s="93" t="s">
        <v>228</v>
      </c>
      <c r="H1374" s="61" t="s">
        <v>359</v>
      </c>
      <c r="I1374" s="61" t="s">
        <v>53</v>
      </c>
      <c r="J1374" s="61" t="s">
        <v>61</v>
      </c>
      <c r="K1374" s="61"/>
      <c r="L1374" s="61"/>
      <c r="M1374" s="61"/>
      <c r="N1374" s="61"/>
      <c r="O1374" s="61">
        <v>1</v>
      </c>
      <c r="P1374" s="84">
        <v>43293</v>
      </c>
      <c r="Q1374" s="84">
        <v>43293.041666666664</v>
      </c>
      <c r="R1374" s="85"/>
      <c r="S1374" s="85"/>
      <c r="T1374" s="86"/>
      <c r="U1374" s="86"/>
      <c r="V1374" s="92" t="s">
        <v>617</v>
      </c>
      <c r="W1374" s="92">
        <v>43307.75</v>
      </c>
      <c r="X137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74" s="88" t="str">
        <f t="shared" si="21"/>
        <v>DEVT MB</v>
      </c>
      <c r="Z137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7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75" spans="1:27" x14ac:dyDescent="0.3">
      <c r="A1375" s="122" t="s">
        <v>5866</v>
      </c>
      <c r="B1375" s="61" t="s">
        <v>5867</v>
      </c>
      <c r="C1375" s="61" t="s">
        <v>227</v>
      </c>
      <c r="D1375" s="93" t="s">
        <v>452</v>
      </c>
      <c r="E1375" s="61" t="s">
        <v>5868</v>
      </c>
      <c r="F1375" s="61" t="s">
        <v>5869</v>
      </c>
      <c r="G1375" s="93" t="s">
        <v>228</v>
      </c>
      <c r="H1375" s="61" t="s">
        <v>359</v>
      </c>
      <c r="I1375" s="61" t="s">
        <v>53</v>
      </c>
      <c r="J1375" s="61" t="s">
        <v>61</v>
      </c>
      <c r="K1375" s="61"/>
      <c r="L1375" s="61"/>
      <c r="M1375" s="61"/>
      <c r="N1375" s="61"/>
      <c r="O1375" s="61">
        <v>1</v>
      </c>
      <c r="P1375" s="84">
        <v>43322</v>
      </c>
      <c r="Q1375" s="84">
        <v>43322.041666666664</v>
      </c>
      <c r="R1375" s="85"/>
      <c r="S1375" s="85"/>
      <c r="T1375" s="86"/>
      <c r="U1375" s="86"/>
      <c r="V1375" s="92" t="s">
        <v>617</v>
      </c>
      <c r="W1375" s="92">
        <v>43336.75</v>
      </c>
      <c r="X137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75" s="88" t="str">
        <f t="shared" si="21"/>
        <v>DEVT MB</v>
      </c>
      <c r="Z137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7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376" spans="1:27" x14ac:dyDescent="0.3">
      <c r="A1376" s="122" t="s">
        <v>5320</v>
      </c>
      <c r="B1376" s="61" t="s">
        <v>5321</v>
      </c>
      <c r="C1376" s="61" t="s">
        <v>196</v>
      </c>
      <c r="D1376" s="93" t="s">
        <v>459</v>
      </c>
      <c r="E1376" s="61" t="s">
        <v>5322</v>
      </c>
      <c r="F1376" s="61" t="s">
        <v>311</v>
      </c>
      <c r="G1376" s="93" t="s">
        <v>73</v>
      </c>
      <c r="H1376" s="61" t="s">
        <v>42</v>
      </c>
      <c r="I1376" s="61" t="s">
        <v>53</v>
      </c>
      <c r="J1376" s="61"/>
      <c r="K1376" s="61"/>
      <c r="L1376" s="61"/>
      <c r="M1376" s="61"/>
      <c r="N1376" s="61" t="s">
        <v>197</v>
      </c>
      <c r="O1376" s="61">
        <v>0.25</v>
      </c>
      <c r="P1376" s="84">
        <v>43298</v>
      </c>
      <c r="Q1376" s="84">
        <v>43305</v>
      </c>
      <c r="R1376" s="85"/>
      <c r="S1376" s="85"/>
      <c r="T1376" s="86">
        <v>43278.568402777775</v>
      </c>
      <c r="U1376" s="86"/>
      <c r="V1376" s="92" t="s">
        <v>617</v>
      </c>
      <c r="W1376" s="92">
        <v>43305.010416666664</v>
      </c>
      <c r="X137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76" s="88" t="str">
        <f t="shared" si="21"/>
        <v>CONT</v>
      </c>
      <c r="Z137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7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77" spans="1:27" x14ac:dyDescent="0.3">
      <c r="A1377" s="122" t="s">
        <v>5323</v>
      </c>
      <c r="B1377" s="61" t="s">
        <v>5324</v>
      </c>
      <c r="C1377" s="61" t="s">
        <v>196</v>
      </c>
      <c r="D1377" s="93" t="s">
        <v>459</v>
      </c>
      <c r="E1377" s="61" t="s">
        <v>5325</v>
      </c>
      <c r="F1377" s="61" t="s">
        <v>312</v>
      </c>
      <c r="G1377" s="93" t="s">
        <v>73</v>
      </c>
      <c r="H1377" s="61" t="s">
        <v>42</v>
      </c>
      <c r="I1377" s="61" t="s">
        <v>53</v>
      </c>
      <c r="J1377" s="61"/>
      <c r="K1377" s="61"/>
      <c r="L1377" s="61"/>
      <c r="M1377" s="61"/>
      <c r="N1377" s="61" t="s">
        <v>197</v>
      </c>
      <c r="O1377" s="61">
        <v>0.25</v>
      </c>
      <c r="P1377" s="84">
        <v>43298</v>
      </c>
      <c r="Q1377" s="84">
        <v>43305</v>
      </c>
      <c r="R1377" s="85"/>
      <c r="S1377" s="85"/>
      <c r="T1377" s="86">
        <v>43278.569918981484</v>
      </c>
      <c r="U1377" s="86"/>
      <c r="V1377" s="92" t="s">
        <v>617</v>
      </c>
      <c r="W1377" s="92">
        <v>43305.010416666664</v>
      </c>
      <c r="X137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77" s="88" t="str">
        <f t="shared" si="21"/>
        <v>CONT</v>
      </c>
      <c r="Z137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7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78" spans="1:27" x14ac:dyDescent="0.3">
      <c r="A1378" s="122" t="s">
        <v>5326</v>
      </c>
      <c r="B1378" s="61" t="s">
        <v>5327</v>
      </c>
      <c r="C1378" s="61" t="s">
        <v>196</v>
      </c>
      <c r="D1378" s="93" t="s">
        <v>459</v>
      </c>
      <c r="E1378" s="61" t="s">
        <v>5328</v>
      </c>
      <c r="F1378" s="61" t="s">
        <v>312</v>
      </c>
      <c r="G1378" s="93" t="s">
        <v>73</v>
      </c>
      <c r="H1378" s="61" t="s">
        <v>42</v>
      </c>
      <c r="I1378" s="61" t="s">
        <v>53</v>
      </c>
      <c r="J1378" s="61"/>
      <c r="K1378" s="61"/>
      <c r="L1378" s="61"/>
      <c r="M1378" s="61"/>
      <c r="N1378" s="61" t="s">
        <v>197</v>
      </c>
      <c r="O1378" s="61">
        <v>0.25</v>
      </c>
      <c r="P1378" s="84">
        <v>43298</v>
      </c>
      <c r="Q1378" s="84">
        <v>43305</v>
      </c>
      <c r="R1378" s="85"/>
      <c r="S1378" s="85"/>
      <c r="T1378" s="86">
        <v>43278.568518518521</v>
      </c>
      <c r="U1378" s="86"/>
      <c r="V1378" s="92" t="s">
        <v>617</v>
      </c>
      <c r="W1378" s="92">
        <v>43305.010416666664</v>
      </c>
      <c r="X137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78" s="88" t="str">
        <f t="shared" si="21"/>
        <v>CONT</v>
      </c>
      <c r="Z137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7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79" spans="1:27" x14ac:dyDescent="0.3">
      <c r="A1379" s="122" t="s">
        <v>5329</v>
      </c>
      <c r="B1379" s="61" t="s">
        <v>5330</v>
      </c>
      <c r="C1379" s="61" t="s">
        <v>196</v>
      </c>
      <c r="D1379" s="93" t="s">
        <v>459</v>
      </c>
      <c r="E1379" s="61" t="s">
        <v>5331</v>
      </c>
      <c r="F1379" s="61" t="s">
        <v>5150</v>
      </c>
      <c r="G1379" s="93" t="s">
        <v>73</v>
      </c>
      <c r="H1379" s="61" t="s">
        <v>42</v>
      </c>
      <c r="I1379" s="61" t="s">
        <v>53</v>
      </c>
      <c r="J1379" s="61"/>
      <c r="K1379" s="61"/>
      <c r="L1379" s="61"/>
      <c r="M1379" s="61"/>
      <c r="N1379" s="61" t="s">
        <v>197</v>
      </c>
      <c r="O1379" s="61">
        <v>0.25</v>
      </c>
      <c r="P1379" s="84">
        <v>43298</v>
      </c>
      <c r="Q1379" s="84">
        <v>43305</v>
      </c>
      <c r="R1379" s="85"/>
      <c r="S1379" s="85"/>
      <c r="T1379" s="86">
        <v>43278.569675925923</v>
      </c>
      <c r="U1379" s="86"/>
      <c r="V1379" s="92" t="s">
        <v>617</v>
      </c>
      <c r="W1379" s="92">
        <v>43305.010416666664</v>
      </c>
      <c r="X137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79" s="88" t="str">
        <f t="shared" si="21"/>
        <v>CONT</v>
      </c>
      <c r="Z137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7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80" spans="1:27" x14ac:dyDescent="0.3">
      <c r="A1380" s="122" t="s">
        <v>5765</v>
      </c>
      <c r="B1380" s="61" t="s">
        <v>5766</v>
      </c>
      <c r="C1380" s="61" t="s">
        <v>196</v>
      </c>
      <c r="D1380" s="93" t="s">
        <v>459</v>
      </c>
      <c r="E1380" s="61" t="s">
        <v>5767</v>
      </c>
      <c r="F1380" s="61" t="s">
        <v>312</v>
      </c>
      <c r="G1380" s="93" t="s">
        <v>73</v>
      </c>
      <c r="H1380" s="61" t="s">
        <v>42</v>
      </c>
      <c r="I1380" s="61" t="s">
        <v>53</v>
      </c>
      <c r="J1380" s="61"/>
      <c r="K1380" s="61"/>
      <c r="L1380" s="61"/>
      <c r="M1380" s="61"/>
      <c r="N1380" s="61" t="s">
        <v>197</v>
      </c>
      <c r="O1380" s="61">
        <v>0.25</v>
      </c>
      <c r="P1380" s="84">
        <v>43299</v>
      </c>
      <c r="Q1380" s="84">
        <v>43306</v>
      </c>
      <c r="R1380" s="85"/>
      <c r="S1380" s="85"/>
      <c r="T1380" s="86">
        <v>43291.368819444448</v>
      </c>
      <c r="U1380" s="86"/>
      <c r="V1380" s="92" t="s">
        <v>617</v>
      </c>
      <c r="W1380" s="92">
        <v>43306.010416666664</v>
      </c>
      <c r="X138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80" s="88" t="str">
        <f t="shared" si="21"/>
        <v>CONT</v>
      </c>
      <c r="Z138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8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81" spans="1:27" x14ac:dyDescent="0.3">
      <c r="A1381" s="122" t="s">
        <v>5332</v>
      </c>
      <c r="B1381" s="61" t="s">
        <v>5333</v>
      </c>
      <c r="C1381" s="61" t="s">
        <v>196</v>
      </c>
      <c r="D1381" s="93" t="s">
        <v>459</v>
      </c>
      <c r="E1381" s="61" t="s">
        <v>5334</v>
      </c>
      <c r="F1381" s="61" t="s">
        <v>312</v>
      </c>
      <c r="G1381" s="93" t="s">
        <v>73</v>
      </c>
      <c r="H1381" s="61" t="s">
        <v>42</v>
      </c>
      <c r="I1381" s="61" t="s">
        <v>53</v>
      </c>
      <c r="J1381" s="61"/>
      <c r="K1381" s="61"/>
      <c r="L1381" s="61"/>
      <c r="M1381" s="61"/>
      <c r="N1381" s="61" t="s">
        <v>197</v>
      </c>
      <c r="O1381" s="61">
        <v>0.25</v>
      </c>
      <c r="P1381" s="84">
        <v>43298</v>
      </c>
      <c r="Q1381" s="84">
        <v>43305</v>
      </c>
      <c r="R1381" s="85"/>
      <c r="S1381" s="85"/>
      <c r="T1381" s="86">
        <v>43278.568020833336</v>
      </c>
      <c r="U1381" s="86"/>
      <c r="V1381" s="92" t="s">
        <v>617</v>
      </c>
      <c r="W1381" s="92">
        <v>43305.010416666664</v>
      </c>
      <c r="X138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81" s="88" t="str">
        <f t="shared" si="21"/>
        <v>CONT</v>
      </c>
      <c r="Z138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8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82" spans="1:27" x14ac:dyDescent="0.3">
      <c r="A1382" s="122" t="s">
        <v>5335</v>
      </c>
      <c r="B1382" s="61" t="s">
        <v>5336</v>
      </c>
      <c r="C1382" s="61" t="s">
        <v>196</v>
      </c>
      <c r="D1382" s="93" t="s">
        <v>459</v>
      </c>
      <c r="E1382" s="61" t="s">
        <v>5337</v>
      </c>
      <c r="F1382" s="61" t="s">
        <v>312</v>
      </c>
      <c r="G1382" s="93" t="s">
        <v>73</v>
      </c>
      <c r="H1382" s="61" t="s">
        <v>42</v>
      </c>
      <c r="I1382" s="61" t="s">
        <v>53</v>
      </c>
      <c r="J1382" s="61"/>
      <c r="K1382" s="61"/>
      <c r="L1382" s="61"/>
      <c r="M1382" s="61"/>
      <c r="N1382" s="61" t="s">
        <v>197</v>
      </c>
      <c r="O1382" s="61">
        <v>0.25</v>
      </c>
      <c r="P1382" s="84">
        <v>43298</v>
      </c>
      <c r="Q1382" s="84">
        <v>43305</v>
      </c>
      <c r="R1382" s="85"/>
      <c r="S1382" s="85"/>
      <c r="T1382" s="86">
        <v>43278.568298611113</v>
      </c>
      <c r="U1382" s="86"/>
      <c r="V1382" s="92" t="s">
        <v>617</v>
      </c>
      <c r="W1382" s="92">
        <v>43305.010416666664</v>
      </c>
      <c r="X138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82" s="88" t="str">
        <f t="shared" si="21"/>
        <v>CONT</v>
      </c>
      <c r="Z138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8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83" spans="1:27" x14ac:dyDescent="0.3">
      <c r="A1383" s="122" t="s">
        <v>5338</v>
      </c>
      <c r="B1383" s="61" t="s">
        <v>5339</v>
      </c>
      <c r="C1383" s="61" t="s">
        <v>196</v>
      </c>
      <c r="D1383" s="93" t="s">
        <v>459</v>
      </c>
      <c r="E1383" s="61" t="s">
        <v>5340</v>
      </c>
      <c r="F1383" s="61" t="s">
        <v>5150</v>
      </c>
      <c r="G1383" s="93" t="s">
        <v>73</v>
      </c>
      <c r="H1383" s="61" t="s">
        <v>42</v>
      </c>
      <c r="I1383" s="61" t="s">
        <v>53</v>
      </c>
      <c r="J1383" s="61"/>
      <c r="K1383" s="61"/>
      <c r="L1383" s="61"/>
      <c r="M1383" s="61"/>
      <c r="N1383" s="61" t="s">
        <v>197</v>
      </c>
      <c r="O1383" s="61">
        <v>0.25</v>
      </c>
      <c r="P1383" s="84">
        <v>43298</v>
      </c>
      <c r="Q1383" s="84">
        <v>43305</v>
      </c>
      <c r="R1383" s="85"/>
      <c r="S1383" s="85"/>
      <c r="T1383" s="86">
        <v>43278.569791666669</v>
      </c>
      <c r="U1383" s="86"/>
      <c r="V1383" s="92" t="s">
        <v>617</v>
      </c>
      <c r="W1383" s="92">
        <v>43305.010416666664</v>
      </c>
      <c r="X138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83" s="88" t="str">
        <f t="shared" si="21"/>
        <v>CONT</v>
      </c>
      <c r="Z138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8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84" spans="1:27" x14ac:dyDescent="0.3">
      <c r="A1384" s="122" t="s">
        <v>5768</v>
      </c>
      <c r="B1384" s="61" t="s">
        <v>5769</v>
      </c>
      <c r="C1384" s="61" t="s">
        <v>196</v>
      </c>
      <c r="D1384" s="93" t="s">
        <v>459</v>
      </c>
      <c r="E1384" s="61" t="s">
        <v>5770</v>
      </c>
      <c r="F1384" s="61" t="s">
        <v>5150</v>
      </c>
      <c r="G1384" s="93" t="s">
        <v>73</v>
      </c>
      <c r="H1384" s="61" t="s">
        <v>42</v>
      </c>
      <c r="I1384" s="61" t="s">
        <v>53</v>
      </c>
      <c r="J1384" s="61"/>
      <c r="K1384" s="61"/>
      <c r="L1384" s="61"/>
      <c r="M1384" s="61"/>
      <c r="N1384" s="61" t="s">
        <v>197</v>
      </c>
      <c r="O1384" s="61">
        <v>0.25</v>
      </c>
      <c r="P1384" s="84">
        <v>43299</v>
      </c>
      <c r="Q1384" s="84">
        <v>43306</v>
      </c>
      <c r="R1384" s="85"/>
      <c r="S1384" s="85"/>
      <c r="T1384" s="86">
        <v>43291.368958333333</v>
      </c>
      <c r="U1384" s="86"/>
      <c r="V1384" s="92" t="s">
        <v>617</v>
      </c>
      <c r="W1384" s="92">
        <v>43306.010416666664</v>
      </c>
      <c r="X138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84" s="88" t="str">
        <f t="shared" si="21"/>
        <v>CONT</v>
      </c>
      <c r="Z138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8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85" spans="1:27" x14ac:dyDescent="0.3">
      <c r="A1385" s="122" t="s">
        <v>3880</v>
      </c>
      <c r="B1385" s="61" t="s">
        <v>3881</v>
      </c>
      <c r="C1385" s="61" t="s">
        <v>3882</v>
      </c>
      <c r="D1385" s="93" t="s">
        <v>3883</v>
      </c>
      <c r="E1385" s="61" t="s">
        <v>3884</v>
      </c>
      <c r="F1385" s="61" t="s">
        <v>3885</v>
      </c>
      <c r="G1385" s="93" t="s">
        <v>220</v>
      </c>
      <c r="H1385" s="61" t="s">
        <v>663</v>
      </c>
      <c r="I1385" s="61" t="s">
        <v>43</v>
      </c>
      <c r="J1385" s="61" t="s">
        <v>47</v>
      </c>
      <c r="K1385" s="61" t="s">
        <v>204</v>
      </c>
      <c r="L1385" s="61"/>
      <c r="M1385" s="61"/>
      <c r="N1385" s="61" t="s">
        <v>796</v>
      </c>
      <c r="O1385" s="61">
        <v>0</v>
      </c>
      <c r="P1385" s="84">
        <v>43311.45208333333</v>
      </c>
      <c r="Q1385" s="84">
        <v>43312.454861111109</v>
      </c>
      <c r="R1385" s="85"/>
      <c r="S1385" s="85"/>
      <c r="T1385" s="86">
        <v>43256.450567129628</v>
      </c>
      <c r="U1385" s="86"/>
      <c r="V1385" s="92" t="s">
        <v>617</v>
      </c>
      <c r="W1385" s="92"/>
      <c r="X138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85" s="88" t="str">
        <f t="shared" si="21"/>
        <v>SUP MB</v>
      </c>
      <c r="Z138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38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86" spans="1:27" x14ac:dyDescent="0.3">
      <c r="A1386" s="122" t="s">
        <v>6611</v>
      </c>
      <c r="B1386" s="61" t="s">
        <v>6612</v>
      </c>
      <c r="C1386" s="61" t="s">
        <v>253</v>
      </c>
      <c r="D1386" s="93" t="s">
        <v>427</v>
      </c>
      <c r="E1386" s="61" t="s">
        <v>6613</v>
      </c>
      <c r="F1386" s="61" t="s">
        <v>393</v>
      </c>
      <c r="G1386" s="93" t="s">
        <v>97</v>
      </c>
      <c r="H1386" s="61" t="s">
        <v>42</v>
      </c>
      <c r="I1386" s="61" t="s">
        <v>53</v>
      </c>
      <c r="J1386" s="61"/>
      <c r="K1386" s="61"/>
      <c r="L1386" s="61"/>
      <c r="M1386" s="61"/>
      <c r="N1386" s="61" t="s">
        <v>249</v>
      </c>
      <c r="O1386" s="61">
        <v>1</v>
      </c>
      <c r="P1386" s="84">
        <v>43313</v>
      </c>
      <c r="Q1386" s="84">
        <v>43327</v>
      </c>
      <c r="R1386" s="85"/>
      <c r="S1386" s="85"/>
      <c r="T1386" s="86">
        <v>43294.450567129628</v>
      </c>
      <c r="U1386" s="86"/>
      <c r="V1386" s="92" t="s">
        <v>617</v>
      </c>
      <c r="W1386" s="92">
        <v>43327.75</v>
      </c>
      <c r="X138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86" s="88" t="str">
        <f t="shared" si="21"/>
        <v>ANA_MA</v>
      </c>
      <c r="Z138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8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387" spans="1:27" x14ac:dyDescent="0.3">
      <c r="A1387" s="122" t="s">
        <v>6497</v>
      </c>
      <c r="B1387" s="61" t="s">
        <v>6498</v>
      </c>
      <c r="C1387" s="61" t="s">
        <v>41</v>
      </c>
      <c r="D1387" s="93" t="s">
        <v>438</v>
      </c>
      <c r="E1387" s="61" t="s">
        <v>6499</v>
      </c>
      <c r="F1387" s="61" t="s">
        <v>1555</v>
      </c>
      <c r="G1387" s="93" t="s">
        <v>45</v>
      </c>
      <c r="H1387" s="61" t="s">
        <v>2572</v>
      </c>
      <c r="I1387" s="61" t="s">
        <v>43</v>
      </c>
      <c r="J1387" s="61" t="s">
        <v>47</v>
      </c>
      <c r="K1387" s="61" t="s">
        <v>204</v>
      </c>
      <c r="L1387" s="61"/>
      <c r="M1387" s="61">
        <v>2</v>
      </c>
      <c r="N1387" s="61"/>
      <c r="O1387" s="61">
        <v>2</v>
      </c>
      <c r="P1387" s="84">
        <v>43290</v>
      </c>
      <c r="Q1387" s="84">
        <v>43304</v>
      </c>
      <c r="R1387" s="85"/>
      <c r="S1387" s="85"/>
      <c r="T1387" s="86">
        <v>43293.583333333336</v>
      </c>
      <c r="U1387" s="86">
        <v>43293.666666666664</v>
      </c>
      <c r="V1387" s="92" t="s">
        <v>617</v>
      </c>
      <c r="W1387" s="92">
        <v>43304</v>
      </c>
      <c r="X138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87" s="88" t="str">
        <f t="shared" si="21"/>
        <v>DEVT MA</v>
      </c>
      <c r="Z138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38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88" spans="1:27" x14ac:dyDescent="0.3">
      <c r="A1388" s="122" t="s">
        <v>4199</v>
      </c>
      <c r="B1388" s="61" t="s">
        <v>4200</v>
      </c>
      <c r="C1388" s="61" t="s">
        <v>3116</v>
      </c>
      <c r="D1388" s="93" t="s">
        <v>3116</v>
      </c>
      <c r="E1388" s="61" t="s">
        <v>4201</v>
      </c>
      <c r="F1388" s="61" t="s">
        <v>4202</v>
      </c>
      <c r="G1388" s="93" t="s">
        <v>45</v>
      </c>
      <c r="H1388" s="61" t="s">
        <v>359</v>
      </c>
      <c r="I1388" s="61" t="s">
        <v>53</v>
      </c>
      <c r="J1388" s="61" t="s">
        <v>61</v>
      </c>
      <c r="K1388" s="61"/>
      <c r="L1388" s="61"/>
      <c r="M1388" s="61"/>
      <c r="N1388" s="61"/>
      <c r="O1388" s="61">
        <v>1</v>
      </c>
      <c r="P1388" s="84">
        <v>43299</v>
      </c>
      <c r="Q1388" s="84">
        <v>43299.041666666664</v>
      </c>
      <c r="R1388" s="85"/>
      <c r="S1388" s="85"/>
      <c r="T1388" s="86"/>
      <c r="U1388" s="86"/>
      <c r="V1388" s="92" t="s">
        <v>617</v>
      </c>
      <c r="W1388" s="92">
        <v>43329.041666666664</v>
      </c>
      <c r="X138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88" s="88" t="str">
        <f t="shared" si="21"/>
        <v>DEVT MA</v>
      </c>
      <c r="Z138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8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89" spans="1:27" x14ac:dyDescent="0.3">
      <c r="A1389" s="122" t="s">
        <v>3556</v>
      </c>
      <c r="B1389" s="61" t="s">
        <v>3557</v>
      </c>
      <c r="C1389" s="61" t="s">
        <v>1217</v>
      </c>
      <c r="D1389" s="93" t="s">
        <v>1218</v>
      </c>
      <c r="E1389" s="61" t="s">
        <v>1219</v>
      </c>
      <c r="F1389" s="61" t="s">
        <v>1220</v>
      </c>
      <c r="G1389" s="93" t="s">
        <v>46</v>
      </c>
      <c r="H1389" s="61" t="s">
        <v>195</v>
      </c>
      <c r="I1389" s="61" t="s">
        <v>166</v>
      </c>
      <c r="J1389" s="61" t="s">
        <v>563</v>
      </c>
      <c r="K1389" s="61" t="s">
        <v>204</v>
      </c>
      <c r="L1389" s="61"/>
      <c r="M1389" s="61">
        <v>3</v>
      </c>
      <c r="N1389" s="61"/>
      <c r="O1389" s="61">
        <v>2</v>
      </c>
      <c r="P1389" s="84">
        <v>43255</v>
      </c>
      <c r="Q1389" s="84">
        <v>43273</v>
      </c>
      <c r="R1389" s="85"/>
      <c r="S1389" s="85"/>
      <c r="T1389" s="86"/>
      <c r="U1389" s="86"/>
      <c r="V1389" s="92" t="s">
        <v>617</v>
      </c>
      <c r="W1389" s="92">
        <v>43273</v>
      </c>
      <c r="X138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89" s="88" t="str">
        <f t="shared" si="21"/>
        <v>UTILITES_MB</v>
      </c>
      <c r="Z138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38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90" spans="1:27" x14ac:dyDescent="0.3">
      <c r="A1390" s="122" t="s">
        <v>3558</v>
      </c>
      <c r="B1390" s="61" t="s">
        <v>3559</v>
      </c>
      <c r="C1390" s="61" t="s">
        <v>1217</v>
      </c>
      <c r="D1390" s="93" t="s">
        <v>1218</v>
      </c>
      <c r="E1390" s="61" t="s">
        <v>1219</v>
      </c>
      <c r="F1390" s="61" t="s">
        <v>1220</v>
      </c>
      <c r="G1390" s="93" t="s">
        <v>46</v>
      </c>
      <c r="H1390" s="61" t="s">
        <v>195</v>
      </c>
      <c r="I1390" s="61" t="s">
        <v>166</v>
      </c>
      <c r="J1390" s="61" t="s">
        <v>167</v>
      </c>
      <c r="K1390" s="61" t="s">
        <v>204</v>
      </c>
      <c r="L1390" s="61"/>
      <c r="M1390" s="61">
        <v>2</v>
      </c>
      <c r="N1390" s="61"/>
      <c r="O1390" s="61">
        <v>2</v>
      </c>
      <c r="P1390" s="84">
        <v>43251</v>
      </c>
      <c r="Q1390" s="84">
        <v>43266</v>
      </c>
      <c r="R1390" s="85"/>
      <c r="S1390" s="85"/>
      <c r="T1390" s="86">
        <v>43292.333333333336</v>
      </c>
      <c r="U1390" s="86"/>
      <c r="V1390" s="92" t="s">
        <v>617</v>
      </c>
      <c r="W1390" s="92">
        <v>43266</v>
      </c>
      <c r="X139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90" s="88" t="str">
        <f t="shared" si="21"/>
        <v>UTILITES_MB</v>
      </c>
      <c r="Z139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39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391" spans="1:27" x14ac:dyDescent="0.3">
      <c r="A1391" s="122" t="s">
        <v>6614</v>
      </c>
      <c r="B1391" s="61" t="s">
        <v>6615</v>
      </c>
      <c r="C1391" s="61" t="s">
        <v>4065</v>
      </c>
      <c r="D1391" s="93" t="s">
        <v>2368</v>
      </c>
      <c r="E1391" s="61" t="s">
        <v>4066</v>
      </c>
      <c r="F1391" s="61" t="s">
        <v>4491</v>
      </c>
      <c r="G1391" s="93" t="s">
        <v>46</v>
      </c>
      <c r="H1391" s="61" t="s">
        <v>2572</v>
      </c>
      <c r="I1391" s="61" t="s">
        <v>53</v>
      </c>
      <c r="J1391" s="61" t="s">
        <v>61</v>
      </c>
      <c r="K1391" s="61" t="s">
        <v>300</v>
      </c>
      <c r="L1391" s="61"/>
      <c r="M1391" s="61"/>
      <c r="N1391" s="61" t="s">
        <v>837</v>
      </c>
      <c r="O1391" s="61">
        <v>1</v>
      </c>
      <c r="P1391" s="84">
        <v>43293</v>
      </c>
      <c r="Q1391" s="84">
        <v>43293.041666666664</v>
      </c>
      <c r="R1391" s="85"/>
      <c r="S1391" s="85"/>
      <c r="T1391" s="86">
        <v>43292</v>
      </c>
      <c r="U1391" s="86">
        <v>43292</v>
      </c>
      <c r="V1391" s="92" t="s">
        <v>617</v>
      </c>
      <c r="W1391" s="92">
        <v>43323.041666666664</v>
      </c>
      <c r="X139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91" s="88" t="str">
        <f t="shared" si="21"/>
        <v>UTILITES_MA</v>
      </c>
      <c r="Z139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9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92" spans="1:27" x14ac:dyDescent="0.3">
      <c r="A1392" s="122" t="s">
        <v>6616</v>
      </c>
      <c r="B1392" s="61" t="s">
        <v>6617</v>
      </c>
      <c r="C1392" s="61" t="s">
        <v>4067</v>
      </c>
      <c r="D1392" s="93" t="s">
        <v>2368</v>
      </c>
      <c r="E1392" s="61" t="s">
        <v>4068</v>
      </c>
      <c r="F1392" s="61" t="s">
        <v>4492</v>
      </c>
      <c r="G1392" s="93" t="s">
        <v>46</v>
      </c>
      <c r="H1392" s="61" t="s">
        <v>2572</v>
      </c>
      <c r="I1392" s="61" t="s">
        <v>53</v>
      </c>
      <c r="J1392" s="61" t="s">
        <v>61</v>
      </c>
      <c r="K1392" s="61" t="s">
        <v>300</v>
      </c>
      <c r="L1392" s="61"/>
      <c r="M1392" s="61"/>
      <c r="N1392" s="61" t="s">
        <v>837</v>
      </c>
      <c r="O1392" s="61">
        <v>1</v>
      </c>
      <c r="P1392" s="84">
        <v>43293</v>
      </c>
      <c r="Q1392" s="84">
        <v>43293.041666666664</v>
      </c>
      <c r="R1392" s="85"/>
      <c r="S1392" s="85"/>
      <c r="T1392" s="86">
        <v>43292</v>
      </c>
      <c r="U1392" s="86">
        <v>43292</v>
      </c>
      <c r="V1392" s="92" t="s">
        <v>617</v>
      </c>
      <c r="W1392" s="92">
        <v>43323.041666666664</v>
      </c>
      <c r="X139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92" s="88" t="str">
        <f t="shared" si="21"/>
        <v>UTILITES_MA</v>
      </c>
      <c r="Z139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9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93" spans="1:27" x14ac:dyDescent="0.3">
      <c r="A1393" s="122" t="s">
        <v>2366</v>
      </c>
      <c r="B1393" s="61" t="s">
        <v>3886</v>
      </c>
      <c r="C1393" s="61" t="s">
        <v>2367</v>
      </c>
      <c r="D1393" s="93" t="s">
        <v>2368</v>
      </c>
      <c r="E1393" s="61" t="s">
        <v>2369</v>
      </c>
      <c r="F1393" s="61" t="s">
        <v>4493</v>
      </c>
      <c r="G1393" s="93" t="s">
        <v>46</v>
      </c>
      <c r="H1393" s="61" t="s">
        <v>359</v>
      </c>
      <c r="I1393" s="61" t="s">
        <v>53</v>
      </c>
      <c r="J1393" s="61" t="s">
        <v>61</v>
      </c>
      <c r="K1393" s="61"/>
      <c r="L1393" s="61"/>
      <c r="M1393" s="61"/>
      <c r="N1393" s="61"/>
      <c r="O1393" s="61">
        <v>1</v>
      </c>
      <c r="P1393" s="84">
        <v>43277</v>
      </c>
      <c r="Q1393" s="84">
        <v>43277.041666666664</v>
      </c>
      <c r="R1393" s="85"/>
      <c r="S1393" s="85"/>
      <c r="T1393" s="86"/>
      <c r="U1393" s="86"/>
      <c r="V1393" s="92" t="s">
        <v>617</v>
      </c>
      <c r="W1393" s="92">
        <v>43291.75</v>
      </c>
      <c r="X139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93" s="88" t="str">
        <f t="shared" si="21"/>
        <v>UTILITES_MA</v>
      </c>
      <c r="Z139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9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94" spans="1:27" x14ac:dyDescent="0.3">
      <c r="A1394" s="122" t="s">
        <v>6618</v>
      </c>
      <c r="B1394" s="61" t="s">
        <v>6619</v>
      </c>
      <c r="C1394" s="61" t="s">
        <v>6620</v>
      </c>
      <c r="D1394" s="93" t="s">
        <v>4494</v>
      </c>
      <c r="E1394" s="61" t="s">
        <v>4069</v>
      </c>
      <c r="F1394" s="61" t="s">
        <v>4524</v>
      </c>
      <c r="G1394" s="93" t="s">
        <v>46</v>
      </c>
      <c r="H1394" s="61" t="s">
        <v>2572</v>
      </c>
      <c r="I1394" s="61" t="s">
        <v>53</v>
      </c>
      <c r="J1394" s="61" t="s">
        <v>61</v>
      </c>
      <c r="K1394" s="61" t="s">
        <v>300</v>
      </c>
      <c r="L1394" s="61"/>
      <c r="M1394" s="61"/>
      <c r="N1394" s="61" t="s">
        <v>837</v>
      </c>
      <c r="O1394" s="61">
        <v>1</v>
      </c>
      <c r="P1394" s="84">
        <v>43293</v>
      </c>
      <c r="Q1394" s="84">
        <v>43293.041666666664</v>
      </c>
      <c r="R1394" s="85"/>
      <c r="S1394" s="85"/>
      <c r="T1394" s="86">
        <v>43292</v>
      </c>
      <c r="U1394" s="86">
        <v>43292</v>
      </c>
      <c r="V1394" s="92" t="s">
        <v>617</v>
      </c>
      <c r="W1394" s="92">
        <v>43323.041666666664</v>
      </c>
      <c r="X139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94" s="88" t="str">
        <f t="shared" si="21"/>
        <v>UTILITES_MA</v>
      </c>
      <c r="Z139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9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95" spans="1:27" x14ac:dyDescent="0.3">
      <c r="A1395" s="122" t="s">
        <v>2123</v>
      </c>
      <c r="B1395" s="61" t="s">
        <v>2124</v>
      </c>
      <c r="C1395" s="61" t="s">
        <v>2125</v>
      </c>
      <c r="D1395" s="93" t="s">
        <v>746</v>
      </c>
      <c r="E1395" s="61" t="s">
        <v>2126</v>
      </c>
      <c r="F1395" s="61" t="s">
        <v>2127</v>
      </c>
      <c r="G1395" s="93" t="s">
        <v>46</v>
      </c>
      <c r="H1395" s="61" t="s">
        <v>359</v>
      </c>
      <c r="I1395" s="61" t="s">
        <v>53</v>
      </c>
      <c r="J1395" s="61" t="s">
        <v>61</v>
      </c>
      <c r="K1395" s="61"/>
      <c r="L1395" s="61"/>
      <c r="M1395" s="61"/>
      <c r="N1395" s="61" t="s">
        <v>237</v>
      </c>
      <c r="O1395" s="61">
        <v>1</v>
      </c>
      <c r="P1395" s="84">
        <v>43269</v>
      </c>
      <c r="Q1395" s="84">
        <v>43269.041666666664</v>
      </c>
      <c r="R1395" s="85"/>
      <c r="S1395" s="85"/>
      <c r="T1395" s="86"/>
      <c r="U1395" s="86"/>
      <c r="V1395" s="92" t="s">
        <v>617</v>
      </c>
      <c r="W1395" s="92">
        <v>43283.75</v>
      </c>
      <c r="X139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395" s="88" t="str">
        <f t="shared" si="21"/>
        <v>UTILITES_MB</v>
      </c>
      <c r="Z139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9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396" spans="1:27" x14ac:dyDescent="0.3">
      <c r="A1396" s="122" t="s">
        <v>6621</v>
      </c>
      <c r="B1396" s="61" t="s">
        <v>6622</v>
      </c>
      <c r="C1396" s="61" t="s">
        <v>6623</v>
      </c>
      <c r="D1396" s="93" t="s">
        <v>4494</v>
      </c>
      <c r="E1396" s="61" t="s">
        <v>4070</v>
      </c>
      <c r="F1396" s="61" t="s">
        <v>4525</v>
      </c>
      <c r="G1396" s="93" t="s">
        <v>46</v>
      </c>
      <c r="H1396" s="61" t="s">
        <v>2572</v>
      </c>
      <c r="I1396" s="61" t="s">
        <v>53</v>
      </c>
      <c r="J1396" s="61" t="s">
        <v>61</v>
      </c>
      <c r="K1396" s="61" t="s">
        <v>300</v>
      </c>
      <c r="L1396" s="61"/>
      <c r="M1396" s="61"/>
      <c r="N1396" s="61" t="s">
        <v>837</v>
      </c>
      <c r="O1396" s="61">
        <v>1</v>
      </c>
      <c r="P1396" s="84">
        <v>43293</v>
      </c>
      <c r="Q1396" s="84">
        <v>43293.041666666664</v>
      </c>
      <c r="R1396" s="85"/>
      <c r="S1396" s="85"/>
      <c r="T1396" s="86">
        <v>43292</v>
      </c>
      <c r="U1396" s="86">
        <v>43292</v>
      </c>
      <c r="V1396" s="92" t="s">
        <v>617</v>
      </c>
      <c r="W1396" s="92">
        <v>43323.041666666664</v>
      </c>
      <c r="X139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96" s="88" t="str">
        <f t="shared" si="21"/>
        <v>UTILITES_MA</v>
      </c>
      <c r="Z139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9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97" spans="1:27" x14ac:dyDescent="0.3">
      <c r="A1397" s="123" t="s">
        <v>6624</v>
      </c>
      <c r="B1397" s="73" t="s">
        <v>6625</v>
      </c>
      <c r="C1397" s="73" t="s">
        <v>6626</v>
      </c>
      <c r="D1397" s="94" t="s">
        <v>2372</v>
      </c>
      <c r="E1397" s="73" t="s">
        <v>4071</v>
      </c>
      <c r="F1397" s="73" t="s">
        <v>4526</v>
      </c>
      <c r="G1397" s="94" t="s">
        <v>46</v>
      </c>
      <c r="H1397" s="73" t="s">
        <v>2572</v>
      </c>
      <c r="I1397" s="73" t="s">
        <v>53</v>
      </c>
      <c r="J1397" s="73" t="s">
        <v>61</v>
      </c>
      <c r="K1397" s="73" t="s">
        <v>300</v>
      </c>
      <c r="L1397" s="73"/>
      <c r="M1397" s="73"/>
      <c r="N1397" s="73" t="s">
        <v>837</v>
      </c>
      <c r="O1397" s="73">
        <v>1</v>
      </c>
      <c r="P1397" s="95">
        <v>43293</v>
      </c>
      <c r="Q1397" s="95">
        <v>43293.041666666664</v>
      </c>
      <c r="R1397" s="96"/>
      <c r="S1397" s="96"/>
      <c r="T1397" s="97">
        <v>43292</v>
      </c>
      <c r="U1397" s="97">
        <v>43292</v>
      </c>
      <c r="V1397" s="98" t="s">
        <v>617</v>
      </c>
      <c r="W1397" s="98">
        <v>43323.041666666664</v>
      </c>
      <c r="X1397" s="12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97" s="130" t="str">
        <f t="shared" si="21"/>
        <v>UTILITES_MA</v>
      </c>
      <c r="Z1397" s="130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97" s="143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98" spans="1:27" x14ac:dyDescent="0.3">
      <c r="A1398" s="122" t="s">
        <v>6627</v>
      </c>
      <c r="B1398" s="61" t="s">
        <v>6628</v>
      </c>
      <c r="C1398" s="61" t="s">
        <v>6629</v>
      </c>
      <c r="D1398" s="93" t="s">
        <v>2372</v>
      </c>
      <c r="E1398" s="61" t="s">
        <v>4072</v>
      </c>
      <c r="F1398" s="61" t="s">
        <v>4527</v>
      </c>
      <c r="G1398" s="93" t="s">
        <v>46</v>
      </c>
      <c r="H1398" s="61" t="s">
        <v>2572</v>
      </c>
      <c r="I1398" s="61" t="s">
        <v>53</v>
      </c>
      <c r="J1398" s="61" t="s">
        <v>61</v>
      </c>
      <c r="K1398" s="61" t="s">
        <v>300</v>
      </c>
      <c r="L1398" s="61"/>
      <c r="M1398" s="61"/>
      <c r="N1398" s="61" t="s">
        <v>837</v>
      </c>
      <c r="O1398" s="61">
        <v>1</v>
      </c>
      <c r="P1398" s="84">
        <v>43293</v>
      </c>
      <c r="Q1398" s="84">
        <v>43293.041666666664</v>
      </c>
      <c r="R1398" s="85"/>
      <c r="S1398" s="85"/>
      <c r="T1398" s="86">
        <v>43292</v>
      </c>
      <c r="U1398" s="86">
        <v>43292</v>
      </c>
      <c r="V1398" s="92" t="s">
        <v>617</v>
      </c>
      <c r="W1398" s="92">
        <v>43323.041666666664</v>
      </c>
      <c r="X139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98" s="88" t="str">
        <f t="shared" si="21"/>
        <v>UTILITES_MA</v>
      </c>
      <c r="Z139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9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399" spans="1:27" x14ac:dyDescent="0.3">
      <c r="A1399" s="122" t="s">
        <v>2370</v>
      </c>
      <c r="B1399" s="61" t="s">
        <v>3887</v>
      </c>
      <c r="C1399" s="61" t="s">
        <v>2371</v>
      </c>
      <c r="D1399" s="93" t="s">
        <v>2372</v>
      </c>
      <c r="E1399" s="61" t="s">
        <v>2373</v>
      </c>
      <c r="F1399" s="61" t="s">
        <v>4528</v>
      </c>
      <c r="G1399" s="93" t="s">
        <v>46</v>
      </c>
      <c r="H1399" s="61" t="s">
        <v>359</v>
      </c>
      <c r="I1399" s="61" t="s">
        <v>53</v>
      </c>
      <c r="J1399" s="61" t="s">
        <v>61</v>
      </c>
      <c r="K1399" s="61"/>
      <c r="L1399" s="61"/>
      <c r="M1399" s="61"/>
      <c r="N1399" s="61"/>
      <c r="O1399" s="61">
        <v>1</v>
      </c>
      <c r="P1399" s="84">
        <v>43277</v>
      </c>
      <c r="Q1399" s="84">
        <v>43277.041666666664</v>
      </c>
      <c r="R1399" s="85"/>
      <c r="S1399" s="85"/>
      <c r="T1399" s="86"/>
      <c r="U1399" s="86"/>
      <c r="V1399" s="92" t="s">
        <v>617</v>
      </c>
      <c r="W1399" s="92">
        <v>43291.75</v>
      </c>
      <c r="X139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399" s="88" t="str">
        <f t="shared" si="21"/>
        <v>UTILITES_MA</v>
      </c>
      <c r="Z139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39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00" spans="1:27" x14ac:dyDescent="0.3">
      <c r="A1400" s="122" t="s">
        <v>5341</v>
      </c>
      <c r="B1400" s="61" t="s">
        <v>5342</v>
      </c>
      <c r="C1400" s="61" t="s">
        <v>59</v>
      </c>
      <c r="D1400" s="93" t="s">
        <v>620</v>
      </c>
      <c r="E1400" s="61" t="s">
        <v>5343</v>
      </c>
      <c r="F1400" s="61" t="s">
        <v>1153</v>
      </c>
      <c r="G1400" s="93" t="s">
        <v>45</v>
      </c>
      <c r="H1400" s="61" t="s">
        <v>42</v>
      </c>
      <c r="I1400" s="61" t="s">
        <v>53</v>
      </c>
      <c r="J1400" s="61"/>
      <c r="K1400" s="61"/>
      <c r="L1400" s="61"/>
      <c r="M1400" s="61"/>
      <c r="N1400" s="61" t="s">
        <v>995</v>
      </c>
      <c r="O1400" s="61">
        <v>1</v>
      </c>
      <c r="P1400" s="84">
        <v>43277</v>
      </c>
      <c r="Q1400" s="84">
        <v>43291</v>
      </c>
      <c r="R1400" s="85"/>
      <c r="S1400" s="85"/>
      <c r="T1400" s="86">
        <v>43278.575289351851</v>
      </c>
      <c r="U1400" s="86"/>
      <c r="V1400" s="92" t="s">
        <v>617</v>
      </c>
      <c r="W1400" s="92">
        <v>43291.75</v>
      </c>
      <c r="X140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00" s="88" t="str">
        <f t="shared" si="21"/>
        <v>DEVT MA</v>
      </c>
      <c r="Z140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0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01" spans="1:27" x14ac:dyDescent="0.3">
      <c r="A1401" s="122" t="s">
        <v>2374</v>
      </c>
      <c r="B1401" s="61" t="s">
        <v>3888</v>
      </c>
      <c r="C1401" s="61" t="s">
        <v>2375</v>
      </c>
      <c r="D1401" s="93" t="s">
        <v>4494</v>
      </c>
      <c r="E1401" s="61" t="s">
        <v>2376</v>
      </c>
      <c r="F1401" s="61" t="s">
        <v>4495</v>
      </c>
      <c r="G1401" s="93" t="s">
        <v>46</v>
      </c>
      <c r="H1401" s="61" t="s">
        <v>359</v>
      </c>
      <c r="I1401" s="61" t="s">
        <v>53</v>
      </c>
      <c r="J1401" s="61" t="s">
        <v>61</v>
      </c>
      <c r="K1401" s="61"/>
      <c r="L1401" s="61"/>
      <c r="M1401" s="61"/>
      <c r="N1401" s="61"/>
      <c r="O1401" s="61">
        <v>1</v>
      </c>
      <c r="P1401" s="84">
        <v>43277</v>
      </c>
      <c r="Q1401" s="84">
        <v>43277.041666666664</v>
      </c>
      <c r="R1401" s="85"/>
      <c r="S1401" s="85"/>
      <c r="T1401" s="86"/>
      <c r="U1401" s="86"/>
      <c r="V1401" s="92" t="s">
        <v>617</v>
      </c>
      <c r="W1401" s="92">
        <v>43291.75</v>
      </c>
      <c r="X140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01" s="88" t="str">
        <f t="shared" si="21"/>
        <v>UTILITES_MA</v>
      </c>
      <c r="Z140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0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02" spans="1:27" x14ac:dyDescent="0.3">
      <c r="A1402" s="122" t="s">
        <v>4203</v>
      </c>
      <c r="B1402" s="61" t="s">
        <v>4204</v>
      </c>
      <c r="C1402" s="61" t="s">
        <v>4205</v>
      </c>
      <c r="D1402" s="93" t="s">
        <v>4206</v>
      </c>
      <c r="E1402" s="61" t="s">
        <v>4207</v>
      </c>
      <c r="F1402" s="61" t="s">
        <v>4208</v>
      </c>
      <c r="G1402" s="93" t="s">
        <v>46</v>
      </c>
      <c r="H1402" s="61" t="s">
        <v>195</v>
      </c>
      <c r="I1402" s="61" t="s">
        <v>201</v>
      </c>
      <c r="J1402" s="61" t="s">
        <v>202</v>
      </c>
      <c r="K1402" s="61"/>
      <c r="L1402" s="61"/>
      <c r="M1402" s="61"/>
      <c r="N1402" s="61"/>
      <c r="O1402" s="61">
        <v>4</v>
      </c>
      <c r="P1402" s="84">
        <v>43299</v>
      </c>
      <c r="Q1402" s="84">
        <v>43330</v>
      </c>
      <c r="R1402" s="85"/>
      <c r="S1402" s="85"/>
      <c r="T1402" s="86"/>
      <c r="U1402" s="86"/>
      <c r="V1402" s="92" t="s">
        <v>617</v>
      </c>
      <c r="W1402" s="92">
        <v>43330</v>
      </c>
      <c r="X140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02" s="88" t="str">
        <f t="shared" si="21"/>
        <v>UTILITES_MB</v>
      </c>
      <c r="Z140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0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03" spans="1:27" x14ac:dyDescent="0.3">
      <c r="A1403" s="122" t="s">
        <v>4496</v>
      </c>
      <c r="B1403" s="61" t="s">
        <v>4497</v>
      </c>
      <c r="C1403" s="61" t="s">
        <v>196</v>
      </c>
      <c r="D1403" s="93" t="s">
        <v>408</v>
      </c>
      <c r="E1403" s="61" t="s">
        <v>3406</v>
      </c>
      <c r="F1403" s="61" t="s">
        <v>4409</v>
      </c>
      <c r="G1403" s="93" t="s">
        <v>73</v>
      </c>
      <c r="H1403" s="61" t="s">
        <v>42</v>
      </c>
      <c r="I1403" s="61" t="s">
        <v>58</v>
      </c>
      <c r="J1403" s="61"/>
      <c r="K1403" s="61"/>
      <c r="L1403" s="61"/>
      <c r="M1403" s="61"/>
      <c r="N1403" s="61" t="s">
        <v>995</v>
      </c>
      <c r="O1403" s="61">
        <v>2</v>
      </c>
      <c r="P1403" s="84">
        <v>43286</v>
      </c>
      <c r="Q1403" s="84">
        <v>43316</v>
      </c>
      <c r="R1403" s="85"/>
      <c r="S1403" s="85"/>
      <c r="T1403" s="86">
        <v>43263.505393518521</v>
      </c>
      <c r="U1403" s="86"/>
      <c r="V1403" s="92" t="s">
        <v>617</v>
      </c>
      <c r="W1403" s="92">
        <v>43316.083333333336</v>
      </c>
      <c r="X140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03" s="88" t="str">
        <f t="shared" si="21"/>
        <v>CONT</v>
      </c>
      <c r="Z140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0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04" spans="1:27" x14ac:dyDescent="0.3">
      <c r="A1404" s="122" t="s">
        <v>2901</v>
      </c>
      <c r="B1404" s="61" t="s">
        <v>2902</v>
      </c>
      <c r="C1404" s="61" t="s">
        <v>2903</v>
      </c>
      <c r="D1404" s="93" t="s">
        <v>1737</v>
      </c>
      <c r="E1404" s="61" t="s">
        <v>2904</v>
      </c>
      <c r="F1404" s="61" t="s">
        <v>4574</v>
      </c>
      <c r="G1404" s="93" t="s">
        <v>46</v>
      </c>
      <c r="H1404" s="61" t="s">
        <v>359</v>
      </c>
      <c r="I1404" s="61" t="s">
        <v>53</v>
      </c>
      <c r="J1404" s="61" t="s">
        <v>61</v>
      </c>
      <c r="K1404" s="61"/>
      <c r="L1404" s="61"/>
      <c r="M1404" s="61"/>
      <c r="N1404" s="61"/>
      <c r="O1404" s="61">
        <v>1</v>
      </c>
      <c r="P1404" s="84">
        <v>43285</v>
      </c>
      <c r="Q1404" s="84">
        <v>43285</v>
      </c>
      <c r="R1404" s="85"/>
      <c r="S1404" s="85"/>
      <c r="T1404" s="86"/>
      <c r="U1404" s="86"/>
      <c r="V1404" s="92" t="s">
        <v>617</v>
      </c>
      <c r="W1404" s="92">
        <v>43316</v>
      </c>
      <c r="X140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04" s="88" t="str">
        <f t="shared" si="21"/>
        <v>UTILITES_MA</v>
      </c>
      <c r="Z140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0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05" spans="1:27" x14ac:dyDescent="0.3">
      <c r="A1405" s="122" t="s">
        <v>2905</v>
      </c>
      <c r="B1405" s="61" t="s">
        <v>2906</v>
      </c>
      <c r="C1405" s="61" t="s">
        <v>2907</v>
      </c>
      <c r="D1405" s="93" t="s">
        <v>416</v>
      </c>
      <c r="E1405" s="61" t="s">
        <v>2908</v>
      </c>
      <c r="F1405" s="61" t="s">
        <v>4618</v>
      </c>
      <c r="G1405" s="93" t="s">
        <v>46</v>
      </c>
      <c r="H1405" s="61" t="s">
        <v>359</v>
      </c>
      <c r="I1405" s="61" t="s">
        <v>53</v>
      </c>
      <c r="J1405" s="61" t="s">
        <v>61</v>
      </c>
      <c r="K1405" s="61"/>
      <c r="L1405" s="61"/>
      <c r="M1405" s="61"/>
      <c r="N1405" s="61"/>
      <c r="O1405" s="61">
        <v>1</v>
      </c>
      <c r="P1405" s="84">
        <v>43281</v>
      </c>
      <c r="Q1405" s="84">
        <v>43281.041666666664</v>
      </c>
      <c r="R1405" s="85"/>
      <c r="S1405" s="85"/>
      <c r="T1405" s="86"/>
      <c r="U1405" s="86"/>
      <c r="V1405" s="92" t="s">
        <v>617</v>
      </c>
      <c r="W1405" s="92">
        <v>43311.041666666664</v>
      </c>
      <c r="X140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05" s="88" t="str">
        <f t="shared" si="21"/>
        <v>UTILITES_MA</v>
      </c>
      <c r="Z140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0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06" spans="1:27" x14ac:dyDescent="0.3">
      <c r="A1406" s="122" t="s">
        <v>3121</v>
      </c>
      <c r="B1406" s="61" t="s">
        <v>3122</v>
      </c>
      <c r="C1406" s="61" t="s">
        <v>3123</v>
      </c>
      <c r="D1406" s="93" t="s">
        <v>416</v>
      </c>
      <c r="E1406" s="61" t="s">
        <v>3124</v>
      </c>
      <c r="F1406" s="61" t="s">
        <v>4731</v>
      </c>
      <c r="G1406" s="93" t="s">
        <v>46</v>
      </c>
      <c r="H1406" s="61" t="s">
        <v>359</v>
      </c>
      <c r="I1406" s="61" t="s">
        <v>53</v>
      </c>
      <c r="J1406" s="61" t="s">
        <v>61</v>
      </c>
      <c r="K1406" s="61"/>
      <c r="L1406" s="61"/>
      <c r="M1406" s="61"/>
      <c r="N1406" s="61"/>
      <c r="O1406" s="61">
        <v>1</v>
      </c>
      <c r="P1406" s="84">
        <v>43284</v>
      </c>
      <c r="Q1406" s="84">
        <v>43284.041666666664</v>
      </c>
      <c r="R1406" s="85"/>
      <c r="S1406" s="85"/>
      <c r="T1406" s="86"/>
      <c r="U1406" s="86"/>
      <c r="V1406" s="92" t="s">
        <v>617</v>
      </c>
      <c r="W1406" s="92">
        <v>43314.041666666664</v>
      </c>
      <c r="X140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06" s="88" t="str">
        <f t="shared" si="21"/>
        <v>UTILITES_MA</v>
      </c>
      <c r="Z140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0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07" spans="1:27" x14ac:dyDescent="0.3">
      <c r="A1407" s="122" t="s">
        <v>3125</v>
      </c>
      <c r="B1407" s="61" t="s">
        <v>3126</v>
      </c>
      <c r="C1407" s="61" t="s">
        <v>3127</v>
      </c>
      <c r="D1407" s="93" t="s">
        <v>416</v>
      </c>
      <c r="E1407" s="61" t="s">
        <v>3128</v>
      </c>
      <c r="F1407" s="61" t="s">
        <v>4732</v>
      </c>
      <c r="G1407" s="93" t="s">
        <v>46</v>
      </c>
      <c r="H1407" s="61" t="s">
        <v>359</v>
      </c>
      <c r="I1407" s="61" t="s">
        <v>53</v>
      </c>
      <c r="J1407" s="61" t="s">
        <v>61</v>
      </c>
      <c r="K1407" s="61"/>
      <c r="L1407" s="61"/>
      <c r="M1407" s="61"/>
      <c r="N1407" s="61"/>
      <c r="O1407" s="61">
        <v>1</v>
      </c>
      <c r="P1407" s="84">
        <v>43284</v>
      </c>
      <c r="Q1407" s="84">
        <v>43284.041666666664</v>
      </c>
      <c r="R1407" s="85"/>
      <c r="S1407" s="85"/>
      <c r="T1407" s="86"/>
      <c r="U1407" s="86"/>
      <c r="V1407" s="92" t="s">
        <v>617</v>
      </c>
      <c r="W1407" s="92">
        <v>43314.041666666664</v>
      </c>
      <c r="X140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07" s="88" t="str">
        <f t="shared" si="21"/>
        <v>UTILITES_MA</v>
      </c>
      <c r="Z140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0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08" spans="1:27" x14ac:dyDescent="0.3">
      <c r="A1408" s="122" t="s">
        <v>5346</v>
      </c>
      <c r="B1408" s="61" t="s">
        <v>5347</v>
      </c>
      <c r="C1408" s="61" t="s">
        <v>1189</v>
      </c>
      <c r="D1408" s="93" t="s">
        <v>5198</v>
      </c>
      <c r="E1408" s="61" t="s">
        <v>5348</v>
      </c>
      <c r="F1408" s="61" t="s">
        <v>5349</v>
      </c>
      <c r="G1408" s="93" t="s">
        <v>97</v>
      </c>
      <c r="H1408" s="61" t="s">
        <v>2572</v>
      </c>
      <c r="I1408" s="61" t="s">
        <v>53</v>
      </c>
      <c r="J1408" s="61"/>
      <c r="K1408" s="61"/>
      <c r="L1408" s="61"/>
      <c r="M1408" s="61"/>
      <c r="N1408" s="61"/>
      <c r="O1408" s="61">
        <v>2</v>
      </c>
      <c r="P1408" s="84">
        <v>43273</v>
      </c>
      <c r="Q1408" s="84">
        <v>43287</v>
      </c>
      <c r="R1408" s="85"/>
      <c r="S1408" s="85"/>
      <c r="T1408" s="86">
        <v>43259.291666666664</v>
      </c>
      <c r="U1408" s="86">
        <v>43259.67083333333</v>
      </c>
      <c r="V1408" s="92" t="s">
        <v>617</v>
      </c>
      <c r="W1408" s="92">
        <v>43287.791666666664</v>
      </c>
      <c r="X140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08" s="88" t="str">
        <f t="shared" si="21"/>
        <v>ANA_MA</v>
      </c>
      <c r="Z140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0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09" spans="1:27" x14ac:dyDescent="0.3">
      <c r="A1409" s="122" t="s">
        <v>5350</v>
      </c>
      <c r="B1409" s="61" t="s">
        <v>5351</v>
      </c>
      <c r="C1409" s="61" t="s">
        <v>253</v>
      </c>
      <c r="D1409" s="93" t="s">
        <v>253</v>
      </c>
      <c r="E1409" s="61" t="s">
        <v>5352</v>
      </c>
      <c r="F1409" s="61" t="s">
        <v>5349</v>
      </c>
      <c r="G1409" s="93" t="s">
        <v>97</v>
      </c>
      <c r="H1409" s="61" t="s">
        <v>2572</v>
      </c>
      <c r="I1409" s="61" t="s">
        <v>53</v>
      </c>
      <c r="J1409" s="61"/>
      <c r="K1409" s="61"/>
      <c r="L1409" s="61"/>
      <c r="M1409" s="61"/>
      <c r="N1409" s="61"/>
      <c r="O1409" s="61">
        <v>2</v>
      </c>
      <c r="P1409" s="84">
        <v>43273</v>
      </c>
      <c r="Q1409" s="84">
        <v>43287</v>
      </c>
      <c r="R1409" s="85"/>
      <c r="S1409" s="85"/>
      <c r="T1409" s="86">
        <v>43259.322916666664</v>
      </c>
      <c r="U1409" s="86">
        <v>43259.668055555558</v>
      </c>
      <c r="V1409" s="92" t="s">
        <v>617</v>
      </c>
      <c r="W1409" s="92">
        <v>43287.791666666664</v>
      </c>
      <c r="X140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09" s="88" t="str">
        <f t="shared" si="21"/>
        <v>ANA_MA</v>
      </c>
      <c r="Z140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0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10" spans="1:27" x14ac:dyDescent="0.3">
      <c r="A1410" s="122" t="s">
        <v>5353</v>
      </c>
      <c r="B1410" s="61" t="s">
        <v>5354</v>
      </c>
      <c r="C1410" s="61" t="s">
        <v>253</v>
      </c>
      <c r="D1410" s="93" t="s">
        <v>427</v>
      </c>
      <c r="E1410" s="61" t="s">
        <v>5355</v>
      </c>
      <c r="F1410" s="61" t="s">
        <v>5200</v>
      </c>
      <c r="G1410" s="93" t="s">
        <v>97</v>
      </c>
      <c r="H1410" s="61" t="s">
        <v>2572</v>
      </c>
      <c r="I1410" s="61" t="s">
        <v>53</v>
      </c>
      <c r="J1410" s="61"/>
      <c r="K1410" s="61"/>
      <c r="L1410" s="61"/>
      <c r="M1410" s="61"/>
      <c r="N1410" s="61"/>
      <c r="O1410" s="61">
        <v>2</v>
      </c>
      <c r="P1410" s="84">
        <v>43273</v>
      </c>
      <c r="Q1410" s="84">
        <v>43287</v>
      </c>
      <c r="R1410" s="85"/>
      <c r="S1410" s="85"/>
      <c r="T1410" s="86">
        <v>43259.385416666664</v>
      </c>
      <c r="U1410" s="86">
        <v>43259.678472222222</v>
      </c>
      <c r="V1410" s="92" t="s">
        <v>617</v>
      </c>
      <c r="W1410" s="92">
        <v>43287.791666666664</v>
      </c>
      <c r="X141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10" s="88" t="str">
        <f t="shared" ref="Y1410:Y1473" si="22">IF(ISBLANK(G1410),"N/A",IF(OR(G1410="EXPE-SERV",G1410="FINA",G1410="INFO",G1410="LOGISTIC",G1410="MAGASIN",G1410="PROD_MA",G1410="PROD_MB",G1410="PROD_MB-B3",G1410="PROJ-TECH",G1410="SECU",G1410="STECH",G1410="UNITE-MA",G1410="UNITE-MB",G1410="UNIT-MC",G1410="UNIT-MD1",G1410="UNIT-MD2"),"N/A",IF(ISNUMBER(SEARCH("QUAL",G1410)),"N/A",IF(AND(G1410="MNTE",X1410="MA"),"UTILITES_MA",IF(AND(G1410="MNTE",X1410="MB"),"UTILITES_MB",IF(AND(G1410="MNTE",X1410="MC"),"UTILITES_MC",G1410))))))</f>
        <v>ANA_MA</v>
      </c>
      <c r="Z141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1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11" spans="1:27" x14ac:dyDescent="0.3">
      <c r="A1411" s="122" t="s">
        <v>2128</v>
      </c>
      <c r="B1411" s="61" t="s">
        <v>2129</v>
      </c>
      <c r="C1411" s="61" t="s">
        <v>2130</v>
      </c>
      <c r="D1411" s="93" t="s">
        <v>2131</v>
      </c>
      <c r="E1411" s="61" t="s">
        <v>2132</v>
      </c>
      <c r="F1411" s="61" t="s">
        <v>2133</v>
      </c>
      <c r="G1411" s="93" t="s">
        <v>46</v>
      </c>
      <c r="H1411" s="61" t="s">
        <v>359</v>
      </c>
      <c r="I1411" s="61" t="s">
        <v>53</v>
      </c>
      <c r="J1411" s="61" t="s">
        <v>61</v>
      </c>
      <c r="K1411" s="61"/>
      <c r="L1411" s="61"/>
      <c r="M1411" s="61"/>
      <c r="N1411" s="61"/>
      <c r="O1411" s="61">
        <v>1</v>
      </c>
      <c r="P1411" s="84">
        <v>43266</v>
      </c>
      <c r="Q1411" s="84">
        <v>43266.041666666664</v>
      </c>
      <c r="R1411" s="85"/>
      <c r="S1411" s="85"/>
      <c r="T1411" s="86"/>
      <c r="U1411" s="86"/>
      <c r="V1411" s="92" t="s">
        <v>617</v>
      </c>
      <c r="W1411" s="92">
        <v>43280.75</v>
      </c>
      <c r="X141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11" s="88" t="str">
        <f t="shared" si="22"/>
        <v>UTILITES_MB</v>
      </c>
      <c r="Z141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1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12" spans="1:27" x14ac:dyDescent="0.3">
      <c r="A1412" s="122" t="s">
        <v>3270</v>
      </c>
      <c r="B1412" s="61" t="s">
        <v>3271</v>
      </c>
      <c r="C1412" s="61" t="s">
        <v>3272</v>
      </c>
      <c r="D1412" s="93" t="s">
        <v>1737</v>
      </c>
      <c r="E1412" s="61" t="s">
        <v>3273</v>
      </c>
      <c r="F1412" s="61" t="s">
        <v>4575</v>
      </c>
      <c r="G1412" s="93" t="s">
        <v>46</v>
      </c>
      <c r="H1412" s="61" t="s">
        <v>2572</v>
      </c>
      <c r="I1412" s="61" t="s">
        <v>53</v>
      </c>
      <c r="J1412" s="61" t="s">
        <v>61</v>
      </c>
      <c r="K1412" s="61" t="s">
        <v>300</v>
      </c>
      <c r="L1412" s="61"/>
      <c r="M1412" s="61"/>
      <c r="N1412" s="61" t="s">
        <v>837</v>
      </c>
      <c r="O1412" s="61">
        <v>1</v>
      </c>
      <c r="P1412" s="84">
        <v>43285</v>
      </c>
      <c r="Q1412" s="84">
        <v>43285.041666666664</v>
      </c>
      <c r="R1412" s="85"/>
      <c r="S1412" s="85"/>
      <c r="T1412" s="86">
        <v>43262</v>
      </c>
      <c r="U1412" s="86">
        <v>43262</v>
      </c>
      <c r="V1412" s="92" t="s">
        <v>617</v>
      </c>
      <c r="W1412" s="92">
        <v>43315.041666666664</v>
      </c>
      <c r="X141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12" s="88" t="str">
        <f t="shared" si="22"/>
        <v>UTILITES_MA</v>
      </c>
      <c r="Z141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1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13" spans="1:27" x14ac:dyDescent="0.3">
      <c r="A1413" s="123" t="s">
        <v>3274</v>
      </c>
      <c r="B1413" s="73" t="s">
        <v>3275</v>
      </c>
      <c r="C1413" s="73" t="s">
        <v>3276</v>
      </c>
      <c r="D1413" s="94" t="s">
        <v>1737</v>
      </c>
      <c r="E1413" s="73" t="s">
        <v>3277</v>
      </c>
      <c r="F1413" s="73" t="s">
        <v>4576</v>
      </c>
      <c r="G1413" s="94" t="s">
        <v>46</v>
      </c>
      <c r="H1413" s="73" t="s">
        <v>2572</v>
      </c>
      <c r="I1413" s="73" t="s">
        <v>53</v>
      </c>
      <c r="J1413" s="73" t="s">
        <v>61</v>
      </c>
      <c r="K1413" s="73" t="s">
        <v>300</v>
      </c>
      <c r="L1413" s="73"/>
      <c r="M1413" s="73"/>
      <c r="N1413" s="73" t="s">
        <v>837</v>
      </c>
      <c r="O1413" s="73">
        <v>1</v>
      </c>
      <c r="P1413" s="95">
        <v>43285</v>
      </c>
      <c r="Q1413" s="95">
        <v>43285.041666666664</v>
      </c>
      <c r="R1413" s="96"/>
      <c r="S1413" s="96"/>
      <c r="T1413" s="97">
        <v>43262</v>
      </c>
      <c r="U1413" s="97">
        <v>43262</v>
      </c>
      <c r="V1413" s="98" t="s">
        <v>617</v>
      </c>
      <c r="W1413" s="98">
        <v>43315.041666666664</v>
      </c>
      <c r="X1413" s="12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13" s="130" t="str">
        <f t="shared" si="22"/>
        <v>UTILITES_MA</v>
      </c>
      <c r="Z1413" s="130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13" s="143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14" spans="1:27" x14ac:dyDescent="0.3">
      <c r="A1414" s="122" t="s">
        <v>3278</v>
      </c>
      <c r="B1414" s="61" t="s">
        <v>3279</v>
      </c>
      <c r="C1414" s="61" t="s">
        <v>3280</v>
      </c>
      <c r="D1414" s="93" t="s">
        <v>1737</v>
      </c>
      <c r="E1414" s="61" t="s">
        <v>3281</v>
      </c>
      <c r="F1414" s="61" t="s">
        <v>4577</v>
      </c>
      <c r="G1414" s="93" t="s">
        <v>46</v>
      </c>
      <c r="H1414" s="61" t="s">
        <v>2572</v>
      </c>
      <c r="I1414" s="61" t="s">
        <v>53</v>
      </c>
      <c r="J1414" s="61" t="s">
        <v>61</v>
      </c>
      <c r="K1414" s="61" t="s">
        <v>300</v>
      </c>
      <c r="L1414" s="61"/>
      <c r="M1414" s="61"/>
      <c r="N1414" s="61" t="s">
        <v>837</v>
      </c>
      <c r="O1414" s="61">
        <v>1</v>
      </c>
      <c r="P1414" s="84">
        <v>43285</v>
      </c>
      <c r="Q1414" s="84">
        <v>43285.041666666664</v>
      </c>
      <c r="R1414" s="85"/>
      <c r="S1414" s="85"/>
      <c r="T1414" s="86">
        <v>43262</v>
      </c>
      <c r="U1414" s="86">
        <v>43262</v>
      </c>
      <c r="V1414" s="92" t="s">
        <v>617</v>
      </c>
      <c r="W1414" s="92">
        <v>43315.041666666664</v>
      </c>
      <c r="X141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14" s="88" t="str">
        <f t="shared" si="22"/>
        <v>UTILITES_MA</v>
      </c>
      <c r="Z141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1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15" spans="1:27" x14ac:dyDescent="0.3">
      <c r="A1415" s="122" t="s">
        <v>4410</v>
      </c>
      <c r="B1415" s="61" t="s">
        <v>4411</v>
      </c>
      <c r="C1415" s="61" t="s">
        <v>4412</v>
      </c>
      <c r="D1415" s="93" t="s">
        <v>4413</v>
      </c>
      <c r="E1415" s="61" t="s">
        <v>4414</v>
      </c>
      <c r="F1415" s="61" t="s">
        <v>4529</v>
      </c>
      <c r="G1415" s="93" t="s">
        <v>46</v>
      </c>
      <c r="H1415" s="61" t="s">
        <v>2572</v>
      </c>
      <c r="I1415" s="61" t="s">
        <v>53</v>
      </c>
      <c r="J1415" s="61" t="s">
        <v>61</v>
      </c>
      <c r="K1415" s="61" t="s">
        <v>300</v>
      </c>
      <c r="L1415" s="61"/>
      <c r="M1415" s="61"/>
      <c r="N1415" s="61" t="s">
        <v>837</v>
      </c>
      <c r="O1415" s="61">
        <v>1</v>
      </c>
      <c r="P1415" s="84">
        <v>43546</v>
      </c>
      <c r="Q1415" s="84">
        <v>43546.041666666664</v>
      </c>
      <c r="R1415" s="85"/>
      <c r="S1415" s="85"/>
      <c r="T1415" s="86">
        <v>43259</v>
      </c>
      <c r="U1415" s="86">
        <v>43259</v>
      </c>
      <c r="V1415" s="92" t="s">
        <v>617</v>
      </c>
      <c r="W1415" s="92">
        <v>43576.083333333336</v>
      </c>
      <c r="X141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15" s="88" t="str">
        <f t="shared" si="22"/>
        <v>UTILITES_MA</v>
      </c>
      <c r="Z141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1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1416" spans="1:27" x14ac:dyDescent="0.3">
      <c r="A1416" s="122" t="s">
        <v>4415</v>
      </c>
      <c r="B1416" s="61" t="s">
        <v>4416</v>
      </c>
      <c r="C1416" s="61" t="s">
        <v>4417</v>
      </c>
      <c r="D1416" s="93" t="s">
        <v>4413</v>
      </c>
      <c r="E1416" s="61" t="s">
        <v>4418</v>
      </c>
      <c r="F1416" s="61" t="s">
        <v>4530</v>
      </c>
      <c r="G1416" s="93" t="s">
        <v>46</v>
      </c>
      <c r="H1416" s="61" t="s">
        <v>2572</v>
      </c>
      <c r="I1416" s="61" t="s">
        <v>53</v>
      </c>
      <c r="J1416" s="61" t="s">
        <v>61</v>
      </c>
      <c r="K1416" s="61" t="s">
        <v>300</v>
      </c>
      <c r="L1416" s="61"/>
      <c r="M1416" s="61"/>
      <c r="N1416" s="61" t="s">
        <v>837</v>
      </c>
      <c r="O1416" s="61">
        <v>1</v>
      </c>
      <c r="P1416" s="84">
        <v>43383</v>
      </c>
      <c r="Q1416" s="84">
        <v>43383.041666666664</v>
      </c>
      <c r="R1416" s="85"/>
      <c r="S1416" s="85"/>
      <c r="T1416" s="86">
        <v>43259</v>
      </c>
      <c r="U1416" s="86">
        <v>43259</v>
      </c>
      <c r="V1416" s="92" t="s">
        <v>617</v>
      </c>
      <c r="W1416" s="92">
        <v>43413</v>
      </c>
      <c r="X141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16" s="88" t="str">
        <f t="shared" si="22"/>
        <v>UTILITES_MA</v>
      </c>
      <c r="Z141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1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1417" spans="1:27" x14ac:dyDescent="0.3">
      <c r="A1417" s="122" t="s">
        <v>4419</v>
      </c>
      <c r="B1417" s="61" t="s">
        <v>4420</v>
      </c>
      <c r="C1417" s="61" t="s">
        <v>41</v>
      </c>
      <c r="D1417" s="93" t="s">
        <v>438</v>
      </c>
      <c r="E1417" s="61" t="s">
        <v>4421</v>
      </c>
      <c r="F1417" s="61" t="s">
        <v>3670</v>
      </c>
      <c r="G1417" s="93" t="s">
        <v>45</v>
      </c>
      <c r="H1417" s="61" t="s">
        <v>359</v>
      </c>
      <c r="I1417" s="61" t="s">
        <v>53</v>
      </c>
      <c r="J1417" s="61" t="s">
        <v>61</v>
      </c>
      <c r="K1417" s="61"/>
      <c r="L1417" s="61"/>
      <c r="M1417" s="61"/>
      <c r="N1417" s="61"/>
      <c r="O1417" s="61">
        <v>1</v>
      </c>
      <c r="P1417" s="84">
        <v>43290</v>
      </c>
      <c r="Q1417" s="84">
        <v>43290.041666666664</v>
      </c>
      <c r="R1417" s="85"/>
      <c r="S1417" s="85"/>
      <c r="T1417" s="86"/>
      <c r="U1417" s="86"/>
      <c r="V1417" s="92" t="s">
        <v>617</v>
      </c>
      <c r="W1417" s="92">
        <v>43304.75</v>
      </c>
      <c r="X141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17" s="88" t="str">
        <f t="shared" si="22"/>
        <v>DEVT MA</v>
      </c>
      <c r="Z141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1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18" spans="1:27" x14ac:dyDescent="0.3">
      <c r="A1418" s="122" t="s">
        <v>4899</v>
      </c>
      <c r="B1418" s="61" t="s">
        <v>4900</v>
      </c>
      <c r="C1418" s="61" t="s">
        <v>253</v>
      </c>
      <c r="D1418" s="93" t="s">
        <v>427</v>
      </c>
      <c r="E1418" s="61" t="s">
        <v>4901</v>
      </c>
      <c r="F1418" s="61" t="s">
        <v>4902</v>
      </c>
      <c r="G1418" s="93" t="s">
        <v>97</v>
      </c>
      <c r="H1418" s="61" t="s">
        <v>42</v>
      </c>
      <c r="I1418" s="61" t="s">
        <v>53</v>
      </c>
      <c r="J1418" s="61"/>
      <c r="K1418" s="61"/>
      <c r="L1418" s="61"/>
      <c r="M1418" s="61"/>
      <c r="N1418" s="61" t="s">
        <v>249</v>
      </c>
      <c r="O1418" s="61">
        <v>1</v>
      </c>
      <c r="P1418" s="84">
        <v>43298</v>
      </c>
      <c r="Q1418" s="84">
        <v>43312</v>
      </c>
      <c r="R1418" s="85"/>
      <c r="S1418" s="85"/>
      <c r="T1418" s="86">
        <v>43278.507465277777</v>
      </c>
      <c r="U1418" s="86"/>
      <c r="V1418" s="92" t="s">
        <v>617</v>
      </c>
      <c r="W1418" s="92">
        <v>43312.75</v>
      </c>
      <c r="X141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18" s="88" t="str">
        <f t="shared" si="22"/>
        <v>ANA_MA</v>
      </c>
      <c r="Z141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1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19" spans="1:27" x14ac:dyDescent="0.3">
      <c r="A1419" s="122" t="s">
        <v>4903</v>
      </c>
      <c r="B1419" s="61" t="s">
        <v>4904</v>
      </c>
      <c r="C1419" s="61" t="s">
        <v>253</v>
      </c>
      <c r="D1419" s="93" t="s">
        <v>427</v>
      </c>
      <c r="E1419" s="61" t="s">
        <v>4905</v>
      </c>
      <c r="F1419" s="61" t="s">
        <v>4902</v>
      </c>
      <c r="G1419" s="93" t="s">
        <v>97</v>
      </c>
      <c r="H1419" s="61" t="s">
        <v>42</v>
      </c>
      <c r="I1419" s="61" t="s">
        <v>53</v>
      </c>
      <c r="J1419" s="61"/>
      <c r="K1419" s="61"/>
      <c r="L1419" s="61"/>
      <c r="M1419" s="61"/>
      <c r="N1419" s="61" t="s">
        <v>249</v>
      </c>
      <c r="O1419" s="61">
        <v>1</v>
      </c>
      <c r="P1419" s="84">
        <v>43298</v>
      </c>
      <c r="Q1419" s="84">
        <v>43312</v>
      </c>
      <c r="R1419" s="85"/>
      <c r="S1419" s="85"/>
      <c r="T1419" s="86">
        <v>43278.507685185185</v>
      </c>
      <c r="U1419" s="86"/>
      <c r="V1419" s="92" t="s">
        <v>617</v>
      </c>
      <c r="W1419" s="92">
        <v>43312.75</v>
      </c>
      <c r="X141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19" s="88" t="str">
        <f t="shared" si="22"/>
        <v>ANA_MA</v>
      </c>
      <c r="Z141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1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20" spans="1:27" x14ac:dyDescent="0.3">
      <c r="A1420" s="122" t="s">
        <v>4906</v>
      </c>
      <c r="B1420" s="61" t="s">
        <v>4907</v>
      </c>
      <c r="C1420" s="61" t="s">
        <v>253</v>
      </c>
      <c r="D1420" s="93" t="s">
        <v>427</v>
      </c>
      <c r="E1420" s="61" t="s">
        <v>4908</v>
      </c>
      <c r="F1420" s="61" t="s">
        <v>4902</v>
      </c>
      <c r="G1420" s="93" t="s">
        <v>97</v>
      </c>
      <c r="H1420" s="61" t="s">
        <v>42</v>
      </c>
      <c r="I1420" s="61" t="s">
        <v>53</v>
      </c>
      <c r="J1420" s="61"/>
      <c r="K1420" s="61"/>
      <c r="L1420" s="61"/>
      <c r="M1420" s="61"/>
      <c r="N1420" s="61" t="s">
        <v>249</v>
      </c>
      <c r="O1420" s="61">
        <v>1</v>
      </c>
      <c r="P1420" s="84">
        <v>43298</v>
      </c>
      <c r="Q1420" s="84">
        <v>43312</v>
      </c>
      <c r="R1420" s="85"/>
      <c r="S1420" s="85"/>
      <c r="T1420" s="86">
        <v>43278.507835648146</v>
      </c>
      <c r="U1420" s="86"/>
      <c r="V1420" s="92" t="s">
        <v>617</v>
      </c>
      <c r="W1420" s="92">
        <v>43312.75</v>
      </c>
      <c r="X142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20" s="88" t="str">
        <f t="shared" si="22"/>
        <v>ANA_MA</v>
      </c>
      <c r="Z142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2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21" spans="1:27" x14ac:dyDescent="0.3">
      <c r="A1421" s="122" t="s">
        <v>718</v>
      </c>
      <c r="B1421" s="61" t="s">
        <v>654</v>
      </c>
      <c r="C1421" s="61" t="s">
        <v>630</v>
      </c>
      <c r="D1421" s="93" t="s">
        <v>631</v>
      </c>
      <c r="E1421" s="61" t="s">
        <v>632</v>
      </c>
      <c r="F1421" s="61" t="s">
        <v>633</v>
      </c>
      <c r="G1421" s="93" t="s">
        <v>46</v>
      </c>
      <c r="H1421" s="61" t="s">
        <v>42</v>
      </c>
      <c r="I1421" s="61" t="s">
        <v>43</v>
      </c>
      <c r="J1421" s="61" t="s">
        <v>48</v>
      </c>
      <c r="K1421" s="61"/>
      <c r="L1421" s="61"/>
      <c r="M1421" s="61"/>
      <c r="N1421" s="61" t="s">
        <v>51</v>
      </c>
      <c r="O1421" s="61">
        <v>0</v>
      </c>
      <c r="P1421" s="84"/>
      <c r="Q1421" s="84"/>
      <c r="R1421" s="85"/>
      <c r="S1421" s="85"/>
      <c r="T1421" s="86">
        <v>43026.441724537035</v>
      </c>
      <c r="U1421" s="86"/>
      <c r="V1421" s="92" t="s">
        <v>617</v>
      </c>
      <c r="W1421" s="92"/>
      <c r="X142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21" s="88" t="str">
        <f t="shared" si="22"/>
        <v>UTILITES_MA</v>
      </c>
      <c r="Z142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42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1422" spans="1:27" x14ac:dyDescent="0.3">
      <c r="A1422" s="122" t="s">
        <v>3560</v>
      </c>
      <c r="B1422" s="61" t="s">
        <v>3561</v>
      </c>
      <c r="C1422" s="61" t="s">
        <v>212</v>
      </c>
      <c r="D1422" s="93" t="s">
        <v>1116</v>
      </c>
      <c r="E1422" s="61" t="s">
        <v>3562</v>
      </c>
      <c r="F1422" s="61" t="s">
        <v>3442</v>
      </c>
      <c r="G1422" s="93" t="s">
        <v>165</v>
      </c>
      <c r="H1422" s="61" t="s">
        <v>359</v>
      </c>
      <c r="I1422" s="61" t="s">
        <v>53</v>
      </c>
      <c r="J1422" s="61" t="s">
        <v>61</v>
      </c>
      <c r="K1422" s="61"/>
      <c r="L1422" s="61"/>
      <c r="M1422" s="61"/>
      <c r="N1422" s="61"/>
      <c r="O1422" s="61">
        <v>1</v>
      </c>
      <c r="P1422" s="84">
        <v>43290</v>
      </c>
      <c r="Q1422" s="84">
        <v>43290.041666666664</v>
      </c>
      <c r="R1422" s="85"/>
      <c r="S1422" s="85"/>
      <c r="T1422" s="86"/>
      <c r="U1422" s="86"/>
      <c r="V1422" s="92" t="s">
        <v>617</v>
      </c>
      <c r="W1422" s="92">
        <v>43304.75</v>
      </c>
      <c r="X142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22" s="88" t="str">
        <f t="shared" si="22"/>
        <v>DSP MA</v>
      </c>
      <c r="Z142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2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23" spans="1:27" x14ac:dyDescent="0.3">
      <c r="A1423" s="122" t="s">
        <v>3903</v>
      </c>
      <c r="B1423" s="61" t="s">
        <v>3904</v>
      </c>
      <c r="C1423" s="61" t="s">
        <v>3905</v>
      </c>
      <c r="D1423" s="93" t="s">
        <v>1065</v>
      </c>
      <c r="E1423" s="61" t="s">
        <v>3906</v>
      </c>
      <c r="F1423" s="61" t="s">
        <v>4422</v>
      </c>
      <c r="G1423" s="93" t="s">
        <v>46</v>
      </c>
      <c r="H1423" s="61" t="s">
        <v>2572</v>
      </c>
      <c r="I1423" s="61" t="s">
        <v>53</v>
      </c>
      <c r="J1423" s="61" t="s">
        <v>61</v>
      </c>
      <c r="K1423" s="61" t="s">
        <v>300</v>
      </c>
      <c r="L1423" s="61"/>
      <c r="M1423" s="61"/>
      <c r="N1423" s="61" t="s">
        <v>837</v>
      </c>
      <c r="O1423" s="61">
        <v>1</v>
      </c>
      <c r="P1423" s="84">
        <v>43284</v>
      </c>
      <c r="Q1423" s="84">
        <v>43315</v>
      </c>
      <c r="R1423" s="85"/>
      <c r="S1423" s="85"/>
      <c r="T1423" s="86">
        <v>43294</v>
      </c>
      <c r="U1423" s="86">
        <v>43294</v>
      </c>
      <c r="V1423" s="92" t="s">
        <v>617</v>
      </c>
      <c r="W1423" s="92">
        <v>43551</v>
      </c>
      <c r="X142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23" s="88" t="str">
        <f t="shared" si="22"/>
        <v>UTILITES_MA</v>
      </c>
      <c r="Z142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2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24" spans="1:27" x14ac:dyDescent="0.3">
      <c r="A1424" s="122" t="s">
        <v>6124</v>
      </c>
      <c r="B1424" s="61" t="s">
        <v>6125</v>
      </c>
      <c r="C1424" s="61" t="s">
        <v>226</v>
      </c>
      <c r="D1424" s="93" t="s">
        <v>907</v>
      </c>
      <c r="E1424" s="61" t="s">
        <v>6126</v>
      </c>
      <c r="F1424" s="61" t="s">
        <v>3616</v>
      </c>
      <c r="G1424" s="93" t="s">
        <v>111</v>
      </c>
      <c r="H1424" s="61" t="s">
        <v>359</v>
      </c>
      <c r="I1424" s="61" t="s">
        <v>53</v>
      </c>
      <c r="J1424" s="61" t="s">
        <v>61</v>
      </c>
      <c r="K1424" s="61"/>
      <c r="L1424" s="61"/>
      <c r="M1424" s="61"/>
      <c r="N1424" s="61"/>
      <c r="O1424" s="61">
        <v>7</v>
      </c>
      <c r="P1424" s="84">
        <v>43325</v>
      </c>
      <c r="Q1424" s="84">
        <v>43325.291666666664</v>
      </c>
      <c r="R1424" s="85"/>
      <c r="S1424" s="85"/>
      <c r="T1424" s="86"/>
      <c r="U1424" s="86"/>
      <c r="V1424" s="92" t="s">
        <v>617</v>
      </c>
      <c r="W1424" s="92">
        <v>43340</v>
      </c>
      <c r="X142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424" s="88" t="str">
        <f t="shared" si="22"/>
        <v>QCAL</v>
      </c>
      <c r="Z142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2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425" spans="1:27" x14ac:dyDescent="0.3">
      <c r="A1425" s="122" t="s">
        <v>6127</v>
      </c>
      <c r="B1425" s="61" t="s">
        <v>6128</v>
      </c>
      <c r="C1425" s="61" t="s">
        <v>226</v>
      </c>
      <c r="D1425" s="93" t="s">
        <v>907</v>
      </c>
      <c r="E1425" s="61" t="s">
        <v>6129</v>
      </c>
      <c r="F1425" s="61" t="s">
        <v>3616</v>
      </c>
      <c r="G1425" s="93" t="s">
        <v>111</v>
      </c>
      <c r="H1425" s="61" t="s">
        <v>359</v>
      </c>
      <c r="I1425" s="61" t="s">
        <v>53</v>
      </c>
      <c r="J1425" s="61" t="s">
        <v>61</v>
      </c>
      <c r="K1425" s="61"/>
      <c r="L1425" s="61"/>
      <c r="M1425" s="61"/>
      <c r="N1425" s="61"/>
      <c r="O1425" s="61">
        <v>7</v>
      </c>
      <c r="P1425" s="84">
        <v>43325</v>
      </c>
      <c r="Q1425" s="84">
        <v>43325.291666666664</v>
      </c>
      <c r="R1425" s="85"/>
      <c r="S1425" s="85"/>
      <c r="T1425" s="86"/>
      <c r="U1425" s="86"/>
      <c r="V1425" s="92" t="s">
        <v>617</v>
      </c>
      <c r="W1425" s="92">
        <v>43340</v>
      </c>
      <c r="X142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425" s="88" t="str">
        <f t="shared" si="22"/>
        <v>QCAL</v>
      </c>
      <c r="Z142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2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426" spans="1:27" x14ac:dyDescent="0.3">
      <c r="A1426" s="122" t="s">
        <v>2377</v>
      </c>
      <c r="B1426" s="61" t="s">
        <v>2378</v>
      </c>
      <c r="C1426" s="61" t="s">
        <v>196</v>
      </c>
      <c r="D1426" s="93" t="s">
        <v>459</v>
      </c>
      <c r="E1426" s="61" t="s">
        <v>2379</v>
      </c>
      <c r="F1426" s="61" t="s">
        <v>2380</v>
      </c>
      <c r="G1426" s="93" t="s">
        <v>73</v>
      </c>
      <c r="H1426" s="61" t="s">
        <v>2572</v>
      </c>
      <c r="I1426" s="61" t="s">
        <v>53</v>
      </c>
      <c r="J1426" s="61"/>
      <c r="K1426" s="61"/>
      <c r="L1426" s="61"/>
      <c r="M1426" s="61"/>
      <c r="N1426" s="61" t="s">
        <v>995</v>
      </c>
      <c r="O1426" s="61">
        <v>2</v>
      </c>
      <c r="P1426" s="84">
        <v>43237</v>
      </c>
      <c r="Q1426" s="84">
        <v>43251</v>
      </c>
      <c r="R1426" s="85"/>
      <c r="S1426" s="85"/>
      <c r="T1426" s="86">
        <v>43165.291666666664</v>
      </c>
      <c r="U1426" s="86">
        <v>43165.543055555558</v>
      </c>
      <c r="V1426" s="92" t="s">
        <v>617</v>
      </c>
      <c r="W1426" s="92">
        <v>43251.791666666664</v>
      </c>
      <c r="X142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26" s="88" t="str">
        <f t="shared" si="22"/>
        <v>CONT</v>
      </c>
      <c r="Z142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2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27" spans="1:27" x14ac:dyDescent="0.3">
      <c r="A1427" s="122" t="s">
        <v>2381</v>
      </c>
      <c r="B1427" s="61" t="s">
        <v>2382</v>
      </c>
      <c r="C1427" s="61" t="s">
        <v>196</v>
      </c>
      <c r="D1427" s="93" t="s">
        <v>459</v>
      </c>
      <c r="E1427" s="61" t="s">
        <v>2383</v>
      </c>
      <c r="F1427" s="61" t="s">
        <v>2380</v>
      </c>
      <c r="G1427" s="93" t="s">
        <v>73</v>
      </c>
      <c r="H1427" s="61" t="s">
        <v>2572</v>
      </c>
      <c r="I1427" s="61" t="s">
        <v>53</v>
      </c>
      <c r="J1427" s="61"/>
      <c r="K1427" s="61"/>
      <c r="L1427" s="61"/>
      <c r="M1427" s="61"/>
      <c r="N1427" s="61" t="s">
        <v>995</v>
      </c>
      <c r="O1427" s="61">
        <v>2</v>
      </c>
      <c r="P1427" s="84">
        <v>43237</v>
      </c>
      <c r="Q1427" s="84">
        <v>43251</v>
      </c>
      <c r="R1427" s="85"/>
      <c r="S1427" s="85"/>
      <c r="T1427" s="86">
        <v>43165.291666666664</v>
      </c>
      <c r="U1427" s="86">
        <v>43165.544444444444</v>
      </c>
      <c r="V1427" s="92" t="s">
        <v>617</v>
      </c>
      <c r="W1427" s="92">
        <v>43251.791666666664</v>
      </c>
      <c r="X142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27" s="88" t="str">
        <f t="shared" si="22"/>
        <v>CONT</v>
      </c>
      <c r="Z142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2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28" spans="1:27" x14ac:dyDescent="0.3">
      <c r="A1428" s="122" t="s">
        <v>2384</v>
      </c>
      <c r="B1428" s="61" t="s">
        <v>2385</v>
      </c>
      <c r="C1428" s="61" t="s">
        <v>196</v>
      </c>
      <c r="D1428" s="93" t="s">
        <v>459</v>
      </c>
      <c r="E1428" s="61" t="s">
        <v>2386</v>
      </c>
      <c r="F1428" s="61" t="s">
        <v>2380</v>
      </c>
      <c r="G1428" s="93" t="s">
        <v>73</v>
      </c>
      <c r="H1428" s="61" t="s">
        <v>2572</v>
      </c>
      <c r="I1428" s="61" t="s">
        <v>53</v>
      </c>
      <c r="J1428" s="61"/>
      <c r="K1428" s="61"/>
      <c r="L1428" s="61"/>
      <c r="M1428" s="61"/>
      <c r="N1428" s="61" t="s">
        <v>995</v>
      </c>
      <c r="O1428" s="61">
        <v>2</v>
      </c>
      <c r="P1428" s="84">
        <v>43237</v>
      </c>
      <c r="Q1428" s="84">
        <v>43251</v>
      </c>
      <c r="R1428" s="85"/>
      <c r="S1428" s="85"/>
      <c r="T1428" s="86">
        <v>43165.40625</v>
      </c>
      <c r="U1428" s="86">
        <v>43165.540277777778</v>
      </c>
      <c r="V1428" s="92" t="s">
        <v>617</v>
      </c>
      <c r="W1428" s="92">
        <v>43251.791666666664</v>
      </c>
      <c r="X142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28" s="88" t="str">
        <f t="shared" si="22"/>
        <v>CONT</v>
      </c>
      <c r="Z142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2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29" spans="1:27" x14ac:dyDescent="0.3">
      <c r="A1429" s="122" t="s">
        <v>2387</v>
      </c>
      <c r="B1429" s="61" t="s">
        <v>2388</v>
      </c>
      <c r="C1429" s="61" t="s">
        <v>196</v>
      </c>
      <c r="D1429" s="93" t="s">
        <v>459</v>
      </c>
      <c r="E1429" s="61" t="s">
        <v>2389</v>
      </c>
      <c r="F1429" s="61" t="s">
        <v>2390</v>
      </c>
      <c r="G1429" s="93" t="s">
        <v>73</v>
      </c>
      <c r="H1429" s="61" t="s">
        <v>2572</v>
      </c>
      <c r="I1429" s="61" t="s">
        <v>53</v>
      </c>
      <c r="J1429" s="61"/>
      <c r="K1429" s="61"/>
      <c r="L1429" s="61"/>
      <c r="M1429" s="61"/>
      <c r="N1429" s="61" t="s">
        <v>995</v>
      </c>
      <c r="O1429" s="61">
        <v>2</v>
      </c>
      <c r="P1429" s="84">
        <v>43237</v>
      </c>
      <c r="Q1429" s="84">
        <v>43251</v>
      </c>
      <c r="R1429" s="85"/>
      <c r="S1429" s="85"/>
      <c r="T1429" s="86">
        <v>43165.354166666664</v>
      </c>
      <c r="U1429" s="86">
        <v>43165.536805555559</v>
      </c>
      <c r="V1429" s="92" t="s">
        <v>617</v>
      </c>
      <c r="W1429" s="92">
        <v>43251.791666666664</v>
      </c>
      <c r="X142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29" s="88" t="str">
        <f t="shared" si="22"/>
        <v>CONT</v>
      </c>
      <c r="Z142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2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30" spans="1:27" x14ac:dyDescent="0.3">
      <c r="A1430" s="122" t="s">
        <v>2391</v>
      </c>
      <c r="B1430" s="61" t="s">
        <v>2392</v>
      </c>
      <c r="C1430" s="61" t="s">
        <v>196</v>
      </c>
      <c r="D1430" s="93" t="s">
        <v>459</v>
      </c>
      <c r="E1430" s="61" t="s">
        <v>2393</v>
      </c>
      <c r="F1430" s="61" t="s">
        <v>2390</v>
      </c>
      <c r="G1430" s="93" t="s">
        <v>73</v>
      </c>
      <c r="H1430" s="61" t="s">
        <v>42</v>
      </c>
      <c r="I1430" s="61" t="s">
        <v>53</v>
      </c>
      <c r="J1430" s="61"/>
      <c r="K1430" s="61"/>
      <c r="L1430" s="61"/>
      <c r="M1430" s="61"/>
      <c r="N1430" s="61" t="s">
        <v>995</v>
      </c>
      <c r="O1430" s="61">
        <v>2</v>
      </c>
      <c r="P1430" s="84">
        <v>43237</v>
      </c>
      <c r="Q1430" s="84">
        <v>43237.083333333336</v>
      </c>
      <c r="R1430" s="85"/>
      <c r="S1430" s="85"/>
      <c r="T1430" s="86">
        <v>43242.470902777779</v>
      </c>
      <c r="U1430" s="86"/>
      <c r="V1430" s="92" t="s">
        <v>617</v>
      </c>
      <c r="W1430" s="92">
        <v>43251.791666666664</v>
      </c>
      <c r="X143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30" s="88" t="str">
        <f t="shared" si="22"/>
        <v>CONT</v>
      </c>
      <c r="Z143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3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31" spans="1:27" x14ac:dyDescent="0.3">
      <c r="A1431" s="122" t="s">
        <v>2394</v>
      </c>
      <c r="B1431" s="61" t="s">
        <v>2395</v>
      </c>
      <c r="C1431" s="61" t="s">
        <v>196</v>
      </c>
      <c r="D1431" s="93" t="s">
        <v>459</v>
      </c>
      <c r="E1431" s="61" t="s">
        <v>2396</v>
      </c>
      <c r="F1431" s="61" t="s">
        <v>2390</v>
      </c>
      <c r="G1431" s="93" t="s">
        <v>73</v>
      </c>
      <c r="H1431" s="61" t="s">
        <v>2572</v>
      </c>
      <c r="I1431" s="61" t="s">
        <v>53</v>
      </c>
      <c r="J1431" s="61"/>
      <c r="K1431" s="61"/>
      <c r="L1431" s="61"/>
      <c r="M1431" s="61"/>
      <c r="N1431" s="61" t="s">
        <v>995</v>
      </c>
      <c r="O1431" s="61">
        <v>2</v>
      </c>
      <c r="P1431" s="84">
        <v>43237</v>
      </c>
      <c r="Q1431" s="84">
        <v>43251</v>
      </c>
      <c r="R1431" s="85"/>
      <c r="S1431" s="85"/>
      <c r="T1431" s="86">
        <v>43165.322916666664</v>
      </c>
      <c r="U1431" s="86">
        <v>43165.538888888892</v>
      </c>
      <c r="V1431" s="92" t="s">
        <v>617</v>
      </c>
      <c r="W1431" s="92">
        <v>43251.791666666664</v>
      </c>
      <c r="X143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31" s="88" t="str">
        <f t="shared" si="22"/>
        <v>CONT</v>
      </c>
      <c r="Z143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3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32" spans="1:27" x14ac:dyDescent="0.3">
      <c r="A1432" s="122" t="s">
        <v>2397</v>
      </c>
      <c r="B1432" s="61" t="s">
        <v>2398</v>
      </c>
      <c r="C1432" s="61" t="s">
        <v>196</v>
      </c>
      <c r="D1432" s="93" t="s">
        <v>459</v>
      </c>
      <c r="E1432" s="61" t="s">
        <v>2399</v>
      </c>
      <c r="F1432" s="61" t="s">
        <v>2390</v>
      </c>
      <c r="G1432" s="93" t="s">
        <v>73</v>
      </c>
      <c r="H1432" s="61" t="s">
        <v>42</v>
      </c>
      <c r="I1432" s="61" t="s">
        <v>53</v>
      </c>
      <c r="J1432" s="61"/>
      <c r="K1432" s="61"/>
      <c r="L1432" s="61"/>
      <c r="M1432" s="61"/>
      <c r="N1432" s="61" t="s">
        <v>995</v>
      </c>
      <c r="O1432" s="61">
        <v>2</v>
      </c>
      <c r="P1432" s="84">
        <v>43237</v>
      </c>
      <c r="Q1432" s="84">
        <v>43251</v>
      </c>
      <c r="R1432" s="85"/>
      <c r="S1432" s="85"/>
      <c r="T1432" s="86">
        <v>43242.470706018517</v>
      </c>
      <c r="U1432" s="86"/>
      <c r="V1432" s="92" t="s">
        <v>617</v>
      </c>
      <c r="W1432" s="92">
        <v>43251.791666666664</v>
      </c>
      <c r="X143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32" s="88" t="str">
        <f t="shared" si="22"/>
        <v>CONT</v>
      </c>
      <c r="Z143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3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33" spans="1:27" x14ac:dyDescent="0.3">
      <c r="A1433" s="122" t="s">
        <v>2400</v>
      </c>
      <c r="B1433" s="61" t="s">
        <v>2401</v>
      </c>
      <c r="C1433" s="61" t="s">
        <v>196</v>
      </c>
      <c r="D1433" s="93" t="s">
        <v>459</v>
      </c>
      <c r="E1433" s="61" t="s">
        <v>2402</v>
      </c>
      <c r="F1433" s="61" t="s">
        <v>2390</v>
      </c>
      <c r="G1433" s="93" t="s">
        <v>73</v>
      </c>
      <c r="H1433" s="61" t="s">
        <v>2572</v>
      </c>
      <c r="I1433" s="61" t="s">
        <v>53</v>
      </c>
      <c r="J1433" s="61"/>
      <c r="K1433" s="61"/>
      <c r="L1433" s="61"/>
      <c r="M1433" s="61"/>
      <c r="N1433" s="61" t="s">
        <v>995</v>
      </c>
      <c r="O1433" s="61">
        <v>2</v>
      </c>
      <c r="P1433" s="84">
        <v>43237</v>
      </c>
      <c r="Q1433" s="84">
        <v>43251</v>
      </c>
      <c r="R1433" s="85"/>
      <c r="S1433" s="85"/>
      <c r="T1433" s="86">
        <v>43165.34375</v>
      </c>
      <c r="U1433" s="86">
        <v>43165.53402777778</v>
      </c>
      <c r="V1433" s="92" t="s">
        <v>617</v>
      </c>
      <c r="W1433" s="92">
        <v>43251.791666666664</v>
      </c>
      <c r="X143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33" s="88" t="str">
        <f t="shared" si="22"/>
        <v>CONT</v>
      </c>
      <c r="Z143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3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34" spans="1:27" x14ac:dyDescent="0.3">
      <c r="A1434" s="122" t="s">
        <v>2403</v>
      </c>
      <c r="B1434" s="61" t="s">
        <v>2404</v>
      </c>
      <c r="C1434" s="61" t="s">
        <v>196</v>
      </c>
      <c r="D1434" s="93" t="s">
        <v>459</v>
      </c>
      <c r="E1434" s="61" t="s">
        <v>2405</v>
      </c>
      <c r="F1434" s="61" t="s">
        <v>2390</v>
      </c>
      <c r="G1434" s="93" t="s">
        <v>73</v>
      </c>
      <c r="H1434" s="61" t="s">
        <v>42</v>
      </c>
      <c r="I1434" s="61" t="s">
        <v>53</v>
      </c>
      <c r="J1434" s="61"/>
      <c r="K1434" s="61"/>
      <c r="L1434" s="61"/>
      <c r="M1434" s="61"/>
      <c r="N1434" s="61" t="s">
        <v>995</v>
      </c>
      <c r="O1434" s="61">
        <v>2</v>
      </c>
      <c r="P1434" s="84">
        <v>43237</v>
      </c>
      <c r="Q1434" s="84">
        <v>43251</v>
      </c>
      <c r="R1434" s="85"/>
      <c r="S1434" s="85"/>
      <c r="T1434" s="86">
        <v>43242.470497685186</v>
      </c>
      <c r="U1434" s="86"/>
      <c r="V1434" s="92" t="s">
        <v>617</v>
      </c>
      <c r="W1434" s="92">
        <v>43251.791666666664</v>
      </c>
      <c r="X143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34" s="88" t="str">
        <f t="shared" si="22"/>
        <v>CONT</v>
      </c>
      <c r="Z143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3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35" spans="1:27" x14ac:dyDescent="0.3">
      <c r="A1435" s="122" t="s">
        <v>2914</v>
      </c>
      <c r="B1435" s="61" t="s">
        <v>2915</v>
      </c>
      <c r="C1435" s="61" t="s">
        <v>2916</v>
      </c>
      <c r="D1435" s="93" t="s">
        <v>1168</v>
      </c>
      <c r="E1435" s="61" t="s">
        <v>2917</v>
      </c>
      <c r="F1435" s="61" t="s">
        <v>4423</v>
      </c>
      <c r="G1435" s="93" t="s">
        <v>46</v>
      </c>
      <c r="H1435" s="61" t="s">
        <v>2572</v>
      </c>
      <c r="I1435" s="61" t="s">
        <v>53</v>
      </c>
      <c r="J1435" s="61" t="s">
        <v>61</v>
      </c>
      <c r="K1435" s="61" t="s">
        <v>300</v>
      </c>
      <c r="L1435" s="61"/>
      <c r="M1435" s="61"/>
      <c r="N1435" s="61" t="s">
        <v>837</v>
      </c>
      <c r="O1435" s="61">
        <v>1</v>
      </c>
      <c r="P1435" s="84">
        <v>43420</v>
      </c>
      <c r="Q1435" s="84">
        <v>43420</v>
      </c>
      <c r="R1435" s="85"/>
      <c r="S1435" s="85"/>
      <c r="T1435" s="86">
        <v>43292</v>
      </c>
      <c r="U1435" s="86">
        <v>43292</v>
      </c>
      <c r="V1435" s="92" t="s">
        <v>617</v>
      </c>
      <c r="W1435" s="92">
        <v>43450</v>
      </c>
      <c r="X143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35" s="88" t="str">
        <f t="shared" si="22"/>
        <v>UTILITES_MA</v>
      </c>
      <c r="Z143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3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</row>
    <row r="1436" spans="1:27" x14ac:dyDescent="0.3">
      <c r="A1436" s="122" t="s">
        <v>4909</v>
      </c>
      <c r="B1436" s="61" t="s">
        <v>4910</v>
      </c>
      <c r="C1436" s="61" t="s">
        <v>4911</v>
      </c>
      <c r="D1436" s="93" t="s">
        <v>750</v>
      </c>
      <c r="E1436" s="61" t="s">
        <v>4912</v>
      </c>
      <c r="F1436" s="61" t="s">
        <v>4913</v>
      </c>
      <c r="G1436" s="93" t="s">
        <v>46</v>
      </c>
      <c r="H1436" s="61" t="s">
        <v>2572</v>
      </c>
      <c r="I1436" s="61" t="s">
        <v>53</v>
      </c>
      <c r="J1436" s="61" t="s">
        <v>61</v>
      </c>
      <c r="K1436" s="61" t="s">
        <v>300</v>
      </c>
      <c r="L1436" s="61"/>
      <c r="M1436" s="61"/>
      <c r="N1436" s="61" t="s">
        <v>237</v>
      </c>
      <c r="O1436" s="61">
        <v>1.5</v>
      </c>
      <c r="P1436" s="84">
        <v>43348</v>
      </c>
      <c r="Q1436" s="84">
        <v>43348.041666666664</v>
      </c>
      <c r="R1436" s="85"/>
      <c r="S1436" s="85"/>
      <c r="T1436" s="86">
        <v>43270</v>
      </c>
      <c r="U1436" s="86">
        <v>43270</v>
      </c>
      <c r="V1436" s="92" t="s">
        <v>617</v>
      </c>
      <c r="W1436" s="92">
        <v>43378.041666666664</v>
      </c>
      <c r="X143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36" s="88" t="str">
        <f t="shared" si="22"/>
        <v>UTILITES_MA</v>
      </c>
      <c r="Z143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3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</row>
    <row r="1437" spans="1:27" x14ac:dyDescent="0.3">
      <c r="A1437" s="122" t="s">
        <v>3907</v>
      </c>
      <c r="B1437" s="61" t="s">
        <v>3908</v>
      </c>
      <c r="C1437" s="61" t="s">
        <v>3909</v>
      </c>
      <c r="D1437" s="93" t="s">
        <v>1065</v>
      </c>
      <c r="E1437" s="61" t="s">
        <v>3910</v>
      </c>
      <c r="F1437" s="61" t="s">
        <v>4424</v>
      </c>
      <c r="G1437" s="93" t="s">
        <v>46</v>
      </c>
      <c r="H1437" s="61" t="s">
        <v>2572</v>
      </c>
      <c r="I1437" s="61" t="s">
        <v>53</v>
      </c>
      <c r="J1437" s="61" t="s">
        <v>61</v>
      </c>
      <c r="K1437" s="61" t="s">
        <v>300</v>
      </c>
      <c r="L1437" s="61"/>
      <c r="M1437" s="61"/>
      <c r="N1437" s="61" t="s">
        <v>837</v>
      </c>
      <c r="O1437" s="61">
        <v>1</v>
      </c>
      <c r="P1437" s="84">
        <v>43284</v>
      </c>
      <c r="Q1437" s="84">
        <v>43315</v>
      </c>
      <c r="R1437" s="85"/>
      <c r="S1437" s="85"/>
      <c r="T1437" s="86">
        <v>43294</v>
      </c>
      <c r="U1437" s="86">
        <v>43294</v>
      </c>
      <c r="V1437" s="92" t="s">
        <v>617</v>
      </c>
      <c r="W1437" s="92">
        <v>43551</v>
      </c>
      <c r="X143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37" s="88" t="str">
        <f t="shared" si="22"/>
        <v>UTILITES_MA</v>
      </c>
      <c r="Z143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3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38" spans="1:27" x14ac:dyDescent="0.3">
      <c r="A1438" s="122" t="s">
        <v>2918</v>
      </c>
      <c r="B1438" s="61" t="s">
        <v>3911</v>
      </c>
      <c r="C1438" s="61" t="s">
        <v>2919</v>
      </c>
      <c r="D1438" s="93" t="s">
        <v>2920</v>
      </c>
      <c r="E1438" s="61" t="s">
        <v>2921</v>
      </c>
      <c r="F1438" s="61" t="s">
        <v>2922</v>
      </c>
      <c r="G1438" s="93" t="s">
        <v>46</v>
      </c>
      <c r="H1438" s="61" t="s">
        <v>2572</v>
      </c>
      <c r="I1438" s="61" t="s">
        <v>53</v>
      </c>
      <c r="J1438" s="61" t="s">
        <v>61</v>
      </c>
      <c r="K1438" s="61" t="s">
        <v>300</v>
      </c>
      <c r="L1438" s="61"/>
      <c r="M1438" s="61"/>
      <c r="N1438" s="61" t="s">
        <v>837</v>
      </c>
      <c r="O1438" s="61">
        <v>1</v>
      </c>
      <c r="P1438" s="84">
        <v>43241</v>
      </c>
      <c r="Q1438" s="84">
        <v>43241.041666666664</v>
      </c>
      <c r="R1438" s="85"/>
      <c r="S1438" s="85"/>
      <c r="T1438" s="86">
        <v>43287</v>
      </c>
      <c r="U1438" s="86">
        <v>43287</v>
      </c>
      <c r="V1438" s="92" t="s">
        <v>617</v>
      </c>
      <c r="W1438" s="92">
        <v>43271.041666666664</v>
      </c>
      <c r="X143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38" s="88" t="str">
        <f t="shared" si="22"/>
        <v>UTILITES_MA</v>
      </c>
      <c r="Z143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3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39" spans="1:27" x14ac:dyDescent="0.3">
      <c r="A1439" s="122" t="s">
        <v>2923</v>
      </c>
      <c r="B1439" s="61" t="s">
        <v>3912</v>
      </c>
      <c r="C1439" s="61" t="s">
        <v>2924</v>
      </c>
      <c r="D1439" s="93" t="s">
        <v>2920</v>
      </c>
      <c r="E1439" s="61" t="s">
        <v>2925</v>
      </c>
      <c r="F1439" s="61" t="s">
        <v>2926</v>
      </c>
      <c r="G1439" s="93" t="s">
        <v>46</v>
      </c>
      <c r="H1439" s="61" t="s">
        <v>2572</v>
      </c>
      <c r="I1439" s="61" t="s">
        <v>53</v>
      </c>
      <c r="J1439" s="61" t="s">
        <v>61</v>
      </c>
      <c r="K1439" s="61" t="s">
        <v>300</v>
      </c>
      <c r="L1439" s="61"/>
      <c r="M1439" s="61"/>
      <c r="N1439" s="61" t="s">
        <v>837</v>
      </c>
      <c r="O1439" s="61">
        <v>1</v>
      </c>
      <c r="P1439" s="84">
        <v>43241</v>
      </c>
      <c r="Q1439" s="84">
        <v>43241.041666666664</v>
      </c>
      <c r="R1439" s="85"/>
      <c r="S1439" s="85"/>
      <c r="T1439" s="86">
        <v>43286</v>
      </c>
      <c r="U1439" s="86">
        <v>43286</v>
      </c>
      <c r="V1439" s="92" t="s">
        <v>617</v>
      </c>
      <c r="W1439" s="92">
        <v>43271.041666666664</v>
      </c>
      <c r="X143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39" s="88" t="str">
        <f t="shared" si="22"/>
        <v>UTILITES_MA</v>
      </c>
      <c r="Z143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3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40" spans="1:27" x14ac:dyDescent="0.3">
      <c r="A1440" s="122" t="s">
        <v>2927</v>
      </c>
      <c r="B1440" s="61" t="s">
        <v>3913</v>
      </c>
      <c r="C1440" s="61" t="s">
        <v>2928</v>
      </c>
      <c r="D1440" s="93" t="s">
        <v>2920</v>
      </c>
      <c r="E1440" s="61" t="s">
        <v>2929</v>
      </c>
      <c r="F1440" s="61" t="s">
        <v>2930</v>
      </c>
      <c r="G1440" s="93" t="s">
        <v>46</v>
      </c>
      <c r="H1440" s="61" t="s">
        <v>2572</v>
      </c>
      <c r="I1440" s="61" t="s">
        <v>53</v>
      </c>
      <c r="J1440" s="61" t="s">
        <v>61</v>
      </c>
      <c r="K1440" s="61" t="s">
        <v>300</v>
      </c>
      <c r="L1440" s="61"/>
      <c r="M1440" s="61"/>
      <c r="N1440" s="61" t="s">
        <v>837</v>
      </c>
      <c r="O1440" s="61">
        <v>1</v>
      </c>
      <c r="P1440" s="84">
        <v>43241</v>
      </c>
      <c r="Q1440" s="84">
        <v>43241.041666666664</v>
      </c>
      <c r="R1440" s="85"/>
      <c r="S1440" s="85"/>
      <c r="T1440" s="86">
        <v>43287</v>
      </c>
      <c r="U1440" s="86">
        <v>43287</v>
      </c>
      <c r="V1440" s="92" t="s">
        <v>617</v>
      </c>
      <c r="W1440" s="92">
        <v>43255.75</v>
      </c>
      <c r="X144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40" s="88" t="str">
        <f t="shared" si="22"/>
        <v>UTILITES_MA</v>
      </c>
      <c r="Z144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4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41" spans="1:27" x14ac:dyDescent="0.3">
      <c r="A1441" s="122" t="s">
        <v>2931</v>
      </c>
      <c r="B1441" s="61" t="s">
        <v>3914</v>
      </c>
      <c r="C1441" s="61" t="s">
        <v>2932</v>
      </c>
      <c r="D1441" s="93" t="s">
        <v>2920</v>
      </c>
      <c r="E1441" s="61" t="s">
        <v>2933</v>
      </c>
      <c r="F1441" s="61" t="s">
        <v>2934</v>
      </c>
      <c r="G1441" s="93" t="s">
        <v>46</v>
      </c>
      <c r="H1441" s="61" t="s">
        <v>2572</v>
      </c>
      <c r="I1441" s="61" t="s">
        <v>53</v>
      </c>
      <c r="J1441" s="61" t="s">
        <v>61</v>
      </c>
      <c r="K1441" s="61" t="s">
        <v>300</v>
      </c>
      <c r="L1441" s="61"/>
      <c r="M1441" s="61"/>
      <c r="N1441" s="61" t="s">
        <v>837</v>
      </c>
      <c r="O1441" s="61">
        <v>1</v>
      </c>
      <c r="P1441" s="84">
        <v>43241</v>
      </c>
      <c r="Q1441" s="84">
        <v>43241.041666666664</v>
      </c>
      <c r="R1441" s="85"/>
      <c r="S1441" s="85"/>
      <c r="T1441" s="86">
        <v>43287</v>
      </c>
      <c r="U1441" s="86">
        <v>43287</v>
      </c>
      <c r="V1441" s="92" t="s">
        <v>617</v>
      </c>
      <c r="W1441" s="92">
        <v>43271.041666666664</v>
      </c>
      <c r="X144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41" s="88" t="str">
        <f t="shared" si="22"/>
        <v>UTILITES_MA</v>
      </c>
      <c r="Z144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4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42" spans="1:27" x14ac:dyDescent="0.3">
      <c r="A1442" s="122" t="s">
        <v>2935</v>
      </c>
      <c r="B1442" s="61" t="s">
        <v>3915</v>
      </c>
      <c r="C1442" s="61" t="s">
        <v>2936</v>
      </c>
      <c r="D1442" s="93" t="s">
        <v>2920</v>
      </c>
      <c r="E1442" s="61" t="s">
        <v>2937</v>
      </c>
      <c r="F1442" s="61" t="s">
        <v>2938</v>
      </c>
      <c r="G1442" s="93" t="s">
        <v>46</v>
      </c>
      <c r="H1442" s="61" t="s">
        <v>2572</v>
      </c>
      <c r="I1442" s="61" t="s">
        <v>53</v>
      </c>
      <c r="J1442" s="61" t="s">
        <v>61</v>
      </c>
      <c r="K1442" s="61" t="s">
        <v>300</v>
      </c>
      <c r="L1442" s="61"/>
      <c r="M1442" s="61"/>
      <c r="N1442" s="61" t="s">
        <v>837</v>
      </c>
      <c r="O1442" s="61">
        <v>1</v>
      </c>
      <c r="P1442" s="84">
        <v>43241</v>
      </c>
      <c r="Q1442" s="84">
        <v>43241.041666666664</v>
      </c>
      <c r="R1442" s="85"/>
      <c r="S1442" s="85"/>
      <c r="T1442" s="86">
        <v>43286</v>
      </c>
      <c r="U1442" s="86">
        <v>43286</v>
      </c>
      <c r="V1442" s="92" t="s">
        <v>617</v>
      </c>
      <c r="W1442" s="92">
        <v>43271.041666666664</v>
      </c>
      <c r="X144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42" s="88" t="str">
        <f t="shared" si="22"/>
        <v>UTILITES_MA</v>
      </c>
      <c r="Z144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4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43" spans="1:27" x14ac:dyDescent="0.3">
      <c r="A1443" s="122" t="s">
        <v>2939</v>
      </c>
      <c r="B1443" s="61" t="s">
        <v>3913</v>
      </c>
      <c r="C1443" s="61" t="s">
        <v>2940</v>
      </c>
      <c r="D1443" s="93" t="s">
        <v>2920</v>
      </c>
      <c r="E1443" s="61" t="s">
        <v>2941</v>
      </c>
      <c r="F1443" s="61" t="s">
        <v>2942</v>
      </c>
      <c r="G1443" s="93" t="s">
        <v>46</v>
      </c>
      <c r="H1443" s="61" t="s">
        <v>2572</v>
      </c>
      <c r="I1443" s="61" t="s">
        <v>53</v>
      </c>
      <c r="J1443" s="61" t="s">
        <v>61</v>
      </c>
      <c r="K1443" s="61" t="s">
        <v>300</v>
      </c>
      <c r="L1443" s="61"/>
      <c r="M1443" s="61"/>
      <c r="N1443" s="61" t="s">
        <v>837</v>
      </c>
      <c r="O1443" s="61">
        <v>1</v>
      </c>
      <c r="P1443" s="84">
        <v>43241</v>
      </c>
      <c r="Q1443" s="84">
        <v>43241.041666666664</v>
      </c>
      <c r="R1443" s="85"/>
      <c r="S1443" s="85"/>
      <c r="T1443" s="86">
        <v>43287</v>
      </c>
      <c r="U1443" s="86">
        <v>43287</v>
      </c>
      <c r="V1443" s="92" t="s">
        <v>617</v>
      </c>
      <c r="W1443" s="92">
        <v>43255.75</v>
      </c>
      <c r="X144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43" s="88" t="str">
        <f t="shared" si="22"/>
        <v>UTILITES_MA</v>
      </c>
      <c r="Z144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4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44" spans="1:27" x14ac:dyDescent="0.3">
      <c r="A1444" s="122" t="s">
        <v>2943</v>
      </c>
      <c r="B1444" s="61" t="s">
        <v>3916</v>
      </c>
      <c r="C1444" s="61" t="s">
        <v>2944</v>
      </c>
      <c r="D1444" s="93" t="s">
        <v>2945</v>
      </c>
      <c r="E1444" s="61" t="s">
        <v>2946</v>
      </c>
      <c r="F1444" s="61" t="s">
        <v>2947</v>
      </c>
      <c r="G1444" s="93" t="s">
        <v>46</v>
      </c>
      <c r="H1444" s="61" t="s">
        <v>2572</v>
      </c>
      <c r="I1444" s="61" t="s">
        <v>53</v>
      </c>
      <c r="J1444" s="61" t="s">
        <v>61</v>
      </c>
      <c r="K1444" s="61" t="s">
        <v>300</v>
      </c>
      <c r="L1444" s="61"/>
      <c r="M1444" s="61"/>
      <c r="N1444" s="61" t="s">
        <v>837</v>
      </c>
      <c r="O1444" s="61">
        <v>1</v>
      </c>
      <c r="P1444" s="84">
        <v>43241</v>
      </c>
      <c r="Q1444" s="84">
        <v>43241.041666666664</v>
      </c>
      <c r="R1444" s="85"/>
      <c r="S1444" s="85"/>
      <c r="T1444" s="86">
        <v>43287</v>
      </c>
      <c r="U1444" s="86">
        <v>43287</v>
      </c>
      <c r="V1444" s="92" t="s">
        <v>617</v>
      </c>
      <c r="W1444" s="92">
        <v>43255.75</v>
      </c>
      <c r="X144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44" s="88" t="str">
        <f t="shared" si="22"/>
        <v>UTILITES_MA</v>
      </c>
      <c r="Z144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4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45" spans="1:27" x14ac:dyDescent="0.3">
      <c r="A1445" s="122" t="s">
        <v>2948</v>
      </c>
      <c r="B1445" s="61" t="s">
        <v>3917</v>
      </c>
      <c r="C1445" s="61" t="s">
        <v>2949</v>
      </c>
      <c r="D1445" s="93" t="s">
        <v>2945</v>
      </c>
      <c r="E1445" s="61" t="s">
        <v>2950</v>
      </c>
      <c r="F1445" s="61" t="s">
        <v>2951</v>
      </c>
      <c r="G1445" s="93" t="s">
        <v>46</v>
      </c>
      <c r="H1445" s="61" t="s">
        <v>2572</v>
      </c>
      <c r="I1445" s="61" t="s">
        <v>53</v>
      </c>
      <c r="J1445" s="61" t="s">
        <v>61</v>
      </c>
      <c r="K1445" s="61" t="s">
        <v>300</v>
      </c>
      <c r="L1445" s="61"/>
      <c r="M1445" s="61"/>
      <c r="N1445" s="61" t="s">
        <v>837</v>
      </c>
      <c r="O1445" s="61">
        <v>1</v>
      </c>
      <c r="P1445" s="84">
        <v>43241</v>
      </c>
      <c r="Q1445" s="84">
        <v>43241.041666666664</v>
      </c>
      <c r="R1445" s="85"/>
      <c r="S1445" s="85"/>
      <c r="T1445" s="86">
        <v>43286</v>
      </c>
      <c r="U1445" s="86">
        <v>43286</v>
      </c>
      <c r="V1445" s="92" t="s">
        <v>617</v>
      </c>
      <c r="W1445" s="92">
        <v>43271.041666666664</v>
      </c>
      <c r="X144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45" s="88" t="str">
        <f t="shared" si="22"/>
        <v>UTILITES_MA</v>
      </c>
      <c r="Z144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4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46" spans="1:27" x14ac:dyDescent="0.3">
      <c r="A1446" s="122" t="s">
        <v>5870</v>
      </c>
      <c r="B1446" s="61" t="s">
        <v>5871</v>
      </c>
      <c r="C1446" s="61" t="s">
        <v>252</v>
      </c>
      <c r="D1446" s="93" t="s">
        <v>442</v>
      </c>
      <c r="E1446" s="61" t="s">
        <v>5872</v>
      </c>
      <c r="F1446" s="61" t="s">
        <v>5372</v>
      </c>
      <c r="G1446" s="93" t="s">
        <v>103</v>
      </c>
      <c r="H1446" s="61" t="s">
        <v>359</v>
      </c>
      <c r="I1446" s="61" t="s">
        <v>58</v>
      </c>
      <c r="J1446" s="61" t="s">
        <v>61</v>
      </c>
      <c r="K1446" s="61"/>
      <c r="L1446" s="61"/>
      <c r="M1446" s="61"/>
      <c r="N1446" s="61"/>
      <c r="O1446" s="61">
        <v>0.5</v>
      </c>
      <c r="P1446" s="84">
        <v>43313</v>
      </c>
      <c r="Q1446" s="84">
        <v>43313.020833333336</v>
      </c>
      <c r="R1446" s="85"/>
      <c r="S1446" s="85"/>
      <c r="T1446" s="86"/>
      <c r="U1446" s="86"/>
      <c r="V1446" s="92" t="s">
        <v>617</v>
      </c>
      <c r="W1446" s="92">
        <v>43343.020833333336</v>
      </c>
      <c r="X144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46" s="88" t="str">
        <f t="shared" si="22"/>
        <v>ANA_MB</v>
      </c>
      <c r="Z144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4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447" spans="1:27" x14ac:dyDescent="0.3">
      <c r="A1447" s="122" t="s">
        <v>6130</v>
      </c>
      <c r="B1447" s="61" t="s">
        <v>6131</v>
      </c>
      <c r="C1447" s="61" t="s">
        <v>252</v>
      </c>
      <c r="D1447" s="93" t="s">
        <v>442</v>
      </c>
      <c r="E1447" s="61" t="s">
        <v>5872</v>
      </c>
      <c r="F1447" s="61" t="s">
        <v>5372</v>
      </c>
      <c r="G1447" s="93" t="s">
        <v>103</v>
      </c>
      <c r="H1447" s="61" t="s">
        <v>359</v>
      </c>
      <c r="I1447" s="61" t="s">
        <v>53</v>
      </c>
      <c r="J1447" s="61" t="s">
        <v>61</v>
      </c>
      <c r="K1447" s="61"/>
      <c r="L1447" s="61"/>
      <c r="M1447" s="61"/>
      <c r="N1447" s="61"/>
      <c r="O1447" s="61">
        <v>0.25</v>
      </c>
      <c r="P1447" s="84">
        <v>43304</v>
      </c>
      <c r="Q1447" s="84">
        <v>43304.010416666664</v>
      </c>
      <c r="R1447" s="85"/>
      <c r="S1447" s="85"/>
      <c r="T1447" s="86"/>
      <c r="U1447" s="86"/>
      <c r="V1447" s="92" t="s">
        <v>617</v>
      </c>
      <c r="W1447" s="92">
        <v>43311.010416666664</v>
      </c>
      <c r="X144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47" s="88" t="str">
        <f t="shared" si="22"/>
        <v>ANA_MB</v>
      </c>
      <c r="Z144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4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48" spans="1:27" x14ac:dyDescent="0.3">
      <c r="A1448" s="122" t="s">
        <v>5873</v>
      </c>
      <c r="B1448" s="61" t="s">
        <v>5874</v>
      </c>
      <c r="C1448" s="61" t="s">
        <v>252</v>
      </c>
      <c r="D1448" s="93" t="s">
        <v>5875</v>
      </c>
      <c r="E1448" s="61" t="s">
        <v>5876</v>
      </c>
      <c r="F1448" s="61" t="s">
        <v>5458</v>
      </c>
      <c r="G1448" s="93" t="s">
        <v>103</v>
      </c>
      <c r="H1448" s="61" t="s">
        <v>359</v>
      </c>
      <c r="I1448" s="61" t="s">
        <v>58</v>
      </c>
      <c r="J1448" s="61" t="s">
        <v>61</v>
      </c>
      <c r="K1448" s="61"/>
      <c r="L1448" s="61"/>
      <c r="M1448" s="61"/>
      <c r="N1448" s="61"/>
      <c r="O1448" s="61">
        <v>0.5</v>
      </c>
      <c r="P1448" s="84">
        <v>43313</v>
      </c>
      <c r="Q1448" s="84">
        <v>43313.020833333336</v>
      </c>
      <c r="R1448" s="85"/>
      <c r="S1448" s="85"/>
      <c r="T1448" s="86"/>
      <c r="U1448" s="86"/>
      <c r="V1448" s="92" t="s">
        <v>617</v>
      </c>
      <c r="W1448" s="92">
        <v>43343.020833333336</v>
      </c>
      <c r="X144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48" s="88" t="str">
        <f t="shared" si="22"/>
        <v>ANA_MB</v>
      </c>
      <c r="Z144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4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449" spans="1:27" x14ac:dyDescent="0.3">
      <c r="A1449" s="122" t="s">
        <v>6132</v>
      </c>
      <c r="B1449" s="61" t="s">
        <v>6133</v>
      </c>
      <c r="C1449" s="61" t="s">
        <v>252</v>
      </c>
      <c r="D1449" s="93" t="s">
        <v>5875</v>
      </c>
      <c r="E1449" s="61" t="s">
        <v>5876</v>
      </c>
      <c r="F1449" s="61" t="s">
        <v>5458</v>
      </c>
      <c r="G1449" s="93" t="s">
        <v>103</v>
      </c>
      <c r="H1449" s="61" t="s">
        <v>359</v>
      </c>
      <c r="I1449" s="61" t="s">
        <v>53</v>
      </c>
      <c r="J1449" s="61" t="s">
        <v>61</v>
      </c>
      <c r="K1449" s="61"/>
      <c r="L1449" s="61"/>
      <c r="M1449" s="61"/>
      <c r="N1449" s="61"/>
      <c r="O1449" s="61">
        <v>0.25</v>
      </c>
      <c r="P1449" s="84">
        <v>43304</v>
      </c>
      <c r="Q1449" s="84">
        <v>43304.010416666664</v>
      </c>
      <c r="R1449" s="85"/>
      <c r="S1449" s="85"/>
      <c r="T1449" s="86"/>
      <c r="U1449" s="86"/>
      <c r="V1449" s="92" t="s">
        <v>617</v>
      </c>
      <c r="W1449" s="92">
        <v>43311.010416666664</v>
      </c>
      <c r="X144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49" s="88" t="str">
        <f t="shared" si="22"/>
        <v>ANA_MB</v>
      </c>
      <c r="Z144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4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50" spans="1:27" x14ac:dyDescent="0.3">
      <c r="A1450" s="122" t="s">
        <v>5877</v>
      </c>
      <c r="B1450" s="61" t="s">
        <v>5878</v>
      </c>
      <c r="C1450" s="61" t="s">
        <v>252</v>
      </c>
      <c r="D1450" s="93" t="s">
        <v>442</v>
      </c>
      <c r="E1450" s="61" t="s">
        <v>5879</v>
      </c>
      <c r="F1450" s="61" t="s">
        <v>5365</v>
      </c>
      <c r="G1450" s="93" t="s">
        <v>103</v>
      </c>
      <c r="H1450" s="61" t="s">
        <v>359</v>
      </c>
      <c r="I1450" s="61" t="s">
        <v>58</v>
      </c>
      <c r="J1450" s="61" t="s">
        <v>61</v>
      </c>
      <c r="K1450" s="61"/>
      <c r="L1450" s="61"/>
      <c r="M1450" s="61"/>
      <c r="N1450" s="61"/>
      <c r="O1450" s="61">
        <v>0.5</v>
      </c>
      <c r="P1450" s="84">
        <v>43313</v>
      </c>
      <c r="Q1450" s="84">
        <v>43313.020833333336</v>
      </c>
      <c r="R1450" s="85"/>
      <c r="S1450" s="85"/>
      <c r="T1450" s="86"/>
      <c r="U1450" s="86"/>
      <c r="V1450" s="92" t="s">
        <v>617</v>
      </c>
      <c r="W1450" s="92">
        <v>43343.020833333336</v>
      </c>
      <c r="X145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50" s="88" t="str">
        <f t="shared" si="22"/>
        <v>ANA_MB</v>
      </c>
      <c r="Z145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5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451" spans="1:27" x14ac:dyDescent="0.3">
      <c r="A1451" s="122" t="s">
        <v>6134</v>
      </c>
      <c r="B1451" s="61" t="s">
        <v>6135</v>
      </c>
      <c r="C1451" s="61" t="s">
        <v>252</v>
      </c>
      <c r="D1451" s="93" t="s">
        <v>442</v>
      </c>
      <c r="E1451" s="61" t="s">
        <v>5879</v>
      </c>
      <c r="F1451" s="61" t="s">
        <v>5365</v>
      </c>
      <c r="G1451" s="93" t="s">
        <v>103</v>
      </c>
      <c r="H1451" s="61" t="s">
        <v>359</v>
      </c>
      <c r="I1451" s="61" t="s">
        <v>53</v>
      </c>
      <c r="J1451" s="61" t="s">
        <v>61</v>
      </c>
      <c r="K1451" s="61"/>
      <c r="L1451" s="61"/>
      <c r="M1451" s="61"/>
      <c r="N1451" s="61"/>
      <c r="O1451" s="61">
        <v>0.25</v>
      </c>
      <c r="P1451" s="84">
        <v>43304</v>
      </c>
      <c r="Q1451" s="84">
        <v>43304.010416666664</v>
      </c>
      <c r="R1451" s="85"/>
      <c r="S1451" s="85"/>
      <c r="T1451" s="86"/>
      <c r="U1451" s="86"/>
      <c r="V1451" s="92" t="s">
        <v>617</v>
      </c>
      <c r="W1451" s="92">
        <v>43311.010416666664</v>
      </c>
      <c r="X145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51" s="88" t="str">
        <f t="shared" si="22"/>
        <v>ANA_MB</v>
      </c>
      <c r="Z145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5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52" spans="1:27" x14ac:dyDescent="0.3">
      <c r="A1452" s="122" t="s">
        <v>5880</v>
      </c>
      <c r="B1452" s="61" t="s">
        <v>5881</v>
      </c>
      <c r="C1452" s="61" t="s">
        <v>252</v>
      </c>
      <c r="D1452" s="93" t="s">
        <v>442</v>
      </c>
      <c r="E1452" s="61" t="s">
        <v>5882</v>
      </c>
      <c r="F1452" s="61" t="s">
        <v>5372</v>
      </c>
      <c r="G1452" s="93" t="s">
        <v>103</v>
      </c>
      <c r="H1452" s="61" t="s">
        <v>359</v>
      </c>
      <c r="I1452" s="61" t="s">
        <v>58</v>
      </c>
      <c r="J1452" s="61" t="s">
        <v>61</v>
      </c>
      <c r="K1452" s="61"/>
      <c r="L1452" s="61"/>
      <c r="M1452" s="61"/>
      <c r="N1452" s="61"/>
      <c r="O1452" s="61">
        <v>0.5</v>
      </c>
      <c r="P1452" s="84">
        <v>43313</v>
      </c>
      <c r="Q1452" s="84">
        <v>43313.020833333336</v>
      </c>
      <c r="R1452" s="85"/>
      <c r="S1452" s="85"/>
      <c r="T1452" s="86"/>
      <c r="U1452" s="86"/>
      <c r="V1452" s="92" t="s">
        <v>617</v>
      </c>
      <c r="W1452" s="92">
        <v>43343.020833333336</v>
      </c>
      <c r="X145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52" s="88" t="str">
        <f t="shared" si="22"/>
        <v>ANA_MB</v>
      </c>
      <c r="Z145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5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453" spans="1:27" x14ac:dyDescent="0.3">
      <c r="A1453" s="122" t="s">
        <v>6136</v>
      </c>
      <c r="B1453" s="61" t="s">
        <v>6137</v>
      </c>
      <c r="C1453" s="61" t="s">
        <v>252</v>
      </c>
      <c r="D1453" s="93" t="s">
        <v>442</v>
      </c>
      <c r="E1453" s="61" t="s">
        <v>5882</v>
      </c>
      <c r="F1453" s="61" t="s">
        <v>5372</v>
      </c>
      <c r="G1453" s="93" t="s">
        <v>103</v>
      </c>
      <c r="H1453" s="61" t="s">
        <v>359</v>
      </c>
      <c r="I1453" s="61" t="s">
        <v>53</v>
      </c>
      <c r="J1453" s="61" t="s">
        <v>61</v>
      </c>
      <c r="K1453" s="61"/>
      <c r="L1453" s="61"/>
      <c r="M1453" s="61"/>
      <c r="N1453" s="61"/>
      <c r="O1453" s="61">
        <v>0.25</v>
      </c>
      <c r="P1453" s="84">
        <v>43304</v>
      </c>
      <c r="Q1453" s="84">
        <v>43304.010416666664</v>
      </c>
      <c r="R1453" s="85"/>
      <c r="S1453" s="85"/>
      <c r="T1453" s="86"/>
      <c r="U1453" s="86"/>
      <c r="V1453" s="92" t="s">
        <v>617</v>
      </c>
      <c r="W1453" s="92">
        <v>43311.010416666664</v>
      </c>
      <c r="X145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53" s="88" t="str">
        <f t="shared" si="22"/>
        <v>ANA_MB</v>
      </c>
      <c r="Z145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5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54" spans="1:27" x14ac:dyDescent="0.3">
      <c r="A1454" s="122" t="s">
        <v>5883</v>
      </c>
      <c r="B1454" s="61" t="s">
        <v>5884</v>
      </c>
      <c r="C1454" s="61" t="s">
        <v>252</v>
      </c>
      <c r="D1454" s="93" t="s">
        <v>442</v>
      </c>
      <c r="E1454" s="61" t="s">
        <v>5885</v>
      </c>
      <c r="F1454" s="61" t="s">
        <v>5382</v>
      </c>
      <c r="G1454" s="93" t="s">
        <v>103</v>
      </c>
      <c r="H1454" s="61" t="s">
        <v>359</v>
      </c>
      <c r="I1454" s="61" t="s">
        <v>58</v>
      </c>
      <c r="J1454" s="61" t="s">
        <v>61</v>
      </c>
      <c r="K1454" s="61"/>
      <c r="L1454" s="61"/>
      <c r="M1454" s="61"/>
      <c r="N1454" s="61"/>
      <c r="O1454" s="61">
        <v>0.5</v>
      </c>
      <c r="P1454" s="84">
        <v>43313</v>
      </c>
      <c r="Q1454" s="84">
        <v>43313.020833333336</v>
      </c>
      <c r="R1454" s="85"/>
      <c r="S1454" s="85"/>
      <c r="T1454" s="86"/>
      <c r="U1454" s="86"/>
      <c r="V1454" s="92" t="s">
        <v>617</v>
      </c>
      <c r="W1454" s="92">
        <v>43343.020833333336</v>
      </c>
      <c r="X145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54" s="88" t="str">
        <f t="shared" si="22"/>
        <v>ANA_MB</v>
      </c>
      <c r="Z145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5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455" spans="1:27" x14ac:dyDescent="0.3">
      <c r="A1455" s="122" t="s">
        <v>6138</v>
      </c>
      <c r="B1455" s="61" t="s">
        <v>6139</v>
      </c>
      <c r="C1455" s="61" t="s">
        <v>252</v>
      </c>
      <c r="D1455" s="93" t="s">
        <v>442</v>
      </c>
      <c r="E1455" s="61" t="s">
        <v>5885</v>
      </c>
      <c r="F1455" s="61" t="s">
        <v>5382</v>
      </c>
      <c r="G1455" s="93" t="s">
        <v>103</v>
      </c>
      <c r="H1455" s="61" t="s">
        <v>359</v>
      </c>
      <c r="I1455" s="61" t="s">
        <v>53</v>
      </c>
      <c r="J1455" s="61" t="s">
        <v>61</v>
      </c>
      <c r="K1455" s="61"/>
      <c r="L1455" s="61"/>
      <c r="M1455" s="61"/>
      <c r="N1455" s="61"/>
      <c r="O1455" s="61">
        <v>0.25</v>
      </c>
      <c r="P1455" s="84">
        <v>43304</v>
      </c>
      <c r="Q1455" s="84">
        <v>43304.010416666664</v>
      </c>
      <c r="R1455" s="85"/>
      <c r="S1455" s="85"/>
      <c r="T1455" s="86"/>
      <c r="U1455" s="86"/>
      <c r="V1455" s="92" t="s">
        <v>617</v>
      </c>
      <c r="W1455" s="92">
        <v>43311.010416666664</v>
      </c>
      <c r="X145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55" s="88" t="str">
        <f t="shared" si="22"/>
        <v>ANA_MB</v>
      </c>
      <c r="Z145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5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56" spans="1:27" x14ac:dyDescent="0.3">
      <c r="A1456" s="122" t="s">
        <v>6140</v>
      </c>
      <c r="B1456" s="61" t="s">
        <v>6141</v>
      </c>
      <c r="C1456" s="61" t="s">
        <v>252</v>
      </c>
      <c r="D1456" s="93" t="s">
        <v>442</v>
      </c>
      <c r="E1456" s="61" t="s">
        <v>6142</v>
      </c>
      <c r="F1456" s="61" t="s">
        <v>5458</v>
      </c>
      <c r="G1456" s="93" t="s">
        <v>103</v>
      </c>
      <c r="H1456" s="61" t="s">
        <v>359</v>
      </c>
      <c r="I1456" s="61" t="s">
        <v>53</v>
      </c>
      <c r="J1456" s="61" t="s">
        <v>61</v>
      </c>
      <c r="K1456" s="61"/>
      <c r="L1456" s="61"/>
      <c r="M1456" s="61"/>
      <c r="N1456" s="61"/>
      <c r="O1456" s="61">
        <v>0.25</v>
      </c>
      <c r="P1456" s="84">
        <v>43304</v>
      </c>
      <c r="Q1456" s="84">
        <v>43304.010416666664</v>
      </c>
      <c r="R1456" s="85"/>
      <c r="S1456" s="85"/>
      <c r="T1456" s="86"/>
      <c r="U1456" s="86"/>
      <c r="V1456" s="92" t="s">
        <v>617</v>
      </c>
      <c r="W1456" s="92">
        <v>43311.010416666664</v>
      </c>
      <c r="X145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56" s="88" t="str">
        <f t="shared" si="22"/>
        <v>ANA_MB</v>
      </c>
      <c r="Z145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5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57" spans="1:27" x14ac:dyDescent="0.3">
      <c r="A1457" s="122" t="s">
        <v>5886</v>
      </c>
      <c r="B1457" s="61" t="s">
        <v>5887</v>
      </c>
      <c r="C1457" s="61" t="s">
        <v>252</v>
      </c>
      <c r="D1457" s="93" t="s">
        <v>442</v>
      </c>
      <c r="E1457" s="61" t="s">
        <v>5888</v>
      </c>
      <c r="F1457" s="61" t="s">
        <v>5365</v>
      </c>
      <c r="G1457" s="93" t="s">
        <v>103</v>
      </c>
      <c r="H1457" s="61" t="s">
        <v>359</v>
      </c>
      <c r="I1457" s="61" t="s">
        <v>58</v>
      </c>
      <c r="J1457" s="61" t="s">
        <v>61</v>
      </c>
      <c r="K1457" s="61"/>
      <c r="L1457" s="61"/>
      <c r="M1457" s="61"/>
      <c r="N1457" s="61"/>
      <c r="O1457" s="61">
        <v>0.5</v>
      </c>
      <c r="P1457" s="84">
        <v>43313</v>
      </c>
      <c r="Q1457" s="84">
        <v>43313.020833333336</v>
      </c>
      <c r="R1457" s="85"/>
      <c r="S1457" s="85"/>
      <c r="T1457" s="86"/>
      <c r="U1457" s="86"/>
      <c r="V1457" s="92" t="s">
        <v>617</v>
      </c>
      <c r="W1457" s="92">
        <v>43343.020833333336</v>
      </c>
      <c r="X145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57" s="88" t="str">
        <f t="shared" si="22"/>
        <v>ANA_MB</v>
      </c>
      <c r="Z145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5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458" spans="1:27" x14ac:dyDescent="0.3">
      <c r="A1458" s="122" t="s">
        <v>6143</v>
      </c>
      <c r="B1458" s="61" t="s">
        <v>6144</v>
      </c>
      <c r="C1458" s="61" t="s">
        <v>252</v>
      </c>
      <c r="D1458" s="93" t="s">
        <v>442</v>
      </c>
      <c r="E1458" s="61" t="s">
        <v>5888</v>
      </c>
      <c r="F1458" s="61" t="s">
        <v>5365</v>
      </c>
      <c r="G1458" s="93" t="s">
        <v>103</v>
      </c>
      <c r="H1458" s="61" t="s">
        <v>359</v>
      </c>
      <c r="I1458" s="61" t="s">
        <v>53</v>
      </c>
      <c r="J1458" s="61" t="s">
        <v>61</v>
      </c>
      <c r="K1458" s="61"/>
      <c r="L1458" s="61"/>
      <c r="M1458" s="61"/>
      <c r="N1458" s="61"/>
      <c r="O1458" s="61">
        <v>0.25</v>
      </c>
      <c r="P1458" s="84">
        <v>43304</v>
      </c>
      <c r="Q1458" s="84">
        <v>43304.010416666664</v>
      </c>
      <c r="R1458" s="85"/>
      <c r="S1458" s="85"/>
      <c r="T1458" s="86"/>
      <c r="U1458" s="86"/>
      <c r="V1458" s="92" t="s">
        <v>617</v>
      </c>
      <c r="W1458" s="92">
        <v>43311.010416666664</v>
      </c>
      <c r="X145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58" s="88" t="str">
        <f t="shared" si="22"/>
        <v>ANA_MB</v>
      </c>
      <c r="Z145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5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59" spans="1:27" x14ac:dyDescent="0.3">
      <c r="A1459" s="122" t="s">
        <v>5889</v>
      </c>
      <c r="B1459" s="61" t="s">
        <v>5890</v>
      </c>
      <c r="C1459" s="61" t="s">
        <v>252</v>
      </c>
      <c r="D1459" s="93" t="s">
        <v>442</v>
      </c>
      <c r="E1459" s="61" t="s">
        <v>5891</v>
      </c>
      <c r="F1459" s="61" t="s">
        <v>5365</v>
      </c>
      <c r="G1459" s="93" t="s">
        <v>103</v>
      </c>
      <c r="H1459" s="61" t="s">
        <v>359</v>
      </c>
      <c r="I1459" s="61" t="s">
        <v>58</v>
      </c>
      <c r="J1459" s="61" t="s">
        <v>61</v>
      </c>
      <c r="K1459" s="61"/>
      <c r="L1459" s="61"/>
      <c r="M1459" s="61"/>
      <c r="N1459" s="61"/>
      <c r="O1459" s="61">
        <v>0.5</v>
      </c>
      <c r="P1459" s="84">
        <v>43313</v>
      </c>
      <c r="Q1459" s="84">
        <v>43313.020833333336</v>
      </c>
      <c r="R1459" s="85"/>
      <c r="S1459" s="85"/>
      <c r="T1459" s="86"/>
      <c r="U1459" s="86"/>
      <c r="V1459" s="92" t="s">
        <v>617</v>
      </c>
      <c r="W1459" s="92">
        <v>43343.020833333336</v>
      </c>
      <c r="X145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59" s="88" t="str">
        <f t="shared" si="22"/>
        <v>ANA_MB</v>
      </c>
      <c r="Z145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5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460" spans="1:27" x14ac:dyDescent="0.3">
      <c r="A1460" s="122" t="s">
        <v>6145</v>
      </c>
      <c r="B1460" s="61" t="s">
        <v>6146</v>
      </c>
      <c r="C1460" s="61" t="s">
        <v>252</v>
      </c>
      <c r="D1460" s="93" t="s">
        <v>442</v>
      </c>
      <c r="E1460" s="61" t="s">
        <v>5891</v>
      </c>
      <c r="F1460" s="61" t="s">
        <v>5365</v>
      </c>
      <c r="G1460" s="93" t="s">
        <v>103</v>
      </c>
      <c r="H1460" s="61" t="s">
        <v>359</v>
      </c>
      <c r="I1460" s="61" t="s">
        <v>53</v>
      </c>
      <c r="J1460" s="61" t="s">
        <v>61</v>
      </c>
      <c r="K1460" s="61"/>
      <c r="L1460" s="61"/>
      <c r="M1460" s="61"/>
      <c r="N1460" s="61"/>
      <c r="O1460" s="61">
        <v>0.25</v>
      </c>
      <c r="P1460" s="84">
        <v>43304</v>
      </c>
      <c r="Q1460" s="84">
        <v>43304.010416666664</v>
      </c>
      <c r="R1460" s="85"/>
      <c r="S1460" s="85"/>
      <c r="T1460" s="86"/>
      <c r="U1460" s="86"/>
      <c r="V1460" s="92" t="s">
        <v>617</v>
      </c>
      <c r="W1460" s="92">
        <v>43311.010416666664</v>
      </c>
      <c r="X146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60" s="88" t="str">
        <f t="shared" si="22"/>
        <v>ANA_MB</v>
      </c>
      <c r="Z146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6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61" spans="1:27" x14ac:dyDescent="0.3">
      <c r="A1461" s="122" t="s">
        <v>5892</v>
      </c>
      <c r="B1461" s="61" t="s">
        <v>5893</v>
      </c>
      <c r="C1461" s="61" t="s">
        <v>252</v>
      </c>
      <c r="D1461" s="93" t="s">
        <v>442</v>
      </c>
      <c r="E1461" s="61" t="s">
        <v>5894</v>
      </c>
      <c r="F1461" s="61" t="s">
        <v>5458</v>
      </c>
      <c r="G1461" s="93" t="s">
        <v>103</v>
      </c>
      <c r="H1461" s="61" t="s">
        <v>359</v>
      </c>
      <c r="I1461" s="61" t="s">
        <v>58</v>
      </c>
      <c r="J1461" s="61" t="s">
        <v>61</v>
      </c>
      <c r="K1461" s="61"/>
      <c r="L1461" s="61"/>
      <c r="M1461" s="61"/>
      <c r="N1461" s="61"/>
      <c r="O1461" s="61">
        <v>0.5</v>
      </c>
      <c r="P1461" s="84">
        <v>43313</v>
      </c>
      <c r="Q1461" s="84">
        <v>43313.020833333336</v>
      </c>
      <c r="R1461" s="85"/>
      <c r="S1461" s="85"/>
      <c r="T1461" s="86"/>
      <c r="U1461" s="86"/>
      <c r="V1461" s="92" t="s">
        <v>617</v>
      </c>
      <c r="W1461" s="92">
        <v>43343.020833333336</v>
      </c>
      <c r="X146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61" s="88" t="str">
        <f t="shared" si="22"/>
        <v>ANA_MB</v>
      </c>
      <c r="Z146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6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462" spans="1:27" x14ac:dyDescent="0.3">
      <c r="A1462" s="122" t="s">
        <v>6147</v>
      </c>
      <c r="B1462" s="61" t="s">
        <v>6148</v>
      </c>
      <c r="C1462" s="61" t="s">
        <v>252</v>
      </c>
      <c r="D1462" s="93" t="s">
        <v>442</v>
      </c>
      <c r="E1462" s="61" t="s">
        <v>5894</v>
      </c>
      <c r="F1462" s="61" t="s">
        <v>5458</v>
      </c>
      <c r="G1462" s="93" t="s">
        <v>103</v>
      </c>
      <c r="H1462" s="61" t="s">
        <v>359</v>
      </c>
      <c r="I1462" s="61" t="s">
        <v>53</v>
      </c>
      <c r="J1462" s="61" t="s">
        <v>61</v>
      </c>
      <c r="K1462" s="61"/>
      <c r="L1462" s="61"/>
      <c r="M1462" s="61"/>
      <c r="N1462" s="61"/>
      <c r="O1462" s="61">
        <v>0.25</v>
      </c>
      <c r="P1462" s="84">
        <v>43304</v>
      </c>
      <c r="Q1462" s="84">
        <v>43304.010416666664</v>
      </c>
      <c r="R1462" s="85"/>
      <c r="S1462" s="85"/>
      <c r="T1462" s="86"/>
      <c r="U1462" s="86"/>
      <c r="V1462" s="92" t="s">
        <v>617</v>
      </c>
      <c r="W1462" s="92">
        <v>43311.010416666664</v>
      </c>
      <c r="X146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62" s="88" t="str">
        <f t="shared" si="22"/>
        <v>ANA_MB</v>
      </c>
      <c r="Z146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6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63" spans="1:27" x14ac:dyDescent="0.3">
      <c r="A1463" s="122" t="s">
        <v>5895</v>
      </c>
      <c r="B1463" s="61" t="s">
        <v>5896</v>
      </c>
      <c r="C1463" s="61" t="s">
        <v>252</v>
      </c>
      <c r="D1463" s="93" t="s">
        <v>442</v>
      </c>
      <c r="E1463" s="61" t="s">
        <v>5897</v>
      </c>
      <c r="F1463" s="61" t="s">
        <v>5372</v>
      </c>
      <c r="G1463" s="93" t="s">
        <v>103</v>
      </c>
      <c r="H1463" s="61" t="s">
        <v>359</v>
      </c>
      <c r="I1463" s="61" t="s">
        <v>58</v>
      </c>
      <c r="J1463" s="61" t="s">
        <v>61</v>
      </c>
      <c r="K1463" s="61"/>
      <c r="L1463" s="61"/>
      <c r="M1463" s="61"/>
      <c r="N1463" s="61"/>
      <c r="O1463" s="61">
        <v>0.5</v>
      </c>
      <c r="P1463" s="84">
        <v>43313</v>
      </c>
      <c r="Q1463" s="84">
        <v>43313.020833333336</v>
      </c>
      <c r="R1463" s="85"/>
      <c r="S1463" s="85"/>
      <c r="T1463" s="86"/>
      <c r="U1463" s="86"/>
      <c r="V1463" s="92" t="s">
        <v>617</v>
      </c>
      <c r="W1463" s="92">
        <v>43343.020833333336</v>
      </c>
      <c r="X146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63" s="88" t="str">
        <f t="shared" si="22"/>
        <v>ANA_MB</v>
      </c>
      <c r="Z146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6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464" spans="1:27" x14ac:dyDescent="0.3">
      <c r="A1464" s="122" t="s">
        <v>6149</v>
      </c>
      <c r="B1464" s="61" t="s">
        <v>6150</v>
      </c>
      <c r="C1464" s="61" t="s">
        <v>252</v>
      </c>
      <c r="D1464" s="93" t="s">
        <v>442</v>
      </c>
      <c r="E1464" s="61" t="s">
        <v>5897</v>
      </c>
      <c r="F1464" s="61" t="s">
        <v>5372</v>
      </c>
      <c r="G1464" s="93" t="s">
        <v>103</v>
      </c>
      <c r="H1464" s="61" t="s">
        <v>359</v>
      </c>
      <c r="I1464" s="61" t="s">
        <v>53</v>
      </c>
      <c r="J1464" s="61" t="s">
        <v>61</v>
      </c>
      <c r="K1464" s="61"/>
      <c r="L1464" s="61"/>
      <c r="M1464" s="61"/>
      <c r="N1464" s="61"/>
      <c r="O1464" s="61">
        <v>0.25</v>
      </c>
      <c r="P1464" s="84">
        <v>43304</v>
      </c>
      <c r="Q1464" s="84">
        <v>43304.010416666664</v>
      </c>
      <c r="R1464" s="85"/>
      <c r="S1464" s="85"/>
      <c r="T1464" s="86"/>
      <c r="U1464" s="86"/>
      <c r="V1464" s="92" t="s">
        <v>617</v>
      </c>
      <c r="W1464" s="92">
        <v>43311.010416666664</v>
      </c>
      <c r="X146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64" s="88" t="str">
        <f t="shared" si="22"/>
        <v>ANA_MB</v>
      </c>
      <c r="Z146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6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65" spans="1:27" x14ac:dyDescent="0.3">
      <c r="A1465" s="122" t="s">
        <v>6630</v>
      </c>
      <c r="B1465" s="61" t="s">
        <v>6631</v>
      </c>
      <c r="C1465" s="61" t="s">
        <v>723</v>
      </c>
      <c r="D1465" s="93" t="s">
        <v>3728</v>
      </c>
      <c r="E1465" s="61" t="s">
        <v>6632</v>
      </c>
      <c r="F1465" s="61" t="s">
        <v>6633</v>
      </c>
      <c r="G1465" s="93" t="s">
        <v>73</v>
      </c>
      <c r="H1465" s="61" t="s">
        <v>42</v>
      </c>
      <c r="I1465" s="61" t="s">
        <v>53</v>
      </c>
      <c r="J1465" s="61"/>
      <c r="K1465" s="61"/>
      <c r="L1465" s="61"/>
      <c r="M1465" s="61"/>
      <c r="N1465" s="61" t="s">
        <v>197</v>
      </c>
      <c r="O1465" s="61">
        <v>1</v>
      </c>
      <c r="P1465" s="84">
        <v>43293</v>
      </c>
      <c r="Q1465" s="84">
        <v>43300</v>
      </c>
      <c r="R1465" s="85"/>
      <c r="S1465" s="85"/>
      <c r="T1465" s="86">
        <v>43294.450474537036</v>
      </c>
      <c r="U1465" s="86"/>
      <c r="V1465" s="92" t="s">
        <v>617</v>
      </c>
      <c r="W1465" s="92">
        <v>43300.041666666664</v>
      </c>
      <c r="X146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65" s="88" t="str">
        <f t="shared" si="22"/>
        <v>CONT</v>
      </c>
      <c r="Z146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6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66" spans="1:27" x14ac:dyDescent="0.3">
      <c r="A1466" s="122" t="s">
        <v>2952</v>
      </c>
      <c r="B1466" s="61" t="s">
        <v>3918</v>
      </c>
      <c r="C1466" s="61" t="s">
        <v>2953</v>
      </c>
      <c r="D1466" s="93" t="s">
        <v>2945</v>
      </c>
      <c r="E1466" s="61" t="s">
        <v>2954</v>
      </c>
      <c r="F1466" s="61" t="s">
        <v>2955</v>
      </c>
      <c r="G1466" s="93" t="s">
        <v>46</v>
      </c>
      <c r="H1466" s="61" t="s">
        <v>2572</v>
      </c>
      <c r="I1466" s="61" t="s">
        <v>53</v>
      </c>
      <c r="J1466" s="61" t="s">
        <v>61</v>
      </c>
      <c r="K1466" s="61" t="s">
        <v>300</v>
      </c>
      <c r="L1466" s="61"/>
      <c r="M1466" s="61"/>
      <c r="N1466" s="61" t="s">
        <v>837</v>
      </c>
      <c r="O1466" s="61">
        <v>1</v>
      </c>
      <c r="P1466" s="84">
        <v>43241</v>
      </c>
      <c r="Q1466" s="84">
        <v>43241.041666666664</v>
      </c>
      <c r="R1466" s="85"/>
      <c r="S1466" s="85"/>
      <c r="T1466" s="86">
        <v>43286</v>
      </c>
      <c r="U1466" s="86">
        <v>43286</v>
      </c>
      <c r="V1466" s="92" t="s">
        <v>617</v>
      </c>
      <c r="W1466" s="92">
        <v>43271.041666666664</v>
      </c>
      <c r="X146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66" s="88" t="str">
        <f t="shared" si="22"/>
        <v>UTILITES_MA</v>
      </c>
      <c r="Z146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6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67" spans="1:27" x14ac:dyDescent="0.3">
      <c r="A1467" s="122" t="s">
        <v>2956</v>
      </c>
      <c r="B1467" s="61" t="s">
        <v>3919</v>
      </c>
      <c r="C1467" s="61" t="s">
        <v>2957</v>
      </c>
      <c r="D1467" s="93" t="s">
        <v>2945</v>
      </c>
      <c r="E1467" s="61" t="s">
        <v>2958</v>
      </c>
      <c r="F1467" s="61" t="s">
        <v>2959</v>
      </c>
      <c r="G1467" s="93" t="s">
        <v>46</v>
      </c>
      <c r="H1467" s="61" t="s">
        <v>2572</v>
      </c>
      <c r="I1467" s="61" t="s">
        <v>53</v>
      </c>
      <c r="J1467" s="61" t="s">
        <v>61</v>
      </c>
      <c r="K1467" s="61" t="s">
        <v>300</v>
      </c>
      <c r="L1467" s="61"/>
      <c r="M1467" s="61"/>
      <c r="N1467" s="61" t="s">
        <v>837</v>
      </c>
      <c r="O1467" s="61">
        <v>1</v>
      </c>
      <c r="P1467" s="84">
        <v>43241</v>
      </c>
      <c r="Q1467" s="84">
        <v>43241.041666666664</v>
      </c>
      <c r="R1467" s="85"/>
      <c r="S1467" s="85"/>
      <c r="T1467" s="86">
        <v>43286</v>
      </c>
      <c r="U1467" s="86">
        <v>43286</v>
      </c>
      <c r="V1467" s="92" t="s">
        <v>617</v>
      </c>
      <c r="W1467" s="92">
        <v>43271.041666666664</v>
      </c>
      <c r="X146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67" s="88" t="str">
        <f t="shared" si="22"/>
        <v>UTILITES_MA</v>
      </c>
      <c r="Z146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6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68" spans="1:27" x14ac:dyDescent="0.3">
      <c r="A1468" s="122" t="s">
        <v>2960</v>
      </c>
      <c r="B1468" s="61" t="s">
        <v>3920</v>
      </c>
      <c r="C1468" s="61" t="s">
        <v>2961</v>
      </c>
      <c r="D1468" s="93" t="s">
        <v>2945</v>
      </c>
      <c r="E1468" s="61" t="s">
        <v>2962</v>
      </c>
      <c r="F1468" s="61" t="s">
        <v>2963</v>
      </c>
      <c r="G1468" s="93" t="s">
        <v>46</v>
      </c>
      <c r="H1468" s="61" t="s">
        <v>2572</v>
      </c>
      <c r="I1468" s="61" t="s">
        <v>53</v>
      </c>
      <c r="J1468" s="61" t="s">
        <v>61</v>
      </c>
      <c r="K1468" s="61" t="s">
        <v>300</v>
      </c>
      <c r="L1468" s="61"/>
      <c r="M1468" s="61"/>
      <c r="N1468" s="61" t="s">
        <v>837</v>
      </c>
      <c r="O1468" s="61">
        <v>1</v>
      </c>
      <c r="P1468" s="84">
        <v>43241</v>
      </c>
      <c r="Q1468" s="84">
        <v>43241.041666666664</v>
      </c>
      <c r="R1468" s="85"/>
      <c r="S1468" s="85"/>
      <c r="T1468" s="86">
        <v>43287</v>
      </c>
      <c r="U1468" s="86">
        <v>43287</v>
      </c>
      <c r="V1468" s="92" t="s">
        <v>617</v>
      </c>
      <c r="W1468" s="92">
        <v>43255.75</v>
      </c>
      <c r="X146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68" s="88" t="str">
        <f t="shared" si="22"/>
        <v>UTILITES_MA</v>
      </c>
      <c r="Z146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6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69" spans="1:27" x14ac:dyDescent="0.3">
      <c r="A1469" s="122" t="s">
        <v>2964</v>
      </c>
      <c r="B1469" s="61" t="s">
        <v>3921</v>
      </c>
      <c r="C1469" s="61" t="s">
        <v>2965</v>
      </c>
      <c r="D1469" s="93" t="s">
        <v>2945</v>
      </c>
      <c r="E1469" s="61" t="s">
        <v>2966</v>
      </c>
      <c r="F1469" s="61" t="s">
        <v>2967</v>
      </c>
      <c r="G1469" s="93" t="s">
        <v>46</v>
      </c>
      <c r="H1469" s="61" t="s">
        <v>2572</v>
      </c>
      <c r="I1469" s="61" t="s">
        <v>53</v>
      </c>
      <c r="J1469" s="61" t="s">
        <v>61</v>
      </c>
      <c r="K1469" s="61" t="s">
        <v>300</v>
      </c>
      <c r="L1469" s="61"/>
      <c r="M1469" s="61"/>
      <c r="N1469" s="61" t="s">
        <v>837</v>
      </c>
      <c r="O1469" s="61">
        <v>1</v>
      </c>
      <c r="P1469" s="84">
        <v>43241</v>
      </c>
      <c r="Q1469" s="84">
        <v>43241.041666666664</v>
      </c>
      <c r="R1469" s="85"/>
      <c r="S1469" s="85"/>
      <c r="T1469" s="86">
        <v>43286</v>
      </c>
      <c r="U1469" s="86">
        <v>43286</v>
      </c>
      <c r="V1469" s="92" t="s">
        <v>617</v>
      </c>
      <c r="W1469" s="92">
        <v>43271.041666666664</v>
      </c>
      <c r="X146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69" s="88" t="str">
        <f t="shared" si="22"/>
        <v>UTILITES_MA</v>
      </c>
      <c r="Z146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6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70" spans="1:27" x14ac:dyDescent="0.3">
      <c r="A1470" s="122" t="s">
        <v>2968</v>
      </c>
      <c r="B1470" s="61" t="s">
        <v>3922</v>
      </c>
      <c r="C1470" s="61" t="s">
        <v>2969</v>
      </c>
      <c r="D1470" s="93" t="s">
        <v>2945</v>
      </c>
      <c r="E1470" s="61" t="s">
        <v>2970</v>
      </c>
      <c r="F1470" s="61" t="s">
        <v>2971</v>
      </c>
      <c r="G1470" s="93" t="s">
        <v>46</v>
      </c>
      <c r="H1470" s="61" t="s">
        <v>2572</v>
      </c>
      <c r="I1470" s="61" t="s">
        <v>53</v>
      </c>
      <c r="J1470" s="61" t="s">
        <v>61</v>
      </c>
      <c r="K1470" s="61" t="s">
        <v>300</v>
      </c>
      <c r="L1470" s="61"/>
      <c r="M1470" s="61"/>
      <c r="N1470" s="61" t="s">
        <v>837</v>
      </c>
      <c r="O1470" s="61">
        <v>1</v>
      </c>
      <c r="P1470" s="84">
        <v>43241</v>
      </c>
      <c r="Q1470" s="84">
        <v>43241.041666666664</v>
      </c>
      <c r="R1470" s="85"/>
      <c r="S1470" s="85"/>
      <c r="T1470" s="86">
        <v>43286</v>
      </c>
      <c r="U1470" s="86">
        <v>43286</v>
      </c>
      <c r="V1470" s="92" t="s">
        <v>617</v>
      </c>
      <c r="W1470" s="92">
        <v>43271.041666666664</v>
      </c>
      <c r="X147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70" s="88" t="str">
        <f t="shared" si="22"/>
        <v>UTILITES_MA</v>
      </c>
      <c r="Z147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7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71" spans="1:27" x14ac:dyDescent="0.3">
      <c r="A1471" s="122" t="s">
        <v>2972</v>
      </c>
      <c r="B1471" s="61" t="s">
        <v>3923</v>
      </c>
      <c r="C1471" s="61" t="s">
        <v>2973</v>
      </c>
      <c r="D1471" s="93" t="s">
        <v>2945</v>
      </c>
      <c r="E1471" s="61" t="s">
        <v>2974</v>
      </c>
      <c r="F1471" s="61" t="s">
        <v>2975</v>
      </c>
      <c r="G1471" s="93" t="s">
        <v>46</v>
      </c>
      <c r="H1471" s="61" t="s">
        <v>2572</v>
      </c>
      <c r="I1471" s="61" t="s">
        <v>53</v>
      </c>
      <c r="J1471" s="61" t="s">
        <v>61</v>
      </c>
      <c r="K1471" s="61" t="s">
        <v>300</v>
      </c>
      <c r="L1471" s="61"/>
      <c r="M1471" s="61"/>
      <c r="N1471" s="61" t="s">
        <v>837</v>
      </c>
      <c r="O1471" s="61">
        <v>1</v>
      </c>
      <c r="P1471" s="84">
        <v>43241</v>
      </c>
      <c r="Q1471" s="84">
        <v>43241.041666666664</v>
      </c>
      <c r="R1471" s="85"/>
      <c r="S1471" s="85"/>
      <c r="T1471" s="86">
        <v>43287</v>
      </c>
      <c r="U1471" s="86">
        <v>43287</v>
      </c>
      <c r="V1471" s="92" t="s">
        <v>617</v>
      </c>
      <c r="W1471" s="92">
        <v>43255.75</v>
      </c>
      <c r="X147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71" s="88" t="str">
        <f t="shared" si="22"/>
        <v>UTILITES_MA</v>
      </c>
      <c r="Z147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7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72" spans="1:27" x14ac:dyDescent="0.3">
      <c r="A1472" s="122" t="s">
        <v>2976</v>
      </c>
      <c r="B1472" s="61" t="s">
        <v>3924</v>
      </c>
      <c r="C1472" s="61" t="s">
        <v>2977</v>
      </c>
      <c r="D1472" s="93" t="s">
        <v>2945</v>
      </c>
      <c r="E1472" s="61" t="s">
        <v>2978</v>
      </c>
      <c r="F1472" s="61" t="s">
        <v>2979</v>
      </c>
      <c r="G1472" s="93" t="s">
        <v>46</v>
      </c>
      <c r="H1472" s="61" t="s">
        <v>2572</v>
      </c>
      <c r="I1472" s="61" t="s">
        <v>53</v>
      </c>
      <c r="J1472" s="61" t="s">
        <v>61</v>
      </c>
      <c r="K1472" s="61" t="s">
        <v>300</v>
      </c>
      <c r="L1472" s="61"/>
      <c r="M1472" s="61"/>
      <c r="N1472" s="61" t="s">
        <v>837</v>
      </c>
      <c r="O1472" s="61">
        <v>1</v>
      </c>
      <c r="P1472" s="84">
        <v>43241</v>
      </c>
      <c r="Q1472" s="84">
        <v>43241.041666666664</v>
      </c>
      <c r="R1472" s="85"/>
      <c r="S1472" s="85"/>
      <c r="T1472" s="86">
        <v>43287</v>
      </c>
      <c r="U1472" s="86">
        <v>43287</v>
      </c>
      <c r="V1472" s="92" t="s">
        <v>617</v>
      </c>
      <c r="W1472" s="92">
        <v>43255.75</v>
      </c>
      <c r="X147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72" s="88" t="str">
        <f t="shared" si="22"/>
        <v>UTILITES_MA</v>
      </c>
      <c r="Z147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7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73" spans="1:27" x14ac:dyDescent="0.3">
      <c r="A1473" s="122" t="s">
        <v>2980</v>
      </c>
      <c r="B1473" s="61" t="s">
        <v>3925</v>
      </c>
      <c r="C1473" s="61" t="s">
        <v>2981</v>
      </c>
      <c r="D1473" s="93" t="s">
        <v>2945</v>
      </c>
      <c r="E1473" s="61" t="s">
        <v>2982</v>
      </c>
      <c r="F1473" s="61" t="s">
        <v>2983</v>
      </c>
      <c r="G1473" s="93" t="s">
        <v>46</v>
      </c>
      <c r="H1473" s="61" t="s">
        <v>2572</v>
      </c>
      <c r="I1473" s="61" t="s">
        <v>53</v>
      </c>
      <c r="J1473" s="61" t="s">
        <v>61</v>
      </c>
      <c r="K1473" s="61" t="s">
        <v>300</v>
      </c>
      <c r="L1473" s="61"/>
      <c r="M1473" s="61"/>
      <c r="N1473" s="61" t="s">
        <v>837</v>
      </c>
      <c r="O1473" s="61">
        <v>1</v>
      </c>
      <c r="P1473" s="84">
        <v>43241</v>
      </c>
      <c r="Q1473" s="84">
        <v>43241.041666666664</v>
      </c>
      <c r="R1473" s="85"/>
      <c r="S1473" s="85"/>
      <c r="T1473" s="86">
        <v>43287</v>
      </c>
      <c r="U1473" s="86">
        <v>43287</v>
      </c>
      <c r="V1473" s="92" t="s">
        <v>617</v>
      </c>
      <c r="W1473" s="92">
        <v>43255.75</v>
      </c>
      <c r="X147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73" s="88" t="str">
        <f t="shared" si="22"/>
        <v>UTILITES_MA</v>
      </c>
      <c r="Z147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7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74" spans="1:27" x14ac:dyDescent="0.3">
      <c r="A1474" s="122" t="s">
        <v>2984</v>
      </c>
      <c r="B1474" s="61" t="s">
        <v>3926</v>
      </c>
      <c r="C1474" s="61" t="s">
        <v>2985</v>
      </c>
      <c r="D1474" s="93" t="s">
        <v>2945</v>
      </c>
      <c r="E1474" s="61" t="s">
        <v>2986</v>
      </c>
      <c r="F1474" s="61" t="s">
        <v>2987</v>
      </c>
      <c r="G1474" s="93" t="s">
        <v>46</v>
      </c>
      <c r="H1474" s="61" t="s">
        <v>2572</v>
      </c>
      <c r="I1474" s="61" t="s">
        <v>53</v>
      </c>
      <c r="J1474" s="61" t="s">
        <v>61</v>
      </c>
      <c r="K1474" s="61" t="s">
        <v>300</v>
      </c>
      <c r="L1474" s="61"/>
      <c r="M1474" s="61"/>
      <c r="N1474" s="61" t="s">
        <v>837</v>
      </c>
      <c r="O1474" s="61">
        <v>1</v>
      </c>
      <c r="P1474" s="84">
        <v>43241</v>
      </c>
      <c r="Q1474" s="84">
        <v>43241.041666666664</v>
      </c>
      <c r="R1474" s="85"/>
      <c r="S1474" s="85"/>
      <c r="T1474" s="86">
        <v>43286</v>
      </c>
      <c r="U1474" s="86">
        <v>43286</v>
      </c>
      <c r="V1474" s="92" t="s">
        <v>617</v>
      </c>
      <c r="W1474" s="92">
        <v>43271.041666666664</v>
      </c>
      <c r="X147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74" s="88" t="str">
        <f t="shared" ref="Y1474:Y1537" si="23">IF(ISBLANK(G1474),"N/A",IF(OR(G1474="EXPE-SERV",G1474="FINA",G1474="INFO",G1474="LOGISTIC",G1474="MAGASIN",G1474="PROD_MA",G1474="PROD_MB",G1474="PROD_MB-B3",G1474="PROJ-TECH",G1474="SECU",G1474="STECH",G1474="UNITE-MA",G1474="UNITE-MB",G1474="UNIT-MC",G1474="UNIT-MD1",G1474="UNIT-MD2"),"N/A",IF(ISNUMBER(SEARCH("QUAL",G1474)),"N/A",IF(AND(G1474="MNTE",X1474="MA"),"UTILITES_MA",IF(AND(G1474="MNTE",X1474="MB"),"UTILITES_MB",IF(AND(G1474="MNTE",X1474="MC"),"UTILITES_MC",G1474))))))</f>
        <v>UTILITES_MA</v>
      </c>
      <c r="Z147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7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75" spans="1:27" x14ac:dyDescent="0.3">
      <c r="A1475" s="122" t="s">
        <v>2988</v>
      </c>
      <c r="B1475" s="61" t="s">
        <v>3927</v>
      </c>
      <c r="C1475" s="61" t="s">
        <v>2989</v>
      </c>
      <c r="D1475" s="93" t="s">
        <v>2945</v>
      </c>
      <c r="E1475" s="61" t="s">
        <v>2990</v>
      </c>
      <c r="F1475" s="61" t="s">
        <v>2991</v>
      </c>
      <c r="G1475" s="93" t="s">
        <v>46</v>
      </c>
      <c r="H1475" s="61" t="s">
        <v>2572</v>
      </c>
      <c r="I1475" s="61" t="s">
        <v>53</v>
      </c>
      <c r="J1475" s="61" t="s">
        <v>61</v>
      </c>
      <c r="K1475" s="61" t="s">
        <v>300</v>
      </c>
      <c r="L1475" s="61"/>
      <c r="M1475" s="61"/>
      <c r="N1475" s="61" t="s">
        <v>837</v>
      </c>
      <c r="O1475" s="61">
        <v>1</v>
      </c>
      <c r="P1475" s="84">
        <v>43241</v>
      </c>
      <c r="Q1475" s="84">
        <v>43241.041666666664</v>
      </c>
      <c r="R1475" s="85"/>
      <c r="S1475" s="85"/>
      <c r="T1475" s="86">
        <v>43287</v>
      </c>
      <c r="U1475" s="86">
        <v>43287</v>
      </c>
      <c r="V1475" s="92" t="s">
        <v>617</v>
      </c>
      <c r="W1475" s="92">
        <v>43255.75</v>
      </c>
      <c r="X147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75" s="88" t="str">
        <f t="shared" si="23"/>
        <v>UTILITES_MA</v>
      </c>
      <c r="Z147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7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76" spans="1:27" x14ac:dyDescent="0.3">
      <c r="A1476" s="122" t="s">
        <v>2134</v>
      </c>
      <c r="B1476" s="61" t="s">
        <v>2135</v>
      </c>
      <c r="C1476" s="61" t="s">
        <v>2136</v>
      </c>
      <c r="D1476" s="93" t="s">
        <v>422</v>
      </c>
      <c r="E1476" s="61" t="s">
        <v>2137</v>
      </c>
      <c r="F1476" s="61" t="s">
        <v>2138</v>
      </c>
      <c r="G1476" s="93" t="s">
        <v>46</v>
      </c>
      <c r="H1476" s="61" t="s">
        <v>359</v>
      </c>
      <c r="I1476" s="61" t="s">
        <v>53</v>
      </c>
      <c r="J1476" s="61"/>
      <c r="K1476" s="61"/>
      <c r="L1476" s="61"/>
      <c r="M1476" s="61"/>
      <c r="N1476" s="61"/>
      <c r="O1476" s="61">
        <v>1</v>
      </c>
      <c r="P1476" s="84">
        <v>43229</v>
      </c>
      <c r="Q1476" s="84">
        <v>43229.041666666664</v>
      </c>
      <c r="R1476" s="85"/>
      <c r="S1476" s="85"/>
      <c r="T1476" s="86"/>
      <c r="U1476" s="86"/>
      <c r="V1476" s="92" t="s">
        <v>617</v>
      </c>
      <c r="W1476" s="92">
        <v>43259.041666666664</v>
      </c>
      <c r="X147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76" s="88" t="str">
        <f t="shared" si="23"/>
        <v>UTILITES_MB</v>
      </c>
      <c r="Z147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7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77" spans="1:27" x14ac:dyDescent="0.3">
      <c r="A1477" s="122" t="s">
        <v>2992</v>
      </c>
      <c r="B1477" s="61" t="s">
        <v>2993</v>
      </c>
      <c r="C1477" s="61" t="s">
        <v>2136</v>
      </c>
      <c r="D1477" s="93" t="s">
        <v>422</v>
      </c>
      <c r="E1477" s="61" t="s">
        <v>2137</v>
      </c>
      <c r="F1477" s="61" t="s">
        <v>2138</v>
      </c>
      <c r="G1477" s="93" t="s">
        <v>46</v>
      </c>
      <c r="H1477" s="61" t="s">
        <v>359</v>
      </c>
      <c r="I1477" s="61" t="s">
        <v>53</v>
      </c>
      <c r="J1477" s="61" t="s">
        <v>61</v>
      </c>
      <c r="K1477" s="61"/>
      <c r="L1477" s="61"/>
      <c r="M1477" s="61"/>
      <c r="N1477" s="61"/>
      <c r="O1477" s="61">
        <v>1</v>
      </c>
      <c r="P1477" s="84">
        <v>43241</v>
      </c>
      <c r="Q1477" s="84">
        <v>43241.041666666664</v>
      </c>
      <c r="R1477" s="85"/>
      <c r="S1477" s="85"/>
      <c r="T1477" s="86"/>
      <c r="U1477" s="86"/>
      <c r="V1477" s="92" t="s">
        <v>617</v>
      </c>
      <c r="W1477" s="92">
        <v>43271.041666666664</v>
      </c>
      <c r="X147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77" s="88" t="str">
        <f t="shared" si="23"/>
        <v>UTILITES_MB</v>
      </c>
      <c r="Z147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7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78" spans="1:27" x14ac:dyDescent="0.3">
      <c r="A1478" s="122" t="s">
        <v>2139</v>
      </c>
      <c r="B1478" s="61" t="s">
        <v>2140</v>
      </c>
      <c r="C1478" s="61" t="s">
        <v>1373</v>
      </c>
      <c r="D1478" s="93" t="s">
        <v>2141</v>
      </c>
      <c r="E1478" s="61" t="s">
        <v>2142</v>
      </c>
      <c r="F1478" s="61" t="s">
        <v>2143</v>
      </c>
      <c r="G1478" s="93" t="s">
        <v>46</v>
      </c>
      <c r="H1478" s="61" t="s">
        <v>359</v>
      </c>
      <c r="I1478" s="61" t="s">
        <v>53</v>
      </c>
      <c r="J1478" s="61"/>
      <c r="K1478" s="61"/>
      <c r="L1478" s="61"/>
      <c r="M1478" s="61"/>
      <c r="N1478" s="61"/>
      <c r="O1478" s="61">
        <v>1</v>
      </c>
      <c r="P1478" s="84">
        <v>43229</v>
      </c>
      <c r="Q1478" s="84">
        <v>43229.041666666664</v>
      </c>
      <c r="R1478" s="85"/>
      <c r="S1478" s="85"/>
      <c r="T1478" s="86"/>
      <c r="U1478" s="86"/>
      <c r="V1478" s="92" t="s">
        <v>617</v>
      </c>
      <c r="W1478" s="92">
        <v>43259.041666666664</v>
      </c>
      <c r="X147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78" s="88" t="str">
        <f t="shared" si="23"/>
        <v>UTILITES_MB</v>
      </c>
      <c r="Z147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7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79" spans="1:27" x14ac:dyDescent="0.3">
      <c r="A1479" s="122" t="s">
        <v>5771</v>
      </c>
      <c r="B1479" s="61" t="s">
        <v>5772</v>
      </c>
      <c r="C1479" s="61" t="s">
        <v>4460</v>
      </c>
      <c r="D1479" s="93" t="s">
        <v>3722</v>
      </c>
      <c r="E1479" s="61" t="s">
        <v>5773</v>
      </c>
      <c r="F1479" s="61" t="s">
        <v>5774</v>
      </c>
      <c r="G1479" s="93" t="s">
        <v>73</v>
      </c>
      <c r="H1479" s="61" t="s">
        <v>359</v>
      </c>
      <c r="I1479" s="61" t="s">
        <v>53</v>
      </c>
      <c r="J1479" s="61" t="s">
        <v>61</v>
      </c>
      <c r="K1479" s="61"/>
      <c r="L1479" s="61"/>
      <c r="M1479" s="61"/>
      <c r="N1479" s="61"/>
      <c r="O1479" s="61">
        <v>1</v>
      </c>
      <c r="P1479" s="84">
        <v>43280</v>
      </c>
      <c r="Q1479" s="84">
        <v>43280.041666666664</v>
      </c>
      <c r="R1479" s="85"/>
      <c r="S1479" s="85"/>
      <c r="T1479" s="86"/>
      <c r="U1479" s="86"/>
      <c r="V1479" s="92" t="s">
        <v>617</v>
      </c>
      <c r="W1479" s="92">
        <v>43310.041666666664</v>
      </c>
      <c r="X147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79" s="88" t="str">
        <f t="shared" si="23"/>
        <v>CONT</v>
      </c>
      <c r="Z147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7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80" spans="1:27" x14ac:dyDescent="0.3">
      <c r="A1480" s="122" t="s">
        <v>5775</v>
      </c>
      <c r="B1480" s="61" t="s">
        <v>5776</v>
      </c>
      <c r="C1480" s="61" t="s">
        <v>4460</v>
      </c>
      <c r="D1480" s="93" t="s">
        <v>3722</v>
      </c>
      <c r="E1480" s="61" t="s">
        <v>5777</v>
      </c>
      <c r="F1480" s="61" t="s">
        <v>5778</v>
      </c>
      <c r="G1480" s="93" t="s">
        <v>73</v>
      </c>
      <c r="H1480" s="61" t="s">
        <v>359</v>
      </c>
      <c r="I1480" s="61" t="s">
        <v>53</v>
      </c>
      <c r="J1480" s="61" t="s">
        <v>61</v>
      </c>
      <c r="K1480" s="61"/>
      <c r="L1480" s="61"/>
      <c r="M1480" s="61"/>
      <c r="N1480" s="61"/>
      <c r="O1480" s="61">
        <v>1</v>
      </c>
      <c r="P1480" s="84">
        <v>43280</v>
      </c>
      <c r="Q1480" s="84">
        <v>43280.041666666664</v>
      </c>
      <c r="R1480" s="85"/>
      <c r="S1480" s="85"/>
      <c r="T1480" s="86"/>
      <c r="U1480" s="86"/>
      <c r="V1480" s="92" t="s">
        <v>617</v>
      </c>
      <c r="W1480" s="92"/>
      <c r="X148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80" s="88" t="str">
        <f t="shared" si="23"/>
        <v>CONT</v>
      </c>
      <c r="Z148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8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81" spans="1:27" x14ac:dyDescent="0.3">
      <c r="A1481" s="122" t="s">
        <v>5779</v>
      </c>
      <c r="B1481" s="61" t="s">
        <v>5780</v>
      </c>
      <c r="C1481" s="61" t="s">
        <v>4460</v>
      </c>
      <c r="D1481" s="93" t="s">
        <v>3722</v>
      </c>
      <c r="E1481" s="61" t="s">
        <v>5781</v>
      </c>
      <c r="F1481" s="61" t="s">
        <v>5782</v>
      </c>
      <c r="G1481" s="93" t="s">
        <v>73</v>
      </c>
      <c r="H1481" s="61" t="s">
        <v>359</v>
      </c>
      <c r="I1481" s="61" t="s">
        <v>53</v>
      </c>
      <c r="J1481" s="61" t="s">
        <v>61</v>
      </c>
      <c r="K1481" s="61"/>
      <c r="L1481" s="61"/>
      <c r="M1481" s="61"/>
      <c r="N1481" s="61"/>
      <c r="O1481" s="61">
        <v>1</v>
      </c>
      <c r="P1481" s="84">
        <v>43280</v>
      </c>
      <c r="Q1481" s="84">
        <v>43280.041666666664</v>
      </c>
      <c r="R1481" s="85"/>
      <c r="S1481" s="85"/>
      <c r="T1481" s="86"/>
      <c r="U1481" s="86"/>
      <c r="V1481" s="92" t="s">
        <v>617</v>
      </c>
      <c r="W1481" s="92">
        <v>43310.041666666664</v>
      </c>
      <c r="X148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81" s="88" t="str">
        <f t="shared" si="23"/>
        <v>CONT</v>
      </c>
      <c r="Z148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8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82" spans="1:27" x14ac:dyDescent="0.3">
      <c r="A1482" s="122" t="s">
        <v>5783</v>
      </c>
      <c r="B1482" s="61" t="s">
        <v>5784</v>
      </c>
      <c r="C1482" s="61" t="s">
        <v>723</v>
      </c>
      <c r="D1482" s="93" t="s">
        <v>3728</v>
      </c>
      <c r="E1482" s="61" t="s">
        <v>5785</v>
      </c>
      <c r="F1482" s="61" t="s">
        <v>5774</v>
      </c>
      <c r="G1482" s="93" t="s">
        <v>73</v>
      </c>
      <c r="H1482" s="61" t="s">
        <v>359</v>
      </c>
      <c r="I1482" s="61" t="s">
        <v>53</v>
      </c>
      <c r="J1482" s="61" t="s">
        <v>61</v>
      </c>
      <c r="K1482" s="61"/>
      <c r="L1482" s="61"/>
      <c r="M1482" s="61"/>
      <c r="N1482" s="61"/>
      <c r="O1482" s="61">
        <v>1</v>
      </c>
      <c r="P1482" s="84">
        <v>43280</v>
      </c>
      <c r="Q1482" s="84">
        <v>43280.041666666664</v>
      </c>
      <c r="R1482" s="85"/>
      <c r="S1482" s="85"/>
      <c r="T1482" s="86"/>
      <c r="U1482" s="86"/>
      <c r="V1482" s="92" t="s">
        <v>617</v>
      </c>
      <c r="W1482" s="92">
        <v>43310.041666666664</v>
      </c>
      <c r="X148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82" s="88" t="str">
        <f t="shared" si="23"/>
        <v>CONT</v>
      </c>
      <c r="Z148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8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83" spans="1:27" x14ac:dyDescent="0.3">
      <c r="A1483" s="122" t="s">
        <v>5786</v>
      </c>
      <c r="B1483" s="61" t="s">
        <v>5787</v>
      </c>
      <c r="C1483" s="61" t="s">
        <v>723</v>
      </c>
      <c r="D1483" s="93" t="s">
        <v>3728</v>
      </c>
      <c r="E1483" s="61" t="s">
        <v>5788</v>
      </c>
      <c r="F1483" s="61" t="s">
        <v>5778</v>
      </c>
      <c r="G1483" s="93" t="s">
        <v>73</v>
      </c>
      <c r="H1483" s="61" t="s">
        <v>359</v>
      </c>
      <c r="I1483" s="61" t="s">
        <v>53</v>
      </c>
      <c r="J1483" s="61" t="s">
        <v>61</v>
      </c>
      <c r="K1483" s="61"/>
      <c r="L1483" s="61"/>
      <c r="M1483" s="61"/>
      <c r="N1483" s="61"/>
      <c r="O1483" s="61">
        <v>1</v>
      </c>
      <c r="P1483" s="84">
        <v>43280</v>
      </c>
      <c r="Q1483" s="84">
        <v>43280.041666666664</v>
      </c>
      <c r="R1483" s="85"/>
      <c r="S1483" s="85"/>
      <c r="T1483" s="86"/>
      <c r="U1483" s="86"/>
      <c r="V1483" s="92" t="s">
        <v>617</v>
      </c>
      <c r="W1483" s="92">
        <v>43310.041666666664</v>
      </c>
      <c r="X148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83" s="88" t="str">
        <f t="shared" si="23"/>
        <v>CONT</v>
      </c>
      <c r="Z148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8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84" spans="1:27" x14ac:dyDescent="0.3">
      <c r="A1484" s="122" t="s">
        <v>5789</v>
      </c>
      <c r="B1484" s="61" t="s">
        <v>5790</v>
      </c>
      <c r="C1484" s="61" t="s">
        <v>723</v>
      </c>
      <c r="D1484" s="93" t="s">
        <v>3728</v>
      </c>
      <c r="E1484" s="61" t="s">
        <v>5791</v>
      </c>
      <c r="F1484" s="61" t="s">
        <v>5782</v>
      </c>
      <c r="G1484" s="93" t="s">
        <v>73</v>
      </c>
      <c r="H1484" s="61" t="s">
        <v>359</v>
      </c>
      <c r="I1484" s="61" t="s">
        <v>53</v>
      </c>
      <c r="J1484" s="61" t="s">
        <v>61</v>
      </c>
      <c r="K1484" s="61"/>
      <c r="L1484" s="61"/>
      <c r="M1484" s="61"/>
      <c r="N1484" s="61"/>
      <c r="O1484" s="61">
        <v>1</v>
      </c>
      <c r="P1484" s="84">
        <v>43280</v>
      </c>
      <c r="Q1484" s="84">
        <v>43280.041666666664</v>
      </c>
      <c r="R1484" s="85"/>
      <c r="S1484" s="85"/>
      <c r="T1484" s="86"/>
      <c r="U1484" s="86"/>
      <c r="V1484" s="92" t="s">
        <v>617</v>
      </c>
      <c r="W1484" s="92">
        <v>43310.041666666664</v>
      </c>
      <c r="X148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84" s="88" t="str">
        <f t="shared" si="23"/>
        <v>CONT</v>
      </c>
      <c r="Z148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8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485" spans="1:27" x14ac:dyDescent="0.3">
      <c r="A1485" s="122" t="s">
        <v>6362</v>
      </c>
      <c r="B1485" s="61" t="s">
        <v>4210</v>
      </c>
      <c r="C1485" s="61" t="s">
        <v>1221</v>
      </c>
      <c r="D1485" s="93" t="s">
        <v>965</v>
      </c>
      <c r="E1485" s="61" t="s">
        <v>1222</v>
      </c>
      <c r="F1485" s="61" t="s">
        <v>1223</v>
      </c>
      <c r="G1485" s="93" t="s">
        <v>46</v>
      </c>
      <c r="H1485" s="61" t="s">
        <v>195</v>
      </c>
      <c r="I1485" s="61" t="s">
        <v>58</v>
      </c>
      <c r="J1485" s="61" t="s">
        <v>49</v>
      </c>
      <c r="K1485" s="61"/>
      <c r="L1485" s="61"/>
      <c r="M1485" s="61"/>
      <c r="N1485" s="61"/>
      <c r="O1485" s="61">
        <v>1</v>
      </c>
      <c r="P1485" s="84">
        <v>43301</v>
      </c>
      <c r="Q1485" s="84">
        <v>43315</v>
      </c>
      <c r="R1485" s="85"/>
      <c r="S1485" s="85"/>
      <c r="T1485" s="86"/>
      <c r="U1485" s="86"/>
      <c r="V1485" s="92" t="s">
        <v>617</v>
      </c>
      <c r="W1485" s="92">
        <v>43315.75</v>
      </c>
      <c r="X148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85" s="88" t="str">
        <f t="shared" si="23"/>
        <v>UTILITES_MA</v>
      </c>
      <c r="Z148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8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86" spans="1:27" x14ac:dyDescent="0.3">
      <c r="A1486" s="122" t="s">
        <v>2994</v>
      </c>
      <c r="B1486" s="61" t="s">
        <v>2995</v>
      </c>
      <c r="C1486" s="61" t="s">
        <v>1221</v>
      </c>
      <c r="D1486" s="93" t="s">
        <v>965</v>
      </c>
      <c r="E1486" s="61" t="s">
        <v>1222</v>
      </c>
      <c r="F1486" s="61" t="s">
        <v>1223</v>
      </c>
      <c r="G1486" s="93" t="s">
        <v>46</v>
      </c>
      <c r="H1486" s="61" t="s">
        <v>359</v>
      </c>
      <c r="I1486" s="61" t="s">
        <v>53</v>
      </c>
      <c r="J1486" s="61" t="s">
        <v>61</v>
      </c>
      <c r="K1486" s="61"/>
      <c r="L1486" s="61"/>
      <c r="M1486" s="61"/>
      <c r="N1486" s="61"/>
      <c r="O1486" s="61">
        <v>1</v>
      </c>
      <c r="P1486" s="84">
        <v>43282</v>
      </c>
      <c r="Q1486" s="84">
        <v>43282.041666666664</v>
      </c>
      <c r="R1486" s="85"/>
      <c r="S1486" s="85"/>
      <c r="T1486" s="86"/>
      <c r="U1486" s="86"/>
      <c r="V1486" s="92" t="s">
        <v>617</v>
      </c>
      <c r="W1486" s="92">
        <v>43312.041666666664</v>
      </c>
      <c r="X148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86" s="88" t="str">
        <f t="shared" si="23"/>
        <v>UTILITES_MA</v>
      </c>
      <c r="Z148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8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87" spans="1:27" x14ac:dyDescent="0.3">
      <c r="A1487" s="122" t="s">
        <v>5361</v>
      </c>
      <c r="B1487" s="61" t="s">
        <v>4210</v>
      </c>
      <c r="C1487" s="61" t="s">
        <v>1221</v>
      </c>
      <c r="D1487" s="93" t="s">
        <v>965</v>
      </c>
      <c r="E1487" s="61" t="s">
        <v>1222</v>
      </c>
      <c r="F1487" s="61" t="s">
        <v>1223</v>
      </c>
      <c r="G1487" s="93" t="s">
        <v>46</v>
      </c>
      <c r="H1487" s="61" t="s">
        <v>195</v>
      </c>
      <c r="I1487" s="61" t="s">
        <v>58</v>
      </c>
      <c r="J1487" s="61" t="s">
        <v>49</v>
      </c>
      <c r="K1487" s="61"/>
      <c r="L1487" s="61"/>
      <c r="M1487" s="61"/>
      <c r="N1487" s="61"/>
      <c r="O1487" s="61">
        <v>1</v>
      </c>
      <c r="P1487" s="84">
        <v>43286</v>
      </c>
      <c r="Q1487" s="84">
        <v>43300</v>
      </c>
      <c r="R1487" s="85"/>
      <c r="S1487" s="85"/>
      <c r="T1487" s="86"/>
      <c r="U1487" s="86"/>
      <c r="V1487" s="92" t="s">
        <v>617</v>
      </c>
      <c r="W1487" s="92">
        <v>43300.75</v>
      </c>
      <c r="X148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87" s="88" t="str">
        <f t="shared" si="23"/>
        <v>UTILITES_MA</v>
      </c>
      <c r="Z148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8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88" spans="1:27" x14ac:dyDescent="0.3">
      <c r="A1488" s="122" t="s">
        <v>3928</v>
      </c>
      <c r="B1488" s="61" t="s">
        <v>3929</v>
      </c>
      <c r="C1488" s="61" t="s">
        <v>3930</v>
      </c>
      <c r="D1488" s="93" t="s">
        <v>1065</v>
      </c>
      <c r="E1488" s="61" t="s">
        <v>3931</v>
      </c>
      <c r="F1488" s="61" t="s">
        <v>4425</v>
      </c>
      <c r="G1488" s="93" t="s">
        <v>46</v>
      </c>
      <c r="H1488" s="61" t="s">
        <v>2572</v>
      </c>
      <c r="I1488" s="61" t="s">
        <v>53</v>
      </c>
      <c r="J1488" s="61" t="s">
        <v>61</v>
      </c>
      <c r="K1488" s="61" t="s">
        <v>300</v>
      </c>
      <c r="L1488" s="61"/>
      <c r="M1488" s="61"/>
      <c r="N1488" s="61" t="s">
        <v>837</v>
      </c>
      <c r="O1488" s="61">
        <v>1</v>
      </c>
      <c r="P1488" s="84">
        <v>43284</v>
      </c>
      <c r="Q1488" s="84">
        <v>43315</v>
      </c>
      <c r="R1488" s="85"/>
      <c r="S1488" s="85"/>
      <c r="T1488" s="86">
        <v>43294</v>
      </c>
      <c r="U1488" s="86">
        <v>43294</v>
      </c>
      <c r="V1488" s="92" t="s">
        <v>617</v>
      </c>
      <c r="W1488" s="92">
        <v>43551</v>
      </c>
      <c r="X148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488" s="88" t="str">
        <f t="shared" si="23"/>
        <v>UTILITES_MA</v>
      </c>
      <c r="Z148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8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89" spans="1:27" x14ac:dyDescent="0.3">
      <c r="A1489" s="122" t="s">
        <v>5898</v>
      </c>
      <c r="B1489" s="61" t="s">
        <v>5899</v>
      </c>
      <c r="C1489" s="61" t="s">
        <v>252</v>
      </c>
      <c r="D1489" s="93" t="s">
        <v>442</v>
      </c>
      <c r="E1489" s="61" t="s">
        <v>5900</v>
      </c>
      <c r="F1489" s="61" t="s">
        <v>5382</v>
      </c>
      <c r="G1489" s="93" t="s">
        <v>103</v>
      </c>
      <c r="H1489" s="61" t="s">
        <v>359</v>
      </c>
      <c r="I1489" s="61" t="s">
        <v>58</v>
      </c>
      <c r="J1489" s="61" t="s">
        <v>61</v>
      </c>
      <c r="K1489" s="61"/>
      <c r="L1489" s="61"/>
      <c r="M1489" s="61"/>
      <c r="N1489" s="61"/>
      <c r="O1489" s="61">
        <v>0.5</v>
      </c>
      <c r="P1489" s="84">
        <v>43313</v>
      </c>
      <c r="Q1489" s="84">
        <v>43313.020833333336</v>
      </c>
      <c r="R1489" s="85"/>
      <c r="S1489" s="85"/>
      <c r="T1489" s="86"/>
      <c r="U1489" s="86"/>
      <c r="V1489" s="92" t="s">
        <v>617</v>
      </c>
      <c r="W1489" s="92">
        <v>43343.020833333336</v>
      </c>
      <c r="X148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89" s="88" t="str">
        <f t="shared" si="23"/>
        <v>ANA_MB</v>
      </c>
      <c r="Z148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8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490" spans="1:27" x14ac:dyDescent="0.3">
      <c r="A1490" s="122" t="s">
        <v>6151</v>
      </c>
      <c r="B1490" s="61" t="s">
        <v>6152</v>
      </c>
      <c r="C1490" s="61" t="s">
        <v>252</v>
      </c>
      <c r="D1490" s="93" t="s">
        <v>442</v>
      </c>
      <c r="E1490" s="61" t="s">
        <v>5900</v>
      </c>
      <c r="F1490" s="61" t="s">
        <v>5382</v>
      </c>
      <c r="G1490" s="93" t="s">
        <v>103</v>
      </c>
      <c r="H1490" s="61" t="s">
        <v>359</v>
      </c>
      <c r="I1490" s="61" t="s">
        <v>53</v>
      </c>
      <c r="J1490" s="61" t="s">
        <v>61</v>
      </c>
      <c r="K1490" s="61"/>
      <c r="L1490" s="61"/>
      <c r="M1490" s="61"/>
      <c r="N1490" s="61"/>
      <c r="O1490" s="61">
        <v>0.25</v>
      </c>
      <c r="P1490" s="84">
        <v>43304</v>
      </c>
      <c r="Q1490" s="84">
        <v>43304.010416666664</v>
      </c>
      <c r="R1490" s="85"/>
      <c r="S1490" s="85"/>
      <c r="T1490" s="86"/>
      <c r="U1490" s="86"/>
      <c r="V1490" s="92" t="s">
        <v>617</v>
      </c>
      <c r="W1490" s="92">
        <v>43311.010416666664</v>
      </c>
      <c r="X149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90" s="88" t="str">
        <f t="shared" si="23"/>
        <v>ANA_MB</v>
      </c>
      <c r="Z149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9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91" spans="1:27" x14ac:dyDescent="0.3">
      <c r="A1491" s="122" t="s">
        <v>5901</v>
      </c>
      <c r="B1491" s="61" t="s">
        <v>5902</v>
      </c>
      <c r="C1491" s="61" t="s">
        <v>252</v>
      </c>
      <c r="D1491" s="93" t="s">
        <v>442</v>
      </c>
      <c r="E1491" s="61" t="s">
        <v>5903</v>
      </c>
      <c r="F1491" s="61" t="s">
        <v>5382</v>
      </c>
      <c r="G1491" s="93" t="s">
        <v>103</v>
      </c>
      <c r="H1491" s="61" t="s">
        <v>359</v>
      </c>
      <c r="I1491" s="61" t="s">
        <v>58</v>
      </c>
      <c r="J1491" s="61" t="s">
        <v>61</v>
      </c>
      <c r="K1491" s="61"/>
      <c r="L1491" s="61"/>
      <c r="M1491" s="61"/>
      <c r="N1491" s="61"/>
      <c r="O1491" s="61">
        <v>0.5</v>
      </c>
      <c r="P1491" s="84">
        <v>43313</v>
      </c>
      <c r="Q1491" s="84">
        <v>43313.020833333336</v>
      </c>
      <c r="R1491" s="85"/>
      <c r="S1491" s="85"/>
      <c r="T1491" s="86"/>
      <c r="U1491" s="86"/>
      <c r="V1491" s="92" t="s">
        <v>617</v>
      </c>
      <c r="W1491" s="92">
        <v>43343.020833333336</v>
      </c>
      <c r="X149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91" s="88" t="str">
        <f t="shared" si="23"/>
        <v>ANA_MB</v>
      </c>
      <c r="Z149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9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492" spans="1:27" x14ac:dyDescent="0.3">
      <c r="A1492" s="122" t="s">
        <v>6153</v>
      </c>
      <c r="B1492" s="61" t="s">
        <v>6154</v>
      </c>
      <c r="C1492" s="61" t="s">
        <v>252</v>
      </c>
      <c r="D1492" s="93" t="s">
        <v>442</v>
      </c>
      <c r="E1492" s="61" t="s">
        <v>5903</v>
      </c>
      <c r="F1492" s="61" t="s">
        <v>5382</v>
      </c>
      <c r="G1492" s="93" t="s">
        <v>103</v>
      </c>
      <c r="H1492" s="61" t="s">
        <v>359</v>
      </c>
      <c r="I1492" s="61" t="s">
        <v>53</v>
      </c>
      <c r="J1492" s="61" t="s">
        <v>61</v>
      </c>
      <c r="K1492" s="61"/>
      <c r="L1492" s="61"/>
      <c r="M1492" s="61"/>
      <c r="N1492" s="61"/>
      <c r="O1492" s="61">
        <v>0.25</v>
      </c>
      <c r="P1492" s="84">
        <v>43304</v>
      </c>
      <c r="Q1492" s="84">
        <v>43304.010416666664</v>
      </c>
      <c r="R1492" s="85"/>
      <c r="S1492" s="85"/>
      <c r="T1492" s="86"/>
      <c r="U1492" s="86"/>
      <c r="V1492" s="92" t="s">
        <v>617</v>
      </c>
      <c r="W1492" s="92">
        <v>43311.010416666664</v>
      </c>
      <c r="X149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92" s="88" t="str">
        <f t="shared" si="23"/>
        <v>ANA_MB</v>
      </c>
      <c r="Z149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9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93" spans="1:27" x14ac:dyDescent="0.3">
      <c r="A1493" s="122" t="s">
        <v>5362</v>
      </c>
      <c r="B1493" s="61" t="s">
        <v>5363</v>
      </c>
      <c r="C1493" s="61" t="s">
        <v>723</v>
      </c>
      <c r="D1493" s="93" t="s">
        <v>3728</v>
      </c>
      <c r="E1493" s="61" t="s">
        <v>5364</v>
      </c>
      <c r="F1493" s="61" t="s">
        <v>5365</v>
      </c>
      <c r="G1493" s="93" t="s">
        <v>73</v>
      </c>
      <c r="H1493" s="61" t="s">
        <v>42</v>
      </c>
      <c r="I1493" s="61" t="s">
        <v>53</v>
      </c>
      <c r="J1493" s="61"/>
      <c r="K1493" s="61"/>
      <c r="L1493" s="61"/>
      <c r="M1493" s="61"/>
      <c r="N1493" s="61" t="s">
        <v>197</v>
      </c>
      <c r="O1493" s="61">
        <v>0.25</v>
      </c>
      <c r="P1493" s="84">
        <v>43296</v>
      </c>
      <c r="Q1493" s="84">
        <v>43303</v>
      </c>
      <c r="R1493" s="85"/>
      <c r="S1493" s="85"/>
      <c r="T1493" s="86">
        <v>43278.557812500003</v>
      </c>
      <c r="U1493" s="86"/>
      <c r="V1493" s="92" t="s">
        <v>617</v>
      </c>
      <c r="W1493" s="92">
        <v>43303.010416666664</v>
      </c>
      <c r="X149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93" s="88" t="str">
        <f t="shared" si="23"/>
        <v>CONT</v>
      </c>
      <c r="Z149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9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94" spans="1:27" x14ac:dyDescent="0.3">
      <c r="A1494" s="122" t="s">
        <v>5366</v>
      </c>
      <c r="B1494" s="61" t="s">
        <v>5367</v>
      </c>
      <c r="C1494" s="61" t="s">
        <v>723</v>
      </c>
      <c r="D1494" s="93" t="s">
        <v>3728</v>
      </c>
      <c r="E1494" s="61" t="s">
        <v>5368</v>
      </c>
      <c r="F1494" s="61" t="s">
        <v>5365</v>
      </c>
      <c r="G1494" s="93" t="s">
        <v>73</v>
      </c>
      <c r="H1494" s="61" t="s">
        <v>42</v>
      </c>
      <c r="I1494" s="61" t="s">
        <v>53</v>
      </c>
      <c r="J1494" s="61"/>
      <c r="K1494" s="61"/>
      <c r="L1494" s="61"/>
      <c r="M1494" s="61"/>
      <c r="N1494" s="61" t="s">
        <v>197</v>
      </c>
      <c r="O1494" s="61">
        <v>0.25</v>
      </c>
      <c r="P1494" s="84">
        <v>43296</v>
      </c>
      <c r="Q1494" s="84">
        <v>43303</v>
      </c>
      <c r="R1494" s="85"/>
      <c r="S1494" s="85"/>
      <c r="T1494" s="86">
        <v>43278.560196759259</v>
      </c>
      <c r="U1494" s="86"/>
      <c r="V1494" s="92" t="s">
        <v>617</v>
      </c>
      <c r="W1494" s="92">
        <v>43303.010416666664</v>
      </c>
      <c r="X149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94" s="88" t="str">
        <f t="shared" si="23"/>
        <v>CONT</v>
      </c>
      <c r="Z149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9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95" spans="1:27" x14ac:dyDescent="0.3">
      <c r="A1495" s="122" t="s">
        <v>5369</v>
      </c>
      <c r="B1495" s="61" t="s">
        <v>5370</v>
      </c>
      <c r="C1495" s="61" t="s">
        <v>723</v>
      </c>
      <c r="D1495" s="93" t="s">
        <v>3728</v>
      </c>
      <c r="E1495" s="61" t="s">
        <v>5371</v>
      </c>
      <c r="F1495" s="61" t="s">
        <v>5372</v>
      </c>
      <c r="G1495" s="93" t="s">
        <v>73</v>
      </c>
      <c r="H1495" s="61" t="s">
        <v>42</v>
      </c>
      <c r="I1495" s="61" t="s">
        <v>53</v>
      </c>
      <c r="J1495" s="61"/>
      <c r="K1495" s="61"/>
      <c r="L1495" s="61"/>
      <c r="M1495" s="61"/>
      <c r="N1495" s="61" t="s">
        <v>197</v>
      </c>
      <c r="O1495" s="61">
        <v>0.25</v>
      </c>
      <c r="P1495" s="84">
        <v>43296</v>
      </c>
      <c r="Q1495" s="84">
        <v>43303</v>
      </c>
      <c r="R1495" s="85"/>
      <c r="S1495" s="85"/>
      <c r="T1495" s="86">
        <v>43278.560081018521</v>
      </c>
      <c r="U1495" s="86"/>
      <c r="V1495" s="92" t="s">
        <v>617</v>
      </c>
      <c r="W1495" s="92">
        <v>43303.010416666664</v>
      </c>
      <c r="X149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95" s="88" t="str">
        <f t="shared" si="23"/>
        <v>CONT</v>
      </c>
      <c r="Z149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9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96" spans="1:27" x14ac:dyDescent="0.3">
      <c r="A1496" s="122" t="s">
        <v>5373</v>
      </c>
      <c r="B1496" s="61" t="s">
        <v>5374</v>
      </c>
      <c r="C1496" s="61" t="s">
        <v>723</v>
      </c>
      <c r="D1496" s="93" t="s">
        <v>3728</v>
      </c>
      <c r="E1496" s="61" t="s">
        <v>5375</v>
      </c>
      <c r="F1496" s="61" t="s">
        <v>5372</v>
      </c>
      <c r="G1496" s="93" t="s">
        <v>73</v>
      </c>
      <c r="H1496" s="61" t="s">
        <v>42</v>
      </c>
      <c r="I1496" s="61" t="s">
        <v>53</v>
      </c>
      <c r="J1496" s="61"/>
      <c r="K1496" s="61"/>
      <c r="L1496" s="61"/>
      <c r="M1496" s="61"/>
      <c r="N1496" s="61" t="s">
        <v>197</v>
      </c>
      <c r="O1496" s="61">
        <v>0.25</v>
      </c>
      <c r="P1496" s="84">
        <v>43296</v>
      </c>
      <c r="Q1496" s="84">
        <v>43303</v>
      </c>
      <c r="R1496" s="85"/>
      <c r="S1496" s="85"/>
      <c r="T1496" s="86">
        <v>43278.519953703704</v>
      </c>
      <c r="U1496" s="86"/>
      <c r="V1496" s="92" t="s">
        <v>617</v>
      </c>
      <c r="W1496" s="92">
        <v>43303.010416666664</v>
      </c>
      <c r="X149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96" s="88" t="str">
        <f t="shared" si="23"/>
        <v>CONT</v>
      </c>
      <c r="Z149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9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97" spans="1:27" x14ac:dyDescent="0.3">
      <c r="A1497" s="122" t="s">
        <v>5376</v>
      </c>
      <c r="B1497" s="61" t="s">
        <v>5377</v>
      </c>
      <c r="C1497" s="61" t="s">
        <v>723</v>
      </c>
      <c r="D1497" s="93" t="s">
        <v>3728</v>
      </c>
      <c r="E1497" s="61" t="s">
        <v>5378</v>
      </c>
      <c r="F1497" s="61" t="s">
        <v>5372</v>
      </c>
      <c r="G1497" s="93" t="s">
        <v>73</v>
      </c>
      <c r="H1497" s="61" t="s">
        <v>42</v>
      </c>
      <c r="I1497" s="61" t="s">
        <v>53</v>
      </c>
      <c r="J1497" s="61"/>
      <c r="K1497" s="61"/>
      <c r="L1497" s="61"/>
      <c r="M1497" s="61"/>
      <c r="N1497" s="61" t="s">
        <v>197</v>
      </c>
      <c r="O1497" s="61">
        <v>0.25</v>
      </c>
      <c r="P1497" s="84">
        <v>43296</v>
      </c>
      <c r="Q1497" s="84">
        <v>43303</v>
      </c>
      <c r="R1497" s="85"/>
      <c r="S1497" s="85"/>
      <c r="T1497" s="86">
        <v>43278.557546296295</v>
      </c>
      <c r="U1497" s="86"/>
      <c r="V1497" s="92" t="s">
        <v>617</v>
      </c>
      <c r="W1497" s="92">
        <v>43303.010416666664</v>
      </c>
      <c r="X149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97" s="88" t="str">
        <f t="shared" si="23"/>
        <v>CONT</v>
      </c>
      <c r="Z149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9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498" spans="1:27" x14ac:dyDescent="0.3">
      <c r="A1498" s="122" t="s">
        <v>2556</v>
      </c>
      <c r="B1498" s="61" t="s">
        <v>2557</v>
      </c>
      <c r="C1498" s="61" t="s">
        <v>1432</v>
      </c>
      <c r="D1498" s="93" t="s">
        <v>1433</v>
      </c>
      <c r="E1498" s="61" t="s">
        <v>2558</v>
      </c>
      <c r="F1498" s="61" t="s">
        <v>2559</v>
      </c>
      <c r="G1498" s="93" t="s">
        <v>1007</v>
      </c>
      <c r="H1498" s="61" t="s">
        <v>359</v>
      </c>
      <c r="I1498" s="61" t="s">
        <v>53</v>
      </c>
      <c r="J1498" s="61" t="s">
        <v>61</v>
      </c>
      <c r="K1498" s="61"/>
      <c r="L1498" s="61"/>
      <c r="M1498" s="61"/>
      <c r="N1498" s="61"/>
      <c r="O1498" s="61">
        <v>2</v>
      </c>
      <c r="P1498" s="84">
        <v>43246</v>
      </c>
      <c r="Q1498" s="84">
        <v>43246.083333333336</v>
      </c>
      <c r="R1498" s="85"/>
      <c r="S1498" s="85"/>
      <c r="T1498" s="86"/>
      <c r="U1498" s="86"/>
      <c r="V1498" s="92" t="s">
        <v>617</v>
      </c>
      <c r="W1498" s="92">
        <v>43276.083333333336</v>
      </c>
      <c r="X149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498" s="88" t="str">
        <f t="shared" si="23"/>
        <v>MAINT</v>
      </c>
      <c r="Z149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9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499" spans="1:27" x14ac:dyDescent="0.3">
      <c r="A1499" s="122" t="s">
        <v>5379</v>
      </c>
      <c r="B1499" s="61" t="s">
        <v>5380</v>
      </c>
      <c r="C1499" s="61" t="s">
        <v>723</v>
      </c>
      <c r="D1499" s="93" t="s">
        <v>3728</v>
      </c>
      <c r="E1499" s="61" t="s">
        <v>5381</v>
      </c>
      <c r="F1499" s="61" t="s">
        <v>5382</v>
      </c>
      <c r="G1499" s="93" t="s">
        <v>73</v>
      </c>
      <c r="H1499" s="61" t="s">
        <v>42</v>
      </c>
      <c r="I1499" s="61" t="s">
        <v>53</v>
      </c>
      <c r="J1499" s="61"/>
      <c r="K1499" s="61"/>
      <c r="L1499" s="61"/>
      <c r="M1499" s="61"/>
      <c r="N1499" s="61" t="s">
        <v>197</v>
      </c>
      <c r="O1499" s="61">
        <v>0.25</v>
      </c>
      <c r="P1499" s="84">
        <v>43296</v>
      </c>
      <c r="Q1499" s="84">
        <v>43303</v>
      </c>
      <c r="R1499" s="85"/>
      <c r="S1499" s="85"/>
      <c r="T1499" s="86">
        <v>43278.556608796294</v>
      </c>
      <c r="U1499" s="86"/>
      <c r="V1499" s="92" t="s">
        <v>617</v>
      </c>
      <c r="W1499" s="92">
        <v>43303.010416666664</v>
      </c>
      <c r="X149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499" s="88" t="str">
        <f t="shared" si="23"/>
        <v>CONT</v>
      </c>
      <c r="Z149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49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00" spans="1:27" x14ac:dyDescent="0.3">
      <c r="A1500" s="122" t="s">
        <v>5383</v>
      </c>
      <c r="B1500" s="61" t="s">
        <v>5384</v>
      </c>
      <c r="C1500" s="61" t="s">
        <v>723</v>
      </c>
      <c r="D1500" s="93" t="s">
        <v>3728</v>
      </c>
      <c r="E1500" s="61" t="s">
        <v>5385</v>
      </c>
      <c r="F1500" s="61" t="s">
        <v>5382</v>
      </c>
      <c r="G1500" s="93" t="s">
        <v>73</v>
      </c>
      <c r="H1500" s="61" t="s">
        <v>42</v>
      </c>
      <c r="I1500" s="61" t="s">
        <v>53</v>
      </c>
      <c r="J1500" s="61"/>
      <c r="K1500" s="61"/>
      <c r="L1500" s="61"/>
      <c r="M1500" s="61"/>
      <c r="N1500" s="61" t="s">
        <v>197</v>
      </c>
      <c r="O1500" s="61">
        <v>0.25</v>
      </c>
      <c r="P1500" s="84">
        <v>43296</v>
      </c>
      <c r="Q1500" s="84">
        <v>43303</v>
      </c>
      <c r="R1500" s="85"/>
      <c r="S1500" s="85"/>
      <c r="T1500" s="86">
        <v>43278.567337962966</v>
      </c>
      <c r="U1500" s="86"/>
      <c r="V1500" s="92" t="s">
        <v>617</v>
      </c>
      <c r="W1500" s="92">
        <v>43303.010416666664</v>
      </c>
      <c r="X150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00" s="88" t="str">
        <f t="shared" si="23"/>
        <v>CONT</v>
      </c>
      <c r="Z150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0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01" spans="1:27" x14ac:dyDescent="0.3">
      <c r="A1501" s="122" t="s">
        <v>5386</v>
      </c>
      <c r="B1501" s="61" t="s">
        <v>5387</v>
      </c>
      <c r="C1501" s="61" t="s">
        <v>723</v>
      </c>
      <c r="D1501" s="93" t="s">
        <v>3728</v>
      </c>
      <c r="E1501" s="61" t="s">
        <v>5388</v>
      </c>
      <c r="F1501" s="61" t="s">
        <v>5382</v>
      </c>
      <c r="G1501" s="93" t="s">
        <v>73</v>
      </c>
      <c r="H1501" s="61" t="s">
        <v>42</v>
      </c>
      <c r="I1501" s="61" t="s">
        <v>53</v>
      </c>
      <c r="J1501" s="61"/>
      <c r="K1501" s="61"/>
      <c r="L1501" s="61"/>
      <c r="M1501" s="61"/>
      <c r="N1501" s="61" t="s">
        <v>197</v>
      </c>
      <c r="O1501" s="61">
        <v>0.25</v>
      </c>
      <c r="P1501" s="84">
        <v>43296</v>
      </c>
      <c r="Q1501" s="84">
        <v>43303</v>
      </c>
      <c r="R1501" s="85"/>
      <c r="S1501" s="85"/>
      <c r="T1501" s="86">
        <v>43278.567465277774</v>
      </c>
      <c r="U1501" s="86"/>
      <c r="V1501" s="92" t="s">
        <v>617</v>
      </c>
      <c r="W1501" s="92">
        <v>43303.010416666664</v>
      </c>
      <c r="X150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01" s="88" t="str">
        <f t="shared" si="23"/>
        <v>CONT</v>
      </c>
      <c r="Z150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0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02" spans="1:27" x14ac:dyDescent="0.3">
      <c r="A1502" s="122" t="s">
        <v>5389</v>
      </c>
      <c r="B1502" s="61" t="s">
        <v>5390</v>
      </c>
      <c r="C1502" s="61" t="s">
        <v>723</v>
      </c>
      <c r="D1502" s="93" t="s">
        <v>3728</v>
      </c>
      <c r="E1502" s="61" t="s">
        <v>5391</v>
      </c>
      <c r="F1502" s="61" t="s">
        <v>5382</v>
      </c>
      <c r="G1502" s="93" t="s">
        <v>73</v>
      </c>
      <c r="H1502" s="61" t="s">
        <v>42</v>
      </c>
      <c r="I1502" s="61" t="s">
        <v>53</v>
      </c>
      <c r="J1502" s="61"/>
      <c r="K1502" s="61"/>
      <c r="L1502" s="61"/>
      <c r="M1502" s="61"/>
      <c r="N1502" s="61" t="s">
        <v>197</v>
      </c>
      <c r="O1502" s="61">
        <v>0.25</v>
      </c>
      <c r="P1502" s="84">
        <v>43296</v>
      </c>
      <c r="Q1502" s="84">
        <v>43303</v>
      </c>
      <c r="R1502" s="85"/>
      <c r="S1502" s="85"/>
      <c r="T1502" s="86">
        <v>43278.520069444443</v>
      </c>
      <c r="U1502" s="86"/>
      <c r="V1502" s="92" t="s">
        <v>617</v>
      </c>
      <c r="W1502" s="92">
        <v>43303.010416666664</v>
      </c>
      <c r="X150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02" s="88" t="str">
        <f t="shared" si="23"/>
        <v>CONT</v>
      </c>
      <c r="Z150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0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03" spans="1:27" x14ac:dyDescent="0.3">
      <c r="A1503" s="122" t="s">
        <v>5392</v>
      </c>
      <c r="B1503" s="61" t="s">
        <v>5393</v>
      </c>
      <c r="C1503" s="61" t="s">
        <v>723</v>
      </c>
      <c r="D1503" s="93" t="s">
        <v>3728</v>
      </c>
      <c r="E1503" s="61" t="s">
        <v>5394</v>
      </c>
      <c r="F1503" s="61" t="s">
        <v>5382</v>
      </c>
      <c r="G1503" s="93" t="s">
        <v>73</v>
      </c>
      <c r="H1503" s="61" t="s">
        <v>42</v>
      </c>
      <c r="I1503" s="61" t="s">
        <v>53</v>
      </c>
      <c r="J1503" s="61"/>
      <c r="K1503" s="61"/>
      <c r="L1503" s="61"/>
      <c r="M1503" s="61"/>
      <c r="N1503" s="61" t="s">
        <v>197</v>
      </c>
      <c r="O1503" s="61">
        <v>0.25</v>
      </c>
      <c r="P1503" s="84">
        <v>43296</v>
      </c>
      <c r="Q1503" s="84">
        <v>43303</v>
      </c>
      <c r="R1503" s="85"/>
      <c r="S1503" s="85"/>
      <c r="T1503" s="86">
        <v>43278.557916666665</v>
      </c>
      <c r="U1503" s="86"/>
      <c r="V1503" s="92" t="s">
        <v>617</v>
      </c>
      <c r="W1503" s="92">
        <v>43303.010416666664</v>
      </c>
      <c r="X150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03" s="88" t="str">
        <f t="shared" si="23"/>
        <v>CONT</v>
      </c>
      <c r="Z150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0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04" spans="1:27" x14ac:dyDescent="0.3">
      <c r="A1504" s="122" t="s">
        <v>5395</v>
      </c>
      <c r="B1504" s="61" t="s">
        <v>5396</v>
      </c>
      <c r="C1504" s="61" t="s">
        <v>356</v>
      </c>
      <c r="D1504" s="93" t="s">
        <v>3440</v>
      </c>
      <c r="E1504" s="61" t="s">
        <v>5397</v>
      </c>
      <c r="F1504" s="61" t="s">
        <v>5398</v>
      </c>
      <c r="G1504" s="93" t="s">
        <v>220</v>
      </c>
      <c r="H1504" s="61" t="s">
        <v>195</v>
      </c>
      <c r="I1504" s="61" t="s">
        <v>201</v>
      </c>
      <c r="J1504" s="61" t="s">
        <v>202</v>
      </c>
      <c r="K1504" s="61"/>
      <c r="L1504" s="61"/>
      <c r="M1504" s="61"/>
      <c r="N1504" s="61"/>
      <c r="O1504" s="61">
        <v>1</v>
      </c>
      <c r="P1504" s="84">
        <v>43280</v>
      </c>
      <c r="Q1504" s="84">
        <v>43310</v>
      </c>
      <c r="R1504" s="85"/>
      <c r="S1504" s="85"/>
      <c r="T1504" s="86"/>
      <c r="U1504" s="86"/>
      <c r="V1504" s="92" t="s">
        <v>617</v>
      </c>
      <c r="W1504" s="92">
        <v>43310.041666666664</v>
      </c>
      <c r="X150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04" s="88" t="str">
        <f t="shared" si="23"/>
        <v>SUP MB</v>
      </c>
      <c r="Z150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0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05" spans="1:27" x14ac:dyDescent="0.3">
      <c r="A1505" s="122" t="s">
        <v>5792</v>
      </c>
      <c r="B1505" s="61" t="s">
        <v>5793</v>
      </c>
      <c r="C1505" s="61" t="s">
        <v>253</v>
      </c>
      <c r="D1505" s="93" t="s">
        <v>427</v>
      </c>
      <c r="E1505" s="61" t="s">
        <v>5794</v>
      </c>
      <c r="F1505" s="61" t="s">
        <v>312</v>
      </c>
      <c r="G1505" s="93" t="s">
        <v>97</v>
      </c>
      <c r="H1505" s="61" t="s">
        <v>42</v>
      </c>
      <c r="I1505" s="61" t="s">
        <v>53</v>
      </c>
      <c r="J1505" s="61"/>
      <c r="K1505" s="61"/>
      <c r="L1505" s="61"/>
      <c r="M1505" s="61"/>
      <c r="N1505" s="61" t="s">
        <v>249</v>
      </c>
      <c r="O1505" s="61">
        <v>0.25</v>
      </c>
      <c r="P1505" s="84">
        <v>43300</v>
      </c>
      <c r="Q1505" s="84">
        <v>43307</v>
      </c>
      <c r="R1505" s="85"/>
      <c r="S1505" s="85"/>
      <c r="T1505" s="86">
        <v>43291.362222222226</v>
      </c>
      <c r="U1505" s="86"/>
      <c r="V1505" s="92" t="s">
        <v>617</v>
      </c>
      <c r="W1505" s="92">
        <v>43307.010416666664</v>
      </c>
      <c r="X150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05" s="88" t="str">
        <f t="shared" si="23"/>
        <v>ANA_MA</v>
      </c>
      <c r="Z150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0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06" spans="1:27" x14ac:dyDescent="0.3">
      <c r="A1506" s="122" t="s">
        <v>5795</v>
      </c>
      <c r="B1506" s="61" t="s">
        <v>5796</v>
      </c>
      <c r="C1506" s="61" t="s">
        <v>253</v>
      </c>
      <c r="D1506" s="93" t="s">
        <v>427</v>
      </c>
      <c r="E1506" s="61" t="s">
        <v>5797</v>
      </c>
      <c r="F1506" s="61" t="s">
        <v>312</v>
      </c>
      <c r="G1506" s="93" t="s">
        <v>97</v>
      </c>
      <c r="H1506" s="61" t="s">
        <v>42</v>
      </c>
      <c r="I1506" s="61" t="s">
        <v>53</v>
      </c>
      <c r="J1506" s="61"/>
      <c r="K1506" s="61"/>
      <c r="L1506" s="61"/>
      <c r="M1506" s="61"/>
      <c r="N1506" s="61" t="s">
        <v>249</v>
      </c>
      <c r="O1506" s="61">
        <v>0.25</v>
      </c>
      <c r="P1506" s="84">
        <v>43300</v>
      </c>
      <c r="Q1506" s="84">
        <v>43307</v>
      </c>
      <c r="R1506" s="85"/>
      <c r="S1506" s="85"/>
      <c r="T1506" s="86">
        <v>43291.362118055556</v>
      </c>
      <c r="U1506" s="86"/>
      <c r="V1506" s="92" t="s">
        <v>617</v>
      </c>
      <c r="W1506" s="92">
        <v>43307.010416666664</v>
      </c>
      <c r="X150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06" s="88" t="str">
        <f t="shared" si="23"/>
        <v>ANA_MA</v>
      </c>
      <c r="Z150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0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07" spans="1:27" x14ac:dyDescent="0.3">
      <c r="A1507" s="122" t="s">
        <v>5798</v>
      </c>
      <c r="B1507" s="61" t="s">
        <v>5799</v>
      </c>
      <c r="C1507" s="61" t="s">
        <v>253</v>
      </c>
      <c r="D1507" s="93" t="s">
        <v>427</v>
      </c>
      <c r="E1507" s="61" t="s">
        <v>5800</v>
      </c>
      <c r="F1507" s="61" t="s">
        <v>313</v>
      </c>
      <c r="G1507" s="93" t="s">
        <v>97</v>
      </c>
      <c r="H1507" s="61" t="s">
        <v>42</v>
      </c>
      <c r="I1507" s="61" t="s">
        <v>53</v>
      </c>
      <c r="J1507" s="61"/>
      <c r="K1507" s="61"/>
      <c r="L1507" s="61"/>
      <c r="M1507" s="61"/>
      <c r="N1507" s="61" t="s">
        <v>249</v>
      </c>
      <c r="O1507" s="61">
        <v>0.25</v>
      </c>
      <c r="P1507" s="84">
        <v>43300</v>
      </c>
      <c r="Q1507" s="84">
        <v>43307</v>
      </c>
      <c r="R1507" s="85"/>
      <c r="S1507" s="85"/>
      <c r="T1507" s="86">
        <v>43291.361435185187</v>
      </c>
      <c r="U1507" s="86"/>
      <c r="V1507" s="92" t="s">
        <v>617</v>
      </c>
      <c r="W1507" s="92">
        <v>43307.010416666664</v>
      </c>
      <c r="X150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07" s="88" t="str">
        <f t="shared" si="23"/>
        <v>ANA_MA</v>
      </c>
      <c r="Z150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0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08" spans="1:27" x14ac:dyDescent="0.3">
      <c r="A1508" s="122" t="s">
        <v>5801</v>
      </c>
      <c r="B1508" s="61" t="s">
        <v>5802</v>
      </c>
      <c r="C1508" s="61" t="s">
        <v>253</v>
      </c>
      <c r="D1508" s="93" t="s">
        <v>427</v>
      </c>
      <c r="E1508" s="61" t="s">
        <v>5803</v>
      </c>
      <c r="F1508" s="61" t="s">
        <v>313</v>
      </c>
      <c r="G1508" s="93" t="s">
        <v>97</v>
      </c>
      <c r="H1508" s="61" t="s">
        <v>42</v>
      </c>
      <c r="I1508" s="61" t="s">
        <v>53</v>
      </c>
      <c r="J1508" s="61"/>
      <c r="K1508" s="61"/>
      <c r="L1508" s="61"/>
      <c r="M1508" s="61"/>
      <c r="N1508" s="61" t="s">
        <v>249</v>
      </c>
      <c r="O1508" s="61">
        <v>0.25</v>
      </c>
      <c r="P1508" s="84">
        <v>43299</v>
      </c>
      <c r="Q1508" s="84">
        <v>43306</v>
      </c>
      <c r="R1508" s="85"/>
      <c r="S1508" s="85"/>
      <c r="T1508" s="86">
        <v>43291.368680555555</v>
      </c>
      <c r="U1508" s="86"/>
      <c r="V1508" s="92" t="s">
        <v>617</v>
      </c>
      <c r="W1508" s="92">
        <v>43306.010416666664</v>
      </c>
      <c r="X150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08" s="88" t="str">
        <f t="shared" si="23"/>
        <v>ANA_MA</v>
      </c>
      <c r="Z150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0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09" spans="1:27" x14ac:dyDescent="0.3">
      <c r="A1509" s="122" t="s">
        <v>5804</v>
      </c>
      <c r="B1509" s="61" t="s">
        <v>5805</v>
      </c>
      <c r="C1509" s="61" t="s">
        <v>253</v>
      </c>
      <c r="D1509" s="93" t="s">
        <v>427</v>
      </c>
      <c r="E1509" s="61" t="s">
        <v>5806</v>
      </c>
      <c r="F1509" s="61" t="s">
        <v>313</v>
      </c>
      <c r="G1509" s="93" t="s">
        <v>97</v>
      </c>
      <c r="H1509" s="61" t="s">
        <v>42</v>
      </c>
      <c r="I1509" s="61" t="s">
        <v>53</v>
      </c>
      <c r="J1509" s="61"/>
      <c r="K1509" s="61"/>
      <c r="L1509" s="61"/>
      <c r="M1509" s="61"/>
      <c r="N1509" s="61" t="s">
        <v>249</v>
      </c>
      <c r="O1509" s="61">
        <v>0.25</v>
      </c>
      <c r="P1509" s="84">
        <v>43300</v>
      </c>
      <c r="Q1509" s="84">
        <v>43307</v>
      </c>
      <c r="R1509" s="85"/>
      <c r="S1509" s="85"/>
      <c r="T1509" s="86">
        <v>43291.362326388888</v>
      </c>
      <c r="U1509" s="86"/>
      <c r="V1509" s="92" t="s">
        <v>617</v>
      </c>
      <c r="W1509" s="92">
        <v>43307.010416666664</v>
      </c>
      <c r="X150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09" s="88" t="str">
        <f t="shared" si="23"/>
        <v>ANA_MA</v>
      </c>
      <c r="Z150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0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10" spans="1:27" x14ac:dyDescent="0.3">
      <c r="A1510" s="122" t="s">
        <v>6500</v>
      </c>
      <c r="B1510" s="61" t="s">
        <v>6501</v>
      </c>
      <c r="C1510" s="61" t="s">
        <v>52</v>
      </c>
      <c r="D1510" s="93" t="s">
        <v>1215</v>
      </c>
      <c r="E1510" s="61" t="s">
        <v>4428</v>
      </c>
      <c r="F1510" s="61" t="s">
        <v>4429</v>
      </c>
      <c r="G1510" s="93" t="s">
        <v>45</v>
      </c>
      <c r="H1510" s="61" t="s">
        <v>195</v>
      </c>
      <c r="I1510" s="61" t="s">
        <v>166</v>
      </c>
      <c r="J1510" s="61" t="s">
        <v>167</v>
      </c>
      <c r="K1510" s="61"/>
      <c r="L1510" s="61"/>
      <c r="M1510" s="61">
        <v>3</v>
      </c>
      <c r="N1510" s="61"/>
      <c r="O1510" s="61">
        <v>10</v>
      </c>
      <c r="P1510" s="84">
        <v>43290</v>
      </c>
      <c r="Q1510" s="84">
        <v>43321</v>
      </c>
      <c r="R1510" s="85"/>
      <c r="S1510" s="85"/>
      <c r="T1510" s="86"/>
      <c r="U1510" s="86"/>
      <c r="V1510" s="92" t="s">
        <v>617</v>
      </c>
      <c r="W1510" s="92">
        <v>43321</v>
      </c>
      <c r="X151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10" s="88" t="str">
        <f t="shared" si="23"/>
        <v>DEVT MA</v>
      </c>
      <c r="Z151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51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11" spans="1:27" x14ac:dyDescent="0.3">
      <c r="A1511" s="122" t="s">
        <v>4426</v>
      </c>
      <c r="B1511" s="61" t="s">
        <v>4427</v>
      </c>
      <c r="C1511" s="61" t="s">
        <v>52</v>
      </c>
      <c r="D1511" s="93" t="s">
        <v>1215</v>
      </c>
      <c r="E1511" s="61" t="s">
        <v>4428</v>
      </c>
      <c r="F1511" s="61" t="s">
        <v>4429</v>
      </c>
      <c r="G1511" s="93" t="s">
        <v>45</v>
      </c>
      <c r="H1511" s="61" t="s">
        <v>2572</v>
      </c>
      <c r="I1511" s="61" t="s">
        <v>53</v>
      </c>
      <c r="J1511" s="61"/>
      <c r="K1511" s="61"/>
      <c r="L1511" s="61"/>
      <c r="M1511" s="61"/>
      <c r="N1511" s="61" t="s">
        <v>995</v>
      </c>
      <c r="O1511" s="61">
        <v>1</v>
      </c>
      <c r="P1511" s="84">
        <v>43262</v>
      </c>
      <c r="Q1511" s="84">
        <v>43292</v>
      </c>
      <c r="R1511" s="85"/>
      <c r="S1511" s="85"/>
      <c r="T1511" s="86">
        <v>43243.322916666664</v>
      </c>
      <c r="U1511" s="86">
        <v>43243.542361111111</v>
      </c>
      <c r="V1511" s="92" t="s">
        <v>617</v>
      </c>
      <c r="W1511" s="92">
        <v>43292.041666666664</v>
      </c>
      <c r="X151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11" s="88" t="str">
        <f t="shared" si="23"/>
        <v>DEVT MA</v>
      </c>
      <c r="Z151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1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12" spans="1:27" x14ac:dyDescent="0.3">
      <c r="A1512" s="122" t="s">
        <v>544</v>
      </c>
      <c r="B1512" s="61" t="s">
        <v>545</v>
      </c>
      <c r="C1512" s="61" t="s">
        <v>232</v>
      </c>
      <c r="D1512" s="93" t="s">
        <v>429</v>
      </c>
      <c r="E1512" s="61" t="s">
        <v>546</v>
      </c>
      <c r="F1512" s="61" t="s">
        <v>547</v>
      </c>
      <c r="G1512" s="93" t="s">
        <v>73</v>
      </c>
      <c r="H1512" s="61" t="s">
        <v>195</v>
      </c>
      <c r="I1512" s="61" t="s">
        <v>53</v>
      </c>
      <c r="J1512" s="61" t="s">
        <v>61</v>
      </c>
      <c r="K1512" s="61"/>
      <c r="L1512" s="61"/>
      <c r="M1512" s="61"/>
      <c r="N1512" s="61" t="s">
        <v>837</v>
      </c>
      <c r="O1512" s="61">
        <v>1</v>
      </c>
      <c r="P1512" s="84">
        <v>43049</v>
      </c>
      <c r="Q1512" s="84">
        <v>43079</v>
      </c>
      <c r="R1512" s="85"/>
      <c r="S1512" s="85"/>
      <c r="T1512" s="86"/>
      <c r="U1512" s="86"/>
      <c r="V1512" s="92" t="s">
        <v>617</v>
      </c>
      <c r="W1512" s="92">
        <v>43079.041666666664</v>
      </c>
      <c r="X151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12" s="88" t="str">
        <f t="shared" si="23"/>
        <v>CONT</v>
      </c>
      <c r="Z151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1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</row>
    <row r="1513" spans="1:27" x14ac:dyDescent="0.3">
      <c r="A1513" s="122" t="s">
        <v>548</v>
      </c>
      <c r="B1513" s="61" t="s">
        <v>549</v>
      </c>
      <c r="C1513" s="61" t="s">
        <v>225</v>
      </c>
      <c r="D1513" s="93" t="s">
        <v>464</v>
      </c>
      <c r="E1513" s="61" t="s">
        <v>550</v>
      </c>
      <c r="F1513" s="61" t="s">
        <v>551</v>
      </c>
      <c r="G1513" s="93" t="s">
        <v>73</v>
      </c>
      <c r="H1513" s="61" t="s">
        <v>195</v>
      </c>
      <c r="I1513" s="61" t="s">
        <v>53</v>
      </c>
      <c r="J1513" s="61" t="s">
        <v>61</v>
      </c>
      <c r="K1513" s="61"/>
      <c r="L1513" s="61"/>
      <c r="M1513" s="61"/>
      <c r="N1513" s="61" t="s">
        <v>837</v>
      </c>
      <c r="O1513" s="61">
        <v>1</v>
      </c>
      <c r="P1513" s="84">
        <v>43049</v>
      </c>
      <c r="Q1513" s="84">
        <v>43079</v>
      </c>
      <c r="R1513" s="85"/>
      <c r="S1513" s="85"/>
      <c r="T1513" s="86"/>
      <c r="U1513" s="86"/>
      <c r="V1513" s="92" t="s">
        <v>617</v>
      </c>
      <c r="W1513" s="92">
        <v>43079.041666666664</v>
      </c>
      <c r="X151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13" s="88" t="str">
        <f t="shared" si="23"/>
        <v>CONT</v>
      </c>
      <c r="Z151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1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</row>
    <row r="1514" spans="1:27" x14ac:dyDescent="0.3">
      <c r="A1514" s="122" t="s">
        <v>5399</v>
      </c>
      <c r="B1514" s="61" t="s">
        <v>5400</v>
      </c>
      <c r="C1514" s="61" t="s">
        <v>253</v>
      </c>
      <c r="D1514" s="93" t="s">
        <v>427</v>
      </c>
      <c r="E1514" s="61" t="s">
        <v>5401</v>
      </c>
      <c r="F1514" s="61" t="s">
        <v>5150</v>
      </c>
      <c r="G1514" s="93" t="s">
        <v>97</v>
      </c>
      <c r="H1514" s="61" t="s">
        <v>42</v>
      </c>
      <c r="I1514" s="61" t="s">
        <v>53</v>
      </c>
      <c r="J1514" s="61"/>
      <c r="K1514" s="61"/>
      <c r="L1514" s="61"/>
      <c r="M1514" s="61"/>
      <c r="N1514" s="61" t="s">
        <v>249</v>
      </c>
      <c r="O1514" s="61">
        <v>0.25</v>
      </c>
      <c r="P1514" s="84">
        <v>43298</v>
      </c>
      <c r="Q1514" s="84">
        <v>43298.010416666664</v>
      </c>
      <c r="R1514" s="85"/>
      <c r="S1514" s="85"/>
      <c r="T1514" s="86">
        <v>43278.519525462965</v>
      </c>
      <c r="U1514" s="86"/>
      <c r="V1514" s="92" t="s">
        <v>617</v>
      </c>
      <c r="W1514" s="92">
        <v>43305.010416666664</v>
      </c>
      <c r="X151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14" s="88" t="str">
        <f t="shared" si="23"/>
        <v>ANA_MA</v>
      </c>
      <c r="Z151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1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15" spans="1:27" x14ac:dyDescent="0.3">
      <c r="A1515" s="122" t="s">
        <v>5402</v>
      </c>
      <c r="B1515" s="61" t="s">
        <v>5403</v>
      </c>
      <c r="C1515" s="61" t="s">
        <v>253</v>
      </c>
      <c r="D1515" s="93" t="s">
        <v>427</v>
      </c>
      <c r="E1515" s="61" t="s">
        <v>5404</v>
      </c>
      <c r="F1515" s="61" t="s">
        <v>313</v>
      </c>
      <c r="G1515" s="93" t="s">
        <v>97</v>
      </c>
      <c r="H1515" s="61" t="s">
        <v>42</v>
      </c>
      <c r="I1515" s="61" t="s">
        <v>53</v>
      </c>
      <c r="J1515" s="61"/>
      <c r="K1515" s="61"/>
      <c r="L1515" s="61"/>
      <c r="M1515" s="61"/>
      <c r="N1515" s="61" t="s">
        <v>249</v>
      </c>
      <c r="O1515" s="61">
        <v>0.25</v>
      </c>
      <c r="P1515" s="84">
        <v>43298</v>
      </c>
      <c r="Q1515" s="84">
        <v>43305</v>
      </c>
      <c r="R1515" s="85"/>
      <c r="S1515" s="85"/>
      <c r="T1515" s="86">
        <v>43278.519849537035</v>
      </c>
      <c r="U1515" s="86"/>
      <c r="V1515" s="92" t="s">
        <v>617</v>
      </c>
      <c r="W1515" s="92">
        <v>43305.010416666664</v>
      </c>
      <c r="X151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15" s="88" t="str">
        <f t="shared" si="23"/>
        <v>ANA_MA</v>
      </c>
      <c r="Z151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1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16" spans="1:27" x14ac:dyDescent="0.3">
      <c r="A1516" s="122" t="s">
        <v>5405</v>
      </c>
      <c r="B1516" s="61" t="s">
        <v>5406</v>
      </c>
      <c r="C1516" s="61" t="s">
        <v>253</v>
      </c>
      <c r="D1516" s="93" t="s">
        <v>427</v>
      </c>
      <c r="E1516" s="61" t="s">
        <v>5407</v>
      </c>
      <c r="F1516" s="61" t="s">
        <v>313</v>
      </c>
      <c r="G1516" s="93" t="s">
        <v>97</v>
      </c>
      <c r="H1516" s="61" t="s">
        <v>42</v>
      </c>
      <c r="I1516" s="61" t="s">
        <v>53</v>
      </c>
      <c r="J1516" s="61"/>
      <c r="K1516" s="61"/>
      <c r="L1516" s="61"/>
      <c r="M1516" s="61"/>
      <c r="N1516" s="61" t="s">
        <v>249</v>
      </c>
      <c r="O1516" s="61">
        <v>0.25</v>
      </c>
      <c r="P1516" s="84">
        <v>43298</v>
      </c>
      <c r="Q1516" s="84">
        <v>43305</v>
      </c>
      <c r="R1516" s="85"/>
      <c r="S1516" s="85"/>
      <c r="T1516" s="86">
        <v>43278.558854166666</v>
      </c>
      <c r="U1516" s="86"/>
      <c r="V1516" s="92" t="s">
        <v>617</v>
      </c>
      <c r="W1516" s="92">
        <v>43305.010416666664</v>
      </c>
      <c r="X151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16" s="88" t="str">
        <f t="shared" si="23"/>
        <v>ANA_MA</v>
      </c>
      <c r="Z151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1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17" spans="1:27" x14ac:dyDescent="0.3">
      <c r="A1517" s="122" t="s">
        <v>5408</v>
      </c>
      <c r="B1517" s="61" t="s">
        <v>5409</v>
      </c>
      <c r="C1517" s="61" t="s">
        <v>253</v>
      </c>
      <c r="D1517" s="93" t="s">
        <v>427</v>
      </c>
      <c r="E1517" s="61" t="s">
        <v>5410</v>
      </c>
      <c r="F1517" s="61" t="s">
        <v>313</v>
      </c>
      <c r="G1517" s="93" t="s">
        <v>97</v>
      </c>
      <c r="H1517" s="61" t="s">
        <v>42</v>
      </c>
      <c r="I1517" s="61" t="s">
        <v>53</v>
      </c>
      <c r="J1517" s="61"/>
      <c r="K1517" s="61"/>
      <c r="L1517" s="61"/>
      <c r="M1517" s="61"/>
      <c r="N1517" s="61" t="s">
        <v>249</v>
      </c>
      <c r="O1517" s="61">
        <v>0.25</v>
      </c>
      <c r="P1517" s="84">
        <v>43298</v>
      </c>
      <c r="Q1517" s="84">
        <v>43305</v>
      </c>
      <c r="R1517" s="85"/>
      <c r="S1517" s="85"/>
      <c r="T1517" s="86">
        <v>43278.558310185188</v>
      </c>
      <c r="U1517" s="86"/>
      <c r="V1517" s="92" t="s">
        <v>617</v>
      </c>
      <c r="W1517" s="92">
        <v>43305.010416666664</v>
      </c>
      <c r="X151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17" s="88" t="str">
        <f t="shared" si="23"/>
        <v>ANA_MA</v>
      </c>
      <c r="Z151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1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18" spans="1:27" x14ac:dyDescent="0.3">
      <c r="A1518" s="122" t="s">
        <v>5807</v>
      </c>
      <c r="B1518" s="61" t="s">
        <v>5808</v>
      </c>
      <c r="C1518" s="61" t="s">
        <v>1224</v>
      </c>
      <c r="D1518" s="93" t="s">
        <v>1737</v>
      </c>
      <c r="E1518" s="61" t="s">
        <v>5809</v>
      </c>
      <c r="F1518" s="61" t="s">
        <v>2758</v>
      </c>
      <c r="G1518" s="93" t="s">
        <v>45</v>
      </c>
      <c r="H1518" s="61" t="s">
        <v>359</v>
      </c>
      <c r="I1518" s="61" t="s">
        <v>53</v>
      </c>
      <c r="J1518" s="61" t="s">
        <v>61</v>
      </c>
      <c r="K1518" s="61"/>
      <c r="L1518" s="61"/>
      <c r="M1518" s="61"/>
      <c r="N1518" s="61"/>
      <c r="O1518" s="61">
        <v>1</v>
      </c>
      <c r="P1518" s="84">
        <v>43279</v>
      </c>
      <c r="Q1518" s="84">
        <v>43279.041666666664</v>
      </c>
      <c r="R1518" s="85"/>
      <c r="S1518" s="85"/>
      <c r="T1518" s="86"/>
      <c r="U1518" s="86"/>
      <c r="V1518" s="92" t="s">
        <v>617</v>
      </c>
      <c r="W1518" s="92">
        <v>43293.75</v>
      </c>
      <c r="X151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18" s="88" t="str">
        <f t="shared" si="23"/>
        <v>DEVT MA</v>
      </c>
      <c r="Z151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1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19" spans="1:27" x14ac:dyDescent="0.3">
      <c r="A1519" s="122" t="s">
        <v>5904</v>
      </c>
      <c r="B1519" s="61" t="s">
        <v>5905</v>
      </c>
      <c r="C1519" s="61" t="s">
        <v>253</v>
      </c>
      <c r="D1519" s="93" t="s">
        <v>427</v>
      </c>
      <c r="E1519" s="61" t="s">
        <v>5906</v>
      </c>
      <c r="F1519" s="61" t="s">
        <v>393</v>
      </c>
      <c r="G1519" s="93" t="s">
        <v>97</v>
      </c>
      <c r="H1519" s="61" t="s">
        <v>42</v>
      </c>
      <c r="I1519" s="61" t="s">
        <v>53</v>
      </c>
      <c r="J1519" s="61"/>
      <c r="K1519" s="61"/>
      <c r="L1519" s="61"/>
      <c r="M1519" s="61"/>
      <c r="N1519" s="61" t="s">
        <v>249</v>
      </c>
      <c r="O1519" s="61">
        <v>1</v>
      </c>
      <c r="P1519" s="84">
        <v>43313</v>
      </c>
      <c r="Q1519" s="84">
        <v>43327</v>
      </c>
      <c r="R1519" s="85"/>
      <c r="S1519" s="85"/>
      <c r="T1519" s="86">
        <v>43291.392175925925</v>
      </c>
      <c r="U1519" s="86"/>
      <c r="V1519" s="92" t="s">
        <v>617</v>
      </c>
      <c r="W1519" s="92">
        <v>43327.75</v>
      </c>
      <c r="X151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19" s="88" t="str">
        <f t="shared" si="23"/>
        <v>ANA_MA</v>
      </c>
      <c r="Z151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1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520" spans="1:27" x14ac:dyDescent="0.3">
      <c r="A1520" s="122" t="s">
        <v>5810</v>
      </c>
      <c r="B1520" s="61" t="s">
        <v>5811</v>
      </c>
      <c r="C1520" s="61" t="s">
        <v>253</v>
      </c>
      <c r="D1520" s="93" t="s">
        <v>427</v>
      </c>
      <c r="E1520" s="61" t="s">
        <v>5812</v>
      </c>
      <c r="F1520" s="61" t="s">
        <v>5150</v>
      </c>
      <c r="G1520" s="93" t="s">
        <v>97</v>
      </c>
      <c r="H1520" s="61" t="s">
        <v>42</v>
      </c>
      <c r="I1520" s="61" t="s">
        <v>53</v>
      </c>
      <c r="J1520" s="61"/>
      <c r="K1520" s="61"/>
      <c r="L1520" s="61"/>
      <c r="M1520" s="61"/>
      <c r="N1520" s="61" t="s">
        <v>249</v>
      </c>
      <c r="O1520" s="61">
        <v>0.25</v>
      </c>
      <c r="P1520" s="84">
        <v>43300</v>
      </c>
      <c r="Q1520" s="84">
        <v>43307</v>
      </c>
      <c r="R1520" s="85"/>
      <c r="S1520" s="85"/>
      <c r="T1520" s="86">
        <v>43291.361990740741</v>
      </c>
      <c r="U1520" s="86"/>
      <c r="V1520" s="92" t="s">
        <v>617</v>
      </c>
      <c r="W1520" s="92">
        <v>43307.010416666664</v>
      </c>
      <c r="X152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20" s="88" t="str">
        <f t="shared" si="23"/>
        <v>ANA_MA</v>
      </c>
      <c r="Z152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2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21" spans="1:27" x14ac:dyDescent="0.3">
      <c r="A1521" s="122" t="s">
        <v>2996</v>
      </c>
      <c r="B1521" s="61" t="s">
        <v>3932</v>
      </c>
      <c r="C1521" s="61" t="s">
        <v>2997</v>
      </c>
      <c r="D1521" s="93" t="s">
        <v>2920</v>
      </c>
      <c r="E1521" s="61" t="s">
        <v>2998</v>
      </c>
      <c r="F1521" s="61" t="s">
        <v>2999</v>
      </c>
      <c r="G1521" s="93" t="s">
        <v>46</v>
      </c>
      <c r="H1521" s="61" t="s">
        <v>2572</v>
      </c>
      <c r="I1521" s="61" t="s">
        <v>53</v>
      </c>
      <c r="J1521" s="61" t="s">
        <v>61</v>
      </c>
      <c r="K1521" s="61" t="s">
        <v>300</v>
      </c>
      <c r="L1521" s="61"/>
      <c r="M1521" s="61"/>
      <c r="N1521" s="61" t="s">
        <v>837</v>
      </c>
      <c r="O1521" s="61">
        <v>1</v>
      </c>
      <c r="P1521" s="84">
        <v>43241</v>
      </c>
      <c r="Q1521" s="84">
        <v>43241.041666666664</v>
      </c>
      <c r="R1521" s="85"/>
      <c r="S1521" s="85"/>
      <c r="T1521" s="86">
        <v>43286</v>
      </c>
      <c r="U1521" s="86">
        <v>43286</v>
      </c>
      <c r="V1521" s="92" t="s">
        <v>617</v>
      </c>
      <c r="W1521" s="92">
        <v>43271.041666666664</v>
      </c>
      <c r="X152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21" s="88" t="str">
        <f t="shared" si="23"/>
        <v>UTILITES_MA</v>
      </c>
      <c r="Z152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2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22" spans="1:27" x14ac:dyDescent="0.3">
      <c r="A1522" s="122" t="s">
        <v>3000</v>
      </c>
      <c r="B1522" s="61" t="s">
        <v>3933</v>
      </c>
      <c r="C1522" s="61" t="s">
        <v>3001</v>
      </c>
      <c r="D1522" s="93" t="s">
        <v>2920</v>
      </c>
      <c r="E1522" s="61" t="s">
        <v>3002</v>
      </c>
      <c r="F1522" s="61" t="s">
        <v>3003</v>
      </c>
      <c r="G1522" s="93" t="s">
        <v>46</v>
      </c>
      <c r="H1522" s="61" t="s">
        <v>2572</v>
      </c>
      <c r="I1522" s="61" t="s">
        <v>53</v>
      </c>
      <c r="J1522" s="61" t="s">
        <v>61</v>
      </c>
      <c r="K1522" s="61" t="s">
        <v>300</v>
      </c>
      <c r="L1522" s="61"/>
      <c r="M1522" s="61"/>
      <c r="N1522" s="61" t="s">
        <v>837</v>
      </c>
      <c r="O1522" s="61">
        <v>1</v>
      </c>
      <c r="P1522" s="84">
        <v>43241</v>
      </c>
      <c r="Q1522" s="84">
        <v>43241.041666666664</v>
      </c>
      <c r="R1522" s="85"/>
      <c r="S1522" s="85"/>
      <c r="T1522" s="86">
        <v>43286</v>
      </c>
      <c r="U1522" s="86">
        <v>43286</v>
      </c>
      <c r="V1522" s="92" t="s">
        <v>617</v>
      </c>
      <c r="W1522" s="92">
        <v>43271.041666666664</v>
      </c>
      <c r="X152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22" s="88" t="str">
        <f t="shared" si="23"/>
        <v>UTILITES_MA</v>
      </c>
      <c r="Z152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2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23" spans="1:27" x14ac:dyDescent="0.3">
      <c r="A1523" s="122" t="s">
        <v>3004</v>
      </c>
      <c r="B1523" s="61" t="s">
        <v>3934</v>
      </c>
      <c r="C1523" s="61" t="s">
        <v>3005</v>
      </c>
      <c r="D1523" s="93" t="s">
        <v>2920</v>
      </c>
      <c r="E1523" s="61" t="s">
        <v>3006</v>
      </c>
      <c r="F1523" s="61" t="s">
        <v>3007</v>
      </c>
      <c r="G1523" s="93" t="s">
        <v>46</v>
      </c>
      <c r="H1523" s="61" t="s">
        <v>2572</v>
      </c>
      <c r="I1523" s="61" t="s">
        <v>53</v>
      </c>
      <c r="J1523" s="61" t="s">
        <v>61</v>
      </c>
      <c r="K1523" s="61" t="s">
        <v>300</v>
      </c>
      <c r="L1523" s="61"/>
      <c r="M1523" s="61"/>
      <c r="N1523" s="61" t="s">
        <v>837</v>
      </c>
      <c r="O1523" s="61">
        <v>1</v>
      </c>
      <c r="P1523" s="84">
        <v>43241</v>
      </c>
      <c r="Q1523" s="84">
        <v>43241.041666666664</v>
      </c>
      <c r="R1523" s="85"/>
      <c r="S1523" s="85"/>
      <c r="T1523" s="86">
        <v>43287</v>
      </c>
      <c r="U1523" s="86">
        <v>43287</v>
      </c>
      <c r="V1523" s="92" t="s">
        <v>617</v>
      </c>
      <c r="W1523" s="92">
        <v>43255.75</v>
      </c>
      <c r="X152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23" s="88" t="str">
        <f t="shared" si="23"/>
        <v>UTILITES_MA</v>
      </c>
      <c r="Z152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2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24" spans="1:27" x14ac:dyDescent="0.3">
      <c r="A1524" s="122" t="s">
        <v>3719</v>
      </c>
      <c r="B1524" s="61" t="s">
        <v>3720</v>
      </c>
      <c r="C1524" s="61" t="s">
        <v>3721</v>
      </c>
      <c r="D1524" s="93" t="s">
        <v>3722</v>
      </c>
      <c r="E1524" s="61" t="s">
        <v>3723</v>
      </c>
      <c r="F1524" s="61" t="s">
        <v>3724</v>
      </c>
      <c r="G1524" s="93" t="s">
        <v>46</v>
      </c>
      <c r="H1524" s="61" t="s">
        <v>2572</v>
      </c>
      <c r="I1524" s="61" t="s">
        <v>53</v>
      </c>
      <c r="J1524" s="61" t="s">
        <v>61</v>
      </c>
      <c r="K1524" s="61" t="s">
        <v>300</v>
      </c>
      <c r="L1524" s="61"/>
      <c r="M1524" s="61"/>
      <c r="N1524" s="61" t="s">
        <v>837</v>
      </c>
      <c r="O1524" s="61">
        <v>1</v>
      </c>
      <c r="P1524" s="84">
        <v>43255</v>
      </c>
      <c r="Q1524" s="84">
        <v>43255.041666666664</v>
      </c>
      <c r="R1524" s="85"/>
      <c r="S1524" s="85"/>
      <c r="T1524" s="86">
        <v>43265</v>
      </c>
      <c r="U1524" s="86">
        <v>43265</v>
      </c>
      <c r="V1524" s="92" t="s">
        <v>617</v>
      </c>
      <c r="W1524" s="92">
        <v>43285.041666666664</v>
      </c>
      <c r="X152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24" s="88" t="str">
        <f t="shared" si="23"/>
        <v>UTILITES_MB</v>
      </c>
      <c r="Z152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2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25" spans="1:27" x14ac:dyDescent="0.3">
      <c r="A1525" s="122" t="s">
        <v>3725</v>
      </c>
      <c r="B1525" s="61" t="s">
        <v>3726</v>
      </c>
      <c r="C1525" s="61" t="s">
        <v>3727</v>
      </c>
      <c r="D1525" s="93" t="s">
        <v>3728</v>
      </c>
      <c r="E1525" s="61" t="s">
        <v>3729</v>
      </c>
      <c r="F1525" s="61" t="s">
        <v>3730</v>
      </c>
      <c r="G1525" s="93" t="s">
        <v>46</v>
      </c>
      <c r="H1525" s="61" t="s">
        <v>2572</v>
      </c>
      <c r="I1525" s="61" t="s">
        <v>53</v>
      </c>
      <c r="J1525" s="61" t="s">
        <v>61</v>
      </c>
      <c r="K1525" s="61" t="s">
        <v>300</v>
      </c>
      <c r="L1525" s="61"/>
      <c r="M1525" s="61"/>
      <c r="N1525" s="61" t="s">
        <v>837</v>
      </c>
      <c r="O1525" s="61">
        <v>1</v>
      </c>
      <c r="P1525" s="84">
        <v>43255</v>
      </c>
      <c r="Q1525" s="84">
        <v>43255.041666666664</v>
      </c>
      <c r="R1525" s="85"/>
      <c r="S1525" s="85"/>
      <c r="T1525" s="86">
        <v>43265</v>
      </c>
      <c r="U1525" s="86">
        <v>43265</v>
      </c>
      <c r="V1525" s="92" t="s">
        <v>617</v>
      </c>
      <c r="W1525" s="92">
        <v>43285.041666666664</v>
      </c>
      <c r="X152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25" s="88" t="str">
        <f t="shared" si="23"/>
        <v>UTILITES_MB</v>
      </c>
      <c r="Z152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2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26" spans="1:27" x14ac:dyDescent="0.3">
      <c r="A1526" s="122" t="s">
        <v>3731</v>
      </c>
      <c r="B1526" s="61" t="s">
        <v>3732</v>
      </c>
      <c r="C1526" s="61" t="s">
        <v>3733</v>
      </c>
      <c r="D1526" s="93" t="s">
        <v>3722</v>
      </c>
      <c r="E1526" s="61" t="s">
        <v>3734</v>
      </c>
      <c r="F1526" s="61" t="s">
        <v>3735</v>
      </c>
      <c r="G1526" s="93" t="s">
        <v>46</v>
      </c>
      <c r="H1526" s="61" t="s">
        <v>2572</v>
      </c>
      <c r="I1526" s="61" t="s">
        <v>53</v>
      </c>
      <c r="J1526" s="61" t="s">
        <v>61</v>
      </c>
      <c r="K1526" s="61" t="s">
        <v>300</v>
      </c>
      <c r="L1526" s="61"/>
      <c r="M1526" s="61"/>
      <c r="N1526" s="61" t="s">
        <v>837</v>
      </c>
      <c r="O1526" s="61">
        <v>1</v>
      </c>
      <c r="P1526" s="84">
        <v>43255</v>
      </c>
      <c r="Q1526" s="84">
        <v>43255.041666666664</v>
      </c>
      <c r="R1526" s="85"/>
      <c r="S1526" s="85"/>
      <c r="T1526" s="86">
        <v>43265</v>
      </c>
      <c r="U1526" s="86">
        <v>43265</v>
      </c>
      <c r="V1526" s="92" t="s">
        <v>617</v>
      </c>
      <c r="W1526" s="92">
        <v>43285.041666666664</v>
      </c>
      <c r="X152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26" s="88" t="str">
        <f t="shared" si="23"/>
        <v>UTILITES_MB</v>
      </c>
      <c r="Z152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2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27" spans="1:27" x14ac:dyDescent="0.3">
      <c r="A1527" s="122" t="s">
        <v>3736</v>
      </c>
      <c r="B1527" s="61" t="s">
        <v>3737</v>
      </c>
      <c r="C1527" s="61" t="s">
        <v>3738</v>
      </c>
      <c r="D1527" s="93" t="s">
        <v>3722</v>
      </c>
      <c r="E1527" s="61" t="s">
        <v>3739</v>
      </c>
      <c r="F1527" s="61" t="s">
        <v>3740</v>
      </c>
      <c r="G1527" s="93" t="s">
        <v>46</v>
      </c>
      <c r="H1527" s="61" t="s">
        <v>2572</v>
      </c>
      <c r="I1527" s="61" t="s">
        <v>53</v>
      </c>
      <c r="J1527" s="61" t="s">
        <v>61</v>
      </c>
      <c r="K1527" s="61" t="s">
        <v>300</v>
      </c>
      <c r="L1527" s="61"/>
      <c r="M1527" s="61"/>
      <c r="N1527" s="61" t="s">
        <v>837</v>
      </c>
      <c r="O1527" s="61">
        <v>1</v>
      </c>
      <c r="P1527" s="84">
        <v>43255</v>
      </c>
      <c r="Q1527" s="84">
        <v>43255.041666666664</v>
      </c>
      <c r="R1527" s="85"/>
      <c r="S1527" s="85"/>
      <c r="T1527" s="86">
        <v>43265</v>
      </c>
      <c r="U1527" s="86">
        <v>43265</v>
      </c>
      <c r="V1527" s="92" t="s">
        <v>617</v>
      </c>
      <c r="W1527" s="92">
        <v>43285.041666666664</v>
      </c>
      <c r="X152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27" s="88" t="str">
        <f t="shared" si="23"/>
        <v>UTILITES_MB</v>
      </c>
      <c r="Z152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2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28" spans="1:27" x14ac:dyDescent="0.3">
      <c r="A1528" s="122" t="s">
        <v>3741</v>
      </c>
      <c r="B1528" s="61" t="s">
        <v>3742</v>
      </c>
      <c r="C1528" s="61" t="s">
        <v>3743</v>
      </c>
      <c r="D1528" s="93" t="s">
        <v>3722</v>
      </c>
      <c r="E1528" s="61" t="s">
        <v>3744</v>
      </c>
      <c r="F1528" s="61" t="s">
        <v>3745</v>
      </c>
      <c r="G1528" s="93" t="s">
        <v>46</v>
      </c>
      <c r="H1528" s="61" t="s">
        <v>2572</v>
      </c>
      <c r="I1528" s="61" t="s">
        <v>53</v>
      </c>
      <c r="J1528" s="61" t="s">
        <v>61</v>
      </c>
      <c r="K1528" s="61" t="s">
        <v>300</v>
      </c>
      <c r="L1528" s="61"/>
      <c r="M1528" s="61"/>
      <c r="N1528" s="61" t="s">
        <v>837</v>
      </c>
      <c r="O1528" s="61">
        <v>1</v>
      </c>
      <c r="P1528" s="84">
        <v>43255</v>
      </c>
      <c r="Q1528" s="84">
        <v>43255.041666666664</v>
      </c>
      <c r="R1528" s="85"/>
      <c r="S1528" s="85"/>
      <c r="T1528" s="86">
        <v>43265</v>
      </c>
      <c r="U1528" s="86">
        <v>43265</v>
      </c>
      <c r="V1528" s="92" t="s">
        <v>617</v>
      </c>
      <c r="W1528" s="92">
        <v>43285.041666666664</v>
      </c>
      <c r="X152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28" s="88" t="str">
        <f t="shared" si="23"/>
        <v>UTILITES_MB</v>
      </c>
      <c r="Z152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2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29" spans="1:27" x14ac:dyDescent="0.3">
      <c r="A1529" s="122" t="s">
        <v>3746</v>
      </c>
      <c r="B1529" s="61" t="s">
        <v>3747</v>
      </c>
      <c r="C1529" s="61" t="s">
        <v>3748</v>
      </c>
      <c r="D1529" s="93" t="s">
        <v>3722</v>
      </c>
      <c r="E1529" s="61" t="s">
        <v>3749</v>
      </c>
      <c r="F1529" s="61" t="s">
        <v>3750</v>
      </c>
      <c r="G1529" s="93" t="s">
        <v>46</v>
      </c>
      <c r="H1529" s="61" t="s">
        <v>2572</v>
      </c>
      <c r="I1529" s="61" t="s">
        <v>53</v>
      </c>
      <c r="J1529" s="61" t="s">
        <v>61</v>
      </c>
      <c r="K1529" s="61" t="s">
        <v>300</v>
      </c>
      <c r="L1529" s="61"/>
      <c r="M1529" s="61"/>
      <c r="N1529" s="61" t="s">
        <v>837</v>
      </c>
      <c r="O1529" s="61">
        <v>1</v>
      </c>
      <c r="P1529" s="84">
        <v>43255</v>
      </c>
      <c r="Q1529" s="84">
        <v>43255.041666666664</v>
      </c>
      <c r="R1529" s="85"/>
      <c r="S1529" s="85"/>
      <c r="T1529" s="86">
        <v>43265</v>
      </c>
      <c r="U1529" s="86">
        <v>43265</v>
      </c>
      <c r="V1529" s="92" t="s">
        <v>617</v>
      </c>
      <c r="W1529" s="92">
        <v>43285.041666666664</v>
      </c>
      <c r="X152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29" s="88" t="str">
        <f t="shared" si="23"/>
        <v>UTILITES_MB</v>
      </c>
      <c r="Z152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2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30" spans="1:27" x14ac:dyDescent="0.3">
      <c r="A1530" s="122" t="s">
        <v>3751</v>
      </c>
      <c r="B1530" s="61" t="s">
        <v>3752</v>
      </c>
      <c r="C1530" s="61" t="s">
        <v>3753</v>
      </c>
      <c r="D1530" s="93" t="s">
        <v>3722</v>
      </c>
      <c r="E1530" s="61" t="s">
        <v>3754</v>
      </c>
      <c r="F1530" s="61" t="s">
        <v>3755</v>
      </c>
      <c r="G1530" s="93" t="s">
        <v>46</v>
      </c>
      <c r="H1530" s="61" t="s">
        <v>2572</v>
      </c>
      <c r="I1530" s="61" t="s">
        <v>53</v>
      </c>
      <c r="J1530" s="61" t="s">
        <v>61</v>
      </c>
      <c r="K1530" s="61" t="s">
        <v>300</v>
      </c>
      <c r="L1530" s="61"/>
      <c r="M1530" s="61"/>
      <c r="N1530" s="61" t="s">
        <v>837</v>
      </c>
      <c r="O1530" s="61">
        <v>1</v>
      </c>
      <c r="P1530" s="84">
        <v>43255</v>
      </c>
      <c r="Q1530" s="84">
        <v>43255.041666666664</v>
      </c>
      <c r="R1530" s="85"/>
      <c r="S1530" s="85"/>
      <c r="T1530" s="86">
        <v>43265</v>
      </c>
      <c r="U1530" s="86">
        <v>43265</v>
      </c>
      <c r="V1530" s="92" t="s">
        <v>617</v>
      </c>
      <c r="W1530" s="92">
        <v>43285.041666666664</v>
      </c>
      <c r="X153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30" s="88" t="str">
        <f t="shared" si="23"/>
        <v>UTILITES_MB</v>
      </c>
      <c r="Z153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3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31" spans="1:27" x14ac:dyDescent="0.3">
      <c r="A1531" s="122" t="s">
        <v>3756</v>
      </c>
      <c r="B1531" s="61" t="s">
        <v>3757</v>
      </c>
      <c r="C1531" s="61" t="s">
        <v>3758</v>
      </c>
      <c r="D1531" s="93" t="s">
        <v>3759</v>
      </c>
      <c r="E1531" s="61" t="s">
        <v>3760</v>
      </c>
      <c r="F1531" s="61" t="s">
        <v>3761</v>
      </c>
      <c r="G1531" s="93" t="s">
        <v>46</v>
      </c>
      <c r="H1531" s="61" t="s">
        <v>2572</v>
      </c>
      <c r="I1531" s="61" t="s">
        <v>53</v>
      </c>
      <c r="J1531" s="61" t="s">
        <v>61</v>
      </c>
      <c r="K1531" s="61" t="s">
        <v>300</v>
      </c>
      <c r="L1531" s="61"/>
      <c r="M1531" s="61"/>
      <c r="N1531" s="61" t="s">
        <v>837</v>
      </c>
      <c r="O1531" s="61">
        <v>1</v>
      </c>
      <c r="P1531" s="84">
        <v>43255</v>
      </c>
      <c r="Q1531" s="84">
        <v>43255.041666666664</v>
      </c>
      <c r="R1531" s="85"/>
      <c r="S1531" s="85"/>
      <c r="T1531" s="86">
        <v>43265</v>
      </c>
      <c r="U1531" s="86">
        <v>43265</v>
      </c>
      <c r="V1531" s="92" t="s">
        <v>617</v>
      </c>
      <c r="W1531" s="92">
        <v>43285.041666666664</v>
      </c>
      <c r="X153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31" s="88" t="str">
        <f t="shared" si="23"/>
        <v>UTILITES_MB</v>
      </c>
      <c r="Z153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3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32" spans="1:27" x14ac:dyDescent="0.3">
      <c r="A1532" s="122" t="s">
        <v>3762</v>
      </c>
      <c r="B1532" s="61" t="s">
        <v>3763</v>
      </c>
      <c r="C1532" s="61" t="s">
        <v>3764</v>
      </c>
      <c r="D1532" s="93" t="s">
        <v>3722</v>
      </c>
      <c r="E1532" s="61" t="s">
        <v>3765</v>
      </c>
      <c r="F1532" s="61" t="s">
        <v>3766</v>
      </c>
      <c r="G1532" s="93" t="s">
        <v>46</v>
      </c>
      <c r="H1532" s="61" t="s">
        <v>2572</v>
      </c>
      <c r="I1532" s="61" t="s">
        <v>53</v>
      </c>
      <c r="J1532" s="61" t="s">
        <v>61</v>
      </c>
      <c r="K1532" s="61" t="s">
        <v>300</v>
      </c>
      <c r="L1532" s="61"/>
      <c r="M1532" s="61"/>
      <c r="N1532" s="61" t="s">
        <v>837</v>
      </c>
      <c r="O1532" s="61">
        <v>1</v>
      </c>
      <c r="P1532" s="84">
        <v>43255</v>
      </c>
      <c r="Q1532" s="84">
        <v>43255.041666666664</v>
      </c>
      <c r="R1532" s="85"/>
      <c r="S1532" s="85"/>
      <c r="T1532" s="86">
        <v>43265</v>
      </c>
      <c r="U1532" s="86">
        <v>43265</v>
      </c>
      <c r="V1532" s="92" t="s">
        <v>617</v>
      </c>
      <c r="W1532" s="92">
        <v>43285.041666666664</v>
      </c>
      <c r="X153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32" s="88" t="str">
        <f t="shared" si="23"/>
        <v>UTILITES_MB</v>
      </c>
      <c r="Z153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3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33" spans="1:27" x14ac:dyDescent="0.3">
      <c r="A1533" s="122" t="s">
        <v>3767</v>
      </c>
      <c r="B1533" s="61" t="s">
        <v>3768</v>
      </c>
      <c r="C1533" s="61" t="s">
        <v>3769</v>
      </c>
      <c r="D1533" s="93" t="s">
        <v>3722</v>
      </c>
      <c r="E1533" s="61" t="s">
        <v>3770</v>
      </c>
      <c r="F1533" s="61" t="s">
        <v>3771</v>
      </c>
      <c r="G1533" s="93" t="s">
        <v>46</v>
      </c>
      <c r="H1533" s="61" t="s">
        <v>2572</v>
      </c>
      <c r="I1533" s="61" t="s">
        <v>53</v>
      </c>
      <c r="J1533" s="61" t="s">
        <v>61</v>
      </c>
      <c r="K1533" s="61" t="s">
        <v>300</v>
      </c>
      <c r="L1533" s="61"/>
      <c r="M1533" s="61"/>
      <c r="N1533" s="61" t="s">
        <v>837</v>
      </c>
      <c r="O1533" s="61">
        <v>1</v>
      </c>
      <c r="P1533" s="84">
        <v>43255</v>
      </c>
      <c r="Q1533" s="84">
        <v>43255.041666666664</v>
      </c>
      <c r="R1533" s="85"/>
      <c r="S1533" s="85"/>
      <c r="T1533" s="86">
        <v>43266</v>
      </c>
      <c r="U1533" s="86">
        <v>43266</v>
      </c>
      <c r="V1533" s="92" t="s">
        <v>617</v>
      </c>
      <c r="W1533" s="92">
        <v>43285.041666666664</v>
      </c>
      <c r="X153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33" s="88" t="str">
        <f t="shared" si="23"/>
        <v>UTILITES_MB</v>
      </c>
      <c r="Z153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3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34" spans="1:27" x14ac:dyDescent="0.3">
      <c r="A1534" s="122" t="s">
        <v>5813</v>
      </c>
      <c r="B1534" s="61" t="s">
        <v>5814</v>
      </c>
      <c r="C1534" s="61" t="s">
        <v>253</v>
      </c>
      <c r="D1534" s="93" t="s">
        <v>427</v>
      </c>
      <c r="E1534" s="61" t="s">
        <v>5815</v>
      </c>
      <c r="F1534" s="61" t="s">
        <v>5150</v>
      </c>
      <c r="G1534" s="93" t="s">
        <v>97</v>
      </c>
      <c r="H1534" s="61" t="s">
        <v>42</v>
      </c>
      <c r="I1534" s="61" t="s">
        <v>53</v>
      </c>
      <c r="J1534" s="61"/>
      <c r="K1534" s="61"/>
      <c r="L1534" s="61"/>
      <c r="M1534" s="61"/>
      <c r="N1534" s="61" t="s">
        <v>249</v>
      </c>
      <c r="O1534" s="61">
        <v>0.25</v>
      </c>
      <c r="P1534" s="84">
        <v>43300</v>
      </c>
      <c r="Q1534" s="84">
        <v>43307</v>
      </c>
      <c r="R1534" s="85"/>
      <c r="S1534" s="85"/>
      <c r="T1534" s="86">
        <v>43291.361875000002</v>
      </c>
      <c r="U1534" s="86"/>
      <c r="V1534" s="92" t="s">
        <v>617</v>
      </c>
      <c r="W1534" s="92">
        <v>43307.010416666664</v>
      </c>
      <c r="X153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34" s="88" t="str">
        <f t="shared" si="23"/>
        <v>ANA_MA</v>
      </c>
      <c r="Z153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3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35" spans="1:27" x14ac:dyDescent="0.3">
      <c r="A1535" s="122" t="s">
        <v>5816</v>
      </c>
      <c r="B1535" s="61" t="s">
        <v>5817</v>
      </c>
      <c r="C1535" s="61" t="s">
        <v>253</v>
      </c>
      <c r="D1535" s="93" t="s">
        <v>427</v>
      </c>
      <c r="E1535" s="61" t="s">
        <v>5818</v>
      </c>
      <c r="F1535" s="61" t="s">
        <v>5150</v>
      </c>
      <c r="G1535" s="93" t="s">
        <v>97</v>
      </c>
      <c r="H1535" s="61" t="s">
        <v>42</v>
      </c>
      <c r="I1535" s="61" t="s">
        <v>53</v>
      </c>
      <c r="J1535" s="61"/>
      <c r="K1535" s="61"/>
      <c r="L1535" s="61"/>
      <c r="M1535" s="61"/>
      <c r="N1535" s="61" t="s">
        <v>249</v>
      </c>
      <c r="O1535" s="61">
        <v>0.25</v>
      </c>
      <c r="P1535" s="84">
        <v>43299</v>
      </c>
      <c r="Q1535" s="84">
        <v>43306</v>
      </c>
      <c r="R1535" s="85"/>
      <c r="S1535" s="85"/>
      <c r="T1535" s="86">
        <v>43291.360659722224</v>
      </c>
      <c r="U1535" s="86"/>
      <c r="V1535" s="92" t="s">
        <v>617</v>
      </c>
      <c r="W1535" s="92">
        <v>43306.010416666664</v>
      </c>
      <c r="X153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35" s="88" t="str">
        <f t="shared" si="23"/>
        <v>ANA_MA</v>
      </c>
      <c r="Z153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3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36" spans="1:27" x14ac:dyDescent="0.3">
      <c r="A1536" s="122" t="s">
        <v>5819</v>
      </c>
      <c r="B1536" s="61" t="s">
        <v>5820</v>
      </c>
      <c r="C1536" s="61" t="s">
        <v>253</v>
      </c>
      <c r="D1536" s="93" t="s">
        <v>427</v>
      </c>
      <c r="E1536" s="61" t="s">
        <v>5821</v>
      </c>
      <c r="F1536" s="61" t="s">
        <v>311</v>
      </c>
      <c r="G1536" s="93" t="s">
        <v>97</v>
      </c>
      <c r="H1536" s="61" t="s">
        <v>42</v>
      </c>
      <c r="I1536" s="61" t="s">
        <v>53</v>
      </c>
      <c r="J1536" s="61"/>
      <c r="K1536" s="61"/>
      <c r="L1536" s="61"/>
      <c r="M1536" s="61"/>
      <c r="N1536" s="61" t="s">
        <v>249</v>
      </c>
      <c r="O1536" s="61">
        <v>0.25</v>
      </c>
      <c r="P1536" s="84">
        <v>43300</v>
      </c>
      <c r="Q1536" s="84">
        <v>43307</v>
      </c>
      <c r="R1536" s="85"/>
      <c r="S1536" s="85"/>
      <c r="T1536" s="86">
        <v>43291.361759259256</v>
      </c>
      <c r="U1536" s="86"/>
      <c r="V1536" s="92" t="s">
        <v>617</v>
      </c>
      <c r="W1536" s="92">
        <v>43307.010416666664</v>
      </c>
      <c r="X153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36" s="88" t="str">
        <f t="shared" si="23"/>
        <v>ANA_MA</v>
      </c>
      <c r="Z153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3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37" spans="1:27" x14ac:dyDescent="0.3">
      <c r="A1537" s="122" t="s">
        <v>5822</v>
      </c>
      <c r="B1537" s="61" t="s">
        <v>5823</v>
      </c>
      <c r="C1537" s="61" t="s">
        <v>253</v>
      </c>
      <c r="D1537" s="93" t="s">
        <v>427</v>
      </c>
      <c r="E1537" s="61" t="s">
        <v>5824</v>
      </c>
      <c r="F1537" s="61" t="s">
        <v>311</v>
      </c>
      <c r="G1537" s="93" t="s">
        <v>97</v>
      </c>
      <c r="H1537" s="61" t="s">
        <v>42</v>
      </c>
      <c r="I1537" s="61" t="s">
        <v>53</v>
      </c>
      <c r="J1537" s="61"/>
      <c r="K1537" s="61"/>
      <c r="L1537" s="61"/>
      <c r="M1537" s="61"/>
      <c r="N1537" s="61" t="s">
        <v>249</v>
      </c>
      <c r="O1537" s="61">
        <v>0.25</v>
      </c>
      <c r="P1537" s="84">
        <v>43300</v>
      </c>
      <c r="Q1537" s="84">
        <v>43307</v>
      </c>
      <c r="R1537" s="85"/>
      <c r="S1537" s="85"/>
      <c r="T1537" s="86">
        <v>43291.361620370371</v>
      </c>
      <c r="U1537" s="86"/>
      <c r="V1537" s="92" t="s">
        <v>617</v>
      </c>
      <c r="W1537" s="92">
        <v>43307.010416666664</v>
      </c>
      <c r="X153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37" s="88" t="str">
        <f t="shared" si="23"/>
        <v>ANA_MA</v>
      </c>
      <c r="Z153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3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38" spans="1:27" x14ac:dyDescent="0.3">
      <c r="A1538" s="122" t="s">
        <v>5825</v>
      </c>
      <c r="B1538" s="61" t="s">
        <v>5826</v>
      </c>
      <c r="C1538" s="61" t="s">
        <v>253</v>
      </c>
      <c r="D1538" s="93" t="s">
        <v>427</v>
      </c>
      <c r="E1538" s="61" t="s">
        <v>5827</v>
      </c>
      <c r="F1538" s="61" t="s">
        <v>311</v>
      </c>
      <c r="G1538" s="93" t="s">
        <v>97</v>
      </c>
      <c r="H1538" s="61" t="s">
        <v>42</v>
      </c>
      <c r="I1538" s="61" t="s">
        <v>53</v>
      </c>
      <c r="J1538" s="61"/>
      <c r="K1538" s="61"/>
      <c r="L1538" s="61"/>
      <c r="M1538" s="61"/>
      <c r="N1538" s="61" t="s">
        <v>249</v>
      </c>
      <c r="O1538" s="61">
        <v>0.25</v>
      </c>
      <c r="P1538" s="84">
        <v>43299</v>
      </c>
      <c r="Q1538" s="84">
        <v>43306</v>
      </c>
      <c r="R1538" s="85"/>
      <c r="S1538" s="85"/>
      <c r="T1538" s="86">
        <v>43291.360543981478</v>
      </c>
      <c r="U1538" s="86"/>
      <c r="V1538" s="92" t="s">
        <v>617</v>
      </c>
      <c r="W1538" s="92">
        <v>43306.010416666664</v>
      </c>
      <c r="X153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38" s="88" t="str">
        <f t="shared" ref="Y1538:Y1601" si="24">IF(ISBLANK(G1538),"N/A",IF(OR(G1538="EXPE-SERV",G1538="FINA",G1538="INFO",G1538="LOGISTIC",G1538="MAGASIN",G1538="PROD_MA",G1538="PROD_MB",G1538="PROD_MB-B3",G1538="PROJ-TECH",G1538="SECU",G1538="STECH",G1538="UNITE-MA",G1538="UNITE-MB",G1538="UNIT-MC",G1538="UNIT-MD1",G1538="UNIT-MD2"),"N/A",IF(ISNUMBER(SEARCH("QUAL",G1538)),"N/A",IF(AND(G1538="MNTE",X1538="MA"),"UTILITES_MA",IF(AND(G1538="MNTE",X1538="MB"),"UTILITES_MB",IF(AND(G1538="MNTE",X1538="MC"),"UTILITES_MC",G1538))))))</f>
        <v>ANA_MA</v>
      </c>
      <c r="Z153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3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39" spans="1:27" x14ac:dyDescent="0.3">
      <c r="A1539" s="122" t="s">
        <v>3008</v>
      </c>
      <c r="B1539" s="61" t="s">
        <v>3925</v>
      </c>
      <c r="C1539" s="61" t="s">
        <v>3009</v>
      </c>
      <c r="D1539" s="93" t="s">
        <v>2945</v>
      </c>
      <c r="E1539" s="61" t="s">
        <v>3010</v>
      </c>
      <c r="F1539" s="61" t="s">
        <v>3011</v>
      </c>
      <c r="G1539" s="93" t="s">
        <v>46</v>
      </c>
      <c r="H1539" s="61" t="s">
        <v>2572</v>
      </c>
      <c r="I1539" s="61" t="s">
        <v>53</v>
      </c>
      <c r="J1539" s="61" t="s">
        <v>61</v>
      </c>
      <c r="K1539" s="61" t="s">
        <v>300</v>
      </c>
      <c r="L1539" s="61"/>
      <c r="M1539" s="61"/>
      <c r="N1539" s="61" t="s">
        <v>837</v>
      </c>
      <c r="O1539" s="61">
        <v>1</v>
      </c>
      <c r="P1539" s="84">
        <v>43241</v>
      </c>
      <c r="Q1539" s="84">
        <v>43241.041666666664</v>
      </c>
      <c r="R1539" s="85"/>
      <c r="S1539" s="85"/>
      <c r="T1539" s="86">
        <v>43287</v>
      </c>
      <c r="U1539" s="86">
        <v>43287</v>
      </c>
      <c r="V1539" s="92" t="s">
        <v>617</v>
      </c>
      <c r="W1539" s="92">
        <v>43255.75</v>
      </c>
      <c r="X153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39" s="88" t="str">
        <f t="shared" si="24"/>
        <v>UTILITES_MA</v>
      </c>
      <c r="Z153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3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40" spans="1:27" x14ac:dyDescent="0.3">
      <c r="A1540" s="122" t="s">
        <v>3012</v>
      </c>
      <c r="B1540" s="61" t="s">
        <v>3935</v>
      </c>
      <c r="C1540" s="61" t="s">
        <v>3013</v>
      </c>
      <c r="D1540" s="93" t="s">
        <v>2920</v>
      </c>
      <c r="E1540" s="61" t="s">
        <v>3014</v>
      </c>
      <c r="F1540" s="61" t="s">
        <v>3015</v>
      </c>
      <c r="G1540" s="93" t="s">
        <v>46</v>
      </c>
      <c r="H1540" s="61" t="s">
        <v>2572</v>
      </c>
      <c r="I1540" s="61" t="s">
        <v>53</v>
      </c>
      <c r="J1540" s="61" t="s">
        <v>61</v>
      </c>
      <c r="K1540" s="61" t="s">
        <v>300</v>
      </c>
      <c r="L1540" s="61"/>
      <c r="M1540" s="61"/>
      <c r="N1540" s="61" t="s">
        <v>837</v>
      </c>
      <c r="O1540" s="61">
        <v>1</v>
      </c>
      <c r="P1540" s="84">
        <v>43241</v>
      </c>
      <c r="Q1540" s="84">
        <v>43241.041666666664</v>
      </c>
      <c r="R1540" s="85"/>
      <c r="S1540" s="85"/>
      <c r="T1540" s="86">
        <v>43287</v>
      </c>
      <c r="U1540" s="86">
        <v>43287</v>
      </c>
      <c r="V1540" s="92" t="s">
        <v>617</v>
      </c>
      <c r="W1540" s="92">
        <v>43255.75</v>
      </c>
      <c r="X154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40" s="88" t="str">
        <f t="shared" si="24"/>
        <v>UTILITES_MA</v>
      </c>
      <c r="Z154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4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41" spans="1:27" x14ac:dyDescent="0.3">
      <c r="A1541" s="122" t="s">
        <v>3016</v>
      </c>
      <c r="B1541" s="61" t="s">
        <v>3936</v>
      </c>
      <c r="C1541" s="61" t="s">
        <v>3017</v>
      </c>
      <c r="D1541" s="93" t="s">
        <v>2920</v>
      </c>
      <c r="E1541" s="61" t="s">
        <v>3018</v>
      </c>
      <c r="F1541" s="61" t="s">
        <v>3019</v>
      </c>
      <c r="G1541" s="93" t="s">
        <v>46</v>
      </c>
      <c r="H1541" s="61" t="s">
        <v>2572</v>
      </c>
      <c r="I1541" s="61" t="s">
        <v>53</v>
      </c>
      <c r="J1541" s="61" t="s">
        <v>61</v>
      </c>
      <c r="K1541" s="61" t="s">
        <v>300</v>
      </c>
      <c r="L1541" s="61"/>
      <c r="M1541" s="61"/>
      <c r="N1541" s="61" t="s">
        <v>837</v>
      </c>
      <c r="O1541" s="61">
        <v>1</v>
      </c>
      <c r="P1541" s="84">
        <v>43241</v>
      </c>
      <c r="Q1541" s="84">
        <v>43241.041666666664</v>
      </c>
      <c r="R1541" s="85"/>
      <c r="S1541" s="85"/>
      <c r="T1541" s="86">
        <v>43290</v>
      </c>
      <c r="U1541" s="86">
        <v>43290</v>
      </c>
      <c r="V1541" s="92" t="s">
        <v>617</v>
      </c>
      <c r="W1541" s="92">
        <v>43255.75</v>
      </c>
      <c r="X154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41" s="88" t="str">
        <f t="shared" si="24"/>
        <v>UTILITES_MA</v>
      </c>
      <c r="Z154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4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42" spans="1:27" x14ac:dyDescent="0.3">
      <c r="A1542" s="122" t="s">
        <v>3020</v>
      </c>
      <c r="B1542" s="61" t="s">
        <v>3937</v>
      </c>
      <c r="C1542" s="61" t="s">
        <v>3021</v>
      </c>
      <c r="D1542" s="93" t="s">
        <v>2920</v>
      </c>
      <c r="E1542" s="61" t="s">
        <v>3022</v>
      </c>
      <c r="F1542" s="61" t="s">
        <v>3023</v>
      </c>
      <c r="G1542" s="93" t="s">
        <v>46</v>
      </c>
      <c r="H1542" s="61" t="s">
        <v>2572</v>
      </c>
      <c r="I1542" s="61" t="s">
        <v>53</v>
      </c>
      <c r="J1542" s="61" t="s">
        <v>61</v>
      </c>
      <c r="K1542" s="61" t="s">
        <v>300</v>
      </c>
      <c r="L1542" s="61"/>
      <c r="M1542" s="61"/>
      <c r="N1542" s="61" t="s">
        <v>837</v>
      </c>
      <c r="O1542" s="61">
        <v>1</v>
      </c>
      <c r="P1542" s="84">
        <v>43241</v>
      </c>
      <c r="Q1542" s="84">
        <v>43241.041666666664</v>
      </c>
      <c r="R1542" s="85"/>
      <c r="S1542" s="85"/>
      <c r="T1542" s="86">
        <v>43287</v>
      </c>
      <c r="U1542" s="86">
        <v>43287</v>
      </c>
      <c r="V1542" s="92" t="s">
        <v>617</v>
      </c>
      <c r="W1542" s="92">
        <v>43271.041666666664</v>
      </c>
      <c r="X154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42" s="88" t="str">
        <f t="shared" si="24"/>
        <v>UTILITES_MA</v>
      </c>
      <c r="Z154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4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43" spans="1:27" x14ac:dyDescent="0.3">
      <c r="A1543" s="122" t="s">
        <v>3024</v>
      </c>
      <c r="B1543" s="61" t="s">
        <v>3938</v>
      </c>
      <c r="C1543" s="61" t="s">
        <v>3025</v>
      </c>
      <c r="D1543" s="93" t="s">
        <v>2920</v>
      </c>
      <c r="E1543" s="61" t="s">
        <v>3026</v>
      </c>
      <c r="F1543" s="61" t="s">
        <v>3027</v>
      </c>
      <c r="G1543" s="93" t="s">
        <v>46</v>
      </c>
      <c r="H1543" s="61" t="s">
        <v>2572</v>
      </c>
      <c r="I1543" s="61" t="s">
        <v>53</v>
      </c>
      <c r="J1543" s="61" t="s">
        <v>61</v>
      </c>
      <c r="K1543" s="61" t="s">
        <v>300</v>
      </c>
      <c r="L1543" s="61"/>
      <c r="M1543" s="61"/>
      <c r="N1543" s="61" t="s">
        <v>837</v>
      </c>
      <c r="O1543" s="61">
        <v>1</v>
      </c>
      <c r="P1543" s="84">
        <v>43241</v>
      </c>
      <c r="Q1543" s="84">
        <v>43241.041666666664</v>
      </c>
      <c r="R1543" s="85"/>
      <c r="S1543" s="85"/>
      <c r="T1543" s="86">
        <v>43286</v>
      </c>
      <c r="U1543" s="86">
        <v>43286</v>
      </c>
      <c r="V1543" s="92" t="s">
        <v>617</v>
      </c>
      <c r="W1543" s="92">
        <v>43271.041666666664</v>
      </c>
      <c r="X154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43" s="88" t="str">
        <f t="shared" si="24"/>
        <v>UTILITES_MA</v>
      </c>
      <c r="Z154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4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44" spans="1:27" x14ac:dyDescent="0.3">
      <c r="A1544" s="122" t="s">
        <v>4211</v>
      </c>
      <c r="B1544" s="61" t="s">
        <v>4212</v>
      </c>
      <c r="C1544" s="61" t="s">
        <v>4213</v>
      </c>
      <c r="D1544" s="93" t="s">
        <v>2920</v>
      </c>
      <c r="E1544" s="61" t="s">
        <v>4214</v>
      </c>
      <c r="F1544" s="61" t="s">
        <v>4215</v>
      </c>
      <c r="G1544" s="93" t="s">
        <v>46</v>
      </c>
      <c r="H1544" s="61" t="s">
        <v>2572</v>
      </c>
      <c r="I1544" s="61" t="s">
        <v>53</v>
      </c>
      <c r="J1544" s="61" t="s">
        <v>61</v>
      </c>
      <c r="K1544" s="61" t="s">
        <v>300</v>
      </c>
      <c r="L1544" s="61"/>
      <c r="M1544" s="61"/>
      <c r="N1544" s="61" t="s">
        <v>837</v>
      </c>
      <c r="O1544" s="61">
        <v>1</v>
      </c>
      <c r="P1544" s="84">
        <v>43258</v>
      </c>
      <c r="Q1544" s="84">
        <v>43258.041666666664</v>
      </c>
      <c r="R1544" s="85"/>
      <c r="S1544" s="85"/>
      <c r="T1544" s="86">
        <v>43287</v>
      </c>
      <c r="U1544" s="86">
        <v>43287</v>
      </c>
      <c r="V1544" s="92" t="s">
        <v>617</v>
      </c>
      <c r="W1544" s="92">
        <v>43272.75</v>
      </c>
      <c r="X154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44" s="88" t="str">
        <f t="shared" si="24"/>
        <v>UTILITES_MA</v>
      </c>
      <c r="Z154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4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45" spans="1:27" x14ac:dyDescent="0.3">
      <c r="A1545" s="122" t="s">
        <v>3028</v>
      </c>
      <c r="B1545" s="61" t="s">
        <v>3939</v>
      </c>
      <c r="C1545" s="61" t="s">
        <v>3029</v>
      </c>
      <c r="D1545" s="93" t="s">
        <v>2945</v>
      </c>
      <c r="E1545" s="61" t="s">
        <v>3030</v>
      </c>
      <c r="F1545" s="61" t="s">
        <v>3031</v>
      </c>
      <c r="G1545" s="93" t="s">
        <v>46</v>
      </c>
      <c r="H1545" s="61" t="s">
        <v>2572</v>
      </c>
      <c r="I1545" s="61" t="s">
        <v>53</v>
      </c>
      <c r="J1545" s="61" t="s">
        <v>61</v>
      </c>
      <c r="K1545" s="61" t="s">
        <v>300</v>
      </c>
      <c r="L1545" s="61"/>
      <c r="M1545" s="61"/>
      <c r="N1545" s="61" t="s">
        <v>837</v>
      </c>
      <c r="O1545" s="61">
        <v>1</v>
      </c>
      <c r="P1545" s="84">
        <v>43241</v>
      </c>
      <c r="Q1545" s="84">
        <v>43241.041666666664</v>
      </c>
      <c r="R1545" s="85"/>
      <c r="S1545" s="85"/>
      <c r="T1545" s="86">
        <v>43286</v>
      </c>
      <c r="U1545" s="86">
        <v>43286</v>
      </c>
      <c r="V1545" s="92" t="s">
        <v>617</v>
      </c>
      <c r="W1545" s="92">
        <v>43271.041666666664</v>
      </c>
      <c r="X154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45" s="88" t="str">
        <f t="shared" si="24"/>
        <v>UTILITES_MA</v>
      </c>
      <c r="Z154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4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46" spans="1:27" x14ac:dyDescent="0.3">
      <c r="A1546" s="122" t="s">
        <v>3032</v>
      </c>
      <c r="B1546" s="61" t="s">
        <v>3940</v>
      </c>
      <c r="C1546" s="61" t="s">
        <v>3033</v>
      </c>
      <c r="D1546" s="93" t="s">
        <v>2945</v>
      </c>
      <c r="E1546" s="61" t="s">
        <v>3034</v>
      </c>
      <c r="F1546" s="61" t="s">
        <v>3035</v>
      </c>
      <c r="G1546" s="93" t="s">
        <v>46</v>
      </c>
      <c r="H1546" s="61" t="s">
        <v>2572</v>
      </c>
      <c r="I1546" s="61" t="s">
        <v>53</v>
      </c>
      <c r="J1546" s="61" t="s">
        <v>61</v>
      </c>
      <c r="K1546" s="61" t="s">
        <v>300</v>
      </c>
      <c r="L1546" s="61"/>
      <c r="M1546" s="61"/>
      <c r="N1546" s="61" t="s">
        <v>837</v>
      </c>
      <c r="O1546" s="61">
        <v>1</v>
      </c>
      <c r="P1546" s="84">
        <v>43241</v>
      </c>
      <c r="Q1546" s="84">
        <v>43241.041666666664</v>
      </c>
      <c r="R1546" s="85"/>
      <c r="S1546" s="85"/>
      <c r="T1546" s="86">
        <v>43286</v>
      </c>
      <c r="U1546" s="86">
        <v>43286</v>
      </c>
      <c r="V1546" s="92" t="s">
        <v>617</v>
      </c>
      <c r="W1546" s="92">
        <v>43271.041666666664</v>
      </c>
      <c r="X154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46" s="88" t="str">
        <f t="shared" si="24"/>
        <v>UTILITES_MA</v>
      </c>
      <c r="Z154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4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47" spans="1:27" x14ac:dyDescent="0.3">
      <c r="A1547" s="122" t="s">
        <v>555</v>
      </c>
      <c r="B1547" s="61" t="s">
        <v>556</v>
      </c>
      <c r="C1547" s="61" t="s">
        <v>243</v>
      </c>
      <c r="D1547" s="93" t="s">
        <v>557</v>
      </c>
      <c r="E1547" s="61" t="s">
        <v>558</v>
      </c>
      <c r="F1547" s="61" t="s">
        <v>559</v>
      </c>
      <c r="G1547" s="93" t="s">
        <v>200</v>
      </c>
      <c r="H1547" s="61" t="s">
        <v>663</v>
      </c>
      <c r="I1547" s="61" t="s">
        <v>166</v>
      </c>
      <c r="J1547" s="61" t="s">
        <v>251</v>
      </c>
      <c r="K1547" s="61"/>
      <c r="L1547" s="61"/>
      <c r="M1547" s="61">
        <v>3</v>
      </c>
      <c r="N1547" s="61" t="s">
        <v>828</v>
      </c>
      <c r="O1547" s="61">
        <v>2</v>
      </c>
      <c r="P1547" s="84">
        <v>43059</v>
      </c>
      <c r="Q1547" s="84">
        <v>43089</v>
      </c>
      <c r="R1547" s="85"/>
      <c r="S1547" s="85"/>
      <c r="T1547" s="86">
        <v>43227.495335648149</v>
      </c>
      <c r="U1547" s="86"/>
      <c r="V1547" s="92" t="s">
        <v>617</v>
      </c>
      <c r="W1547" s="92">
        <v>43089</v>
      </c>
      <c r="X154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47" s="88" t="str">
        <f t="shared" si="24"/>
        <v>SUP MA</v>
      </c>
      <c r="Z154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54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</row>
    <row r="1548" spans="1:27" x14ac:dyDescent="0.3">
      <c r="A1548" s="122" t="s">
        <v>5417</v>
      </c>
      <c r="B1548" s="61" t="s">
        <v>5418</v>
      </c>
      <c r="C1548" s="61" t="s">
        <v>253</v>
      </c>
      <c r="D1548" s="93" t="s">
        <v>427</v>
      </c>
      <c r="E1548" s="61" t="s">
        <v>5419</v>
      </c>
      <c r="F1548" s="61" t="s">
        <v>312</v>
      </c>
      <c r="G1548" s="93" t="s">
        <v>97</v>
      </c>
      <c r="H1548" s="61" t="s">
        <v>42</v>
      </c>
      <c r="I1548" s="61" t="s">
        <v>53</v>
      </c>
      <c r="J1548" s="61"/>
      <c r="K1548" s="61"/>
      <c r="L1548" s="61"/>
      <c r="M1548" s="61"/>
      <c r="N1548" s="61" t="s">
        <v>249</v>
      </c>
      <c r="O1548" s="61">
        <v>0.25</v>
      </c>
      <c r="P1548" s="84">
        <v>43298</v>
      </c>
      <c r="Q1548" s="84">
        <v>43305</v>
      </c>
      <c r="R1548" s="85"/>
      <c r="S1548" s="85"/>
      <c r="T1548" s="86">
        <v>43278.520555555559</v>
      </c>
      <c r="U1548" s="86"/>
      <c r="V1548" s="92" t="s">
        <v>617</v>
      </c>
      <c r="W1548" s="92">
        <v>43305.010416666664</v>
      </c>
      <c r="X154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48" s="88" t="str">
        <f t="shared" si="24"/>
        <v>ANA_MA</v>
      </c>
      <c r="Z154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4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49" spans="1:27" x14ac:dyDescent="0.3">
      <c r="A1549" s="122" t="s">
        <v>3772</v>
      </c>
      <c r="B1549" s="61" t="s">
        <v>3773</v>
      </c>
      <c r="C1549" s="61" t="s">
        <v>1432</v>
      </c>
      <c r="D1549" s="93" t="s">
        <v>1433</v>
      </c>
      <c r="E1549" s="61" t="s">
        <v>3774</v>
      </c>
      <c r="F1549" s="61" t="s">
        <v>3775</v>
      </c>
      <c r="G1549" s="93" t="s">
        <v>220</v>
      </c>
      <c r="H1549" s="61" t="s">
        <v>359</v>
      </c>
      <c r="I1549" s="61" t="s">
        <v>53</v>
      </c>
      <c r="J1549" s="61" t="s">
        <v>61</v>
      </c>
      <c r="K1549" s="61"/>
      <c r="L1549" s="61"/>
      <c r="M1549" s="61"/>
      <c r="N1549" s="61"/>
      <c r="O1549" s="61">
        <v>1</v>
      </c>
      <c r="P1549" s="84">
        <v>43283</v>
      </c>
      <c r="Q1549" s="84">
        <v>43283.041666666664</v>
      </c>
      <c r="R1549" s="85"/>
      <c r="S1549" s="85"/>
      <c r="T1549" s="86"/>
      <c r="U1549" s="86"/>
      <c r="V1549" s="92" t="s">
        <v>617</v>
      </c>
      <c r="W1549" s="92">
        <v>43297.75</v>
      </c>
      <c r="X154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549" s="88" t="str">
        <f t="shared" si="24"/>
        <v>SUP MB</v>
      </c>
      <c r="Z154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4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50" spans="1:27" x14ac:dyDescent="0.3">
      <c r="A1550" s="122" t="s">
        <v>3563</v>
      </c>
      <c r="B1550" s="61" t="s">
        <v>3564</v>
      </c>
      <c r="C1550" s="61" t="s">
        <v>1432</v>
      </c>
      <c r="D1550" s="93" t="s">
        <v>1433</v>
      </c>
      <c r="E1550" s="61" t="s">
        <v>3565</v>
      </c>
      <c r="F1550" s="61" t="s">
        <v>3566</v>
      </c>
      <c r="G1550" s="93" t="s">
        <v>220</v>
      </c>
      <c r="H1550" s="61" t="s">
        <v>359</v>
      </c>
      <c r="I1550" s="61" t="s">
        <v>53</v>
      </c>
      <c r="J1550" s="61" t="s">
        <v>61</v>
      </c>
      <c r="K1550" s="61"/>
      <c r="L1550" s="61"/>
      <c r="M1550" s="61"/>
      <c r="N1550" s="61"/>
      <c r="O1550" s="61">
        <v>1</v>
      </c>
      <c r="P1550" s="84">
        <v>43280</v>
      </c>
      <c r="Q1550" s="84">
        <v>43280.041666666664</v>
      </c>
      <c r="R1550" s="85"/>
      <c r="S1550" s="85"/>
      <c r="T1550" s="86"/>
      <c r="U1550" s="86"/>
      <c r="V1550" s="92" t="s">
        <v>617</v>
      </c>
      <c r="W1550" s="92">
        <v>43294.75</v>
      </c>
      <c r="X155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550" s="88" t="str">
        <f t="shared" si="24"/>
        <v>SUP MB</v>
      </c>
      <c r="Z155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5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51" spans="1:27" x14ac:dyDescent="0.3">
      <c r="A1551" s="122" t="s">
        <v>3567</v>
      </c>
      <c r="B1551" s="61" t="s">
        <v>3568</v>
      </c>
      <c r="C1551" s="61" t="s">
        <v>1432</v>
      </c>
      <c r="D1551" s="93" t="s">
        <v>1433</v>
      </c>
      <c r="E1551" s="61" t="s">
        <v>3569</v>
      </c>
      <c r="F1551" s="61" t="s">
        <v>3570</v>
      </c>
      <c r="G1551" s="93" t="s">
        <v>220</v>
      </c>
      <c r="H1551" s="61" t="s">
        <v>359</v>
      </c>
      <c r="I1551" s="61" t="s">
        <v>53</v>
      </c>
      <c r="J1551" s="61" t="s">
        <v>61</v>
      </c>
      <c r="K1551" s="61"/>
      <c r="L1551" s="61"/>
      <c r="M1551" s="61"/>
      <c r="N1551" s="61"/>
      <c r="O1551" s="61">
        <v>1</v>
      </c>
      <c r="P1551" s="84">
        <v>43280</v>
      </c>
      <c r="Q1551" s="84">
        <v>43280.041666666664</v>
      </c>
      <c r="R1551" s="85"/>
      <c r="S1551" s="85"/>
      <c r="T1551" s="86"/>
      <c r="U1551" s="86"/>
      <c r="V1551" s="92" t="s">
        <v>617</v>
      </c>
      <c r="W1551" s="92">
        <v>43294.75</v>
      </c>
      <c r="X155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551" s="88" t="str">
        <f t="shared" si="24"/>
        <v>SUP MB</v>
      </c>
      <c r="Z155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5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52" spans="1:27" x14ac:dyDescent="0.3">
      <c r="A1552" s="122" t="s">
        <v>3571</v>
      </c>
      <c r="B1552" s="61" t="s">
        <v>3572</v>
      </c>
      <c r="C1552" s="61" t="s">
        <v>1432</v>
      </c>
      <c r="D1552" s="93" t="s">
        <v>1433</v>
      </c>
      <c r="E1552" s="61" t="s">
        <v>3573</v>
      </c>
      <c r="F1552" s="61" t="s">
        <v>3570</v>
      </c>
      <c r="G1552" s="93" t="s">
        <v>220</v>
      </c>
      <c r="H1552" s="61" t="s">
        <v>359</v>
      </c>
      <c r="I1552" s="61" t="s">
        <v>53</v>
      </c>
      <c r="J1552" s="61" t="s">
        <v>61</v>
      </c>
      <c r="K1552" s="61"/>
      <c r="L1552" s="61"/>
      <c r="M1552" s="61"/>
      <c r="N1552" s="61"/>
      <c r="O1552" s="61">
        <v>1</v>
      </c>
      <c r="P1552" s="84">
        <v>43280</v>
      </c>
      <c r="Q1552" s="84">
        <v>43280.041666666664</v>
      </c>
      <c r="R1552" s="85"/>
      <c r="S1552" s="85"/>
      <c r="T1552" s="86"/>
      <c r="U1552" s="86"/>
      <c r="V1552" s="92" t="s">
        <v>617</v>
      </c>
      <c r="W1552" s="92">
        <v>43294.75</v>
      </c>
      <c r="X155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552" s="88" t="str">
        <f t="shared" si="24"/>
        <v>SUP MB</v>
      </c>
      <c r="Z155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5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53" spans="1:27" x14ac:dyDescent="0.3">
      <c r="A1553" s="122" t="s">
        <v>1154</v>
      </c>
      <c r="B1553" s="61" t="s">
        <v>1155</v>
      </c>
      <c r="C1553" s="61" t="s">
        <v>221</v>
      </c>
      <c r="D1553" s="93" t="s">
        <v>422</v>
      </c>
      <c r="E1553" s="61" t="s">
        <v>960</v>
      </c>
      <c r="F1553" s="61" t="s">
        <v>597</v>
      </c>
      <c r="G1553" s="93" t="s">
        <v>75</v>
      </c>
      <c r="H1553" s="61" t="s">
        <v>42</v>
      </c>
      <c r="I1553" s="61" t="s">
        <v>166</v>
      </c>
      <c r="J1553" s="61" t="s">
        <v>209</v>
      </c>
      <c r="K1553" s="61"/>
      <c r="L1553" s="61"/>
      <c r="M1553" s="61">
        <v>2</v>
      </c>
      <c r="N1553" s="61"/>
      <c r="O1553" s="61">
        <v>10</v>
      </c>
      <c r="P1553" s="84">
        <v>43185</v>
      </c>
      <c r="Q1553" s="84">
        <v>43199</v>
      </c>
      <c r="R1553" s="85"/>
      <c r="S1553" s="85"/>
      <c r="T1553" s="86">
        <v>43199.669895833336</v>
      </c>
      <c r="U1553" s="86"/>
      <c r="V1553" s="92" t="s">
        <v>617</v>
      </c>
      <c r="W1553" s="92">
        <v>43199</v>
      </c>
      <c r="X155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53" s="88" t="str">
        <f t="shared" si="24"/>
        <v>ENVT</v>
      </c>
      <c r="Z155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55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1554" spans="1:27" x14ac:dyDescent="0.3">
      <c r="A1554" s="122" t="s">
        <v>5420</v>
      </c>
      <c r="B1554" s="61" t="s">
        <v>5421</v>
      </c>
      <c r="C1554" s="61" t="s">
        <v>253</v>
      </c>
      <c r="D1554" s="93" t="s">
        <v>427</v>
      </c>
      <c r="E1554" s="61" t="s">
        <v>5422</v>
      </c>
      <c r="F1554" s="61" t="s">
        <v>5150</v>
      </c>
      <c r="G1554" s="93" t="s">
        <v>97</v>
      </c>
      <c r="H1554" s="61" t="s">
        <v>42</v>
      </c>
      <c r="I1554" s="61" t="s">
        <v>53</v>
      </c>
      <c r="J1554" s="61"/>
      <c r="K1554" s="61"/>
      <c r="L1554" s="61"/>
      <c r="M1554" s="61"/>
      <c r="N1554" s="61" t="s">
        <v>249</v>
      </c>
      <c r="O1554" s="61">
        <v>0.25</v>
      </c>
      <c r="P1554" s="84">
        <v>43298</v>
      </c>
      <c r="Q1554" s="84">
        <v>43305</v>
      </c>
      <c r="R1554" s="85"/>
      <c r="S1554" s="85"/>
      <c r="T1554" s="86">
        <v>43278.519189814811</v>
      </c>
      <c r="U1554" s="86"/>
      <c r="V1554" s="92" t="s">
        <v>617</v>
      </c>
      <c r="W1554" s="92">
        <v>43305.010416666664</v>
      </c>
      <c r="X155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54" s="88" t="str">
        <f t="shared" si="24"/>
        <v>ANA_MA</v>
      </c>
      <c r="Z155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5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55" spans="1:27" x14ac:dyDescent="0.3">
      <c r="A1555" s="122" t="s">
        <v>5423</v>
      </c>
      <c r="B1555" s="61" t="s">
        <v>5424</v>
      </c>
      <c r="C1555" s="61" t="s">
        <v>253</v>
      </c>
      <c r="D1555" s="93" t="s">
        <v>427</v>
      </c>
      <c r="E1555" s="61" t="s">
        <v>5425</v>
      </c>
      <c r="F1555" s="61" t="s">
        <v>5150</v>
      </c>
      <c r="G1555" s="93" t="s">
        <v>97</v>
      </c>
      <c r="H1555" s="61" t="s">
        <v>42</v>
      </c>
      <c r="I1555" s="61" t="s">
        <v>53</v>
      </c>
      <c r="J1555" s="61"/>
      <c r="K1555" s="61"/>
      <c r="L1555" s="61"/>
      <c r="M1555" s="61"/>
      <c r="N1555" s="61" t="s">
        <v>249</v>
      </c>
      <c r="O1555" s="61">
        <v>0.25</v>
      </c>
      <c r="P1555" s="84">
        <v>43298</v>
      </c>
      <c r="Q1555" s="84">
        <v>43305</v>
      </c>
      <c r="R1555" s="85"/>
      <c r="S1555" s="85"/>
      <c r="T1555" s="86">
        <v>43278.519050925926</v>
      </c>
      <c r="U1555" s="86"/>
      <c r="V1555" s="92" t="s">
        <v>617</v>
      </c>
      <c r="W1555" s="92">
        <v>43305.010416666664</v>
      </c>
      <c r="X155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55" s="88" t="str">
        <f t="shared" si="24"/>
        <v>ANA_MA</v>
      </c>
      <c r="Z155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5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56" spans="1:27" x14ac:dyDescent="0.3">
      <c r="A1556" s="122" t="s">
        <v>3948</v>
      </c>
      <c r="B1556" s="61" t="s">
        <v>3949</v>
      </c>
      <c r="C1556" s="61" t="s">
        <v>3950</v>
      </c>
      <c r="D1556" s="93" t="s">
        <v>1065</v>
      </c>
      <c r="E1556" s="61" t="s">
        <v>3951</v>
      </c>
      <c r="F1556" s="61" t="s">
        <v>4430</v>
      </c>
      <c r="G1556" s="93" t="s">
        <v>46</v>
      </c>
      <c r="H1556" s="61" t="s">
        <v>2572</v>
      </c>
      <c r="I1556" s="61" t="s">
        <v>53</v>
      </c>
      <c r="J1556" s="61" t="s">
        <v>61</v>
      </c>
      <c r="K1556" s="61" t="s">
        <v>300</v>
      </c>
      <c r="L1556" s="61"/>
      <c r="M1556" s="61"/>
      <c r="N1556" s="61" t="s">
        <v>837</v>
      </c>
      <c r="O1556" s="61">
        <v>1</v>
      </c>
      <c r="P1556" s="84">
        <v>43284</v>
      </c>
      <c r="Q1556" s="84">
        <v>43315</v>
      </c>
      <c r="R1556" s="85"/>
      <c r="S1556" s="85"/>
      <c r="T1556" s="86">
        <v>43294</v>
      </c>
      <c r="U1556" s="86">
        <v>43294</v>
      </c>
      <c r="V1556" s="92" t="s">
        <v>617</v>
      </c>
      <c r="W1556" s="92">
        <v>43551</v>
      </c>
      <c r="X155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56" s="88" t="str">
        <f t="shared" si="24"/>
        <v>UTILITES_MA</v>
      </c>
      <c r="Z155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5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57" spans="1:27" x14ac:dyDescent="0.3">
      <c r="A1557" s="122" t="s">
        <v>3952</v>
      </c>
      <c r="B1557" s="61" t="s">
        <v>3953</v>
      </c>
      <c r="C1557" s="61" t="s">
        <v>3954</v>
      </c>
      <c r="D1557" s="93" t="s">
        <v>1065</v>
      </c>
      <c r="E1557" s="61" t="s">
        <v>3955</v>
      </c>
      <c r="F1557" s="61" t="s">
        <v>4431</v>
      </c>
      <c r="G1557" s="93" t="s">
        <v>46</v>
      </c>
      <c r="H1557" s="61" t="s">
        <v>2572</v>
      </c>
      <c r="I1557" s="61" t="s">
        <v>53</v>
      </c>
      <c r="J1557" s="61" t="s">
        <v>61</v>
      </c>
      <c r="K1557" s="61" t="s">
        <v>300</v>
      </c>
      <c r="L1557" s="61"/>
      <c r="M1557" s="61"/>
      <c r="N1557" s="61" t="s">
        <v>837</v>
      </c>
      <c r="O1557" s="61">
        <v>1</v>
      </c>
      <c r="P1557" s="84">
        <v>43284</v>
      </c>
      <c r="Q1557" s="84">
        <v>43315</v>
      </c>
      <c r="R1557" s="85"/>
      <c r="S1557" s="85"/>
      <c r="T1557" s="86">
        <v>43294</v>
      </c>
      <c r="U1557" s="86">
        <v>43294</v>
      </c>
      <c r="V1557" s="92" t="s">
        <v>617</v>
      </c>
      <c r="W1557" s="92">
        <v>43551</v>
      </c>
      <c r="X155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57" s="88" t="str">
        <f t="shared" si="24"/>
        <v>UTILITES_MA</v>
      </c>
      <c r="Z155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5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58" spans="1:27" x14ac:dyDescent="0.3">
      <c r="A1558" s="122" t="s">
        <v>4216</v>
      </c>
      <c r="B1558" s="61" t="s">
        <v>4432</v>
      </c>
      <c r="C1558" s="61" t="s">
        <v>4217</v>
      </c>
      <c r="D1558" s="93" t="s">
        <v>1429</v>
      </c>
      <c r="E1558" s="61" t="s">
        <v>4218</v>
      </c>
      <c r="F1558" s="61" t="s">
        <v>4219</v>
      </c>
      <c r="G1558" s="93" t="s">
        <v>46</v>
      </c>
      <c r="H1558" s="61" t="s">
        <v>2572</v>
      </c>
      <c r="I1558" s="61" t="s">
        <v>53</v>
      </c>
      <c r="J1558" s="61" t="s">
        <v>61</v>
      </c>
      <c r="K1558" s="61" t="s">
        <v>300</v>
      </c>
      <c r="L1558" s="61"/>
      <c r="M1558" s="61"/>
      <c r="N1558" s="61" t="s">
        <v>837</v>
      </c>
      <c r="O1558" s="61">
        <v>1</v>
      </c>
      <c r="P1558" s="84">
        <v>43259</v>
      </c>
      <c r="Q1558" s="84">
        <v>43259.041666666664</v>
      </c>
      <c r="R1558" s="85"/>
      <c r="S1558" s="85"/>
      <c r="T1558" s="86">
        <v>43291</v>
      </c>
      <c r="U1558" s="86">
        <v>43291</v>
      </c>
      <c r="V1558" s="92" t="s">
        <v>617</v>
      </c>
      <c r="W1558" s="92">
        <v>43289.041666666664</v>
      </c>
      <c r="X155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58" s="88" t="str">
        <f t="shared" si="24"/>
        <v>UTILITES_MA</v>
      </c>
      <c r="Z155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5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59" spans="1:27" x14ac:dyDescent="0.3">
      <c r="A1559" s="122" t="s">
        <v>4220</v>
      </c>
      <c r="B1559" s="61" t="s">
        <v>4433</v>
      </c>
      <c r="C1559" s="61" t="s">
        <v>4221</v>
      </c>
      <c r="D1559" s="93" t="s">
        <v>1429</v>
      </c>
      <c r="E1559" s="61" t="s">
        <v>4222</v>
      </c>
      <c r="F1559" s="61" t="s">
        <v>4223</v>
      </c>
      <c r="G1559" s="93" t="s">
        <v>46</v>
      </c>
      <c r="H1559" s="61" t="s">
        <v>2572</v>
      </c>
      <c r="I1559" s="61" t="s">
        <v>53</v>
      </c>
      <c r="J1559" s="61" t="s">
        <v>61</v>
      </c>
      <c r="K1559" s="61" t="s">
        <v>300</v>
      </c>
      <c r="L1559" s="61"/>
      <c r="M1559" s="61"/>
      <c r="N1559" s="61" t="s">
        <v>837</v>
      </c>
      <c r="O1559" s="61">
        <v>1</v>
      </c>
      <c r="P1559" s="84">
        <v>43259</v>
      </c>
      <c r="Q1559" s="84">
        <v>43259.041666666664</v>
      </c>
      <c r="R1559" s="85"/>
      <c r="S1559" s="85"/>
      <c r="T1559" s="86">
        <v>43291</v>
      </c>
      <c r="U1559" s="86">
        <v>43291</v>
      </c>
      <c r="V1559" s="92" t="s">
        <v>617</v>
      </c>
      <c r="W1559" s="92">
        <v>43289.041666666664</v>
      </c>
      <c r="X155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59" s="88" t="str">
        <f t="shared" si="24"/>
        <v>UTILITES_MA</v>
      </c>
      <c r="Z155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5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60" spans="1:27" x14ac:dyDescent="0.3">
      <c r="A1560" s="122" t="s">
        <v>4649</v>
      </c>
      <c r="B1560" s="61" t="s">
        <v>4650</v>
      </c>
      <c r="C1560" s="61" t="s">
        <v>4460</v>
      </c>
      <c r="D1560" s="93" t="s">
        <v>3722</v>
      </c>
      <c r="E1560" s="61" t="s">
        <v>4651</v>
      </c>
      <c r="F1560" s="61" t="s">
        <v>4652</v>
      </c>
      <c r="G1560" s="93" t="s">
        <v>73</v>
      </c>
      <c r="H1560" s="61" t="s">
        <v>359</v>
      </c>
      <c r="I1560" s="61" t="s">
        <v>53</v>
      </c>
      <c r="J1560" s="61" t="s">
        <v>61</v>
      </c>
      <c r="K1560" s="61"/>
      <c r="L1560" s="61"/>
      <c r="M1560" s="61"/>
      <c r="N1560" s="61"/>
      <c r="O1560" s="61">
        <v>1</v>
      </c>
      <c r="P1560" s="84">
        <v>43265</v>
      </c>
      <c r="Q1560" s="84">
        <v>43265.041666666664</v>
      </c>
      <c r="R1560" s="85"/>
      <c r="S1560" s="85"/>
      <c r="T1560" s="86"/>
      <c r="U1560" s="86"/>
      <c r="V1560" s="92" t="s">
        <v>617</v>
      </c>
      <c r="W1560" s="92">
        <v>43295.041666666664</v>
      </c>
      <c r="X156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60" s="88" t="str">
        <f t="shared" si="24"/>
        <v>CONT</v>
      </c>
      <c r="Z156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6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61" spans="1:27" x14ac:dyDescent="0.3">
      <c r="A1561" s="122" t="s">
        <v>4653</v>
      </c>
      <c r="B1561" s="61" t="s">
        <v>4654</v>
      </c>
      <c r="C1561" s="61" t="s">
        <v>4460</v>
      </c>
      <c r="D1561" s="93" t="s">
        <v>3722</v>
      </c>
      <c r="E1561" s="61" t="s">
        <v>4655</v>
      </c>
      <c r="F1561" s="61" t="s">
        <v>4656</v>
      </c>
      <c r="G1561" s="93" t="s">
        <v>73</v>
      </c>
      <c r="H1561" s="61" t="s">
        <v>359</v>
      </c>
      <c r="I1561" s="61" t="s">
        <v>53</v>
      </c>
      <c r="J1561" s="61" t="s">
        <v>61</v>
      </c>
      <c r="K1561" s="61"/>
      <c r="L1561" s="61"/>
      <c r="M1561" s="61"/>
      <c r="N1561" s="61"/>
      <c r="O1561" s="61">
        <v>1</v>
      </c>
      <c r="P1561" s="84">
        <v>43265</v>
      </c>
      <c r="Q1561" s="84">
        <v>43265.041666666664</v>
      </c>
      <c r="R1561" s="85"/>
      <c r="S1561" s="85"/>
      <c r="T1561" s="86"/>
      <c r="U1561" s="86"/>
      <c r="V1561" s="92" t="s">
        <v>617</v>
      </c>
      <c r="W1561" s="92">
        <v>43295.041666666664</v>
      </c>
      <c r="X156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61" s="88" t="str">
        <f t="shared" si="24"/>
        <v>CONT</v>
      </c>
      <c r="Z156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6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62" spans="1:27" x14ac:dyDescent="0.3">
      <c r="A1562" s="122" t="s">
        <v>4657</v>
      </c>
      <c r="B1562" s="61" t="s">
        <v>4658</v>
      </c>
      <c r="C1562" s="61" t="s">
        <v>4460</v>
      </c>
      <c r="D1562" s="93" t="s">
        <v>3722</v>
      </c>
      <c r="E1562" s="61" t="s">
        <v>4659</v>
      </c>
      <c r="F1562" s="61" t="s">
        <v>4660</v>
      </c>
      <c r="G1562" s="93" t="s">
        <v>73</v>
      </c>
      <c r="H1562" s="61" t="s">
        <v>359</v>
      </c>
      <c r="I1562" s="61" t="s">
        <v>53</v>
      </c>
      <c r="J1562" s="61" t="s">
        <v>61</v>
      </c>
      <c r="K1562" s="61"/>
      <c r="L1562" s="61"/>
      <c r="M1562" s="61"/>
      <c r="N1562" s="61"/>
      <c r="O1562" s="61">
        <v>1</v>
      </c>
      <c r="P1562" s="84">
        <v>43265</v>
      </c>
      <c r="Q1562" s="84">
        <v>43265.041666666664</v>
      </c>
      <c r="R1562" s="85"/>
      <c r="S1562" s="85"/>
      <c r="T1562" s="86"/>
      <c r="U1562" s="86"/>
      <c r="V1562" s="92" t="s">
        <v>617</v>
      </c>
      <c r="W1562" s="92">
        <v>43295.041666666664</v>
      </c>
      <c r="X156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62" s="88" t="str">
        <f t="shared" si="24"/>
        <v>CONT</v>
      </c>
      <c r="Z156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6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63" spans="1:27" x14ac:dyDescent="0.3">
      <c r="A1563" s="122" t="s">
        <v>3036</v>
      </c>
      <c r="B1563" s="61" t="s">
        <v>3037</v>
      </c>
      <c r="C1563" s="61" t="s">
        <v>226</v>
      </c>
      <c r="D1563" s="93" t="s">
        <v>907</v>
      </c>
      <c r="E1563" s="61" t="s">
        <v>3038</v>
      </c>
      <c r="F1563" s="61" t="s">
        <v>3039</v>
      </c>
      <c r="G1563" s="93" t="s">
        <v>111</v>
      </c>
      <c r="H1563" s="61" t="s">
        <v>359</v>
      </c>
      <c r="I1563" s="61" t="s">
        <v>53</v>
      </c>
      <c r="J1563" s="61" t="s">
        <v>61</v>
      </c>
      <c r="K1563" s="61"/>
      <c r="L1563" s="61"/>
      <c r="M1563" s="61"/>
      <c r="N1563" s="61"/>
      <c r="O1563" s="61">
        <v>1</v>
      </c>
      <c r="P1563" s="84">
        <v>43280</v>
      </c>
      <c r="Q1563" s="84">
        <v>43280.041666666664</v>
      </c>
      <c r="R1563" s="85"/>
      <c r="S1563" s="85"/>
      <c r="T1563" s="86"/>
      <c r="U1563" s="86"/>
      <c r="V1563" s="92" t="s">
        <v>617</v>
      </c>
      <c r="W1563" s="92">
        <v>43310.041666666664</v>
      </c>
      <c r="X156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563" s="88" t="str">
        <f t="shared" si="24"/>
        <v>QCAL</v>
      </c>
      <c r="Z156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6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564" spans="1:27" x14ac:dyDescent="0.3">
      <c r="A1564" s="122" t="s">
        <v>3129</v>
      </c>
      <c r="B1564" s="61" t="s">
        <v>3956</v>
      </c>
      <c r="C1564" s="61" t="s">
        <v>3130</v>
      </c>
      <c r="D1564" s="93" t="s">
        <v>2945</v>
      </c>
      <c r="E1564" s="61" t="s">
        <v>3131</v>
      </c>
      <c r="F1564" s="61" t="s">
        <v>3132</v>
      </c>
      <c r="G1564" s="93" t="s">
        <v>46</v>
      </c>
      <c r="H1564" s="61" t="s">
        <v>2572</v>
      </c>
      <c r="I1564" s="61" t="s">
        <v>53</v>
      </c>
      <c r="J1564" s="61" t="s">
        <v>61</v>
      </c>
      <c r="K1564" s="61" t="s">
        <v>300</v>
      </c>
      <c r="L1564" s="61"/>
      <c r="M1564" s="61"/>
      <c r="N1564" s="61" t="s">
        <v>237</v>
      </c>
      <c r="O1564" s="61">
        <v>1</v>
      </c>
      <c r="P1564" s="84">
        <v>43244</v>
      </c>
      <c r="Q1564" s="84">
        <v>43244.041666666664</v>
      </c>
      <c r="R1564" s="85"/>
      <c r="S1564" s="85"/>
      <c r="T1564" s="86">
        <v>43287</v>
      </c>
      <c r="U1564" s="86">
        <v>43287</v>
      </c>
      <c r="V1564" s="92" t="s">
        <v>617</v>
      </c>
      <c r="W1564" s="92">
        <v>43258.75</v>
      </c>
      <c r="X156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64" s="88" t="str">
        <f t="shared" si="24"/>
        <v>UTILITES_MA</v>
      </c>
      <c r="Z156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6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65" spans="1:27" x14ac:dyDescent="0.3">
      <c r="A1565" s="122" t="s">
        <v>3133</v>
      </c>
      <c r="B1565" s="61" t="s">
        <v>3134</v>
      </c>
      <c r="C1565" s="61" t="s">
        <v>3135</v>
      </c>
      <c r="D1565" s="93" t="s">
        <v>2945</v>
      </c>
      <c r="E1565" s="61" t="s">
        <v>3136</v>
      </c>
      <c r="F1565" s="61" t="s">
        <v>3137</v>
      </c>
      <c r="G1565" s="93" t="s">
        <v>46</v>
      </c>
      <c r="H1565" s="61" t="s">
        <v>2572</v>
      </c>
      <c r="I1565" s="61" t="s">
        <v>53</v>
      </c>
      <c r="J1565" s="61" t="s">
        <v>61</v>
      </c>
      <c r="K1565" s="61" t="s">
        <v>300</v>
      </c>
      <c r="L1565" s="61"/>
      <c r="M1565" s="61"/>
      <c r="N1565" s="61" t="s">
        <v>837</v>
      </c>
      <c r="O1565" s="61">
        <v>1</v>
      </c>
      <c r="P1565" s="84">
        <v>43244</v>
      </c>
      <c r="Q1565" s="84">
        <v>43244.041666666664</v>
      </c>
      <c r="R1565" s="85"/>
      <c r="S1565" s="85"/>
      <c r="T1565" s="86">
        <v>43287</v>
      </c>
      <c r="U1565" s="86">
        <v>43287</v>
      </c>
      <c r="V1565" s="92" t="s">
        <v>617</v>
      </c>
      <c r="W1565" s="92">
        <v>43258.75</v>
      </c>
      <c r="X156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65" s="88" t="str">
        <f t="shared" si="24"/>
        <v>UTILITES_MA</v>
      </c>
      <c r="Z156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6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66" spans="1:27" x14ac:dyDescent="0.3">
      <c r="A1566" s="122" t="s">
        <v>3138</v>
      </c>
      <c r="B1566" s="61" t="s">
        <v>3957</v>
      </c>
      <c r="C1566" s="61" t="s">
        <v>3139</v>
      </c>
      <c r="D1566" s="93" t="s">
        <v>3140</v>
      </c>
      <c r="E1566" s="61" t="s">
        <v>3141</v>
      </c>
      <c r="F1566" s="61" t="s">
        <v>3142</v>
      </c>
      <c r="G1566" s="93" t="s">
        <v>46</v>
      </c>
      <c r="H1566" s="61" t="s">
        <v>2572</v>
      </c>
      <c r="I1566" s="61" t="s">
        <v>53</v>
      </c>
      <c r="J1566" s="61" t="s">
        <v>61</v>
      </c>
      <c r="K1566" s="61" t="s">
        <v>300</v>
      </c>
      <c r="L1566" s="61"/>
      <c r="M1566" s="61"/>
      <c r="N1566" s="61" t="s">
        <v>837</v>
      </c>
      <c r="O1566" s="61">
        <v>1</v>
      </c>
      <c r="P1566" s="84">
        <v>43244</v>
      </c>
      <c r="Q1566" s="84">
        <v>43244.041666666664</v>
      </c>
      <c r="R1566" s="85"/>
      <c r="S1566" s="85"/>
      <c r="T1566" s="86">
        <v>43287</v>
      </c>
      <c r="U1566" s="86">
        <v>43287</v>
      </c>
      <c r="V1566" s="92" t="s">
        <v>617</v>
      </c>
      <c r="W1566" s="92">
        <v>43258.75</v>
      </c>
      <c r="X156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66" s="88" t="str">
        <f t="shared" si="24"/>
        <v>UTILITES_MA</v>
      </c>
      <c r="Z156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6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67" spans="1:27" x14ac:dyDescent="0.3">
      <c r="A1567" s="122" t="s">
        <v>3143</v>
      </c>
      <c r="B1567" s="61" t="s">
        <v>3958</v>
      </c>
      <c r="C1567" s="61" t="s">
        <v>3144</v>
      </c>
      <c r="D1567" s="93" t="s">
        <v>2945</v>
      </c>
      <c r="E1567" s="61" t="s">
        <v>3145</v>
      </c>
      <c r="F1567" s="61" t="s">
        <v>3146</v>
      </c>
      <c r="G1567" s="93" t="s">
        <v>46</v>
      </c>
      <c r="H1567" s="61" t="s">
        <v>2572</v>
      </c>
      <c r="I1567" s="61" t="s">
        <v>53</v>
      </c>
      <c r="J1567" s="61" t="s">
        <v>61</v>
      </c>
      <c r="K1567" s="61" t="s">
        <v>300</v>
      </c>
      <c r="L1567" s="61"/>
      <c r="M1567" s="61"/>
      <c r="N1567" s="61" t="s">
        <v>837</v>
      </c>
      <c r="O1567" s="61">
        <v>1</v>
      </c>
      <c r="P1567" s="84">
        <v>43244</v>
      </c>
      <c r="Q1567" s="84">
        <v>43244.041666666664</v>
      </c>
      <c r="R1567" s="85"/>
      <c r="S1567" s="85"/>
      <c r="T1567" s="86">
        <v>43287</v>
      </c>
      <c r="U1567" s="86">
        <v>43287</v>
      </c>
      <c r="V1567" s="92" t="s">
        <v>617</v>
      </c>
      <c r="W1567" s="92">
        <v>43258.75</v>
      </c>
      <c r="X156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67" s="88" t="str">
        <f t="shared" si="24"/>
        <v>UTILITES_MA</v>
      </c>
      <c r="Z156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6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68" spans="1:27" x14ac:dyDescent="0.3">
      <c r="A1568" s="122" t="s">
        <v>3147</v>
      </c>
      <c r="B1568" s="61" t="s">
        <v>3959</v>
      </c>
      <c r="C1568" s="61" t="s">
        <v>3148</v>
      </c>
      <c r="D1568" s="93" t="s">
        <v>2945</v>
      </c>
      <c r="E1568" s="61" t="s">
        <v>3149</v>
      </c>
      <c r="F1568" s="61" t="s">
        <v>3150</v>
      </c>
      <c r="G1568" s="93" t="s">
        <v>46</v>
      </c>
      <c r="H1568" s="61" t="s">
        <v>2572</v>
      </c>
      <c r="I1568" s="61" t="s">
        <v>53</v>
      </c>
      <c r="J1568" s="61" t="s">
        <v>61</v>
      </c>
      <c r="K1568" s="61" t="s">
        <v>300</v>
      </c>
      <c r="L1568" s="61"/>
      <c r="M1568" s="61"/>
      <c r="N1568" s="61" t="s">
        <v>837</v>
      </c>
      <c r="O1568" s="61">
        <v>1</v>
      </c>
      <c r="P1568" s="84">
        <v>43244</v>
      </c>
      <c r="Q1568" s="84">
        <v>43244.041666666664</v>
      </c>
      <c r="R1568" s="85"/>
      <c r="S1568" s="85"/>
      <c r="T1568" s="86">
        <v>43287</v>
      </c>
      <c r="U1568" s="86">
        <v>43287</v>
      </c>
      <c r="V1568" s="92" t="s">
        <v>617</v>
      </c>
      <c r="W1568" s="92">
        <v>43274.041666666664</v>
      </c>
      <c r="X156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68" s="88" t="str">
        <f t="shared" si="24"/>
        <v>UTILITES_MA</v>
      </c>
      <c r="Z156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6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69" spans="1:27" x14ac:dyDescent="0.3">
      <c r="A1569" s="122" t="s">
        <v>3151</v>
      </c>
      <c r="B1569" s="61" t="s">
        <v>3960</v>
      </c>
      <c r="C1569" s="61" t="s">
        <v>3152</v>
      </c>
      <c r="D1569" s="93" t="s">
        <v>2945</v>
      </c>
      <c r="E1569" s="61" t="s">
        <v>3153</v>
      </c>
      <c r="F1569" s="61" t="s">
        <v>3154</v>
      </c>
      <c r="G1569" s="93" t="s">
        <v>46</v>
      </c>
      <c r="H1569" s="61" t="s">
        <v>2572</v>
      </c>
      <c r="I1569" s="61" t="s">
        <v>53</v>
      </c>
      <c r="J1569" s="61" t="s">
        <v>61</v>
      </c>
      <c r="K1569" s="61" t="s">
        <v>300</v>
      </c>
      <c r="L1569" s="61"/>
      <c r="M1569" s="61"/>
      <c r="N1569" s="61" t="s">
        <v>837</v>
      </c>
      <c r="O1569" s="61">
        <v>1</v>
      </c>
      <c r="P1569" s="84">
        <v>43244</v>
      </c>
      <c r="Q1569" s="84">
        <v>43244.041666666664</v>
      </c>
      <c r="R1569" s="85"/>
      <c r="S1569" s="85"/>
      <c r="T1569" s="86">
        <v>43287</v>
      </c>
      <c r="U1569" s="86">
        <v>43287</v>
      </c>
      <c r="V1569" s="92" t="s">
        <v>617</v>
      </c>
      <c r="W1569" s="92">
        <v>43274.041666666664</v>
      </c>
      <c r="X156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69" s="88" t="str">
        <f t="shared" si="24"/>
        <v>UTILITES_MA</v>
      </c>
      <c r="Z156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6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70" spans="1:27" x14ac:dyDescent="0.3">
      <c r="A1570" s="122" t="s">
        <v>3155</v>
      </c>
      <c r="B1570" s="61" t="s">
        <v>3961</v>
      </c>
      <c r="C1570" s="61" t="s">
        <v>3156</v>
      </c>
      <c r="D1570" s="93" t="s">
        <v>2945</v>
      </c>
      <c r="E1570" s="61" t="s">
        <v>3157</v>
      </c>
      <c r="F1570" s="61" t="s">
        <v>3158</v>
      </c>
      <c r="G1570" s="93" t="s">
        <v>46</v>
      </c>
      <c r="H1570" s="61" t="s">
        <v>2572</v>
      </c>
      <c r="I1570" s="61" t="s">
        <v>53</v>
      </c>
      <c r="J1570" s="61" t="s">
        <v>61</v>
      </c>
      <c r="K1570" s="61" t="s">
        <v>300</v>
      </c>
      <c r="L1570" s="61"/>
      <c r="M1570" s="61"/>
      <c r="N1570" s="61" t="s">
        <v>837</v>
      </c>
      <c r="O1570" s="61">
        <v>1</v>
      </c>
      <c r="P1570" s="84">
        <v>43244</v>
      </c>
      <c r="Q1570" s="84">
        <v>43244.041666666664</v>
      </c>
      <c r="R1570" s="85"/>
      <c r="S1570" s="85"/>
      <c r="T1570" s="86">
        <v>43287</v>
      </c>
      <c r="U1570" s="86">
        <v>43287</v>
      </c>
      <c r="V1570" s="92" t="s">
        <v>617</v>
      </c>
      <c r="W1570" s="92">
        <v>43258.75</v>
      </c>
      <c r="X157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70" s="88" t="str">
        <f t="shared" si="24"/>
        <v>UTILITES_MA</v>
      </c>
      <c r="Z157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7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71" spans="1:27" x14ac:dyDescent="0.3">
      <c r="A1571" s="122" t="s">
        <v>3159</v>
      </c>
      <c r="B1571" s="61" t="s">
        <v>3962</v>
      </c>
      <c r="C1571" s="61" t="s">
        <v>3160</v>
      </c>
      <c r="D1571" s="93" t="s">
        <v>3161</v>
      </c>
      <c r="E1571" s="61" t="s">
        <v>3162</v>
      </c>
      <c r="F1571" s="61" t="s">
        <v>3163</v>
      </c>
      <c r="G1571" s="93" t="s">
        <v>46</v>
      </c>
      <c r="H1571" s="61" t="s">
        <v>2572</v>
      </c>
      <c r="I1571" s="61" t="s">
        <v>53</v>
      </c>
      <c r="J1571" s="61" t="s">
        <v>61</v>
      </c>
      <c r="K1571" s="61" t="s">
        <v>300</v>
      </c>
      <c r="L1571" s="61"/>
      <c r="M1571" s="61"/>
      <c r="N1571" s="61" t="s">
        <v>837</v>
      </c>
      <c r="O1571" s="61">
        <v>1</v>
      </c>
      <c r="P1571" s="84">
        <v>43244</v>
      </c>
      <c r="Q1571" s="84">
        <v>43244.041666666664</v>
      </c>
      <c r="R1571" s="85"/>
      <c r="S1571" s="85"/>
      <c r="T1571" s="86">
        <v>43287</v>
      </c>
      <c r="U1571" s="86">
        <v>43287</v>
      </c>
      <c r="V1571" s="92" t="s">
        <v>617</v>
      </c>
      <c r="W1571" s="92">
        <v>43274.041666666664</v>
      </c>
      <c r="X157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71" s="88" t="str">
        <f t="shared" si="24"/>
        <v>UTILITES_MA</v>
      </c>
      <c r="Z157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7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72" spans="1:27" x14ac:dyDescent="0.3">
      <c r="A1572" s="122" t="s">
        <v>3164</v>
      </c>
      <c r="B1572" s="61" t="s">
        <v>3963</v>
      </c>
      <c r="C1572" s="61" t="s">
        <v>3165</v>
      </c>
      <c r="D1572" s="93" t="s">
        <v>3161</v>
      </c>
      <c r="E1572" s="61" t="s">
        <v>3166</v>
      </c>
      <c r="F1572" s="61" t="s">
        <v>3167</v>
      </c>
      <c r="G1572" s="93" t="s">
        <v>46</v>
      </c>
      <c r="H1572" s="61" t="s">
        <v>2572</v>
      </c>
      <c r="I1572" s="61" t="s">
        <v>53</v>
      </c>
      <c r="J1572" s="61" t="s">
        <v>61</v>
      </c>
      <c r="K1572" s="61" t="s">
        <v>300</v>
      </c>
      <c r="L1572" s="61"/>
      <c r="M1572" s="61"/>
      <c r="N1572" s="61" t="s">
        <v>837</v>
      </c>
      <c r="O1572" s="61">
        <v>1</v>
      </c>
      <c r="P1572" s="84">
        <v>43244</v>
      </c>
      <c r="Q1572" s="84">
        <v>43244.041666666664</v>
      </c>
      <c r="R1572" s="85"/>
      <c r="S1572" s="85"/>
      <c r="T1572" s="86">
        <v>43286</v>
      </c>
      <c r="U1572" s="86">
        <v>43286</v>
      </c>
      <c r="V1572" s="92" t="s">
        <v>617</v>
      </c>
      <c r="W1572" s="92">
        <v>43274.041666666664</v>
      </c>
      <c r="X157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72" s="88" t="str">
        <f t="shared" si="24"/>
        <v>UTILITES_MA</v>
      </c>
      <c r="Z157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7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73" spans="1:27" x14ac:dyDescent="0.3">
      <c r="A1573" s="122" t="s">
        <v>3168</v>
      </c>
      <c r="B1573" s="61" t="s">
        <v>3964</v>
      </c>
      <c r="C1573" s="61" t="s">
        <v>3169</v>
      </c>
      <c r="D1573" s="93" t="s">
        <v>3161</v>
      </c>
      <c r="E1573" s="61" t="s">
        <v>3170</v>
      </c>
      <c r="F1573" s="61" t="s">
        <v>3171</v>
      </c>
      <c r="G1573" s="93" t="s">
        <v>46</v>
      </c>
      <c r="H1573" s="61" t="s">
        <v>2572</v>
      </c>
      <c r="I1573" s="61" t="s">
        <v>53</v>
      </c>
      <c r="J1573" s="61" t="s">
        <v>61</v>
      </c>
      <c r="K1573" s="61" t="s">
        <v>300</v>
      </c>
      <c r="L1573" s="61"/>
      <c r="M1573" s="61"/>
      <c r="N1573" s="61" t="s">
        <v>837</v>
      </c>
      <c r="O1573" s="61">
        <v>1</v>
      </c>
      <c r="P1573" s="84">
        <v>43244</v>
      </c>
      <c r="Q1573" s="84">
        <v>43244.041666666664</v>
      </c>
      <c r="R1573" s="85"/>
      <c r="S1573" s="85"/>
      <c r="T1573" s="86">
        <v>43287</v>
      </c>
      <c r="U1573" s="86">
        <v>43287</v>
      </c>
      <c r="V1573" s="92" t="s">
        <v>617</v>
      </c>
      <c r="W1573" s="92">
        <v>43258.75</v>
      </c>
      <c r="X157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73" s="88" t="str">
        <f t="shared" si="24"/>
        <v>UTILITES_MA</v>
      </c>
      <c r="Z157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7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74" spans="1:27" x14ac:dyDescent="0.3">
      <c r="A1574" s="123" t="s">
        <v>5426</v>
      </c>
      <c r="B1574" s="73" t="s">
        <v>5427</v>
      </c>
      <c r="C1574" s="73" t="s">
        <v>723</v>
      </c>
      <c r="D1574" s="94" t="s">
        <v>3728</v>
      </c>
      <c r="E1574" s="73" t="s">
        <v>5428</v>
      </c>
      <c r="F1574" s="73" t="s">
        <v>5372</v>
      </c>
      <c r="G1574" s="94" t="s">
        <v>73</v>
      </c>
      <c r="H1574" s="73" t="s">
        <v>42</v>
      </c>
      <c r="I1574" s="73" t="s">
        <v>53</v>
      </c>
      <c r="J1574" s="73"/>
      <c r="K1574" s="73"/>
      <c r="L1574" s="73"/>
      <c r="M1574" s="73"/>
      <c r="N1574" s="73" t="s">
        <v>197</v>
      </c>
      <c r="O1574" s="73">
        <v>0.25</v>
      </c>
      <c r="P1574" s="95">
        <v>43296</v>
      </c>
      <c r="Q1574" s="95">
        <v>43303</v>
      </c>
      <c r="R1574" s="96"/>
      <c r="S1574" s="96"/>
      <c r="T1574" s="97">
        <v>43278.559976851851</v>
      </c>
      <c r="U1574" s="97"/>
      <c r="V1574" s="98" t="s">
        <v>617</v>
      </c>
      <c r="W1574" s="98">
        <v>43303.010416666664</v>
      </c>
      <c r="X1574" s="12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74" s="130" t="str">
        <f t="shared" si="24"/>
        <v>CONT</v>
      </c>
      <c r="Z1574" s="130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74" s="143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75" spans="1:27" x14ac:dyDescent="0.3">
      <c r="A1575" s="122" t="s">
        <v>5437</v>
      </c>
      <c r="B1575" s="61" t="s">
        <v>5438</v>
      </c>
      <c r="C1575" s="61" t="s">
        <v>723</v>
      </c>
      <c r="D1575" s="93" t="s">
        <v>3728</v>
      </c>
      <c r="E1575" s="61" t="s">
        <v>5439</v>
      </c>
      <c r="F1575" s="61" t="s">
        <v>5440</v>
      </c>
      <c r="G1575" s="93" t="s">
        <v>73</v>
      </c>
      <c r="H1575" s="61" t="s">
        <v>42</v>
      </c>
      <c r="I1575" s="61" t="s">
        <v>53</v>
      </c>
      <c r="J1575" s="61"/>
      <c r="K1575" s="61"/>
      <c r="L1575" s="61"/>
      <c r="M1575" s="61"/>
      <c r="N1575" s="61" t="s">
        <v>197</v>
      </c>
      <c r="O1575" s="61">
        <v>0.25</v>
      </c>
      <c r="P1575" s="84">
        <v>43296</v>
      </c>
      <c r="Q1575" s="84">
        <v>43303</v>
      </c>
      <c r="R1575" s="85"/>
      <c r="S1575" s="85"/>
      <c r="T1575" s="86">
        <v>43278.557442129626</v>
      </c>
      <c r="U1575" s="86"/>
      <c r="V1575" s="92" t="s">
        <v>617</v>
      </c>
      <c r="W1575" s="92">
        <v>43303.010416666664</v>
      </c>
      <c r="X157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75" s="88" t="str">
        <f t="shared" si="24"/>
        <v>CONT</v>
      </c>
      <c r="Z157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7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76" spans="1:27" x14ac:dyDescent="0.3">
      <c r="A1576" s="122" t="s">
        <v>5441</v>
      </c>
      <c r="B1576" s="61" t="s">
        <v>5442</v>
      </c>
      <c r="C1576" s="61" t="s">
        <v>723</v>
      </c>
      <c r="D1576" s="93" t="s">
        <v>3728</v>
      </c>
      <c r="E1576" s="61" t="s">
        <v>5443</v>
      </c>
      <c r="F1576" s="61" t="s">
        <v>5444</v>
      </c>
      <c r="G1576" s="93" t="s">
        <v>73</v>
      </c>
      <c r="H1576" s="61" t="s">
        <v>42</v>
      </c>
      <c r="I1576" s="61" t="s">
        <v>53</v>
      </c>
      <c r="J1576" s="61"/>
      <c r="K1576" s="61"/>
      <c r="L1576" s="61"/>
      <c r="M1576" s="61"/>
      <c r="N1576" s="61" t="s">
        <v>197</v>
      </c>
      <c r="O1576" s="61">
        <v>0.25</v>
      </c>
      <c r="P1576" s="84">
        <v>43296</v>
      </c>
      <c r="Q1576" s="84">
        <v>43303</v>
      </c>
      <c r="R1576" s="85"/>
      <c r="S1576" s="85"/>
      <c r="T1576" s="86">
        <v>43278.557337962964</v>
      </c>
      <c r="U1576" s="86"/>
      <c r="V1576" s="92" t="s">
        <v>617</v>
      </c>
      <c r="W1576" s="92">
        <v>43303.010416666664</v>
      </c>
      <c r="X157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76" s="88" t="str">
        <f t="shared" si="24"/>
        <v>CONT</v>
      </c>
      <c r="Z157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7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77" spans="1:27" x14ac:dyDescent="0.3">
      <c r="A1577" s="122" t="s">
        <v>2560</v>
      </c>
      <c r="B1577" s="61" t="s">
        <v>2561</v>
      </c>
      <c r="C1577" s="61" t="s">
        <v>250</v>
      </c>
      <c r="D1577" s="93" t="s">
        <v>441</v>
      </c>
      <c r="E1577" s="61" t="s">
        <v>2562</v>
      </c>
      <c r="F1577" s="61" t="s">
        <v>2563</v>
      </c>
      <c r="G1577" s="93" t="s">
        <v>75</v>
      </c>
      <c r="H1577" s="61" t="s">
        <v>359</v>
      </c>
      <c r="I1577" s="61" t="s">
        <v>53</v>
      </c>
      <c r="J1577" s="61" t="s">
        <v>61</v>
      </c>
      <c r="K1577" s="61"/>
      <c r="L1577" s="61"/>
      <c r="M1577" s="61"/>
      <c r="N1577" s="61"/>
      <c r="O1577" s="61">
        <v>1</v>
      </c>
      <c r="P1577" s="84">
        <v>43238</v>
      </c>
      <c r="Q1577" s="84">
        <v>43238.041666666664</v>
      </c>
      <c r="R1577" s="85"/>
      <c r="S1577" s="85"/>
      <c r="T1577" s="86"/>
      <c r="U1577" s="86"/>
      <c r="V1577" s="92" t="s">
        <v>617</v>
      </c>
      <c r="W1577" s="92">
        <v>43268.041666666664</v>
      </c>
      <c r="X157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77" s="88" t="str">
        <f t="shared" si="24"/>
        <v>ENVT</v>
      </c>
      <c r="Z157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7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78" spans="1:27" x14ac:dyDescent="0.3">
      <c r="A1578" s="122" t="s">
        <v>5445</v>
      </c>
      <c r="B1578" s="61" t="s">
        <v>5446</v>
      </c>
      <c r="C1578" s="61" t="s">
        <v>723</v>
      </c>
      <c r="D1578" s="93" t="s">
        <v>3728</v>
      </c>
      <c r="E1578" s="61" t="s">
        <v>5447</v>
      </c>
      <c r="F1578" s="61" t="s">
        <v>5448</v>
      </c>
      <c r="G1578" s="93" t="s">
        <v>73</v>
      </c>
      <c r="H1578" s="61" t="s">
        <v>42</v>
      </c>
      <c r="I1578" s="61" t="s">
        <v>53</v>
      </c>
      <c r="J1578" s="61"/>
      <c r="K1578" s="61"/>
      <c r="L1578" s="61"/>
      <c r="M1578" s="61"/>
      <c r="N1578" s="61" t="s">
        <v>197</v>
      </c>
      <c r="O1578" s="61">
        <v>0.25</v>
      </c>
      <c r="P1578" s="84">
        <v>43296</v>
      </c>
      <c r="Q1578" s="84">
        <v>43303</v>
      </c>
      <c r="R1578" s="85"/>
      <c r="S1578" s="85"/>
      <c r="T1578" s="86">
        <v>43278.559837962966</v>
      </c>
      <c r="U1578" s="86"/>
      <c r="V1578" s="92" t="s">
        <v>617</v>
      </c>
      <c r="W1578" s="92">
        <v>43303.010416666664</v>
      </c>
      <c r="X157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78" s="88" t="str">
        <f t="shared" si="24"/>
        <v>CONT</v>
      </c>
      <c r="Z157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7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79" spans="1:27" x14ac:dyDescent="0.3">
      <c r="A1579" s="122" t="s">
        <v>5449</v>
      </c>
      <c r="B1579" s="61" t="s">
        <v>5450</v>
      </c>
      <c r="C1579" s="61" t="s">
        <v>723</v>
      </c>
      <c r="D1579" s="93" t="s">
        <v>3728</v>
      </c>
      <c r="E1579" s="61" t="s">
        <v>5451</v>
      </c>
      <c r="F1579" s="61" t="s">
        <v>5448</v>
      </c>
      <c r="G1579" s="93" t="s">
        <v>73</v>
      </c>
      <c r="H1579" s="61" t="s">
        <v>42</v>
      </c>
      <c r="I1579" s="61" t="s">
        <v>53</v>
      </c>
      <c r="J1579" s="61"/>
      <c r="K1579" s="61"/>
      <c r="L1579" s="61"/>
      <c r="M1579" s="61"/>
      <c r="N1579" s="61" t="s">
        <v>197</v>
      </c>
      <c r="O1579" s="61">
        <v>0.25</v>
      </c>
      <c r="P1579" s="84">
        <v>43296</v>
      </c>
      <c r="Q1579" s="84">
        <v>43303</v>
      </c>
      <c r="R1579" s="85"/>
      <c r="S1579" s="85"/>
      <c r="T1579" s="86">
        <v>43278.559317129628</v>
      </c>
      <c r="U1579" s="86"/>
      <c r="V1579" s="92" t="s">
        <v>617</v>
      </c>
      <c r="W1579" s="92">
        <v>43303.010416666664</v>
      </c>
      <c r="X157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79" s="88" t="str">
        <f t="shared" si="24"/>
        <v>CONT</v>
      </c>
      <c r="Z157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7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80" spans="1:27" x14ac:dyDescent="0.3">
      <c r="A1580" s="123" t="s">
        <v>5452</v>
      </c>
      <c r="B1580" s="73" t="s">
        <v>5453</v>
      </c>
      <c r="C1580" s="73" t="s">
        <v>723</v>
      </c>
      <c r="D1580" s="94" t="s">
        <v>3728</v>
      </c>
      <c r="E1580" s="73" t="s">
        <v>5454</v>
      </c>
      <c r="F1580" s="73" t="s">
        <v>5448</v>
      </c>
      <c r="G1580" s="94" t="s">
        <v>73</v>
      </c>
      <c r="H1580" s="73" t="s">
        <v>42</v>
      </c>
      <c r="I1580" s="73" t="s">
        <v>53</v>
      </c>
      <c r="J1580" s="73"/>
      <c r="K1580" s="73"/>
      <c r="L1580" s="73"/>
      <c r="M1580" s="73"/>
      <c r="N1580" s="73" t="s">
        <v>197</v>
      </c>
      <c r="O1580" s="73">
        <v>0.25</v>
      </c>
      <c r="P1580" s="95">
        <v>43296</v>
      </c>
      <c r="Q1580" s="95">
        <v>43303</v>
      </c>
      <c r="R1580" s="96"/>
      <c r="S1580" s="96"/>
      <c r="T1580" s="97">
        <v>43278.567175925928</v>
      </c>
      <c r="U1580" s="97"/>
      <c r="V1580" s="98" t="s">
        <v>617</v>
      </c>
      <c r="W1580" s="98">
        <v>43303.010416666664</v>
      </c>
      <c r="X1580" s="12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80" s="130" t="str">
        <f t="shared" si="24"/>
        <v>CONT</v>
      </c>
      <c r="Z1580" s="130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80" s="143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81" spans="1:27" x14ac:dyDescent="0.3">
      <c r="A1581" s="122" t="s">
        <v>5020</v>
      </c>
      <c r="B1581" s="61" t="s">
        <v>5021</v>
      </c>
      <c r="C1581" s="61" t="s">
        <v>4460</v>
      </c>
      <c r="D1581" s="93" t="s">
        <v>3722</v>
      </c>
      <c r="E1581" s="61" t="s">
        <v>5022</v>
      </c>
      <c r="F1581" s="61" t="s">
        <v>5023</v>
      </c>
      <c r="G1581" s="93" t="s">
        <v>73</v>
      </c>
      <c r="H1581" s="61" t="s">
        <v>2572</v>
      </c>
      <c r="I1581" s="61" t="s">
        <v>53</v>
      </c>
      <c r="J1581" s="61" t="s">
        <v>61</v>
      </c>
      <c r="K1581" s="61" t="s">
        <v>300</v>
      </c>
      <c r="L1581" s="61"/>
      <c r="M1581" s="61"/>
      <c r="N1581" s="61" t="s">
        <v>837</v>
      </c>
      <c r="O1581" s="61">
        <v>1</v>
      </c>
      <c r="P1581" s="84">
        <v>43356</v>
      </c>
      <c r="Q1581" s="84">
        <v>43356.041666666664</v>
      </c>
      <c r="R1581" s="85"/>
      <c r="S1581" s="85"/>
      <c r="T1581" s="86">
        <v>43271</v>
      </c>
      <c r="U1581" s="86">
        <v>43271</v>
      </c>
      <c r="V1581" s="92" t="s">
        <v>617</v>
      </c>
      <c r="W1581" s="92">
        <v>43386.041666666664</v>
      </c>
      <c r="X158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81" s="88" t="str">
        <f t="shared" si="24"/>
        <v>CONT</v>
      </c>
      <c r="Z158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8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</row>
    <row r="1582" spans="1:27" x14ac:dyDescent="0.3">
      <c r="A1582" s="122" t="s">
        <v>5455</v>
      </c>
      <c r="B1582" s="61" t="s">
        <v>5456</v>
      </c>
      <c r="C1582" s="61" t="s">
        <v>723</v>
      </c>
      <c r="D1582" s="93" t="s">
        <v>3728</v>
      </c>
      <c r="E1582" s="61" t="s">
        <v>5457</v>
      </c>
      <c r="F1582" s="61" t="s">
        <v>5458</v>
      </c>
      <c r="G1582" s="93" t="s">
        <v>73</v>
      </c>
      <c r="H1582" s="61" t="s">
        <v>42</v>
      </c>
      <c r="I1582" s="61" t="s">
        <v>53</v>
      </c>
      <c r="J1582" s="61"/>
      <c r="K1582" s="61"/>
      <c r="L1582" s="61"/>
      <c r="M1582" s="61"/>
      <c r="N1582" s="61" t="s">
        <v>197</v>
      </c>
      <c r="O1582" s="61">
        <v>0.25</v>
      </c>
      <c r="P1582" s="84">
        <v>43296</v>
      </c>
      <c r="Q1582" s="84">
        <v>43303</v>
      </c>
      <c r="R1582" s="85"/>
      <c r="S1582" s="85"/>
      <c r="T1582" s="86">
        <v>43278.520439814813</v>
      </c>
      <c r="U1582" s="86"/>
      <c r="V1582" s="92" t="s">
        <v>617</v>
      </c>
      <c r="W1582" s="92">
        <v>43303.010416666664</v>
      </c>
      <c r="X158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82" s="88" t="str">
        <f t="shared" si="24"/>
        <v>CONT</v>
      </c>
      <c r="Z158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8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83" spans="1:27" x14ac:dyDescent="0.3">
      <c r="A1583" s="122" t="s">
        <v>5462</v>
      </c>
      <c r="B1583" s="61" t="s">
        <v>5463</v>
      </c>
      <c r="C1583" s="61" t="s">
        <v>723</v>
      </c>
      <c r="D1583" s="93" t="s">
        <v>3728</v>
      </c>
      <c r="E1583" s="61" t="s">
        <v>5464</v>
      </c>
      <c r="F1583" s="61" t="s">
        <v>5458</v>
      </c>
      <c r="G1583" s="93" t="s">
        <v>73</v>
      </c>
      <c r="H1583" s="61" t="s">
        <v>42</v>
      </c>
      <c r="I1583" s="61" t="s">
        <v>53</v>
      </c>
      <c r="J1583" s="61"/>
      <c r="K1583" s="61"/>
      <c r="L1583" s="61"/>
      <c r="M1583" s="61"/>
      <c r="N1583" s="61" t="s">
        <v>197</v>
      </c>
      <c r="O1583" s="61">
        <v>0.25</v>
      </c>
      <c r="P1583" s="84">
        <v>43296</v>
      </c>
      <c r="Q1583" s="84">
        <v>43303</v>
      </c>
      <c r="R1583" s="85"/>
      <c r="S1583" s="85"/>
      <c r="T1583" s="86">
        <v>43278.567731481482</v>
      </c>
      <c r="U1583" s="86"/>
      <c r="V1583" s="92" t="s">
        <v>617</v>
      </c>
      <c r="W1583" s="92">
        <v>43303.010416666664</v>
      </c>
      <c r="X158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83" s="88" t="str">
        <f t="shared" si="24"/>
        <v>CONT</v>
      </c>
      <c r="Z158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8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84" spans="1:27" x14ac:dyDescent="0.3">
      <c r="A1584" s="122" t="s">
        <v>5465</v>
      </c>
      <c r="B1584" s="61" t="s">
        <v>5466</v>
      </c>
      <c r="C1584" s="61" t="s">
        <v>723</v>
      </c>
      <c r="D1584" s="93" t="s">
        <v>3728</v>
      </c>
      <c r="E1584" s="61" t="s">
        <v>5467</v>
      </c>
      <c r="F1584" s="61" t="s">
        <v>5458</v>
      </c>
      <c r="G1584" s="93" t="s">
        <v>73</v>
      </c>
      <c r="H1584" s="61" t="s">
        <v>42</v>
      </c>
      <c r="I1584" s="61" t="s">
        <v>53</v>
      </c>
      <c r="J1584" s="61"/>
      <c r="K1584" s="61"/>
      <c r="L1584" s="61"/>
      <c r="M1584" s="61"/>
      <c r="N1584" s="61" t="s">
        <v>197</v>
      </c>
      <c r="O1584" s="61">
        <v>0.25</v>
      </c>
      <c r="P1584" s="84">
        <v>43296</v>
      </c>
      <c r="Q1584" s="84">
        <v>43303</v>
      </c>
      <c r="R1584" s="85"/>
      <c r="S1584" s="85"/>
      <c r="T1584" s="86">
        <v>43278.567604166667</v>
      </c>
      <c r="U1584" s="86"/>
      <c r="V1584" s="92" t="s">
        <v>617</v>
      </c>
      <c r="W1584" s="92">
        <v>43303.010416666664</v>
      </c>
      <c r="X158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84" s="88" t="str">
        <f t="shared" si="24"/>
        <v>CONT</v>
      </c>
      <c r="Z158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8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85" spans="1:27" x14ac:dyDescent="0.3">
      <c r="A1585" s="122" t="s">
        <v>5468</v>
      </c>
      <c r="B1585" s="61" t="s">
        <v>5469</v>
      </c>
      <c r="C1585" s="61" t="s">
        <v>723</v>
      </c>
      <c r="D1585" s="93" t="s">
        <v>3728</v>
      </c>
      <c r="E1585" s="61" t="s">
        <v>5470</v>
      </c>
      <c r="F1585" s="61" t="s">
        <v>5458</v>
      </c>
      <c r="G1585" s="93" t="s">
        <v>73</v>
      </c>
      <c r="H1585" s="61" t="s">
        <v>42</v>
      </c>
      <c r="I1585" s="61" t="s">
        <v>53</v>
      </c>
      <c r="J1585" s="61"/>
      <c r="K1585" s="61"/>
      <c r="L1585" s="61"/>
      <c r="M1585" s="61"/>
      <c r="N1585" s="61" t="s">
        <v>197</v>
      </c>
      <c r="O1585" s="61">
        <v>0.25</v>
      </c>
      <c r="P1585" s="84">
        <v>43296</v>
      </c>
      <c r="Q1585" s="84">
        <v>43303</v>
      </c>
      <c r="R1585" s="85"/>
      <c r="S1585" s="85"/>
      <c r="T1585" s="86">
        <v>43278.556770833333</v>
      </c>
      <c r="U1585" s="86"/>
      <c r="V1585" s="92" t="s">
        <v>617</v>
      </c>
      <c r="W1585" s="92">
        <v>43303.010416666664</v>
      </c>
      <c r="X158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585" s="88" t="str">
        <f t="shared" si="24"/>
        <v>CONT</v>
      </c>
      <c r="Z158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8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86" spans="1:27" x14ac:dyDescent="0.3">
      <c r="A1586" s="122" t="s">
        <v>3965</v>
      </c>
      <c r="B1586" s="61" t="s">
        <v>3966</v>
      </c>
      <c r="C1586" s="61" t="s">
        <v>3967</v>
      </c>
      <c r="D1586" s="93" t="s">
        <v>1065</v>
      </c>
      <c r="E1586" s="61" t="s">
        <v>3968</v>
      </c>
      <c r="F1586" s="61" t="s">
        <v>4434</v>
      </c>
      <c r="G1586" s="93" t="s">
        <v>46</v>
      </c>
      <c r="H1586" s="61" t="s">
        <v>2572</v>
      </c>
      <c r="I1586" s="61" t="s">
        <v>53</v>
      </c>
      <c r="J1586" s="61" t="s">
        <v>61</v>
      </c>
      <c r="K1586" s="61" t="s">
        <v>300</v>
      </c>
      <c r="L1586" s="61"/>
      <c r="M1586" s="61"/>
      <c r="N1586" s="61" t="s">
        <v>837</v>
      </c>
      <c r="O1586" s="61">
        <v>1</v>
      </c>
      <c r="P1586" s="84">
        <v>43284</v>
      </c>
      <c r="Q1586" s="84">
        <v>43315</v>
      </c>
      <c r="R1586" s="85"/>
      <c r="S1586" s="85"/>
      <c r="T1586" s="86">
        <v>43294</v>
      </c>
      <c r="U1586" s="86">
        <v>43294</v>
      </c>
      <c r="V1586" s="92" t="s">
        <v>617</v>
      </c>
      <c r="W1586" s="92">
        <v>43551</v>
      </c>
      <c r="X158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86" s="88" t="str">
        <f t="shared" si="24"/>
        <v>UTILITES_MA</v>
      </c>
      <c r="Z158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8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87" spans="1:27" x14ac:dyDescent="0.3">
      <c r="A1587" s="122" t="s">
        <v>3969</v>
      </c>
      <c r="B1587" s="61" t="s">
        <v>3970</v>
      </c>
      <c r="C1587" s="61" t="s">
        <v>3971</v>
      </c>
      <c r="D1587" s="93" t="s">
        <v>1065</v>
      </c>
      <c r="E1587" s="61" t="s">
        <v>3972</v>
      </c>
      <c r="F1587" s="61" t="s">
        <v>4435</v>
      </c>
      <c r="G1587" s="93" t="s">
        <v>46</v>
      </c>
      <c r="H1587" s="61" t="s">
        <v>2572</v>
      </c>
      <c r="I1587" s="61" t="s">
        <v>53</v>
      </c>
      <c r="J1587" s="61" t="s">
        <v>61</v>
      </c>
      <c r="K1587" s="61" t="s">
        <v>300</v>
      </c>
      <c r="L1587" s="61"/>
      <c r="M1587" s="61"/>
      <c r="N1587" s="61" t="s">
        <v>837</v>
      </c>
      <c r="O1587" s="61">
        <v>1</v>
      </c>
      <c r="P1587" s="84">
        <v>43284</v>
      </c>
      <c r="Q1587" s="84">
        <v>43315</v>
      </c>
      <c r="R1587" s="85"/>
      <c r="S1587" s="85"/>
      <c r="T1587" s="86">
        <v>43294</v>
      </c>
      <c r="U1587" s="86">
        <v>43294</v>
      </c>
      <c r="V1587" s="92" t="s">
        <v>617</v>
      </c>
      <c r="W1587" s="92">
        <v>43551</v>
      </c>
      <c r="X158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87" s="88" t="str">
        <f t="shared" si="24"/>
        <v>UTILITES_MA</v>
      </c>
      <c r="Z158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8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588" spans="1:27" x14ac:dyDescent="0.3">
      <c r="A1588" s="122" t="s">
        <v>3172</v>
      </c>
      <c r="B1588" s="61" t="s">
        <v>3973</v>
      </c>
      <c r="C1588" s="61" t="s">
        <v>3173</v>
      </c>
      <c r="D1588" s="93" t="s">
        <v>3161</v>
      </c>
      <c r="E1588" s="61" t="s">
        <v>3174</v>
      </c>
      <c r="F1588" s="61" t="s">
        <v>3175</v>
      </c>
      <c r="G1588" s="93" t="s">
        <v>46</v>
      </c>
      <c r="H1588" s="61" t="s">
        <v>2572</v>
      </c>
      <c r="I1588" s="61" t="s">
        <v>53</v>
      </c>
      <c r="J1588" s="61" t="s">
        <v>61</v>
      </c>
      <c r="K1588" s="61" t="s">
        <v>300</v>
      </c>
      <c r="L1588" s="61"/>
      <c r="M1588" s="61"/>
      <c r="N1588" s="61" t="s">
        <v>837</v>
      </c>
      <c r="O1588" s="61">
        <v>1</v>
      </c>
      <c r="P1588" s="84">
        <v>43244</v>
      </c>
      <c r="Q1588" s="84">
        <v>43244.041666666664</v>
      </c>
      <c r="R1588" s="85"/>
      <c r="S1588" s="85"/>
      <c r="T1588" s="86">
        <v>43287</v>
      </c>
      <c r="U1588" s="86">
        <v>43287</v>
      </c>
      <c r="V1588" s="92" t="s">
        <v>617</v>
      </c>
      <c r="W1588" s="92">
        <v>43274.041666666664</v>
      </c>
      <c r="X158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88" s="88" t="str">
        <f t="shared" si="24"/>
        <v>UTILITES_MA</v>
      </c>
      <c r="Z158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8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89" spans="1:27" x14ac:dyDescent="0.3">
      <c r="A1589" s="122" t="s">
        <v>3176</v>
      </c>
      <c r="B1589" s="61" t="s">
        <v>3974</v>
      </c>
      <c r="C1589" s="61" t="s">
        <v>3177</v>
      </c>
      <c r="D1589" s="93" t="s">
        <v>3161</v>
      </c>
      <c r="E1589" s="61" t="s">
        <v>3178</v>
      </c>
      <c r="F1589" s="61" t="s">
        <v>3179</v>
      </c>
      <c r="G1589" s="93" t="s">
        <v>46</v>
      </c>
      <c r="H1589" s="61" t="s">
        <v>2572</v>
      </c>
      <c r="I1589" s="61" t="s">
        <v>53</v>
      </c>
      <c r="J1589" s="61" t="s">
        <v>61</v>
      </c>
      <c r="K1589" s="61" t="s">
        <v>300</v>
      </c>
      <c r="L1589" s="61"/>
      <c r="M1589" s="61"/>
      <c r="N1589" s="61" t="s">
        <v>837</v>
      </c>
      <c r="O1589" s="61">
        <v>1</v>
      </c>
      <c r="P1589" s="84">
        <v>43244</v>
      </c>
      <c r="Q1589" s="84">
        <v>43244.041666666664</v>
      </c>
      <c r="R1589" s="85"/>
      <c r="S1589" s="85"/>
      <c r="T1589" s="86">
        <v>43286</v>
      </c>
      <c r="U1589" s="86">
        <v>43286</v>
      </c>
      <c r="V1589" s="92" t="s">
        <v>617</v>
      </c>
      <c r="W1589" s="92">
        <v>43274.041666666664</v>
      </c>
      <c r="X158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89" s="88" t="str">
        <f t="shared" si="24"/>
        <v>UTILITES_MA</v>
      </c>
      <c r="Z158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8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90" spans="1:27" x14ac:dyDescent="0.3">
      <c r="A1590" s="122" t="s">
        <v>3180</v>
      </c>
      <c r="B1590" s="61" t="s">
        <v>3975</v>
      </c>
      <c r="C1590" s="61" t="s">
        <v>3181</v>
      </c>
      <c r="D1590" s="93" t="s">
        <v>3161</v>
      </c>
      <c r="E1590" s="61" t="s">
        <v>3182</v>
      </c>
      <c r="F1590" s="61" t="s">
        <v>3183</v>
      </c>
      <c r="G1590" s="93" t="s">
        <v>46</v>
      </c>
      <c r="H1590" s="61" t="s">
        <v>2572</v>
      </c>
      <c r="I1590" s="61" t="s">
        <v>53</v>
      </c>
      <c r="J1590" s="61" t="s">
        <v>61</v>
      </c>
      <c r="K1590" s="61" t="s">
        <v>300</v>
      </c>
      <c r="L1590" s="61"/>
      <c r="M1590" s="61"/>
      <c r="N1590" s="61" t="s">
        <v>837</v>
      </c>
      <c r="O1590" s="61">
        <v>1</v>
      </c>
      <c r="P1590" s="84">
        <v>43244</v>
      </c>
      <c r="Q1590" s="84">
        <v>43244.041666666664</v>
      </c>
      <c r="R1590" s="85"/>
      <c r="S1590" s="85"/>
      <c r="T1590" s="86">
        <v>43287</v>
      </c>
      <c r="U1590" s="86">
        <v>43287</v>
      </c>
      <c r="V1590" s="92" t="s">
        <v>617</v>
      </c>
      <c r="W1590" s="92">
        <v>43258.75</v>
      </c>
      <c r="X159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90" s="88" t="str">
        <f t="shared" si="24"/>
        <v>UTILITES_MA</v>
      </c>
      <c r="Z159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9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91" spans="1:27" x14ac:dyDescent="0.3">
      <c r="A1591" s="122" t="s">
        <v>3184</v>
      </c>
      <c r="B1591" s="61" t="s">
        <v>3976</v>
      </c>
      <c r="C1591" s="61" t="s">
        <v>3185</v>
      </c>
      <c r="D1591" s="93" t="s">
        <v>3161</v>
      </c>
      <c r="E1591" s="61" t="s">
        <v>3186</v>
      </c>
      <c r="F1591" s="61" t="s">
        <v>3187</v>
      </c>
      <c r="G1591" s="93" t="s">
        <v>46</v>
      </c>
      <c r="H1591" s="61" t="s">
        <v>2572</v>
      </c>
      <c r="I1591" s="61" t="s">
        <v>53</v>
      </c>
      <c r="J1591" s="61" t="s">
        <v>61</v>
      </c>
      <c r="K1591" s="61" t="s">
        <v>300</v>
      </c>
      <c r="L1591" s="61"/>
      <c r="M1591" s="61"/>
      <c r="N1591" s="61" t="s">
        <v>837</v>
      </c>
      <c r="O1591" s="61">
        <v>1</v>
      </c>
      <c r="P1591" s="84">
        <v>43244</v>
      </c>
      <c r="Q1591" s="84">
        <v>43244.041666666664</v>
      </c>
      <c r="R1591" s="85"/>
      <c r="S1591" s="85"/>
      <c r="T1591" s="86">
        <v>43286</v>
      </c>
      <c r="U1591" s="86">
        <v>43286</v>
      </c>
      <c r="V1591" s="92" t="s">
        <v>617</v>
      </c>
      <c r="W1591" s="92">
        <v>43274.041666666664</v>
      </c>
      <c r="X159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91" s="88" t="str">
        <f t="shared" si="24"/>
        <v>UTILITES_MA</v>
      </c>
      <c r="Z159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9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92" spans="1:27" x14ac:dyDescent="0.3">
      <c r="A1592" s="122" t="s">
        <v>3188</v>
      </c>
      <c r="B1592" s="61" t="s">
        <v>3977</v>
      </c>
      <c r="C1592" s="61" t="s">
        <v>3189</v>
      </c>
      <c r="D1592" s="93" t="s">
        <v>3161</v>
      </c>
      <c r="E1592" s="61" t="s">
        <v>3190</v>
      </c>
      <c r="F1592" s="61" t="s">
        <v>3191</v>
      </c>
      <c r="G1592" s="93" t="s">
        <v>46</v>
      </c>
      <c r="H1592" s="61" t="s">
        <v>2572</v>
      </c>
      <c r="I1592" s="61" t="s">
        <v>53</v>
      </c>
      <c r="J1592" s="61" t="s">
        <v>61</v>
      </c>
      <c r="K1592" s="61" t="s">
        <v>300</v>
      </c>
      <c r="L1592" s="61"/>
      <c r="M1592" s="61"/>
      <c r="N1592" s="61" t="s">
        <v>837</v>
      </c>
      <c r="O1592" s="61">
        <v>1</v>
      </c>
      <c r="P1592" s="84">
        <v>43244</v>
      </c>
      <c r="Q1592" s="84">
        <v>43244.041666666664</v>
      </c>
      <c r="R1592" s="85"/>
      <c r="S1592" s="85"/>
      <c r="T1592" s="86">
        <v>43287</v>
      </c>
      <c r="U1592" s="86">
        <v>43287</v>
      </c>
      <c r="V1592" s="92" t="s">
        <v>617</v>
      </c>
      <c r="W1592" s="92">
        <v>43258.75</v>
      </c>
      <c r="X159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92" s="88" t="str">
        <f t="shared" si="24"/>
        <v>UTILITES_MA</v>
      </c>
      <c r="Z159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9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93" spans="1:27" x14ac:dyDescent="0.3">
      <c r="A1593" s="122" t="s">
        <v>3192</v>
      </c>
      <c r="B1593" s="61" t="s">
        <v>3978</v>
      </c>
      <c r="C1593" s="61" t="s">
        <v>3193</v>
      </c>
      <c r="D1593" s="93" t="s">
        <v>3140</v>
      </c>
      <c r="E1593" s="61" t="s">
        <v>3194</v>
      </c>
      <c r="F1593" s="61" t="s">
        <v>3195</v>
      </c>
      <c r="G1593" s="93" t="s">
        <v>46</v>
      </c>
      <c r="H1593" s="61" t="s">
        <v>2572</v>
      </c>
      <c r="I1593" s="61" t="s">
        <v>53</v>
      </c>
      <c r="J1593" s="61" t="s">
        <v>61</v>
      </c>
      <c r="K1593" s="61" t="s">
        <v>300</v>
      </c>
      <c r="L1593" s="61"/>
      <c r="M1593" s="61"/>
      <c r="N1593" s="61" t="s">
        <v>837</v>
      </c>
      <c r="O1593" s="61">
        <v>1</v>
      </c>
      <c r="P1593" s="84">
        <v>43244</v>
      </c>
      <c r="Q1593" s="84">
        <v>43244.041666666664</v>
      </c>
      <c r="R1593" s="85"/>
      <c r="S1593" s="85"/>
      <c r="T1593" s="86">
        <v>43290</v>
      </c>
      <c r="U1593" s="86">
        <v>43290</v>
      </c>
      <c r="V1593" s="92" t="s">
        <v>617</v>
      </c>
      <c r="W1593" s="92">
        <v>43274.041666666664</v>
      </c>
      <c r="X159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93" s="88" t="str">
        <f t="shared" si="24"/>
        <v>UTILITES_MA</v>
      </c>
      <c r="Z159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9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94" spans="1:27" x14ac:dyDescent="0.3">
      <c r="A1594" s="122" t="s">
        <v>3196</v>
      </c>
      <c r="B1594" s="61" t="s">
        <v>3979</v>
      </c>
      <c r="C1594" s="61" t="s">
        <v>3197</v>
      </c>
      <c r="D1594" s="93" t="s">
        <v>3140</v>
      </c>
      <c r="E1594" s="61" t="s">
        <v>3198</v>
      </c>
      <c r="F1594" s="61" t="s">
        <v>3199</v>
      </c>
      <c r="G1594" s="93" t="s">
        <v>46</v>
      </c>
      <c r="H1594" s="61" t="s">
        <v>2572</v>
      </c>
      <c r="I1594" s="61" t="s">
        <v>53</v>
      </c>
      <c r="J1594" s="61" t="s">
        <v>61</v>
      </c>
      <c r="K1594" s="61" t="s">
        <v>300</v>
      </c>
      <c r="L1594" s="61"/>
      <c r="M1594" s="61"/>
      <c r="N1594" s="61" t="s">
        <v>837</v>
      </c>
      <c r="O1594" s="61">
        <v>1</v>
      </c>
      <c r="P1594" s="84">
        <v>43244</v>
      </c>
      <c r="Q1594" s="84">
        <v>43244.041666666664</v>
      </c>
      <c r="R1594" s="85"/>
      <c r="S1594" s="85"/>
      <c r="T1594" s="86">
        <v>43290</v>
      </c>
      <c r="U1594" s="86">
        <v>43290</v>
      </c>
      <c r="V1594" s="92" t="s">
        <v>617</v>
      </c>
      <c r="W1594" s="92">
        <v>43274.041666666664</v>
      </c>
      <c r="X159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94" s="88" t="str">
        <f t="shared" si="24"/>
        <v>UTILITES_MA</v>
      </c>
      <c r="Z159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9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95" spans="1:27" x14ac:dyDescent="0.3">
      <c r="A1595" s="122" t="s">
        <v>3200</v>
      </c>
      <c r="B1595" s="61" t="s">
        <v>3980</v>
      </c>
      <c r="C1595" s="61" t="s">
        <v>3193</v>
      </c>
      <c r="D1595" s="93" t="s">
        <v>3140</v>
      </c>
      <c r="E1595" s="61" t="s">
        <v>3201</v>
      </c>
      <c r="F1595" s="61" t="s">
        <v>3202</v>
      </c>
      <c r="G1595" s="93" t="s">
        <v>46</v>
      </c>
      <c r="H1595" s="61" t="s">
        <v>2572</v>
      </c>
      <c r="I1595" s="61" t="s">
        <v>53</v>
      </c>
      <c r="J1595" s="61" t="s">
        <v>61</v>
      </c>
      <c r="K1595" s="61" t="s">
        <v>300</v>
      </c>
      <c r="L1595" s="61"/>
      <c r="M1595" s="61"/>
      <c r="N1595" s="61" t="s">
        <v>837</v>
      </c>
      <c r="O1595" s="61">
        <v>1</v>
      </c>
      <c r="P1595" s="84">
        <v>43244</v>
      </c>
      <c r="Q1595" s="84">
        <v>43244.041666666664</v>
      </c>
      <c r="R1595" s="85"/>
      <c r="S1595" s="85"/>
      <c r="T1595" s="86">
        <v>43290</v>
      </c>
      <c r="U1595" s="86">
        <v>43290</v>
      </c>
      <c r="V1595" s="92" t="s">
        <v>617</v>
      </c>
      <c r="W1595" s="92">
        <v>43258.75</v>
      </c>
      <c r="X159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95" s="88" t="str">
        <f t="shared" si="24"/>
        <v>UTILITES_MA</v>
      </c>
      <c r="Z159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9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96" spans="1:27" x14ac:dyDescent="0.3">
      <c r="A1596" s="122" t="s">
        <v>3203</v>
      </c>
      <c r="B1596" s="61" t="s">
        <v>3981</v>
      </c>
      <c r="C1596" s="61" t="s">
        <v>3204</v>
      </c>
      <c r="D1596" s="93" t="s">
        <v>3140</v>
      </c>
      <c r="E1596" s="61" t="s">
        <v>3205</v>
      </c>
      <c r="F1596" s="61" t="s">
        <v>3206</v>
      </c>
      <c r="G1596" s="93" t="s">
        <v>46</v>
      </c>
      <c r="H1596" s="61" t="s">
        <v>2572</v>
      </c>
      <c r="I1596" s="61" t="s">
        <v>53</v>
      </c>
      <c r="J1596" s="61" t="s">
        <v>61</v>
      </c>
      <c r="K1596" s="61" t="s">
        <v>300</v>
      </c>
      <c r="L1596" s="61"/>
      <c r="M1596" s="61"/>
      <c r="N1596" s="61" t="s">
        <v>837</v>
      </c>
      <c r="O1596" s="61">
        <v>1</v>
      </c>
      <c r="P1596" s="84">
        <v>43244</v>
      </c>
      <c r="Q1596" s="84">
        <v>43244.041666666664</v>
      </c>
      <c r="R1596" s="85"/>
      <c r="S1596" s="85"/>
      <c r="T1596" s="86">
        <v>43290</v>
      </c>
      <c r="U1596" s="86">
        <v>43290</v>
      </c>
      <c r="V1596" s="92" t="s">
        <v>617</v>
      </c>
      <c r="W1596" s="92">
        <v>43274.041666666664</v>
      </c>
      <c r="X159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96" s="88" t="str">
        <f t="shared" si="24"/>
        <v>UTILITES_MA</v>
      </c>
      <c r="Z159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9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97" spans="1:27" x14ac:dyDescent="0.3">
      <c r="A1597" s="122" t="s">
        <v>3207</v>
      </c>
      <c r="B1597" s="61" t="s">
        <v>3982</v>
      </c>
      <c r="C1597" s="61" t="s">
        <v>3208</v>
      </c>
      <c r="D1597" s="93" t="s">
        <v>3140</v>
      </c>
      <c r="E1597" s="61" t="s">
        <v>3209</v>
      </c>
      <c r="F1597" s="61" t="s">
        <v>3210</v>
      </c>
      <c r="G1597" s="93" t="s">
        <v>46</v>
      </c>
      <c r="H1597" s="61" t="s">
        <v>2572</v>
      </c>
      <c r="I1597" s="61" t="s">
        <v>53</v>
      </c>
      <c r="J1597" s="61" t="s">
        <v>61</v>
      </c>
      <c r="K1597" s="61" t="s">
        <v>300</v>
      </c>
      <c r="L1597" s="61"/>
      <c r="M1597" s="61"/>
      <c r="N1597" s="61" t="s">
        <v>837</v>
      </c>
      <c r="O1597" s="61">
        <v>1</v>
      </c>
      <c r="P1597" s="84">
        <v>43244</v>
      </c>
      <c r="Q1597" s="84">
        <v>43244.041666666664</v>
      </c>
      <c r="R1597" s="85"/>
      <c r="S1597" s="85"/>
      <c r="T1597" s="86">
        <v>43290</v>
      </c>
      <c r="U1597" s="86">
        <v>43290</v>
      </c>
      <c r="V1597" s="92" t="s">
        <v>617</v>
      </c>
      <c r="W1597" s="92">
        <v>43274.041666666664</v>
      </c>
      <c r="X159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97" s="88" t="str">
        <f t="shared" si="24"/>
        <v>UTILITES_MA</v>
      </c>
      <c r="Z159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9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98" spans="1:27" x14ac:dyDescent="0.3">
      <c r="A1598" s="122" t="s">
        <v>3211</v>
      </c>
      <c r="B1598" s="61" t="s">
        <v>3983</v>
      </c>
      <c r="C1598" s="61" t="s">
        <v>3212</v>
      </c>
      <c r="D1598" s="93" t="s">
        <v>3140</v>
      </c>
      <c r="E1598" s="61" t="s">
        <v>3213</v>
      </c>
      <c r="F1598" s="61" t="s">
        <v>3214</v>
      </c>
      <c r="G1598" s="93" t="s">
        <v>46</v>
      </c>
      <c r="H1598" s="61" t="s">
        <v>2572</v>
      </c>
      <c r="I1598" s="61" t="s">
        <v>53</v>
      </c>
      <c r="J1598" s="61" t="s">
        <v>61</v>
      </c>
      <c r="K1598" s="61" t="s">
        <v>300</v>
      </c>
      <c r="L1598" s="61"/>
      <c r="M1598" s="61"/>
      <c r="N1598" s="61" t="s">
        <v>837</v>
      </c>
      <c r="O1598" s="61">
        <v>1</v>
      </c>
      <c r="P1598" s="84">
        <v>43244</v>
      </c>
      <c r="Q1598" s="84">
        <v>43244.041666666664</v>
      </c>
      <c r="R1598" s="85"/>
      <c r="S1598" s="85"/>
      <c r="T1598" s="86">
        <v>43287</v>
      </c>
      <c r="U1598" s="86">
        <v>43287</v>
      </c>
      <c r="V1598" s="92" t="s">
        <v>617</v>
      </c>
      <c r="W1598" s="92">
        <v>43258.75</v>
      </c>
      <c r="X159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98" s="88" t="str">
        <f t="shared" si="24"/>
        <v>UTILITES_MA</v>
      </c>
      <c r="Z159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9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599" spans="1:27" x14ac:dyDescent="0.3">
      <c r="A1599" s="122" t="s">
        <v>3215</v>
      </c>
      <c r="B1599" s="61" t="s">
        <v>3984</v>
      </c>
      <c r="C1599" s="61" t="s">
        <v>2529</v>
      </c>
      <c r="D1599" s="93" t="s">
        <v>3216</v>
      </c>
      <c r="E1599" s="61" t="s">
        <v>3217</v>
      </c>
      <c r="F1599" s="61" t="s">
        <v>4224</v>
      </c>
      <c r="G1599" s="93" t="s">
        <v>46</v>
      </c>
      <c r="H1599" s="61" t="s">
        <v>2572</v>
      </c>
      <c r="I1599" s="61" t="s">
        <v>53</v>
      </c>
      <c r="J1599" s="61" t="s">
        <v>61</v>
      </c>
      <c r="K1599" s="61" t="s">
        <v>300</v>
      </c>
      <c r="L1599" s="61"/>
      <c r="M1599" s="61"/>
      <c r="N1599" s="61" t="s">
        <v>837</v>
      </c>
      <c r="O1599" s="61">
        <v>1</v>
      </c>
      <c r="P1599" s="84">
        <v>43244</v>
      </c>
      <c r="Q1599" s="84">
        <v>43244.041666666664</v>
      </c>
      <c r="R1599" s="85"/>
      <c r="S1599" s="85"/>
      <c r="T1599" s="86">
        <v>43291</v>
      </c>
      <c r="U1599" s="86">
        <v>43291</v>
      </c>
      <c r="V1599" s="92" t="s">
        <v>617</v>
      </c>
      <c r="W1599" s="92">
        <v>43274.041666666664</v>
      </c>
      <c r="X159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599" s="88" t="str">
        <f t="shared" si="24"/>
        <v>UTILITES_MA</v>
      </c>
      <c r="Z159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59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00" spans="1:27" x14ac:dyDescent="0.3">
      <c r="A1600" s="122" t="s">
        <v>3218</v>
      </c>
      <c r="B1600" s="61" t="s">
        <v>3985</v>
      </c>
      <c r="C1600" s="61" t="s">
        <v>3219</v>
      </c>
      <c r="D1600" s="93" t="s">
        <v>3216</v>
      </c>
      <c r="E1600" s="61" t="s">
        <v>3220</v>
      </c>
      <c r="F1600" s="61" t="s">
        <v>4225</v>
      </c>
      <c r="G1600" s="93" t="s">
        <v>46</v>
      </c>
      <c r="H1600" s="61" t="s">
        <v>2572</v>
      </c>
      <c r="I1600" s="61" t="s">
        <v>53</v>
      </c>
      <c r="J1600" s="61" t="s">
        <v>61</v>
      </c>
      <c r="K1600" s="61" t="s">
        <v>300</v>
      </c>
      <c r="L1600" s="61"/>
      <c r="M1600" s="61"/>
      <c r="N1600" s="61" t="s">
        <v>837</v>
      </c>
      <c r="O1600" s="61">
        <v>1</v>
      </c>
      <c r="P1600" s="84">
        <v>43244</v>
      </c>
      <c r="Q1600" s="84">
        <v>43244.041666666664</v>
      </c>
      <c r="R1600" s="85"/>
      <c r="S1600" s="85"/>
      <c r="T1600" s="86">
        <v>43291</v>
      </c>
      <c r="U1600" s="86">
        <v>43291</v>
      </c>
      <c r="V1600" s="92" t="s">
        <v>617</v>
      </c>
      <c r="W1600" s="92">
        <v>43274.041666666664</v>
      </c>
      <c r="X160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00" s="88" t="str">
        <f t="shared" si="24"/>
        <v>UTILITES_MA</v>
      </c>
      <c r="Z160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0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01" spans="1:27" x14ac:dyDescent="0.3">
      <c r="A1601" s="122" t="s">
        <v>3040</v>
      </c>
      <c r="B1601" s="61" t="s">
        <v>3986</v>
      </c>
      <c r="C1601" s="61" t="s">
        <v>3041</v>
      </c>
      <c r="D1601" s="93" t="s">
        <v>751</v>
      </c>
      <c r="E1601" s="61" t="s">
        <v>3042</v>
      </c>
      <c r="F1601" s="61" t="s">
        <v>4226</v>
      </c>
      <c r="G1601" s="93" t="s">
        <v>46</v>
      </c>
      <c r="H1601" s="61" t="s">
        <v>2572</v>
      </c>
      <c r="I1601" s="61" t="s">
        <v>53</v>
      </c>
      <c r="J1601" s="61" t="s">
        <v>61</v>
      </c>
      <c r="K1601" s="61" t="s">
        <v>300</v>
      </c>
      <c r="L1601" s="61"/>
      <c r="M1601" s="61"/>
      <c r="N1601" s="61" t="s">
        <v>837</v>
      </c>
      <c r="O1601" s="61">
        <v>1</v>
      </c>
      <c r="P1601" s="84">
        <v>43243</v>
      </c>
      <c r="Q1601" s="84">
        <v>43243.041666666664</v>
      </c>
      <c r="R1601" s="85"/>
      <c r="S1601" s="85"/>
      <c r="T1601" s="86">
        <v>43291</v>
      </c>
      <c r="U1601" s="86">
        <v>43291</v>
      </c>
      <c r="V1601" s="92" t="s">
        <v>617</v>
      </c>
      <c r="W1601" s="92">
        <v>43273.041666666664</v>
      </c>
      <c r="X160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01" s="88" t="str">
        <f t="shared" si="24"/>
        <v>UTILITES_MA</v>
      </c>
      <c r="Z160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0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02" spans="1:27" x14ac:dyDescent="0.3">
      <c r="A1602" s="122" t="s">
        <v>3043</v>
      </c>
      <c r="B1602" s="61" t="s">
        <v>3987</v>
      </c>
      <c r="C1602" s="61" t="s">
        <v>3044</v>
      </c>
      <c r="D1602" s="93" t="s">
        <v>1156</v>
      </c>
      <c r="E1602" s="61" t="s">
        <v>3045</v>
      </c>
      <c r="F1602" s="61" t="s">
        <v>4227</v>
      </c>
      <c r="G1602" s="93" t="s">
        <v>46</v>
      </c>
      <c r="H1602" s="61" t="s">
        <v>2572</v>
      </c>
      <c r="I1602" s="61" t="s">
        <v>53</v>
      </c>
      <c r="J1602" s="61" t="s">
        <v>61</v>
      </c>
      <c r="K1602" s="61" t="s">
        <v>300</v>
      </c>
      <c r="L1602" s="61"/>
      <c r="M1602" s="61"/>
      <c r="N1602" s="61" t="s">
        <v>837</v>
      </c>
      <c r="O1602" s="61">
        <v>1</v>
      </c>
      <c r="P1602" s="84">
        <v>43243</v>
      </c>
      <c r="Q1602" s="84">
        <v>43243.041666666664</v>
      </c>
      <c r="R1602" s="85"/>
      <c r="S1602" s="85"/>
      <c r="T1602" s="86">
        <v>43291</v>
      </c>
      <c r="U1602" s="86">
        <v>43291</v>
      </c>
      <c r="V1602" s="92" t="s">
        <v>617</v>
      </c>
      <c r="W1602" s="92">
        <v>43273.041666666664</v>
      </c>
      <c r="X160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02" s="88" t="str">
        <f t="shared" ref="Y1602:Y1665" si="25">IF(ISBLANK(G1602),"N/A",IF(OR(G1602="EXPE-SERV",G1602="FINA",G1602="INFO",G1602="LOGISTIC",G1602="MAGASIN",G1602="PROD_MA",G1602="PROD_MB",G1602="PROD_MB-B3",G1602="PROJ-TECH",G1602="SECU",G1602="STECH",G1602="UNITE-MA",G1602="UNITE-MB",G1602="UNIT-MC",G1602="UNIT-MD1",G1602="UNIT-MD2"),"N/A",IF(ISNUMBER(SEARCH("QUAL",G1602)),"N/A",IF(AND(G1602="MNTE",X1602="MA"),"UTILITES_MA",IF(AND(G1602="MNTE",X1602="MB"),"UTILITES_MB",IF(AND(G1602="MNTE",X1602="MC"),"UTILITES_MC",G1602))))))</f>
        <v>UTILITES_MA</v>
      </c>
      <c r="Z160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0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03" spans="1:27" x14ac:dyDescent="0.3">
      <c r="A1603" s="122" t="s">
        <v>3046</v>
      </c>
      <c r="B1603" s="61" t="s">
        <v>3988</v>
      </c>
      <c r="C1603" s="61" t="s">
        <v>3047</v>
      </c>
      <c r="D1603" s="93" t="s">
        <v>751</v>
      </c>
      <c r="E1603" s="61" t="s">
        <v>3048</v>
      </c>
      <c r="F1603" s="61" t="s">
        <v>4228</v>
      </c>
      <c r="G1603" s="93" t="s">
        <v>46</v>
      </c>
      <c r="H1603" s="61" t="s">
        <v>2572</v>
      </c>
      <c r="I1603" s="61" t="s">
        <v>53</v>
      </c>
      <c r="J1603" s="61" t="s">
        <v>61</v>
      </c>
      <c r="K1603" s="61" t="s">
        <v>300</v>
      </c>
      <c r="L1603" s="61"/>
      <c r="M1603" s="61"/>
      <c r="N1603" s="61" t="s">
        <v>837</v>
      </c>
      <c r="O1603" s="61">
        <v>1</v>
      </c>
      <c r="P1603" s="84">
        <v>43243</v>
      </c>
      <c r="Q1603" s="84">
        <v>43243.041666666664</v>
      </c>
      <c r="R1603" s="85"/>
      <c r="S1603" s="85"/>
      <c r="T1603" s="86">
        <v>43291</v>
      </c>
      <c r="U1603" s="86">
        <v>43291</v>
      </c>
      <c r="V1603" s="92" t="s">
        <v>617</v>
      </c>
      <c r="W1603" s="92">
        <v>43273.041666666664</v>
      </c>
      <c r="X160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03" s="88" t="str">
        <f t="shared" si="25"/>
        <v>UTILITES_MA</v>
      </c>
      <c r="Z160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0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04" spans="1:27" x14ac:dyDescent="0.3">
      <c r="A1604" s="122" t="s">
        <v>3221</v>
      </c>
      <c r="B1604" s="61" t="s">
        <v>3989</v>
      </c>
      <c r="C1604" s="61" t="s">
        <v>3222</v>
      </c>
      <c r="D1604" s="93" t="s">
        <v>3161</v>
      </c>
      <c r="E1604" s="61" t="s">
        <v>3223</v>
      </c>
      <c r="F1604" s="61" t="s">
        <v>3224</v>
      </c>
      <c r="G1604" s="93" t="s">
        <v>46</v>
      </c>
      <c r="H1604" s="61" t="s">
        <v>2572</v>
      </c>
      <c r="I1604" s="61" t="s">
        <v>53</v>
      </c>
      <c r="J1604" s="61" t="s">
        <v>61</v>
      </c>
      <c r="K1604" s="61" t="s">
        <v>300</v>
      </c>
      <c r="L1604" s="61"/>
      <c r="M1604" s="61"/>
      <c r="N1604" s="61" t="s">
        <v>837</v>
      </c>
      <c r="O1604" s="61">
        <v>1</v>
      </c>
      <c r="P1604" s="84">
        <v>43244</v>
      </c>
      <c r="Q1604" s="84">
        <v>43244.041666666664</v>
      </c>
      <c r="R1604" s="85"/>
      <c r="S1604" s="85"/>
      <c r="T1604" s="86">
        <v>43286</v>
      </c>
      <c r="U1604" s="86">
        <v>43286</v>
      </c>
      <c r="V1604" s="92" t="s">
        <v>617</v>
      </c>
      <c r="W1604" s="92">
        <v>43274.041666666664</v>
      </c>
      <c r="X160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04" s="88" t="str">
        <f t="shared" si="25"/>
        <v>UTILITES_MA</v>
      </c>
      <c r="Z160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0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05" spans="1:27" x14ac:dyDescent="0.3">
      <c r="A1605" s="122" t="s">
        <v>3225</v>
      </c>
      <c r="B1605" s="61" t="s">
        <v>3990</v>
      </c>
      <c r="C1605" s="61" t="s">
        <v>3226</v>
      </c>
      <c r="D1605" s="93" t="s">
        <v>3161</v>
      </c>
      <c r="E1605" s="61" t="s">
        <v>3227</v>
      </c>
      <c r="F1605" s="61" t="s">
        <v>3228</v>
      </c>
      <c r="G1605" s="93" t="s">
        <v>46</v>
      </c>
      <c r="H1605" s="61" t="s">
        <v>2572</v>
      </c>
      <c r="I1605" s="61" t="s">
        <v>53</v>
      </c>
      <c r="J1605" s="61" t="s">
        <v>61</v>
      </c>
      <c r="K1605" s="61" t="s">
        <v>300</v>
      </c>
      <c r="L1605" s="61"/>
      <c r="M1605" s="61"/>
      <c r="N1605" s="61" t="s">
        <v>837</v>
      </c>
      <c r="O1605" s="61">
        <v>1</v>
      </c>
      <c r="P1605" s="84">
        <v>43244</v>
      </c>
      <c r="Q1605" s="84">
        <v>43244.041666666664</v>
      </c>
      <c r="R1605" s="85"/>
      <c r="S1605" s="85"/>
      <c r="T1605" s="86">
        <v>43286</v>
      </c>
      <c r="U1605" s="86">
        <v>43286</v>
      </c>
      <c r="V1605" s="92" t="s">
        <v>617</v>
      </c>
      <c r="W1605" s="92">
        <v>43274.041666666664</v>
      </c>
      <c r="X160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05" s="88" t="str">
        <f t="shared" si="25"/>
        <v>UTILITES_MA</v>
      </c>
      <c r="Z160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0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06" spans="1:27" x14ac:dyDescent="0.3">
      <c r="A1606" s="122" t="s">
        <v>3229</v>
      </c>
      <c r="B1606" s="61" t="s">
        <v>3991</v>
      </c>
      <c r="C1606" s="61" t="s">
        <v>3230</v>
      </c>
      <c r="D1606" s="93" t="s">
        <v>3161</v>
      </c>
      <c r="E1606" s="61" t="s">
        <v>3231</v>
      </c>
      <c r="F1606" s="61" t="s">
        <v>3232</v>
      </c>
      <c r="G1606" s="93" t="s">
        <v>46</v>
      </c>
      <c r="H1606" s="61" t="s">
        <v>2572</v>
      </c>
      <c r="I1606" s="61" t="s">
        <v>53</v>
      </c>
      <c r="J1606" s="61" t="s">
        <v>61</v>
      </c>
      <c r="K1606" s="61" t="s">
        <v>300</v>
      </c>
      <c r="L1606" s="61"/>
      <c r="M1606" s="61"/>
      <c r="N1606" s="61" t="s">
        <v>837</v>
      </c>
      <c r="O1606" s="61">
        <v>1</v>
      </c>
      <c r="P1606" s="84">
        <v>43244</v>
      </c>
      <c r="Q1606" s="84">
        <v>43244.041666666664</v>
      </c>
      <c r="R1606" s="85"/>
      <c r="S1606" s="85"/>
      <c r="T1606" s="86">
        <v>43287</v>
      </c>
      <c r="U1606" s="86">
        <v>43287</v>
      </c>
      <c r="V1606" s="92" t="s">
        <v>617</v>
      </c>
      <c r="W1606" s="92">
        <v>43258.75</v>
      </c>
      <c r="X160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06" s="88" t="str">
        <f t="shared" si="25"/>
        <v>UTILITES_MA</v>
      </c>
      <c r="Z160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0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07" spans="1:27" x14ac:dyDescent="0.3">
      <c r="A1607" s="122" t="s">
        <v>5474</v>
      </c>
      <c r="B1607" s="61" t="s">
        <v>5475</v>
      </c>
      <c r="C1607" s="61" t="s">
        <v>1509</v>
      </c>
      <c r="D1607" s="93" t="s">
        <v>1510</v>
      </c>
      <c r="E1607" s="61" t="s">
        <v>1511</v>
      </c>
      <c r="F1607" s="61" t="s">
        <v>1512</v>
      </c>
      <c r="G1607" s="93" t="s">
        <v>46</v>
      </c>
      <c r="H1607" s="61" t="s">
        <v>195</v>
      </c>
      <c r="I1607" s="61" t="s">
        <v>201</v>
      </c>
      <c r="J1607" s="61" t="s">
        <v>202</v>
      </c>
      <c r="K1607" s="61"/>
      <c r="L1607" s="61"/>
      <c r="M1607" s="61"/>
      <c r="N1607" s="61"/>
      <c r="O1607" s="61">
        <v>4</v>
      </c>
      <c r="P1607" s="84">
        <v>43315</v>
      </c>
      <c r="Q1607" s="84">
        <v>43345</v>
      </c>
      <c r="R1607" s="85"/>
      <c r="S1607" s="85"/>
      <c r="T1607" s="86"/>
      <c r="U1607" s="86"/>
      <c r="V1607" s="92" t="s">
        <v>617</v>
      </c>
      <c r="W1607" s="92">
        <v>43345.166666666664</v>
      </c>
      <c r="X160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07" s="88" t="str">
        <f t="shared" si="25"/>
        <v>UTILITES_MA</v>
      </c>
      <c r="Z160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0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608" spans="1:27" x14ac:dyDescent="0.3">
      <c r="A1608" s="122" t="s">
        <v>4436</v>
      </c>
      <c r="B1608" s="61" t="s">
        <v>4437</v>
      </c>
      <c r="C1608" s="61" t="s">
        <v>4438</v>
      </c>
      <c r="D1608" s="93" t="s">
        <v>4439</v>
      </c>
      <c r="E1608" s="61" t="s">
        <v>4440</v>
      </c>
      <c r="F1608" s="61" t="s">
        <v>4441</v>
      </c>
      <c r="G1608" s="93" t="s">
        <v>46</v>
      </c>
      <c r="H1608" s="61" t="s">
        <v>359</v>
      </c>
      <c r="I1608" s="61" t="s">
        <v>53</v>
      </c>
      <c r="J1608" s="61" t="s">
        <v>61</v>
      </c>
      <c r="K1608" s="61"/>
      <c r="L1608" s="61"/>
      <c r="M1608" s="61"/>
      <c r="N1608" s="61"/>
      <c r="O1608" s="61">
        <v>1</v>
      </c>
      <c r="P1608" s="84">
        <v>43320</v>
      </c>
      <c r="Q1608" s="84">
        <v>43320.041666666664</v>
      </c>
      <c r="R1608" s="85"/>
      <c r="S1608" s="85"/>
      <c r="T1608" s="86"/>
      <c r="U1608" s="86"/>
      <c r="V1608" s="92" t="s">
        <v>617</v>
      </c>
      <c r="W1608" s="92">
        <v>43350.041666666664</v>
      </c>
      <c r="X160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08" s="88" t="str">
        <f t="shared" si="25"/>
        <v>UTILITES_MA</v>
      </c>
      <c r="Z160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0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609" spans="1:27" x14ac:dyDescent="0.3">
      <c r="A1609" s="122" t="s">
        <v>4442</v>
      </c>
      <c r="B1609" s="61" t="s">
        <v>4443</v>
      </c>
      <c r="C1609" s="61" t="s">
        <v>4444</v>
      </c>
      <c r="D1609" s="93" t="s">
        <v>4439</v>
      </c>
      <c r="E1609" s="61" t="s">
        <v>4445</v>
      </c>
      <c r="F1609" s="61" t="s">
        <v>4498</v>
      </c>
      <c r="G1609" s="93" t="s">
        <v>46</v>
      </c>
      <c r="H1609" s="61" t="s">
        <v>359</v>
      </c>
      <c r="I1609" s="61" t="s">
        <v>53</v>
      </c>
      <c r="J1609" s="61" t="s">
        <v>61</v>
      </c>
      <c r="K1609" s="61"/>
      <c r="L1609" s="61"/>
      <c r="M1609" s="61"/>
      <c r="N1609" s="61"/>
      <c r="O1609" s="61">
        <v>1</v>
      </c>
      <c r="P1609" s="84">
        <v>43320</v>
      </c>
      <c r="Q1609" s="84">
        <v>43320.041666666664</v>
      </c>
      <c r="R1609" s="85"/>
      <c r="S1609" s="85"/>
      <c r="T1609" s="86"/>
      <c r="U1609" s="86"/>
      <c r="V1609" s="92" t="s">
        <v>617</v>
      </c>
      <c r="W1609" s="92">
        <v>43350.041666666664</v>
      </c>
      <c r="X160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09" s="88" t="str">
        <f t="shared" si="25"/>
        <v>UTILITES_MA</v>
      </c>
      <c r="Z160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0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610" spans="1:27" x14ac:dyDescent="0.3">
      <c r="A1610" s="122" t="s">
        <v>5828</v>
      </c>
      <c r="B1610" s="61" t="s">
        <v>5829</v>
      </c>
      <c r="C1610" s="61" t="s">
        <v>253</v>
      </c>
      <c r="D1610" s="93" t="s">
        <v>427</v>
      </c>
      <c r="E1610" s="61" t="s">
        <v>5830</v>
      </c>
      <c r="F1610" s="61" t="s">
        <v>312</v>
      </c>
      <c r="G1610" s="93" t="s">
        <v>97</v>
      </c>
      <c r="H1610" s="61" t="s">
        <v>42</v>
      </c>
      <c r="I1610" s="61" t="s">
        <v>53</v>
      </c>
      <c r="J1610" s="61"/>
      <c r="K1610" s="61"/>
      <c r="L1610" s="61"/>
      <c r="M1610" s="61"/>
      <c r="N1610" s="61" t="s">
        <v>249</v>
      </c>
      <c r="O1610" s="61">
        <v>0.25</v>
      </c>
      <c r="P1610" s="84">
        <v>43299</v>
      </c>
      <c r="Q1610" s="84">
        <v>43306</v>
      </c>
      <c r="R1610" s="85"/>
      <c r="S1610" s="85"/>
      <c r="T1610" s="86">
        <v>43291.36042824074</v>
      </c>
      <c r="U1610" s="86"/>
      <c r="V1610" s="92" t="s">
        <v>617</v>
      </c>
      <c r="W1610" s="92">
        <v>43306.010416666664</v>
      </c>
      <c r="X161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10" s="88" t="str">
        <f t="shared" si="25"/>
        <v>ANA_MA</v>
      </c>
      <c r="Z161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1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11" spans="1:27" x14ac:dyDescent="0.3">
      <c r="A1611" s="122" t="s">
        <v>3574</v>
      </c>
      <c r="B1611" s="61" t="s">
        <v>3575</v>
      </c>
      <c r="C1611" s="61" t="s">
        <v>3576</v>
      </c>
      <c r="D1611" s="93" t="s">
        <v>3577</v>
      </c>
      <c r="E1611" s="61" t="s">
        <v>3578</v>
      </c>
      <c r="F1611" s="61" t="s">
        <v>2087</v>
      </c>
      <c r="G1611" s="93" t="s">
        <v>97</v>
      </c>
      <c r="H1611" s="61" t="s">
        <v>2572</v>
      </c>
      <c r="I1611" s="61" t="s">
        <v>201</v>
      </c>
      <c r="J1611" s="61"/>
      <c r="K1611" s="61"/>
      <c r="L1611" s="61"/>
      <c r="M1611" s="61"/>
      <c r="N1611" s="61" t="s">
        <v>249</v>
      </c>
      <c r="O1611" s="61">
        <v>2</v>
      </c>
      <c r="P1611" s="84">
        <v>43250</v>
      </c>
      <c r="Q1611" s="84">
        <v>43280</v>
      </c>
      <c r="R1611" s="85"/>
      <c r="S1611" s="85"/>
      <c r="T1611" s="86">
        <v>43138.4375</v>
      </c>
      <c r="U1611" s="86">
        <v>43138.486805555556</v>
      </c>
      <c r="V1611" s="92" t="s">
        <v>617</v>
      </c>
      <c r="W1611" s="92">
        <v>43280.083333333336</v>
      </c>
      <c r="X161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11" s="88" t="str">
        <f t="shared" si="25"/>
        <v>ANA_MA</v>
      </c>
      <c r="Z161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1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12" spans="1:27" x14ac:dyDescent="0.3">
      <c r="A1612" s="122" t="s">
        <v>1063</v>
      </c>
      <c r="B1612" s="61" t="s">
        <v>1064</v>
      </c>
      <c r="C1612" s="61" t="s">
        <v>532</v>
      </c>
      <c r="D1612" s="93" t="s">
        <v>1065</v>
      </c>
      <c r="E1612" s="61" t="s">
        <v>1066</v>
      </c>
      <c r="F1612" s="61" t="s">
        <v>1067</v>
      </c>
      <c r="G1612" s="93" t="s">
        <v>73</v>
      </c>
      <c r="H1612" s="61" t="s">
        <v>2572</v>
      </c>
      <c r="I1612" s="61" t="s">
        <v>53</v>
      </c>
      <c r="J1612" s="61" t="s">
        <v>61</v>
      </c>
      <c r="K1612" s="61" t="s">
        <v>300</v>
      </c>
      <c r="L1612" s="61"/>
      <c r="M1612" s="61"/>
      <c r="N1612" s="61" t="s">
        <v>837</v>
      </c>
      <c r="O1612" s="61">
        <v>1</v>
      </c>
      <c r="P1612" s="84">
        <v>43182</v>
      </c>
      <c r="Q1612" s="84">
        <v>43182.041666666664</v>
      </c>
      <c r="R1612" s="85"/>
      <c r="S1612" s="85"/>
      <c r="T1612" s="86">
        <v>43273</v>
      </c>
      <c r="U1612" s="86">
        <v>43273</v>
      </c>
      <c r="V1612" s="92" t="s">
        <v>617</v>
      </c>
      <c r="W1612" s="92">
        <v>43212.083333333336</v>
      </c>
      <c r="X161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12" s="88" t="str">
        <f t="shared" si="25"/>
        <v>CONT</v>
      </c>
      <c r="Z161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1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1613" spans="1:27" x14ac:dyDescent="0.3">
      <c r="A1613" s="122" t="s">
        <v>5907</v>
      </c>
      <c r="B1613" s="61" t="s">
        <v>5908</v>
      </c>
      <c r="C1613" s="61" t="s">
        <v>1432</v>
      </c>
      <c r="D1613" s="93" t="s">
        <v>1433</v>
      </c>
      <c r="E1613" s="61" t="s">
        <v>5909</v>
      </c>
      <c r="F1613" s="61" t="s">
        <v>5910</v>
      </c>
      <c r="G1613" s="93" t="s">
        <v>75</v>
      </c>
      <c r="H1613" s="61" t="s">
        <v>359</v>
      </c>
      <c r="I1613" s="61" t="s">
        <v>53</v>
      </c>
      <c r="J1613" s="61" t="s">
        <v>61</v>
      </c>
      <c r="K1613" s="61"/>
      <c r="L1613" s="61"/>
      <c r="M1613" s="61"/>
      <c r="N1613" s="61"/>
      <c r="O1613" s="61">
        <v>1</v>
      </c>
      <c r="P1613" s="84">
        <v>43321</v>
      </c>
      <c r="Q1613" s="84">
        <v>43321.041666666664</v>
      </c>
      <c r="R1613" s="85"/>
      <c r="S1613" s="85"/>
      <c r="T1613" s="86"/>
      <c r="U1613" s="86"/>
      <c r="V1613" s="92" t="s">
        <v>617</v>
      </c>
      <c r="W1613" s="92">
        <v>43351.041666666664</v>
      </c>
      <c r="X161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613" s="88" t="str">
        <f t="shared" si="25"/>
        <v>ENVT</v>
      </c>
      <c r="Z161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1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614" spans="1:27" x14ac:dyDescent="0.3">
      <c r="A1614" s="122" t="s">
        <v>5911</v>
      </c>
      <c r="B1614" s="61" t="s">
        <v>5912</v>
      </c>
      <c r="C1614" s="61" t="s">
        <v>4369</v>
      </c>
      <c r="D1614" s="93" t="s">
        <v>4370</v>
      </c>
      <c r="E1614" s="61" t="s">
        <v>5913</v>
      </c>
      <c r="F1614" s="61" t="s">
        <v>5910</v>
      </c>
      <c r="G1614" s="93" t="s">
        <v>75</v>
      </c>
      <c r="H1614" s="61" t="s">
        <v>359</v>
      </c>
      <c r="I1614" s="61" t="s">
        <v>53</v>
      </c>
      <c r="J1614" s="61" t="s">
        <v>61</v>
      </c>
      <c r="K1614" s="61"/>
      <c r="L1614" s="61"/>
      <c r="M1614" s="61"/>
      <c r="N1614" s="61"/>
      <c r="O1614" s="61">
        <v>1</v>
      </c>
      <c r="P1614" s="84">
        <v>43321</v>
      </c>
      <c r="Q1614" s="84">
        <v>43321.041666666664</v>
      </c>
      <c r="R1614" s="85"/>
      <c r="S1614" s="85"/>
      <c r="T1614" s="86"/>
      <c r="U1614" s="86"/>
      <c r="V1614" s="92" t="s">
        <v>617</v>
      </c>
      <c r="W1614" s="92">
        <v>43351.041666666664</v>
      </c>
      <c r="X161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14" s="88" t="str">
        <f t="shared" si="25"/>
        <v>ENVT</v>
      </c>
      <c r="Z161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1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615" spans="1:27" x14ac:dyDescent="0.3">
      <c r="A1615" s="122" t="s">
        <v>6634</v>
      </c>
      <c r="B1615" s="61" t="s">
        <v>6635</v>
      </c>
      <c r="C1615" s="61" t="s">
        <v>252</v>
      </c>
      <c r="D1615" s="93" t="s">
        <v>442</v>
      </c>
      <c r="E1615" s="61" t="s">
        <v>6636</v>
      </c>
      <c r="F1615" s="61" t="s">
        <v>60</v>
      </c>
      <c r="G1615" s="93" t="s">
        <v>103</v>
      </c>
      <c r="H1615" s="61" t="s">
        <v>359</v>
      </c>
      <c r="I1615" s="61" t="s">
        <v>53</v>
      </c>
      <c r="J1615" s="61"/>
      <c r="K1615" s="61"/>
      <c r="L1615" s="61"/>
      <c r="M1615" s="61"/>
      <c r="N1615" s="61" t="s">
        <v>6637</v>
      </c>
      <c r="O1615" s="61">
        <v>0.5</v>
      </c>
      <c r="P1615" s="84">
        <v>43333</v>
      </c>
      <c r="Q1615" s="84">
        <v>43333.020833333336</v>
      </c>
      <c r="R1615" s="85"/>
      <c r="S1615" s="85"/>
      <c r="T1615" s="86"/>
      <c r="U1615" s="86"/>
      <c r="V1615" s="92" t="s">
        <v>617</v>
      </c>
      <c r="W1615" s="92">
        <v>43363.020833333336</v>
      </c>
      <c r="X161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15" s="88" t="str">
        <f t="shared" si="25"/>
        <v>ANA_MB</v>
      </c>
      <c r="Z161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1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616" spans="1:27" x14ac:dyDescent="0.3">
      <c r="A1616" s="122" t="s">
        <v>6638</v>
      </c>
      <c r="B1616" s="61" t="s">
        <v>6639</v>
      </c>
      <c r="C1616" s="61" t="s">
        <v>252</v>
      </c>
      <c r="D1616" s="93" t="s">
        <v>442</v>
      </c>
      <c r="E1616" s="61" t="s">
        <v>6640</v>
      </c>
      <c r="F1616" s="61" t="s">
        <v>60</v>
      </c>
      <c r="G1616" s="93" t="s">
        <v>103</v>
      </c>
      <c r="H1616" s="61" t="s">
        <v>359</v>
      </c>
      <c r="I1616" s="61" t="s">
        <v>53</v>
      </c>
      <c r="J1616" s="61"/>
      <c r="K1616" s="61"/>
      <c r="L1616" s="61"/>
      <c r="M1616" s="61"/>
      <c r="N1616" s="61" t="s">
        <v>6637</v>
      </c>
      <c r="O1616" s="61">
        <v>0.5</v>
      </c>
      <c r="P1616" s="84">
        <v>43333</v>
      </c>
      <c r="Q1616" s="84">
        <v>43333.020833333336</v>
      </c>
      <c r="R1616" s="85"/>
      <c r="S1616" s="85"/>
      <c r="T1616" s="86"/>
      <c r="U1616" s="86"/>
      <c r="V1616" s="92" t="s">
        <v>617</v>
      </c>
      <c r="W1616" s="92">
        <v>43363.020833333336</v>
      </c>
      <c r="X161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16" s="88" t="str">
        <f t="shared" si="25"/>
        <v>ANA_MB</v>
      </c>
      <c r="Z161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1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617" spans="1:27" x14ac:dyDescent="0.3">
      <c r="A1617" s="122" t="s">
        <v>6641</v>
      </c>
      <c r="B1617" s="61" t="s">
        <v>6642</v>
      </c>
      <c r="C1617" s="61" t="s">
        <v>252</v>
      </c>
      <c r="D1617" s="93" t="s">
        <v>5875</v>
      </c>
      <c r="E1617" s="61" t="s">
        <v>6643</v>
      </c>
      <c r="F1617" s="61" t="s">
        <v>60</v>
      </c>
      <c r="G1617" s="93" t="s">
        <v>103</v>
      </c>
      <c r="H1617" s="61" t="s">
        <v>359</v>
      </c>
      <c r="I1617" s="61" t="s">
        <v>53</v>
      </c>
      <c r="J1617" s="61"/>
      <c r="K1617" s="61"/>
      <c r="L1617" s="61"/>
      <c r="M1617" s="61"/>
      <c r="N1617" s="61" t="s">
        <v>6637</v>
      </c>
      <c r="O1617" s="61">
        <v>0.5</v>
      </c>
      <c r="P1617" s="84">
        <v>43333</v>
      </c>
      <c r="Q1617" s="84">
        <v>43333.020833333336</v>
      </c>
      <c r="R1617" s="85"/>
      <c r="S1617" s="85"/>
      <c r="T1617" s="86"/>
      <c r="U1617" s="86"/>
      <c r="V1617" s="92" t="s">
        <v>617</v>
      </c>
      <c r="W1617" s="92">
        <v>43363.020833333336</v>
      </c>
      <c r="X161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17" s="88" t="str">
        <f t="shared" si="25"/>
        <v>ANA_MB</v>
      </c>
      <c r="Z161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1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618" spans="1:27" x14ac:dyDescent="0.3">
      <c r="A1618" s="122" t="s">
        <v>3233</v>
      </c>
      <c r="B1618" s="61" t="s">
        <v>3234</v>
      </c>
      <c r="C1618" s="61" t="s">
        <v>250</v>
      </c>
      <c r="D1618" s="93" t="s">
        <v>441</v>
      </c>
      <c r="E1618" s="61" t="s">
        <v>3235</v>
      </c>
      <c r="F1618" s="61" t="s">
        <v>3236</v>
      </c>
      <c r="G1618" s="93" t="s">
        <v>75</v>
      </c>
      <c r="H1618" s="61" t="s">
        <v>42</v>
      </c>
      <c r="I1618" s="61" t="s">
        <v>53</v>
      </c>
      <c r="J1618" s="61"/>
      <c r="K1618" s="61"/>
      <c r="L1618" s="61"/>
      <c r="M1618" s="61"/>
      <c r="N1618" s="61" t="s">
        <v>1115</v>
      </c>
      <c r="O1618" s="61">
        <v>1</v>
      </c>
      <c r="P1618" s="84">
        <v>43284</v>
      </c>
      <c r="Q1618" s="84">
        <v>43314</v>
      </c>
      <c r="R1618" s="85"/>
      <c r="S1618" s="85"/>
      <c r="T1618" s="86">
        <v>43248.635393518518</v>
      </c>
      <c r="U1618" s="86"/>
      <c r="V1618" s="92" t="s">
        <v>617</v>
      </c>
      <c r="W1618" s="92">
        <v>43314.041666666664</v>
      </c>
      <c r="X161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18" s="88" t="str">
        <f t="shared" si="25"/>
        <v>ENVT</v>
      </c>
      <c r="Z161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1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19" spans="1:27" x14ac:dyDescent="0.3">
      <c r="A1619" s="122" t="s">
        <v>3781</v>
      </c>
      <c r="B1619" s="61" t="s">
        <v>3782</v>
      </c>
      <c r="C1619" s="61" t="s">
        <v>250</v>
      </c>
      <c r="D1619" s="93" t="s">
        <v>441</v>
      </c>
      <c r="E1619" s="61" t="s">
        <v>3783</v>
      </c>
      <c r="F1619" s="61" t="s">
        <v>3236</v>
      </c>
      <c r="G1619" s="93" t="s">
        <v>75</v>
      </c>
      <c r="H1619" s="61" t="s">
        <v>42</v>
      </c>
      <c r="I1619" s="61" t="s">
        <v>53</v>
      </c>
      <c r="J1619" s="61"/>
      <c r="K1619" s="61"/>
      <c r="L1619" s="61"/>
      <c r="M1619" s="61"/>
      <c r="N1619" s="61" t="s">
        <v>1115</v>
      </c>
      <c r="O1619" s="61">
        <v>1</v>
      </c>
      <c r="P1619" s="84">
        <v>43292</v>
      </c>
      <c r="Q1619" s="84">
        <v>43322</v>
      </c>
      <c r="R1619" s="85"/>
      <c r="S1619" s="85"/>
      <c r="T1619" s="86">
        <v>43256.45103009259</v>
      </c>
      <c r="U1619" s="86"/>
      <c r="V1619" s="92" t="s">
        <v>617</v>
      </c>
      <c r="W1619" s="92">
        <v>43322.041666666664</v>
      </c>
      <c r="X161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19" s="88" t="str">
        <f t="shared" si="25"/>
        <v>ENVT</v>
      </c>
      <c r="Z161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1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20" spans="1:27" x14ac:dyDescent="0.3">
      <c r="A1620" s="122" t="s">
        <v>4229</v>
      </c>
      <c r="B1620" s="61" t="s">
        <v>4230</v>
      </c>
      <c r="C1620" s="61" t="s">
        <v>196</v>
      </c>
      <c r="D1620" s="93" t="s">
        <v>459</v>
      </c>
      <c r="E1620" s="61" t="s">
        <v>4231</v>
      </c>
      <c r="F1620" s="61" t="s">
        <v>393</v>
      </c>
      <c r="G1620" s="93" t="s">
        <v>73</v>
      </c>
      <c r="H1620" s="61" t="s">
        <v>42</v>
      </c>
      <c r="I1620" s="61" t="s">
        <v>53</v>
      </c>
      <c r="J1620" s="61"/>
      <c r="K1620" s="61"/>
      <c r="L1620" s="61"/>
      <c r="M1620" s="61"/>
      <c r="N1620" s="61" t="s">
        <v>995</v>
      </c>
      <c r="O1620" s="61">
        <v>1</v>
      </c>
      <c r="P1620" s="84">
        <v>43299</v>
      </c>
      <c r="Q1620" s="84">
        <v>43306</v>
      </c>
      <c r="R1620" s="85"/>
      <c r="S1620" s="85"/>
      <c r="T1620" s="86">
        <v>43263.505682870367</v>
      </c>
      <c r="U1620" s="86"/>
      <c r="V1620" s="92" t="s">
        <v>617</v>
      </c>
      <c r="W1620" s="92">
        <v>43306.041666666664</v>
      </c>
      <c r="X162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20" s="88" t="str">
        <f t="shared" si="25"/>
        <v>CONT</v>
      </c>
      <c r="Z162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2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21" spans="1:27" x14ac:dyDescent="0.3">
      <c r="A1621" s="122" t="s">
        <v>3237</v>
      </c>
      <c r="B1621" s="61" t="s">
        <v>3992</v>
      </c>
      <c r="C1621" s="61" t="s">
        <v>3226</v>
      </c>
      <c r="D1621" s="93" t="s">
        <v>3161</v>
      </c>
      <c r="E1621" s="61" t="s">
        <v>3238</v>
      </c>
      <c r="F1621" s="61" t="s">
        <v>3239</v>
      </c>
      <c r="G1621" s="93" t="s">
        <v>46</v>
      </c>
      <c r="H1621" s="61" t="s">
        <v>2572</v>
      </c>
      <c r="I1621" s="61" t="s">
        <v>53</v>
      </c>
      <c r="J1621" s="61" t="s">
        <v>61</v>
      </c>
      <c r="K1621" s="61" t="s">
        <v>300</v>
      </c>
      <c r="L1621" s="61"/>
      <c r="M1621" s="61"/>
      <c r="N1621" s="61" t="s">
        <v>837</v>
      </c>
      <c r="O1621" s="61">
        <v>1</v>
      </c>
      <c r="P1621" s="84">
        <v>43244</v>
      </c>
      <c r="Q1621" s="84">
        <v>43244.041666666664</v>
      </c>
      <c r="R1621" s="85"/>
      <c r="S1621" s="85"/>
      <c r="T1621" s="86">
        <v>43286</v>
      </c>
      <c r="U1621" s="86">
        <v>43286</v>
      </c>
      <c r="V1621" s="92" t="s">
        <v>617</v>
      </c>
      <c r="W1621" s="92">
        <v>43274.041666666664</v>
      </c>
      <c r="X162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21" s="88" t="str">
        <f t="shared" si="25"/>
        <v>UTILITES_MA</v>
      </c>
      <c r="Z162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2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22" spans="1:27" x14ac:dyDescent="0.3">
      <c r="A1622" s="122" t="s">
        <v>6373</v>
      </c>
      <c r="B1622" s="61" t="s">
        <v>6374</v>
      </c>
      <c r="C1622" s="61" t="s">
        <v>253</v>
      </c>
      <c r="D1622" s="93" t="s">
        <v>427</v>
      </c>
      <c r="E1622" s="61" t="s">
        <v>6375</v>
      </c>
      <c r="F1622" s="61" t="s">
        <v>393</v>
      </c>
      <c r="G1622" s="93" t="s">
        <v>97</v>
      </c>
      <c r="H1622" s="61" t="s">
        <v>42</v>
      </c>
      <c r="I1622" s="61" t="s">
        <v>53</v>
      </c>
      <c r="J1622" s="61"/>
      <c r="K1622" s="61"/>
      <c r="L1622" s="61"/>
      <c r="M1622" s="61"/>
      <c r="N1622" s="61" t="s">
        <v>249</v>
      </c>
      <c r="O1622" s="61">
        <v>1</v>
      </c>
      <c r="P1622" s="84">
        <v>43318</v>
      </c>
      <c r="Q1622" s="84">
        <v>43332</v>
      </c>
      <c r="R1622" s="85"/>
      <c r="S1622" s="85"/>
      <c r="T1622" s="86">
        <v>43291.392511574071</v>
      </c>
      <c r="U1622" s="86"/>
      <c r="V1622" s="92" t="s">
        <v>617</v>
      </c>
      <c r="W1622" s="92">
        <v>43332.75</v>
      </c>
      <c r="X162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22" s="88" t="str">
        <f t="shared" si="25"/>
        <v>ANA_MA</v>
      </c>
      <c r="Z162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2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623" spans="1:27" x14ac:dyDescent="0.3">
      <c r="A1623" s="122" t="s">
        <v>4661</v>
      </c>
      <c r="B1623" s="61" t="s">
        <v>4662</v>
      </c>
      <c r="C1623" s="61" t="s">
        <v>4460</v>
      </c>
      <c r="D1623" s="93" t="s">
        <v>3722</v>
      </c>
      <c r="E1623" s="61" t="s">
        <v>4663</v>
      </c>
      <c r="F1623" s="61" t="s">
        <v>4664</v>
      </c>
      <c r="G1623" s="93" t="s">
        <v>73</v>
      </c>
      <c r="H1623" s="61" t="s">
        <v>2572</v>
      </c>
      <c r="I1623" s="61" t="s">
        <v>53</v>
      </c>
      <c r="J1623" s="61" t="s">
        <v>61</v>
      </c>
      <c r="K1623" s="61" t="s">
        <v>300</v>
      </c>
      <c r="L1623" s="61"/>
      <c r="M1623" s="61"/>
      <c r="N1623" s="61" t="s">
        <v>837</v>
      </c>
      <c r="O1623" s="61">
        <v>1</v>
      </c>
      <c r="P1623" s="84">
        <v>43265</v>
      </c>
      <c r="Q1623" s="84">
        <v>43265.041666666664</v>
      </c>
      <c r="R1623" s="85"/>
      <c r="S1623" s="85"/>
      <c r="T1623" s="86">
        <v>43270</v>
      </c>
      <c r="U1623" s="86">
        <v>43270</v>
      </c>
      <c r="V1623" s="92" t="s">
        <v>617</v>
      </c>
      <c r="W1623" s="92">
        <v>43295.041666666664</v>
      </c>
      <c r="X162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23" s="88" t="str">
        <f t="shared" si="25"/>
        <v>CONT</v>
      </c>
      <c r="Z162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2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24" spans="1:27" x14ac:dyDescent="0.3">
      <c r="A1624" s="122" t="s">
        <v>4665</v>
      </c>
      <c r="B1624" s="61" t="s">
        <v>4666</v>
      </c>
      <c r="C1624" s="61" t="s">
        <v>4667</v>
      </c>
      <c r="D1624" s="93" t="s">
        <v>3759</v>
      </c>
      <c r="E1624" s="61" t="s">
        <v>4668</v>
      </c>
      <c r="F1624" s="61" t="s">
        <v>4669</v>
      </c>
      <c r="G1624" s="93" t="s">
        <v>73</v>
      </c>
      <c r="H1624" s="61" t="s">
        <v>359</v>
      </c>
      <c r="I1624" s="61" t="s">
        <v>53</v>
      </c>
      <c r="J1624" s="61" t="s">
        <v>61</v>
      </c>
      <c r="K1624" s="61"/>
      <c r="L1624" s="61"/>
      <c r="M1624" s="61"/>
      <c r="N1624" s="61"/>
      <c r="O1624" s="61">
        <v>1</v>
      </c>
      <c r="P1624" s="84">
        <v>43265</v>
      </c>
      <c r="Q1624" s="84">
        <v>43265.041666666664</v>
      </c>
      <c r="R1624" s="85"/>
      <c r="S1624" s="85"/>
      <c r="T1624" s="86"/>
      <c r="U1624" s="86"/>
      <c r="V1624" s="92" t="s">
        <v>617</v>
      </c>
      <c r="W1624" s="92">
        <v>43295.041666666664</v>
      </c>
      <c r="X162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24" s="88" t="str">
        <f t="shared" si="25"/>
        <v>CONT</v>
      </c>
      <c r="Z162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2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25" spans="1:27" x14ac:dyDescent="0.3">
      <c r="A1625" s="122" t="s">
        <v>4670</v>
      </c>
      <c r="B1625" s="61" t="s">
        <v>4671</v>
      </c>
      <c r="C1625" s="61" t="s">
        <v>723</v>
      </c>
      <c r="D1625" s="93" t="s">
        <v>3728</v>
      </c>
      <c r="E1625" s="61" t="s">
        <v>4672</v>
      </c>
      <c r="F1625" s="61" t="s">
        <v>4673</v>
      </c>
      <c r="G1625" s="93" t="s">
        <v>73</v>
      </c>
      <c r="H1625" s="61" t="s">
        <v>2572</v>
      </c>
      <c r="I1625" s="61" t="s">
        <v>53</v>
      </c>
      <c r="J1625" s="61" t="s">
        <v>61</v>
      </c>
      <c r="K1625" s="61" t="s">
        <v>300</v>
      </c>
      <c r="L1625" s="61"/>
      <c r="M1625" s="61"/>
      <c r="N1625" s="61" t="s">
        <v>837</v>
      </c>
      <c r="O1625" s="61">
        <v>1</v>
      </c>
      <c r="P1625" s="84">
        <v>43265</v>
      </c>
      <c r="Q1625" s="84">
        <v>43265.041666666664</v>
      </c>
      <c r="R1625" s="85"/>
      <c r="S1625" s="85"/>
      <c r="T1625" s="86">
        <v>43271</v>
      </c>
      <c r="U1625" s="86">
        <v>43271</v>
      </c>
      <c r="V1625" s="92" t="s">
        <v>617</v>
      </c>
      <c r="W1625" s="92">
        <v>43295.041666666664</v>
      </c>
      <c r="X162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25" s="88" t="str">
        <f t="shared" si="25"/>
        <v>CONT</v>
      </c>
      <c r="Z162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2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26" spans="1:27" x14ac:dyDescent="0.3">
      <c r="A1626" s="122" t="s">
        <v>4674</v>
      </c>
      <c r="B1626" s="61" t="s">
        <v>4675</v>
      </c>
      <c r="C1626" s="61" t="s">
        <v>4460</v>
      </c>
      <c r="D1626" s="93" t="s">
        <v>3722</v>
      </c>
      <c r="E1626" s="61" t="s">
        <v>4676</v>
      </c>
      <c r="F1626" s="61" t="s">
        <v>4677</v>
      </c>
      <c r="G1626" s="93" t="s">
        <v>73</v>
      </c>
      <c r="H1626" s="61" t="s">
        <v>2572</v>
      </c>
      <c r="I1626" s="61" t="s">
        <v>53</v>
      </c>
      <c r="J1626" s="61" t="s">
        <v>61</v>
      </c>
      <c r="K1626" s="61" t="s">
        <v>300</v>
      </c>
      <c r="L1626" s="61"/>
      <c r="M1626" s="61"/>
      <c r="N1626" s="61" t="s">
        <v>837</v>
      </c>
      <c r="O1626" s="61">
        <v>1</v>
      </c>
      <c r="P1626" s="84">
        <v>43265</v>
      </c>
      <c r="Q1626" s="84">
        <v>43265.041666666664</v>
      </c>
      <c r="R1626" s="85"/>
      <c r="S1626" s="85"/>
      <c r="T1626" s="86">
        <v>43271</v>
      </c>
      <c r="U1626" s="86">
        <v>43271</v>
      </c>
      <c r="V1626" s="92" t="s">
        <v>617</v>
      </c>
      <c r="W1626" s="92">
        <v>43295.041666666664</v>
      </c>
      <c r="X162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26" s="88" t="str">
        <f t="shared" si="25"/>
        <v>CONT</v>
      </c>
      <c r="Z162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2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27" spans="1:27" x14ac:dyDescent="0.3">
      <c r="A1627" s="122" t="s">
        <v>4678</v>
      </c>
      <c r="B1627" s="61" t="s">
        <v>4679</v>
      </c>
      <c r="C1627" s="61" t="s">
        <v>4460</v>
      </c>
      <c r="D1627" s="93" t="s">
        <v>3722</v>
      </c>
      <c r="E1627" s="61" t="s">
        <v>4680</v>
      </c>
      <c r="F1627" s="61" t="s">
        <v>4681</v>
      </c>
      <c r="G1627" s="93" t="s">
        <v>73</v>
      </c>
      <c r="H1627" s="61" t="s">
        <v>2572</v>
      </c>
      <c r="I1627" s="61" t="s">
        <v>53</v>
      </c>
      <c r="J1627" s="61" t="s">
        <v>61</v>
      </c>
      <c r="K1627" s="61" t="s">
        <v>300</v>
      </c>
      <c r="L1627" s="61"/>
      <c r="M1627" s="61"/>
      <c r="N1627" s="61" t="s">
        <v>837</v>
      </c>
      <c r="O1627" s="61">
        <v>1</v>
      </c>
      <c r="P1627" s="84">
        <v>43265</v>
      </c>
      <c r="Q1627" s="84">
        <v>43265.041666666664</v>
      </c>
      <c r="R1627" s="85"/>
      <c r="S1627" s="85"/>
      <c r="T1627" s="86">
        <v>43272</v>
      </c>
      <c r="U1627" s="86">
        <v>43272</v>
      </c>
      <c r="V1627" s="92" t="s">
        <v>617</v>
      </c>
      <c r="W1627" s="92">
        <v>43295.041666666664</v>
      </c>
      <c r="X162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27" s="88" t="str">
        <f t="shared" si="25"/>
        <v>CONT</v>
      </c>
      <c r="Z162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2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28" spans="1:27" x14ac:dyDescent="0.3">
      <c r="A1628" s="122" t="s">
        <v>5478</v>
      </c>
      <c r="B1628" s="61" t="s">
        <v>5479</v>
      </c>
      <c r="C1628" s="61" t="s">
        <v>723</v>
      </c>
      <c r="D1628" s="93" t="s">
        <v>3728</v>
      </c>
      <c r="E1628" s="61" t="s">
        <v>5480</v>
      </c>
      <c r="F1628" s="61" t="s">
        <v>5372</v>
      </c>
      <c r="G1628" s="93" t="s">
        <v>73</v>
      </c>
      <c r="H1628" s="61" t="s">
        <v>42</v>
      </c>
      <c r="I1628" s="61" t="s">
        <v>53</v>
      </c>
      <c r="J1628" s="61"/>
      <c r="K1628" s="61"/>
      <c r="L1628" s="61"/>
      <c r="M1628" s="61"/>
      <c r="N1628" s="61" t="s">
        <v>197</v>
      </c>
      <c r="O1628" s="61">
        <v>0.25</v>
      </c>
      <c r="P1628" s="84">
        <v>43296</v>
      </c>
      <c r="Q1628" s="84">
        <v>43303</v>
      </c>
      <c r="R1628" s="85"/>
      <c r="S1628" s="85"/>
      <c r="T1628" s="86">
        <v>43278.519652777781</v>
      </c>
      <c r="U1628" s="86"/>
      <c r="V1628" s="92" t="s">
        <v>617</v>
      </c>
      <c r="W1628" s="92">
        <v>43303.010416666664</v>
      </c>
      <c r="X162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28" s="88" t="str">
        <f t="shared" si="25"/>
        <v>CONT</v>
      </c>
      <c r="Z162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2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29" spans="1:27" x14ac:dyDescent="0.3">
      <c r="A1629" s="122" t="s">
        <v>3993</v>
      </c>
      <c r="B1629" s="61" t="s">
        <v>3994</v>
      </c>
      <c r="C1629" s="61" t="s">
        <v>3995</v>
      </c>
      <c r="D1629" s="93" t="s">
        <v>1065</v>
      </c>
      <c r="E1629" s="61" t="s">
        <v>3996</v>
      </c>
      <c r="F1629" s="61" t="s">
        <v>4446</v>
      </c>
      <c r="G1629" s="93" t="s">
        <v>46</v>
      </c>
      <c r="H1629" s="61" t="s">
        <v>359</v>
      </c>
      <c r="I1629" s="61" t="s">
        <v>53</v>
      </c>
      <c r="J1629" s="61" t="s">
        <v>61</v>
      </c>
      <c r="K1629" s="61"/>
      <c r="L1629" s="61"/>
      <c r="M1629" s="61"/>
      <c r="N1629" s="61"/>
      <c r="O1629" s="61">
        <v>1</v>
      </c>
      <c r="P1629" s="84">
        <v>43284</v>
      </c>
      <c r="Q1629" s="84">
        <v>43315</v>
      </c>
      <c r="R1629" s="85"/>
      <c r="S1629" s="85"/>
      <c r="T1629" s="86"/>
      <c r="U1629" s="86"/>
      <c r="V1629" s="92" t="s">
        <v>617</v>
      </c>
      <c r="W1629" s="92">
        <v>43551</v>
      </c>
      <c r="X162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29" s="88" t="str">
        <f t="shared" si="25"/>
        <v>UTILITES_MA</v>
      </c>
      <c r="Z162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2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30" spans="1:27" x14ac:dyDescent="0.3">
      <c r="A1630" s="122" t="s">
        <v>2406</v>
      </c>
      <c r="B1630" s="61" t="s">
        <v>2407</v>
      </c>
      <c r="C1630" s="61" t="s">
        <v>196</v>
      </c>
      <c r="D1630" s="93" t="s">
        <v>459</v>
      </c>
      <c r="E1630" s="61" t="s">
        <v>2408</v>
      </c>
      <c r="F1630" s="61" t="s">
        <v>2380</v>
      </c>
      <c r="G1630" s="93" t="s">
        <v>73</v>
      </c>
      <c r="H1630" s="61" t="s">
        <v>42</v>
      </c>
      <c r="I1630" s="61" t="s">
        <v>53</v>
      </c>
      <c r="J1630" s="61"/>
      <c r="K1630" s="61"/>
      <c r="L1630" s="61"/>
      <c r="M1630" s="61"/>
      <c r="N1630" s="61" t="s">
        <v>995</v>
      </c>
      <c r="O1630" s="61">
        <v>2</v>
      </c>
      <c r="P1630" s="84">
        <v>43237</v>
      </c>
      <c r="Q1630" s="84">
        <v>43251</v>
      </c>
      <c r="R1630" s="85"/>
      <c r="S1630" s="85"/>
      <c r="T1630" s="86">
        <v>43242.470810185187</v>
      </c>
      <c r="U1630" s="86"/>
      <c r="V1630" s="92" t="s">
        <v>617</v>
      </c>
      <c r="W1630" s="92">
        <v>43251.791666666664</v>
      </c>
      <c r="X163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30" s="88" t="str">
        <f t="shared" si="25"/>
        <v>CONT</v>
      </c>
      <c r="Z163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3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31" spans="1:27" x14ac:dyDescent="0.3">
      <c r="A1631" s="122" t="s">
        <v>3438</v>
      </c>
      <c r="B1631" s="61" t="s">
        <v>3439</v>
      </c>
      <c r="C1631" s="61" t="s">
        <v>356</v>
      </c>
      <c r="D1631" s="93" t="s">
        <v>3440</v>
      </c>
      <c r="E1631" s="61" t="s">
        <v>3441</v>
      </c>
      <c r="F1631" s="61" t="s">
        <v>3442</v>
      </c>
      <c r="G1631" s="93" t="s">
        <v>220</v>
      </c>
      <c r="H1631" s="61" t="s">
        <v>359</v>
      </c>
      <c r="I1631" s="61" t="s">
        <v>53</v>
      </c>
      <c r="J1631" s="61" t="s">
        <v>61</v>
      </c>
      <c r="K1631" s="61"/>
      <c r="L1631" s="61"/>
      <c r="M1631" s="61"/>
      <c r="N1631" s="61"/>
      <c r="O1631" s="61">
        <v>1</v>
      </c>
      <c r="P1631" s="84">
        <v>43279</v>
      </c>
      <c r="Q1631" s="84">
        <v>43279.041666666664</v>
      </c>
      <c r="R1631" s="85"/>
      <c r="S1631" s="85"/>
      <c r="T1631" s="86"/>
      <c r="U1631" s="86"/>
      <c r="V1631" s="92" t="s">
        <v>617</v>
      </c>
      <c r="W1631" s="92">
        <v>43293.75</v>
      </c>
      <c r="X163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31" s="88" t="str">
        <f t="shared" si="25"/>
        <v>SUP MB</v>
      </c>
      <c r="Z163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3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32" spans="1:27" x14ac:dyDescent="0.3">
      <c r="A1632" s="122" t="s">
        <v>6644</v>
      </c>
      <c r="B1632" s="61" t="s">
        <v>6645</v>
      </c>
      <c r="C1632" s="61" t="s">
        <v>6646</v>
      </c>
      <c r="D1632" s="93" t="s">
        <v>6647</v>
      </c>
      <c r="E1632" s="61" t="s">
        <v>6648</v>
      </c>
      <c r="F1632" s="61" t="s">
        <v>6649</v>
      </c>
      <c r="G1632" s="93" t="s">
        <v>6650</v>
      </c>
      <c r="H1632" s="61" t="s">
        <v>195</v>
      </c>
      <c r="I1632" s="61" t="s">
        <v>205</v>
      </c>
      <c r="J1632" s="61" t="s">
        <v>47</v>
      </c>
      <c r="K1632" s="61" t="s">
        <v>204</v>
      </c>
      <c r="L1632" s="61"/>
      <c r="M1632" s="61"/>
      <c r="N1632" s="61"/>
      <c r="O1632" s="61">
        <v>2</v>
      </c>
      <c r="P1632" s="84">
        <v>43313</v>
      </c>
      <c r="Q1632" s="84">
        <v>43327</v>
      </c>
      <c r="R1632" s="85"/>
      <c r="S1632" s="85"/>
      <c r="T1632" s="86"/>
      <c r="U1632" s="86"/>
      <c r="V1632" s="92" t="s">
        <v>617</v>
      </c>
      <c r="W1632" s="92">
        <v>43327.791666666664</v>
      </c>
      <c r="X163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32" s="88" t="str">
        <f t="shared" si="25"/>
        <v>STOCK</v>
      </c>
      <c r="Z163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3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633" spans="1:27" x14ac:dyDescent="0.3">
      <c r="A1633" s="122" t="s">
        <v>3049</v>
      </c>
      <c r="B1633" s="61" t="s">
        <v>3050</v>
      </c>
      <c r="C1633" s="61" t="s">
        <v>3051</v>
      </c>
      <c r="D1633" s="93" t="s">
        <v>438</v>
      </c>
      <c r="E1633" s="61" t="s">
        <v>3052</v>
      </c>
      <c r="F1633" s="61" t="s">
        <v>4585</v>
      </c>
      <c r="G1633" s="93" t="s">
        <v>46</v>
      </c>
      <c r="H1633" s="61" t="s">
        <v>359</v>
      </c>
      <c r="I1633" s="61" t="s">
        <v>53</v>
      </c>
      <c r="J1633" s="61" t="s">
        <v>61</v>
      </c>
      <c r="K1633" s="61"/>
      <c r="L1633" s="61"/>
      <c r="M1633" s="61"/>
      <c r="N1633" s="61"/>
      <c r="O1633" s="61">
        <v>1</v>
      </c>
      <c r="P1633" s="84">
        <v>43320</v>
      </c>
      <c r="Q1633" s="84">
        <v>43320</v>
      </c>
      <c r="R1633" s="85"/>
      <c r="S1633" s="85"/>
      <c r="T1633" s="86"/>
      <c r="U1633" s="86"/>
      <c r="V1633" s="92" t="s">
        <v>617</v>
      </c>
      <c r="W1633" s="92">
        <v>43351</v>
      </c>
      <c r="X163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33" s="88" t="str">
        <f t="shared" si="25"/>
        <v>UTILITES_MA</v>
      </c>
      <c r="Z163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3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634" spans="1:27" x14ac:dyDescent="0.3">
      <c r="A1634" s="122" t="s">
        <v>4073</v>
      </c>
      <c r="B1634" s="61" t="s">
        <v>4074</v>
      </c>
      <c r="C1634" s="61" t="s">
        <v>4075</v>
      </c>
      <c r="D1634" s="93" t="s">
        <v>416</v>
      </c>
      <c r="E1634" s="61" t="s">
        <v>4076</v>
      </c>
      <c r="F1634" s="61" t="s">
        <v>4733</v>
      </c>
      <c r="G1634" s="93" t="s">
        <v>46</v>
      </c>
      <c r="H1634" s="61" t="s">
        <v>195</v>
      </c>
      <c r="I1634" s="61" t="s">
        <v>53</v>
      </c>
      <c r="J1634" s="61" t="s">
        <v>61</v>
      </c>
      <c r="K1634" s="61" t="s">
        <v>204</v>
      </c>
      <c r="L1634" s="61"/>
      <c r="M1634" s="61"/>
      <c r="N1634" s="61" t="s">
        <v>837</v>
      </c>
      <c r="O1634" s="61">
        <v>1</v>
      </c>
      <c r="P1634" s="84">
        <v>43385</v>
      </c>
      <c r="Q1634" s="84">
        <v>43385.041666666664</v>
      </c>
      <c r="R1634" s="85"/>
      <c r="S1634" s="85"/>
      <c r="T1634" s="86">
        <v>43257</v>
      </c>
      <c r="U1634" s="86">
        <v>43257</v>
      </c>
      <c r="V1634" s="92" t="s">
        <v>617</v>
      </c>
      <c r="W1634" s="92">
        <v>43415</v>
      </c>
      <c r="X163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34" s="88" t="str">
        <f t="shared" si="25"/>
        <v>UTILITES_MA</v>
      </c>
      <c r="Z163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3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1635" spans="1:27" x14ac:dyDescent="0.3">
      <c r="A1635" s="122" t="s">
        <v>4077</v>
      </c>
      <c r="B1635" s="61" t="s">
        <v>4078</v>
      </c>
      <c r="C1635" s="61" t="s">
        <v>4079</v>
      </c>
      <c r="D1635" s="93" t="s">
        <v>416</v>
      </c>
      <c r="E1635" s="61" t="s">
        <v>4080</v>
      </c>
      <c r="F1635" s="61" t="s">
        <v>4734</v>
      </c>
      <c r="G1635" s="93" t="s">
        <v>46</v>
      </c>
      <c r="H1635" s="61" t="s">
        <v>359</v>
      </c>
      <c r="I1635" s="61" t="s">
        <v>53</v>
      </c>
      <c r="J1635" s="61" t="s">
        <v>61</v>
      </c>
      <c r="K1635" s="61"/>
      <c r="L1635" s="61"/>
      <c r="M1635" s="61"/>
      <c r="N1635" s="61"/>
      <c r="O1635" s="61">
        <v>1</v>
      </c>
      <c r="P1635" s="84">
        <v>43385</v>
      </c>
      <c r="Q1635" s="84">
        <v>43385.041666666664</v>
      </c>
      <c r="R1635" s="85"/>
      <c r="S1635" s="85"/>
      <c r="T1635" s="86"/>
      <c r="U1635" s="86"/>
      <c r="V1635" s="92" t="s">
        <v>617</v>
      </c>
      <c r="W1635" s="92">
        <v>43415</v>
      </c>
      <c r="X163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35" s="88" t="str">
        <f t="shared" si="25"/>
        <v>UTILITES_MA</v>
      </c>
      <c r="Z163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3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1636" spans="1:27" x14ac:dyDescent="0.3">
      <c r="A1636" s="122" t="s">
        <v>4447</v>
      </c>
      <c r="B1636" s="61" t="s">
        <v>4448</v>
      </c>
      <c r="C1636" s="61" t="s">
        <v>4449</v>
      </c>
      <c r="D1636" s="93" t="s">
        <v>620</v>
      </c>
      <c r="E1636" s="61" t="s">
        <v>4450</v>
      </c>
      <c r="F1636" s="61" t="s">
        <v>4532</v>
      </c>
      <c r="G1636" s="93" t="s">
        <v>46</v>
      </c>
      <c r="H1636" s="61" t="s">
        <v>2572</v>
      </c>
      <c r="I1636" s="61" t="s">
        <v>53</v>
      </c>
      <c r="J1636" s="61" t="s">
        <v>61</v>
      </c>
      <c r="K1636" s="61" t="s">
        <v>300</v>
      </c>
      <c r="L1636" s="61"/>
      <c r="M1636" s="61"/>
      <c r="N1636" s="61" t="s">
        <v>837</v>
      </c>
      <c r="O1636" s="61">
        <v>1</v>
      </c>
      <c r="P1636" s="84">
        <v>43383</v>
      </c>
      <c r="Q1636" s="84">
        <v>43383.041666666664</v>
      </c>
      <c r="R1636" s="85"/>
      <c r="S1636" s="85"/>
      <c r="T1636" s="86">
        <v>43259</v>
      </c>
      <c r="U1636" s="86">
        <v>43259</v>
      </c>
      <c r="V1636" s="92" t="s">
        <v>617</v>
      </c>
      <c r="W1636" s="92">
        <v>43413</v>
      </c>
      <c r="X163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36" s="88" t="str">
        <f t="shared" si="25"/>
        <v>UTILITES_MA</v>
      </c>
      <c r="Z163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3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1637" spans="1:27" x14ac:dyDescent="0.3">
      <c r="A1637" s="122" t="s">
        <v>4451</v>
      </c>
      <c r="B1637" s="61" t="s">
        <v>4452</v>
      </c>
      <c r="C1637" s="61" t="s">
        <v>4453</v>
      </c>
      <c r="D1637" s="93" t="s">
        <v>620</v>
      </c>
      <c r="E1637" s="61" t="s">
        <v>4454</v>
      </c>
      <c r="F1637" s="61" t="s">
        <v>4533</v>
      </c>
      <c r="G1637" s="93" t="s">
        <v>46</v>
      </c>
      <c r="H1637" s="61" t="s">
        <v>2572</v>
      </c>
      <c r="I1637" s="61" t="s">
        <v>53</v>
      </c>
      <c r="J1637" s="61" t="s">
        <v>61</v>
      </c>
      <c r="K1637" s="61" t="s">
        <v>300</v>
      </c>
      <c r="L1637" s="61"/>
      <c r="M1637" s="61"/>
      <c r="N1637" s="61" t="s">
        <v>837</v>
      </c>
      <c r="O1637" s="61">
        <v>1</v>
      </c>
      <c r="P1637" s="84">
        <v>43383</v>
      </c>
      <c r="Q1637" s="84">
        <v>43383.041666666664</v>
      </c>
      <c r="R1637" s="85"/>
      <c r="S1637" s="85"/>
      <c r="T1637" s="86">
        <v>43259</v>
      </c>
      <c r="U1637" s="86">
        <v>43259</v>
      </c>
      <c r="V1637" s="92" t="s">
        <v>617</v>
      </c>
      <c r="W1637" s="92">
        <v>43413</v>
      </c>
      <c r="X163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37" s="88" t="str">
        <f t="shared" si="25"/>
        <v>UTILITES_MA</v>
      </c>
      <c r="Z163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3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1638" spans="1:27" x14ac:dyDescent="0.3">
      <c r="A1638" s="122" t="s">
        <v>6155</v>
      </c>
      <c r="B1638" s="61" t="s">
        <v>6156</v>
      </c>
      <c r="C1638" s="61" t="s">
        <v>6157</v>
      </c>
      <c r="D1638" s="93" t="s">
        <v>422</v>
      </c>
      <c r="E1638" s="61" t="s">
        <v>6158</v>
      </c>
      <c r="F1638" s="61" t="s">
        <v>6159</v>
      </c>
      <c r="G1638" s="93" t="s">
        <v>46</v>
      </c>
      <c r="H1638" s="61" t="s">
        <v>2572</v>
      </c>
      <c r="I1638" s="61" t="s">
        <v>53</v>
      </c>
      <c r="J1638" s="61" t="s">
        <v>61</v>
      </c>
      <c r="K1638" s="61" t="s">
        <v>300</v>
      </c>
      <c r="L1638" s="61"/>
      <c r="M1638" s="61"/>
      <c r="N1638" s="61" t="s">
        <v>837</v>
      </c>
      <c r="O1638" s="61">
        <v>1</v>
      </c>
      <c r="P1638" s="84">
        <v>43378</v>
      </c>
      <c r="Q1638" s="84">
        <v>43378.041666666664</v>
      </c>
      <c r="R1638" s="85"/>
      <c r="S1638" s="85"/>
      <c r="T1638" s="86">
        <v>43283</v>
      </c>
      <c r="U1638" s="86">
        <v>43283</v>
      </c>
      <c r="V1638" s="92" t="s">
        <v>617</v>
      </c>
      <c r="W1638" s="92">
        <v>43408</v>
      </c>
      <c r="X163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38" s="88" t="str">
        <f t="shared" si="25"/>
        <v>UTILITES_MB</v>
      </c>
      <c r="Z163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3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1639" spans="1:27" x14ac:dyDescent="0.3">
      <c r="A1639" s="122" t="s">
        <v>5481</v>
      </c>
      <c r="B1639" s="61" t="s">
        <v>5482</v>
      </c>
      <c r="C1639" s="61" t="s">
        <v>221</v>
      </c>
      <c r="D1639" s="93" t="s">
        <v>422</v>
      </c>
      <c r="E1639" s="61" t="s">
        <v>5483</v>
      </c>
      <c r="F1639" s="61" t="s">
        <v>5050</v>
      </c>
      <c r="G1639" s="93" t="s">
        <v>75</v>
      </c>
      <c r="H1639" s="61" t="s">
        <v>42</v>
      </c>
      <c r="I1639" s="61" t="s">
        <v>53</v>
      </c>
      <c r="J1639" s="61"/>
      <c r="K1639" s="61"/>
      <c r="L1639" s="61"/>
      <c r="M1639" s="61"/>
      <c r="N1639" s="61" t="s">
        <v>1115</v>
      </c>
      <c r="O1639" s="61">
        <v>0.25</v>
      </c>
      <c r="P1639" s="84">
        <v>43298</v>
      </c>
      <c r="Q1639" s="84">
        <v>43305</v>
      </c>
      <c r="R1639" s="85"/>
      <c r="S1639" s="85"/>
      <c r="T1639" s="86">
        <v>43278.520833333336</v>
      </c>
      <c r="U1639" s="86"/>
      <c r="V1639" s="92" t="s">
        <v>617</v>
      </c>
      <c r="W1639" s="92">
        <v>43305.010416666664</v>
      </c>
      <c r="X163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39" s="88" t="str">
        <f t="shared" si="25"/>
        <v>ENVT</v>
      </c>
      <c r="Z163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3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40" spans="1:27" x14ac:dyDescent="0.3">
      <c r="A1640" s="122" t="s">
        <v>2148</v>
      </c>
      <c r="B1640" s="61" t="s">
        <v>3997</v>
      </c>
      <c r="C1640" s="61" t="s">
        <v>2149</v>
      </c>
      <c r="D1640" s="93" t="s">
        <v>5831</v>
      </c>
      <c r="E1640" s="61" t="s">
        <v>2150</v>
      </c>
      <c r="F1640" s="61" t="s">
        <v>5832</v>
      </c>
      <c r="G1640" s="93" t="s">
        <v>46</v>
      </c>
      <c r="H1640" s="61" t="s">
        <v>359</v>
      </c>
      <c r="I1640" s="61" t="s">
        <v>53</v>
      </c>
      <c r="J1640" s="61" t="s">
        <v>61</v>
      </c>
      <c r="K1640" s="61"/>
      <c r="L1640" s="61"/>
      <c r="M1640" s="61"/>
      <c r="N1640" s="61"/>
      <c r="O1640" s="61">
        <v>1</v>
      </c>
      <c r="P1640" s="84">
        <v>43270</v>
      </c>
      <c r="Q1640" s="84">
        <v>43270.041666666664</v>
      </c>
      <c r="R1640" s="85"/>
      <c r="S1640" s="85"/>
      <c r="T1640" s="86"/>
      <c r="U1640" s="86"/>
      <c r="V1640" s="92" t="s">
        <v>617</v>
      </c>
      <c r="W1640" s="92">
        <v>43284.75</v>
      </c>
      <c r="X164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40" s="88" t="str">
        <f t="shared" si="25"/>
        <v>UTILITES_MA</v>
      </c>
      <c r="Z164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4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41" spans="1:27" x14ac:dyDescent="0.3">
      <c r="A1641" s="122" t="s">
        <v>2151</v>
      </c>
      <c r="B1641" s="61" t="s">
        <v>2152</v>
      </c>
      <c r="C1641" s="61" t="s">
        <v>253</v>
      </c>
      <c r="D1641" s="93" t="s">
        <v>427</v>
      </c>
      <c r="E1641" s="61" t="s">
        <v>2153</v>
      </c>
      <c r="F1641" s="61" t="s">
        <v>344</v>
      </c>
      <c r="G1641" s="93" t="s">
        <v>97</v>
      </c>
      <c r="H1641" s="61" t="s">
        <v>2572</v>
      </c>
      <c r="I1641" s="61" t="s">
        <v>53</v>
      </c>
      <c r="J1641" s="61"/>
      <c r="K1641" s="61"/>
      <c r="L1641" s="61"/>
      <c r="M1641" s="61"/>
      <c r="N1641" s="61" t="s">
        <v>249</v>
      </c>
      <c r="O1641" s="61">
        <v>1</v>
      </c>
      <c r="P1641" s="84">
        <v>43259</v>
      </c>
      <c r="Q1641" s="84">
        <v>43273</v>
      </c>
      <c r="R1641" s="85"/>
      <c r="S1641" s="85"/>
      <c r="T1641" s="86">
        <v>43256.588194444441</v>
      </c>
      <c r="U1641" s="86">
        <v>43256.619444444441</v>
      </c>
      <c r="V1641" s="92" t="s">
        <v>617</v>
      </c>
      <c r="W1641" s="92">
        <v>43273.75</v>
      </c>
      <c r="X164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41" s="88" t="str">
        <f t="shared" si="25"/>
        <v>ANA_MA</v>
      </c>
      <c r="Z164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4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42" spans="1:27" x14ac:dyDescent="0.3">
      <c r="A1642" s="122" t="s">
        <v>2154</v>
      </c>
      <c r="B1642" s="61" t="s">
        <v>2155</v>
      </c>
      <c r="C1642" s="61" t="s">
        <v>253</v>
      </c>
      <c r="D1642" s="93" t="s">
        <v>427</v>
      </c>
      <c r="E1642" s="61" t="s">
        <v>2156</v>
      </c>
      <c r="F1642" s="61" t="s">
        <v>344</v>
      </c>
      <c r="G1642" s="93" t="s">
        <v>97</v>
      </c>
      <c r="H1642" s="61" t="s">
        <v>2572</v>
      </c>
      <c r="I1642" s="61" t="s">
        <v>53</v>
      </c>
      <c r="J1642" s="61"/>
      <c r="K1642" s="61"/>
      <c r="L1642" s="61"/>
      <c r="M1642" s="61"/>
      <c r="N1642" s="61" t="s">
        <v>249</v>
      </c>
      <c r="O1642" s="61">
        <v>1</v>
      </c>
      <c r="P1642" s="84">
        <v>43259</v>
      </c>
      <c r="Q1642" s="84">
        <v>43273</v>
      </c>
      <c r="R1642" s="85"/>
      <c r="S1642" s="85"/>
      <c r="T1642" s="86">
        <v>43256.302083333336</v>
      </c>
      <c r="U1642" s="86">
        <v>43256.615277777775</v>
      </c>
      <c r="V1642" s="92" t="s">
        <v>617</v>
      </c>
      <c r="W1642" s="92">
        <v>43273.75</v>
      </c>
      <c r="X164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42" s="88" t="str">
        <f t="shared" si="25"/>
        <v>ANA_MA</v>
      </c>
      <c r="Z164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4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43" spans="1:27" x14ac:dyDescent="0.3">
      <c r="A1643" s="122" t="s">
        <v>6651</v>
      </c>
      <c r="B1643" s="61" t="s">
        <v>6652</v>
      </c>
      <c r="C1643" s="61" t="s">
        <v>252</v>
      </c>
      <c r="D1643" s="93" t="s">
        <v>442</v>
      </c>
      <c r="E1643" s="61" t="s">
        <v>6653</v>
      </c>
      <c r="F1643" s="61" t="s">
        <v>60</v>
      </c>
      <c r="G1643" s="93" t="s">
        <v>103</v>
      </c>
      <c r="H1643" s="61" t="s">
        <v>359</v>
      </c>
      <c r="I1643" s="61" t="s">
        <v>53</v>
      </c>
      <c r="J1643" s="61"/>
      <c r="K1643" s="61"/>
      <c r="L1643" s="61"/>
      <c r="M1643" s="61"/>
      <c r="N1643" s="61" t="s">
        <v>6637</v>
      </c>
      <c r="O1643" s="61">
        <v>0.5</v>
      </c>
      <c r="P1643" s="84">
        <v>43333</v>
      </c>
      <c r="Q1643" s="84">
        <v>43333.020833333336</v>
      </c>
      <c r="R1643" s="85"/>
      <c r="S1643" s="85"/>
      <c r="T1643" s="86"/>
      <c r="U1643" s="86"/>
      <c r="V1643" s="92" t="s">
        <v>617</v>
      </c>
      <c r="W1643" s="92">
        <v>43363.020833333336</v>
      </c>
      <c r="X164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43" s="88" t="str">
        <f t="shared" si="25"/>
        <v>ANA_MB</v>
      </c>
      <c r="Z164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4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644" spans="1:27" x14ac:dyDescent="0.3">
      <c r="A1644" s="122" t="s">
        <v>6654</v>
      </c>
      <c r="B1644" s="61" t="s">
        <v>6655</v>
      </c>
      <c r="C1644" s="61" t="s">
        <v>252</v>
      </c>
      <c r="D1644" s="93" t="s">
        <v>442</v>
      </c>
      <c r="E1644" s="61" t="s">
        <v>6656</v>
      </c>
      <c r="F1644" s="61" t="s">
        <v>60</v>
      </c>
      <c r="G1644" s="93" t="s">
        <v>103</v>
      </c>
      <c r="H1644" s="61" t="s">
        <v>359</v>
      </c>
      <c r="I1644" s="61" t="s">
        <v>53</v>
      </c>
      <c r="J1644" s="61"/>
      <c r="K1644" s="61"/>
      <c r="L1644" s="61"/>
      <c r="M1644" s="61"/>
      <c r="N1644" s="61" t="s">
        <v>6637</v>
      </c>
      <c r="O1644" s="61">
        <v>0.5</v>
      </c>
      <c r="P1644" s="84">
        <v>43333</v>
      </c>
      <c r="Q1644" s="84">
        <v>43333.020833333336</v>
      </c>
      <c r="R1644" s="85"/>
      <c r="S1644" s="85"/>
      <c r="T1644" s="86"/>
      <c r="U1644" s="86"/>
      <c r="V1644" s="92" t="s">
        <v>617</v>
      </c>
      <c r="W1644" s="92">
        <v>43363.020833333336</v>
      </c>
      <c r="X164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44" s="88" t="str">
        <f t="shared" si="25"/>
        <v>ANA_MB</v>
      </c>
      <c r="Z164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4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645" spans="1:27" x14ac:dyDescent="0.3">
      <c r="A1645" s="122" t="s">
        <v>3443</v>
      </c>
      <c r="B1645" s="61" t="s">
        <v>3444</v>
      </c>
      <c r="C1645" s="61" t="s">
        <v>222</v>
      </c>
      <c r="D1645" s="93" t="s">
        <v>766</v>
      </c>
      <c r="E1645" s="61" t="s">
        <v>3445</v>
      </c>
      <c r="F1645" s="61" t="s">
        <v>3442</v>
      </c>
      <c r="G1645" s="93" t="s">
        <v>223</v>
      </c>
      <c r="H1645" s="61" t="s">
        <v>359</v>
      </c>
      <c r="I1645" s="61" t="s">
        <v>53</v>
      </c>
      <c r="J1645" s="61" t="s">
        <v>61</v>
      </c>
      <c r="K1645" s="61"/>
      <c r="L1645" s="61"/>
      <c r="M1645" s="61"/>
      <c r="N1645" s="61"/>
      <c r="O1645" s="61">
        <v>1</v>
      </c>
      <c r="P1645" s="84">
        <v>43279</v>
      </c>
      <c r="Q1645" s="84">
        <v>43279.041666666664</v>
      </c>
      <c r="R1645" s="85"/>
      <c r="S1645" s="85"/>
      <c r="T1645" s="86"/>
      <c r="U1645" s="86"/>
      <c r="V1645" s="92" t="s">
        <v>617</v>
      </c>
      <c r="W1645" s="92">
        <v>43293.75</v>
      </c>
      <c r="X164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45" s="88" t="str">
        <f t="shared" si="25"/>
        <v>DSP MB</v>
      </c>
      <c r="Z164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4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46" spans="1:27" x14ac:dyDescent="0.3">
      <c r="A1646" s="122" t="s">
        <v>6376</v>
      </c>
      <c r="B1646" s="61" t="s">
        <v>6377</v>
      </c>
      <c r="C1646" s="61" t="s">
        <v>252</v>
      </c>
      <c r="D1646" s="93" t="s">
        <v>409</v>
      </c>
      <c r="E1646" s="61" t="s">
        <v>6162</v>
      </c>
      <c r="F1646" s="61" t="s">
        <v>1210</v>
      </c>
      <c r="G1646" s="93" t="s">
        <v>103</v>
      </c>
      <c r="H1646" s="61" t="s">
        <v>359</v>
      </c>
      <c r="I1646" s="61" t="s">
        <v>58</v>
      </c>
      <c r="J1646" s="61" t="s">
        <v>61</v>
      </c>
      <c r="K1646" s="61"/>
      <c r="L1646" s="61"/>
      <c r="M1646" s="61"/>
      <c r="N1646" s="61"/>
      <c r="O1646" s="61">
        <v>0.5</v>
      </c>
      <c r="P1646" s="84">
        <v>43320</v>
      </c>
      <c r="Q1646" s="84">
        <v>43320.020833333336</v>
      </c>
      <c r="R1646" s="85"/>
      <c r="S1646" s="85"/>
      <c r="T1646" s="86"/>
      <c r="U1646" s="86"/>
      <c r="V1646" s="92" t="s">
        <v>617</v>
      </c>
      <c r="W1646" s="92">
        <v>43350.020833333336</v>
      </c>
      <c r="X164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46" s="88" t="str">
        <f t="shared" si="25"/>
        <v>ANA_MB</v>
      </c>
      <c r="Z164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4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647" spans="1:27" x14ac:dyDescent="0.3">
      <c r="A1647" s="122" t="s">
        <v>6160</v>
      </c>
      <c r="B1647" s="61" t="s">
        <v>6161</v>
      </c>
      <c r="C1647" s="61" t="s">
        <v>252</v>
      </c>
      <c r="D1647" s="93" t="s">
        <v>409</v>
      </c>
      <c r="E1647" s="61" t="s">
        <v>6162</v>
      </c>
      <c r="F1647" s="61" t="s">
        <v>1210</v>
      </c>
      <c r="G1647" s="93" t="s">
        <v>103</v>
      </c>
      <c r="H1647" s="61" t="s">
        <v>359</v>
      </c>
      <c r="I1647" s="61" t="s">
        <v>53</v>
      </c>
      <c r="J1647" s="61" t="s">
        <v>61</v>
      </c>
      <c r="K1647" s="61"/>
      <c r="L1647" s="61"/>
      <c r="M1647" s="61"/>
      <c r="N1647" s="61"/>
      <c r="O1647" s="61">
        <v>0.25</v>
      </c>
      <c r="P1647" s="84">
        <v>43304</v>
      </c>
      <c r="Q1647" s="84">
        <v>43304.010416666664</v>
      </c>
      <c r="R1647" s="85"/>
      <c r="S1647" s="85"/>
      <c r="T1647" s="86"/>
      <c r="U1647" s="86"/>
      <c r="V1647" s="92" t="s">
        <v>617</v>
      </c>
      <c r="W1647" s="92">
        <v>43311.010416666664</v>
      </c>
      <c r="X164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47" s="88" t="str">
        <f t="shared" si="25"/>
        <v>ANA_MB</v>
      </c>
      <c r="Z164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4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48" spans="1:27" x14ac:dyDescent="0.3">
      <c r="A1648" s="122" t="s">
        <v>6657</v>
      </c>
      <c r="B1648" s="61" t="s">
        <v>574</v>
      </c>
      <c r="C1648" s="61" t="s">
        <v>6658</v>
      </c>
      <c r="D1648" s="93" t="s">
        <v>6659</v>
      </c>
      <c r="E1648" s="61"/>
      <c r="F1648" s="61"/>
      <c r="G1648" s="93" t="s">
        <v>73</v>
      </c>
      <c r="H1648" s="61" t="s">
        <v>195</v>
      </c>
      <c r="I1648" s="61" t="s">
        <v>43</v>
      </c>
      <c r="J1648" s="61" t="s">
        <v>251</v>
      </c>
      <c r="K1648" s="61" t="s">
        <v>204</v>
      </c>
      <c r="L1648" s="61"/>
      <c r="M1648" s="61">
        <v>3</v>
      </c>
      <c r="N1648" s="61"/>
      <c r="O1648" s="61">
        <v>1</v>
      </c>
      <c r="P1648" s="84">
        <v>43292</v>
      </c>
      <c r="Q1648" s="84">
        <v>43323</v>
      </c>
      <c r="R1648" s="85"/>
      <c r="S1648" s="85"/>
      <c r="T1648" s="86">
        <v>43293.458333333336</v>
      </c>
      <c r="U1648" s="86"/>
      <c r="V1648" s="92" t="s">
        <v>617</v>
      </c>
      <c r="W1648" s="92">
        <v>43323</v>
      </c>
      <c r="X164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48" s="88" t="str">
        <f t="shared" si="25"/>
        <v>CONT</v>
      </c>
      <c r="Z164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4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49" spans="1:27" x14ac:dyDescent="0.3">
      <c r="A1649" s="122" t="s">
        <v>6502</v>
      </c>
      <c r="B1649" s="61" t="s">
        <v>6503</v>
      </c>
      <c r="C1649" s="61" t="s">
        <v>262</v>
      </c>
      <c r="D1649" s="93" t="s">
        <v>6504</v>
      </c>
      <c r="E1649" s="61"/>
      <c r="F1649" s="61"/>
      <c r="G1649" s="93" t="s">
        <v>737</v>
      </c>
      <c r="H1649" s="61" t="s">
        <v>195</v>
      </c>
      <c r="I1649" s="61" t="s">
        <v>43</v>
      </c>
      <c r="J1649" s="61" t="s">
        <v>167</v>
      </c>
      <c r="K1649" s="61"/>
      <c r="L1649" s="61"/>
      <c r="M1649" s="61">
        <v>2</v>
      </c>
      <c r="N1649" s="61"/>
      <c r="O1649" s="61">
        <v>2</v>
      </c>
      <c r="P1649" s="84">
        <v>43290</v>
      </c>
      <c r="Q1649" s="84">
        <v>43304</v>
      </c>
      <c r="R1649" s="85"/>
      <c r="S1649" s="85"/>
      <c r="T1649" s="86"/>
      <c r="U1649" s="86"/>
      <c r="V1649" s="92" t="s">
        <v>617</v>
      </c>
      <c r="W1649" s="92">
        <v>43304</v>
      </c>
      <c r="X164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49" s="88" t="str">
        <f t="shared" si="25"/>
        <v>N/A</v>
      </c>
      <c r="Z164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4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50" spans="1:27" x14ac:dyDescent="0.3">
      <c r="A1650" s="122" t="s">
        <v>6505</v>
      </c>
      <c r="B1650" s="61" t="s">
        <v>6506</v>
      </c>
      <c r="C1650" s="61" t="s">
        <v>6507</v>
      </c>
      <c r="D1650" s="93" t="s">
        <v>5588</v>
      </c>
      <c r="E1650" s="61"/>
      <c r="F1650" s="61"/>
      <c r="G1650" s="93" t="s">
        <v>45</v>
      </c>
      <c r="H1650" s="61" t="s">
        <v>195</v>
      </c>
      <c r="I1650" s="61" t="s">
        <v>43</v>
      </c>
      <c r="J1650" s="61" t="s">
        <v>167</v>
      </c>
      <c r="K1650" s="61"/>
      <c r="L1650" s="61"/>
      <c r="M1650" s="61">
        <v>2</v>
      </c>
      <c r="N1650" s="61"/>
      <c r="O1650" s="61">
        <v>2</v>
      </c>
      <c r="P1650" s="84">
        <v>43290</v>
      </c>
      <c r="Q1650" s="84">
        <v>43304</v>
      </c>
      <c r="R1650" s="85"/>
      <c r="S1650" s="85"/>
      <c r="T1650" s="86">
        <v>43287.583333333336</v>
      </c>
      <c r="U1650" s="86">
        <v>43287.666666666664</v>
      </c>
      <c r="V1650" s="92" t="s">
        <v>617</v>
      </c>
      <c r="W1650" s="92">
        <v>43304</v>
      </c>
      <c r="X165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50" s="88" t="str">
        <f t="shared" si="25"/>
        <v>DEVT MA</v>
      </c>
      <c r="Z165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5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51" spans="1:27" x14ac:dyDescent="0.3">
      <c r="A1651" s="122" t="s">
        <v>6508</v>
      </c>
      <c r="B1651" s="61" t="s">
        <v>6509</v>
      </c>
      <c r="C1651" s="61" t="s">
        <v>6183</v>
      </c>
      <c r="D1651" s="93" t="s">
        <v>6184</v>
      </c>
      <c r="E1651" s="61"/>
      <c r="F1651" s="61"/>
      <c r="G1651" s="93" t="s">
        <v>46</v>
      </c>
      <c r="H1651" s="61" t="s">
        <v>195</v>
      </c>
      <c r="I1651" s="61" t="s">
        <v>43</v>
      </c>
      <c r="J1651" s="61" t="s">
        <v>251</v>
      </c>
      <c r="K1651" s="61" t="s">
        <v>204</v>
      </c>
      <c r="L1651" s="61"/>
      <c r="M1651" s="61">
        <v>1</v>
      </c>
      <c r="N1651" s="61"/>
      <c r="O1651" s="61">
        <v>2</v>
      </c>
      <c r="P1651" s="84">
        <v>43290</v>
      </c>
      <c r="Q1651" s="84">
        <v>43297</v>
      </c>
      <c r="R1651" s="85"/>
      <c r="S1651" s="85"/>
      <c r="T1651" s="86"/>
      <c r="U1651" s="86"/>
      <c r="V1651" s="92" t="s">
        <v>617</v>
      </c>
      <c r="W1651" s="92">
        <v>43297</v>
      </c>
      <c r="X165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51" s="88" t="str">
        <f t="shared" si="25"/>
        <v>UTILITES_MA</v>
      </c>
      <c r="Z165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5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52" spans="1:27" x14ac:dyDescent="0.3">
      <c r="A1652" s="122" t="s">
        <v>6660</v>
      </c>
      <c r="B1652" s="61" t="s">
        <v>6190</v>
      </c>
      <c r="C1652" s="61" t="s">
        <v>360</v>
      </c>
      <c r="D1652" s="93"/>
      <c r="E1652" s="61"/>
      <c r="F1652" s="61"/>
      <c r="G1652" s="93" t="s">
        <v>46</v>
      </c>
      <c r="H1652" s="61" t="s">
        <v>359</v>
      </c>
      <c r="I1652" s="61" t="s">
        <v>58</v>
      </c>
      <c r="J1652" s="61" t="s">
        <v>49</v>
      </c>
      <c r="K1652" s="61"/>
      <c r="L1652" s="61"/>
      <c r="M1652" s="61"/>
      <c r="N1652" s="61"/>
      <c r="O1652" s="61">
        <v>5</v>
      </c>
      <c r="P1652" s="84">
        <v>43304</v>
      </c>
      <c r="Q1652" s="84">
        <v>43304.208333333336</v>
      </c>
      <c r="R1652" s="85"/>
      <c r="S1652" s="85"/>
      <c r="T1652" s="86"/>
      <c r="U1652" s="86"/>
      <c r="V1652" s="92" t="s">
        <v>617</v>
      </c>
      <c r="W1652" s="92">
        <v>43308.958333333336</v>
      </c>
      <c r="X165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52" s="88" t="str">
        <f t="shared" si="25"/>
        <v>MNTE</v>
      </c>
      <c r="Z165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5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53" spans="1:27" x14ac:dyDescent="0.3">
      <c r="A1653" s="122" t="s">
        <v>6661</v>
      </c>
      <c r="B1653" s="61" t="s">
        <v>6192</v>
      </c>
      <c r="C1653" s="61" t="s">
        <v>360</v>
      </c>
      <c r="D1653" s="93"/>
      <c r="E1653" s="61"/>
      <c r="F1653" s="61"/>
      <c r="G1653" s="93" t="s">
        <v>46</v>
      </c>
      <c r="H1653" s="61" t="s">
        <v>359</v>
      </c>
      <c r="I1653" s="61" t="s">
        <v>58</v>
      </c>
      <c r="J1653" s="61" t="s">
        <v>49</v>
      </c>
      <c r="K1653" s="61"/>
      <c r="L1653" s="61"/>
      <c r="M1653" s="61"/>
      <c r="N1653" s="61"/>
      <c r="O1653" s="61">
        <v>0</v>
      </c>
      <c r="P1653" s="84">
        <v>43304</v>
      </c>
      <c r="Q1653" s="84">
        <v>43304</v>
      </c>
      <c r="R1653" s="85"/>
      <c r="S1653" s="85"/>
      <c r="T1653" s="86"/>
      <c r="U1653" s="86"/>
      <c r="V1653" s="92" t="s">
        <v>617</v>
      </c>
      <c r="W1653" s="92">
        <v>43308.833333333336</v>
      </c>
      <c r="X165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53" s="88" t="str">
        <f t="shared" si="25"/>
        <v>MNTE</v>
      </c>
      <c r="Z165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5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54" spans="1:27" x14ac:dyDescent="0.3">
      <c r="A1654" s="122" t="s">
        <v>6662</v>
      </c>
      <c r="B1654" s="61" t="s">
        <v>6194</v>
      </c>
      <c r="C1654" s="61" t="s">
        <v>561</v>
      </c>
      <c r="D1654" s="93"/>
      <c r="E1654" s="61"/>
      <c r="F1654" s="61"/>
      <c r="G1654" s="93" t="s">
        <v>46</v>
      </c>
      <c r="H1654" s="61" t="s">
        <v>359</v>
      </c>
      <c r="I1654" s="61" t="s">
        <v>58</v>
      </c>
      <c r="J1654" s="61" t="s">
        <v>49</v>
      </c>
      <c r="K1654" s="61"/>
      <c r="L1654" s="61"/>
      <c r="M1654" s="61"/>
      <c r="N1654" s="61"/>
      <c r="O1654" s="61">
        <v>0</v>
      </c>
      <c r="P1654" s="84">
        <v>43304</v>
      </c>
      <c r="Q1654" s="84">
        <v>43304</v>
      </c>
      <c r="R1654" s="85"/>
      <c r="S1654" s="85"/>
      <c r="T1654" s="86"/>
      <c r="U1654" s="86"/>
      <c r="V1654" s="92" t="s">
        <v>617</v>
      </c>
      <c r="W1654" s="92">
        <v>43308.833333333336</v>
      </c>
      <c r="X165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TBD</v>
      </c>
      <c r="Y1654" s="88" t="str">
        <f t="shared" si="25"/>
        <v>MNTE</v>
      </c>
      <c r="Z165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5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55" spans="1:27" x14ac:dyDescent="0.3">
      <c r="A1655" s="122" t="s">
        <v>6510</v>
      </c>
      <c r="B1655" s="61" t="s">
        <v>6511</v>
      </c>
      <c r="C1655" s="61" t="s">
        <v>6512</v>
      </c>
      <c r="D1655" s="93" t="s">
        <v>6513</v>
      </c>
      <c r="E1655" s="61"/>
      <c r="F1655" s="61"/>
      <c r="G1655" s="93" t="s">
        <v>46</v>
      </c>
      <c r="H1655" s="61" t="s">
        <v>42</v>
      </c>
      <c r="I1655" s="61" t="s">
        <v>166</v>
      </c>
      <c r="J1655" s="61" t="s">
        <v>251</v>
      </c>
      <c r="K1655" s="61" t="s">
        <v>204</v>
      </c>
      <c r="L1655" s="61"/>
      <c r="M1655" s="61">
        <v>4</v>
      </c>
      <c r="N1655" s="61"/>
      <c r="O1655" s="61">
        <v>2</v>
      </c>
      <c r="P1655" s="84">
        <v>43290</v>
      </c>
      <c r="Q1655" s="84">
        <v>43352</v>
      </c>
      <c r="R1655" s="85"/>
      <c r="S1655" s="85"/>
      <c r="T1655" s="86">
        <v>43291.583333333336</v>
      </c>
      <c r="U1655" s="86"/>
      <c r="V1655" s="92" t="s">
        <v>617</v>
      </c>
      <c r="W1655" s="92">
        <v>43352</v>
      </c>
      <c r="X165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655" s="88" t="str">
        <f t="shared" si="25"/>
        <v>UTILITES_MC</v>
      </c>
      <c r="Z165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5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56" spans="1:27" x14ac:dyDescent="0.3">
      <c r="A1656" s="123" t="s">
        <v>6514</v>
      </c>
      <c r="B1656" s="73" t="s">
        <v>6515</v>
      </c>
      <c r="C1656" s="73" t="s">
        <v>561</v>
      </c>
      <c r="D1656" s="94" t="s">
        <v>6516</v>
      </c>
      <c r="E1656" s="73"/>
      <c r="F1656" s="73"/>
      <c r="G1656" s="94" t="s">
        <v>46</v>
      </c>
      <c r="H1656" s="73" t="s">
        <v>42</v>
      </c>
      <c r="I1656" s="73" t="s">
        <v>43</v>
      </c>
      <c r="J1656" s="73" t="s">
        <v>49</v>
      </c>
      <c r="K1656" s="73"/>
      <c r="L1656" s="73"/>
      <c r="M1656" s="73"/>
      <c r="N1656" s="73" t="s">
        <v>795</v>
      </c>
      <c r="O1656" s="73">
        <v>0</v>
      </c>
      <c r="P1656" s="95">
        <v>43291</v>
      </c>
      <c r="Q1656" s="95"/>
      <c r="R1656" s="96"/>
      <c r="S1656" s="96"/>
      <c r="T1656" s="97">
        <v>43291.500185185185</v>
      </c>
      <c r="U1656" s="97"/>
      <c r="V1656" s="98" t="s">
        <v>617</v>
      </c>
      <c r="W1656" s="98"/>
      <c r="X1656" s="12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656" s="130" t="str">
        <f t="shared" si="25"/>
        <v>UTILITES_MC</v>
      </c>
      <c r="Z1656" s="130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56" s="143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57" spans="1:27" x14ac:dyDescent="0.3">
      <c r="A1657" s="122" t="s">
        <v>6517</v>
      </c>
      <c r="B1657" s="61" t="s">
        <v>6518</v>
      </c>
      <c r="C1657" s="61" t="s">
        <v>6519</v>
      </c>
      <c r="D1657" s="93" t="s">
        <v>6520</v>
      </c>
      <c r="E1657" s="61"/>
      <c r="F1657" s="61"/>
      <c r="G1657" s="93" t="s">
        <v>45</v>
      </c>
      <c r="H1657" s="61" t="s">
        <v>195</v>
      </c>
      <c r="I1657" s="61" t="s">
        <v>43</v>
      </c>
      <c r="J1657" s="61" t="s">
        <v>167</v>
      </c>
      <c r="K1657" s="61" t="s">
        <v>204</v>
      </c>
      <c r="L1657" s="61"/>
      <c r="M1657" s="61">
        <v>2</v>
      </c>
      <c r="N1657" s="61"/>
      <c r="O1657" s="61">
        <v>1</v>
      </c>
      <c r="P1657" s="84">
        <v>43291</v>
      </c>
      <c r="Q1657" s="84">
        <v>43305</v>
      </c>
      <c r="R1657" s="85"/>
      <c r="S1657" s="85"/>
      <c r="T1657" s="86">
        <v>43293.4375</v>
      </c>
      <c r="U1657" s="86">
        <v>43293.479166666664</v>
      </c>
      <c r="V1657" s="92" t="s">
        <v>617</v>
      </c>
      <c r="W1657" s="92">
        <v>43305</v>
      </c>
      <c r="X165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57" s="88" t="str">
        <f t="shared" si="25"/>
        <v>DEVT MA</v>
      </c>
      <c r="Z165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5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58" spans="1:27" x14ac:dyDescent="0.3">
      <c r="A1658" s="122" t="s">
        <v>6521</v>
      </c>
      <c r="B1658" s="61" t="s">
        <v>6522</v>
      </c>
      <c r="C1658" s="61" t="s">
        <v>262</v>
      </c>
      <c r="D1658" s="93" t="s">
        <v>3785</v>
      </c>
      <c r="E1658" s="61"/>
      <c r="F1658" s="61"/>
      <c r="G1658" s="93" t="s">
        <v>216</v>
      </c>
      <c r="H1658" s="61" t="s">
        <v>195</v>
      </c>
      <c r="I1658" s="61" t="s">
        <v>166</v>
      </c>
      <c r="J1658" s="61" t="s">
        <v>251</v>
      </c>
      <c r="K1658" s="61"/>
      <c r="L1658" s="61"/>
      <c r="M1658" s="61">
        <v>3</v>
      </c>
      <c r="N1658" s="61"/>
      <c r="O1658" s="61">
        <v>1</v>
      </c>
      <c r="P1658" s="84">
        <v>43291</v>
      </c>
      <c r="Q1658" s="84">
        <v>43322</v>
      </c>
      <c r="R1658" s="85"/>
      <c r="S1658" s="85"/>
      <c r="T1658" s="86"/>
      <c r="U1658" s="86"/>
      <c r="V1658" s="92" t="s">
        <v>617</v>
      </c>
      <c r="W1658" s="92">
        <v>43322</v>
      </c>
      <c r="X165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58" s="88" t="str">
        <f t="shared" si="25"/>
        <v>USP MB</v>
      </c>
      <c r="Z165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5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59" spans="1:27" x14ac:dyDescent="0.3">
      <c r="A1659" s="122" t="s">
        <v>6523</v>
      </c>
      <c r="B1659" s="61" t="s">
        <v>6524</v>
      </c>
      <c r="C1659" s="61" t="s">
        <v>488</v>
      </c>
      <c r="D1659" s="93" t="s">
        <v>743</v>
      </c>
      <c r="E1659" s="61"/>
      <c r="F1659" s="61"/>
      <c r="G1659" s="93" t="s">
        <v>737</v>
      </c>
      <c r="H1659" s="61" t="s">
        <v>195</v>
      </c>
      <c r="I1659" s="61" t="s">
        <v>43</v>
      </c>
      <c r="J1659" s="61" t="s">
        <v>251</v>
      </c>
      <c r="K1659" s="61"/>
      <c r="L1659" s="61"/>
      <c r="M1659" s="61">
        <v>3</v>
      </c>
      <c r="N1659" s="61"/>
      <c r="O1659" s="61">
        <v>2</v>
      </c>
      <c r="P1659" s="84">
        <v>43291</v>
      </c>
      <c r="Q1659" s="84">
        <v>43322</v>
      </c>
      <c r="R1659" s="85"/>
      <c r="S1659" s="85"/>
      <c r="T1659" s="86"/>
      <c r="U1659" s="86"/>
      <c r="V1659" s="92" t="s">
        <v>617</v>
      </c>
      <c r="W1659" s="92">
        <v>43322</v>
      </c>
      <c r="X165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59" s="88" t="str">
        <f t="shared" si="25"/>
        <v>N/A</v>
      </c>
      <c r="Z165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5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60" spans="1:27" x14ac:dyDescent="0.3">
      <c r="A1660" s="122" t="s">
        <v>6525</v>
      </c>
      <c r="B1660" s="61" t="s">
        <v>6526</v>
      </c>
      <c r="C1660" s="61" t="s">
        <v>212</v>
      </c>
      <c r="D1660" s="93" t="s">
        <v>6527</v>
      </c>
      <c r="E1660" s="61"/>
      <c r="F1660" s="61"/>
      <c r="G1660" s="93" t="s">
        <v>165</v>
      </c>
      <c r="H1660" s="61" t="s">
        <v>195</v>
      </c>
      <c r="I1660" s="61" t="s">
        <v>166</v>
      </c>
      <c r="J1660" s="61" t="s">
        <v>49</v>
      </c>
      <c r="K1660" s="61"/>
      <c r="L1660" s="61"/>
      <c r="M1660" s="61">
        <v>3</v>
      </c>
      <c r="N1660" s="61"/>
      <c r="O1660" s="61">
        <v>2</v>
      </c>
      <c r="P1660" s="84">
        <v>43291</v>
      </c>
      <c r="Q1660" s="84">
        <v>43322</v>
      </c>
      <c r="R1660" s="85"/>
      <c r="S1660" s="85"/>
      <c r="T1660" s="86"/>
      <c r="U1660" s="86"/>
      <c r="V1660" s="92" t="s">
        <v>617</v>
      </c>
      <c r="W1660" s="92">
        <v>43322</v>
      </c>
      <c r="X166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60" s="88" t="str">
        <f t="shared" si="25"/>
        <v>DSP MA</v>
      </c>
      <c r="Z166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6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61" spans="1:27" x14ac:dyDescent="0.3">
      <c r="A1661" s="122" t="s">
        <v>6663</v>
      </c>
      <c r="B1661" s="61" t="s">
        <v>6385</v>
      </c>
      <c r="C1661" s="61" t="s">
        <v>360</v>
      </c>
      <c r="D1661" s="93"/>
      <c r="E1661" s="61"/>
      <c r="F1661" s="61"/>
      <c r="G1661" s="93" t="s">
        <v>46</v>
      </c>
      <c r="H1661" s="61" t="s">
        <v>359</v>
      </c>
      <c r="I1661" s="61" t="s">
        <v>58</v>
      </c>
      <c r="J1661" s="61" t="s">
        <v>49</v>
      </c>
      <c r="K1661" s="61"/>
      <c r="L1661" s="61"/>
      <c r="M1661" s="61"/>
      <c r="N1661" s="61"/>
      <c r="O1661" s="61">
        <v>0</v>
      </c>
      <c r="P1661" s="84">
        <v>43304</v>
      </c>
      <c r="Q1661" s="84">
        <v>43304</v>
      </c>
      <c r="R1661" s="85"/>
      <c r="S1661" s="85"/>
      <c r="T1661" s="86"/>
      <c r="U1661" s="86"/>
      <c r="V1661" s="92" t="s">
        <v>617</v>
      </c>
      <c r="W1661" s="92">
        <v>43308.833333333336</v>
      </c>
      <c r="X166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61" s="88" t="str">
        <f t="shared" si="25"/>
        <v>MNTE</v>
      </c>
      <c r="Z166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6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62" spans="1:27" x14ac:dyDescent="0.3">
      <c r="A1662" s="122" t="s">
        <v>6432</v>
      </c>
      <c r="B1662" s="61" t="s">
        <v>6433</v>
      </c>
      <c r="C1662" s="61" t="s">
        <v>6434</v>
      </c>
      <c r="D1662" s="93" t="s">
        <v>6435</v>
      </c>
      <c r="E1662" s="61"/>
      <c r="F1662" s="61"/>
      <c r="G1662" s="93" t="s">
        <v>119</v>
      </c>
      <c r="H1662" s="61" t="s">
        <v>195</v>
      </c>
      <c r="I1662" s="61" t="s">
        <v>43</v>
      </c>
      <c r="J1662" s="61" t="s">
        <v>251</v>
      </c>
      <c r="K1662" s="61" t="s">
        <v>204</v>
      </c>
      <c r="L1662" s="61"/>
      <c r="M1662" s="61">
        <v>2</v>
      </c>
      <c r="N1662" s="61"/>
      <c r="O1662" s="61">
        <v>2</v>
      </c>
      <c r="P1662" s="84">
        <v>43287</v>
      </c>
      <c r="Q1662" s="84">
        <v>43301</v>
      </c>
      <c r="R1662" s="85"/>
      <c r="S1662" s="85"/>
      <c r="T1662" s="86"/>
      <c r="U1662" s="86"/>
      <c r="V1662" s="92" t="s">
        <v>617</v>
      </c>
      <c r="W1662" s="92">
        <v>43301</v>
      </c>
      <c r="X166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662" s="88" t="str">
        <f t="shared" si="25"/>
        <v>N/A</v>
      </c>
      <c r="Z166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6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63" spans="1:27" x14ac:dyDescent="0.3">
      <c r="A1663" s="122" t="s">
        <v>6664</v>
      </c>
      <c r="B1663" s="61" t="s">
        <v>6665</v>
      </c>
      <c r="C1663" s="61" t="s">
        <v>589</v>
      </c>
      <c r="D1663" s="93" t="s">
        <v>794</v>
      </c>
      <c r="E1663" s="61"/>
      <c r="F1663" s="61"/>
      <c r="G1663" s="93" t="s">
        <v>75</v>
      </c>
      <c r="H1663" s="61" t="s">
        <v>195</v>
      </c>
      <c r="I1663" s="61" t="s">
        <v>166</v>
      </c>
      <c r="J1663" s="61" t="s">
        <v>167</v>
      </c>
      <c r="K1663" s="61" t="s">
        <v>204</v>
      </c>
      <c r="L1663" s="61"/>
      <c r="M1663" s="61">
        <v>3</v>
      </c>
      <c r="N1663" s="61"/>
      <c r="O1663" s="61">
        <v>2</v>
      </c>
      <c r="P1663" s="84">
        <v>43294</v>
      </c>
      <c r="Q1663" s="84">
        <v>43325</v>
      </c>
      <c r="R1663" s="85"/>
      <c r="S1663" s="85"/>
      <c r="T1663" s="86"/>
      <c r="U1663" s="86"/>
      <c r="V1663" s="92" t="s">
        <v>617</v>
      </c>
      <c r="W1663" s="92">
        <v>43325</v>
      </c>
      <c r="X166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63" s="88" t="str">
        <f t="shared" si="25"/>
        <v>ENVT</v>
      </c>
      <c r="Z166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6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64" spans="1:27" x14ac:dyDescent="0.3">
      <c r="A1664" s="122" t="s">
        <v>6666</v>
      </c>
      <c r="B1664" s="61" t="s">
        <v>6667</v>
      </c>
      <c r="C1664" s="61" t="s">
        <v>1673</v>
      </c>
      <c r="D1664" s="93" t="s">
        <v>1130</v>
      </c>
      <c r="E1664" s="61"/>
      <c r="F1664" s="61"/>
      <c r="G1664" s="93" t="s">
        <v>223</v>
      </c>
      <c r="H1664" s="61" t="s">
        <v>195</v>
      </c>
      <c r="I1664" s="61" t="s">
        <v>43</v>
      </c>
      <c r="J1664" s="61" t="s">
        <v>48</v>
      </c>
      <c r="K1664" s="61" t="s">
        <v>204</v>
      </c>
      <c r="L1664" s="61"/>
      <c r="M1664" s="61">
        <v>3</v>
      </c>
      <c r="N1664" s="61"/>
      <c r="O1664" s="61">
        <v>3</v>
      </c>
      <c r="P1664" s="84">
        <v>43294</v>
      </c>
      <c r="Q1664" s="84">
        <v>43325</v>
      </c>
      <c r="R1664" s="85"/>
      <c r="S1664" s="85"/>
      <c r="T1664" s="86"/>
      <c r="U1664" s="86"/>
      <c r="V1664" s="92" t="s">
        <v>617</v>
      </c>
      <c r="W1664" s="92">
        <v>43325</v>
      </c>
      <c r="X166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64" s="88" t="str">
        <f t="shared" si="25"/>
        <v>DSP MB</v>
      </c>
      <c r="Z166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6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65" spans="1:27" x14ac:dyDescent="0.3">
      <c r="A1665" s="122" t="s">
        <v>6528</v>
      </c>
      <c r="B1665" s="61" t="s">
        <v>6529</v>
      </c>
      <c r="C1665" s="61" t="s">
        <v>356</v>
      </c>
      <c r="D1665" s="93" t="s">
        <v>6530</v>
      </c>
      <c r="E1665" s="61"/>
      <c r="F1665" s="61"/>
      <c r="G1665" s="93" t="s">
        <v>71</v>
      </c>
      <c r="H1665" s="61" t="s">
        <v>195</v>
      </c>
      <c r="I1665" s="61" t="s">
        <v>166</v>
      </c>
      <c r="J1665" s="61" t="s">
        <v>167</v>
      </c>
      <c r="K1665" s="61"/>
      <c r="L1665" s="61"/>
      <c r="M1665" s="61">
        <v>3</v>
      </c>
      <c r="N1665" s="61"/>
      <c r="O1665" s="61">
        <v>4</v>
      </c>
      <c r="P1665" s="84">
        <v>43290</v>
      </c>
      <c r="Q1665" s="84">
        <v>43321</v>
      </c>
      <c r="R1665" s="85"/>
      <c r="S1665" s="85"/>
      <c r="T1665" s="86"/>
      <c r="U1665" s="86"/>
      <c r="V1665" s="92" t="s">
        <v>617</v>
      </c>
      <c r="W1665" s="92">
        <v>43321</v>
      </c>
      <c r="X166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665" s="88" t="str">
        <f t="shared" si="25"/>
        <v>N/A</v>
      </c>
      <c r="Z166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6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666" spans="1:27" x14ac:dyDescent="0.3">
      <c r="A1666" s="122" t="s">
        <v>1513</v>
      </c>
      <c r="B1666" s="61" t="s">
        <v>827</v>
      </c>
      <c r="C1666" s="61" t="s">
        <v>360</v>
      </c>
      <c r="D1666" s="93" t="s">
        <v>360</v>
      </c>
      <c r="E1666" s="61"/>
      <c r="F1666" s="61"/>
      <c r="G1666" s="93" t="s">
        <v>46</v>
      </c>
      <c r="H1666" s="61" t="s">
        <v>42</v>
      </c>
      <c r="I1666" s="61" t="s">
        <v>58</v>
      </c>
      <c r="J1666" s="61" t="s">
        <v>49</v>
      </c>
      <c r="K1666" s="61" t="s">
        <v>204</v>
      </c>
      <c r="L1666" s="61"/>
      <c r="M1666" s="61"/>
      <c r="N1666" s="61"/>
      <c r="O1666" s="61">
        <v>0</v>
      </c>
      <c r="P1666" s="84">
        <v>43220</v>
      </c>
      <c r="Q1666" s="84">
        <v>43224</v>
      </c>
      <c r="R1666" s="85"/>
      <c r="S1666" s="85"/>
      <c r="T1666" s="86">
        <v>43217.444918981484</v>
      </c>
      <c r="U1666" s="86"/>
      <c r="V1666" s="92" t="s">
        <v>617</v>
      </c>
      <c r="W1666" s="92">
        <v>43224.833333333336</v>
      </c>
      <c r="X166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66" s="88" t="str">
        <f t="shared" ref="Y1666:Y1729" si="26">IF(ISBLANK(G1666),"N/A",IF(OR(G1666="EXPE-SERV",G1666="FINA",G1666="INFO",G1666="LOGISTIC",G1666="MAGASIN",G1666="PROD_MA",G1666="PROD_MB",G1666="PROD_MB-B3",G1666="PROJ-TECH",G1666="SECU",G1666="STECH",G1666="UNITE-MA",G1666="UNITE-MB",G1666="UNIT-MC",G1666="UNIT-MD1",G1666="UNIT-MD2"),"N/A",IF(ISNUMBER(SEARCH("QUAL",G1666)),"N/A",IF(AND(G1666="MNTE",X1666="MA"),"UTILITES_MA",IF(AND(G1666="MNTE",X1666="MB"),"UTILITES_MB",IF(AND(G1666="MNTE",X1666="MC"),"UTILITES_MC",G1666))))))</f>
        <v>MNTE</v>
      </c>
      <c r="Z166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6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1667" spans="1:27" x14ac:dyDescent="0.3">
      <c r="A1667" s="122" t="s">
        <v>1514</v>
      </c>
      <c r="B1667" s="61" t="s">
        <v>1515</v>
      </c>
      <c r="C1667" s="61" t="s">
        <v>194</v>
      </c>
      <c r="D1667" s="93" t="s">
        <v>406</v>
      </c>
      <c r="E1667" s="61"/>
      <c r="F1667" s="61"/>
      <c r="G1667" s="93"/>
      <c r="H1667" s="61" t="s">
        <v>42</v>
      </c>
      <c r="I1667" s="61" t="s">
        <v>53</v>
      </c>
      <c r="J1667" s="61" t="s">
        <v>61</v>
      </c>
      <c r="K1667" s="61"/>
      <c r="L1667" s="61"/>
      <c r="M1667" s="61"/>
      <c r="N1667" s="61" t="s">
        <v>203</v>
      </c>
      <c r="O1667" s="61">
        <v>0</v>
      </c>
      <c r="P1667" s="84"/>
      <c r="Q1667" s="84"/>
      <c r="R1667" s="85"/>
      <c r="S1667" s="85"/>
      <c r="T1667" s="86">
        <v>43062.414988425924</v>
      </c>
      <c r="U1667" s="86">
        <v>43172.722094907411</v>
      </c>
      <c r="V1667" s="92" t="s">
        <v>617</v>
      </c>
      <c r="W1667" s="92"/>
      <c r="X166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667" s="88" t="str">
        <f t="shared" si="26"/>
        <v>N/A</v>
      </c>
      <c r="Z166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6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</row>
    <row r="1668" spans="1:27" x14ac:dyDescent="0.3">
      <c r="A1668" s="122" t="s">
        <v>5540</v>
      </c>
      <c r="B1668" s="61" t="s">
        <v>5541</v>
      </c>
      <c r="C1668" s="61" t="s">
        <v>5542</v>
      </c>
      <c r="D1668" s="93" t="s">
        <v>5543</v>
      </c>
      <c r="E1668" s="61"/>
      <c r="F1668" s="61"/>
      <c r="G1668" s="93" t="s">
        <v>101</v>
      </c>
      <c r="H1668" s="61" t="s">
        <v>42</v>
      </c>
      <c r="I1668" s="61" t="s">
        <v>166</v>
      </c>
      <c r="J1668" s="61" t="s">
        <v>251</v>
      </c>
      <c r="K1668" s="61"/>
      <c r="L1668" s="61"/>
      <c r="M1668" s="61">
        <v>4</v>
      </c>
      <c r="N1668" s="61"/>
      <c r="O1668" s="61">
        <v>4</v>
      </c>
      <c r="P1668" s="84">
        <v>43166</v>
      </c>
      <c r="Q1668" s="84">
        <v>43319</v>
      </c>
      <c r="R1668" s="85"/>
      <c r="S1668" s="85"/>
      <c r="T1668" s="86">
        <v>43285.5625</v>
      </c>
      <c r="U1668" s="86"/>
      <c r="V1668" s="92" t="s">
        <v>617</v>
      </c>
      <c r="W1668" s="92">
        <v>43319</v>
      </c>
      <c r="X166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68" s="88" t="str">
        <f t="shared" si="26"/>
        <v>N/A</v>
      </c>
      <c r="Z166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6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1669" spans="1:27" x14ac:dyDescent="0.3">
      <c r="A1669" s="122" t="s">
        <v>1538</v>
      </c>
      <c r="B1669" s="61" t="s">
        <v>469</v>
      </c>
      <c r="C1669" s="61" t="s">
        <v>360</v>
      </c>
      <c r="D1669" s="93" t="s">
        <v>360</v>
      </c>
      <c r="E1669" s="61"/>
      <c r="F1669" s="61"/>
      <c r="G1669" s="93" t="s">
        <v>46</v>
      </c>
      <c r="H1669" s="61" t="s">
        <v>42</v>
      </c>
      <c r="I1669" s="61" t="s">
        <v>58</v>
      </c>
      <c r="J1669" s="61" t="s">
        <v>49</v>
      </c>
      <c r="K1669" s="61"/>
      <c r="L1669" s="61"/>
      <c r="M1669" s="61"/>
      <c r="N1669" s="61"/>
      <c r="O1669" s="61">
        <v>5</v>
      </c>
      <c r="P1669" s="84">
        <v>43227</v>
      </c>
      <c r="Q1669" s="84">
        <v>43231</v>
      </c>
      <c r="R1669" s="85"/>
      <c r="S1669" s="85"/>
      <c r="T1669" s="86">
        <v>43227.404861111114</v>
      </c>
      <c r="U1669" s="86"/>
      <c r="V1669" s="92" t="s">
        <v>617</v>
      </c>
      <c r="W1669" s="92">
        <v>43231.958333333336</v>
      </c>
      <c r="X166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69" s="88" t="str">
        <f t="shared" si="26"/>
        <v>MNTE</v>
      </c>
      <c r="Z166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6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70" spans="1:27" x14ac:dyDescent="0.3">
      <c r="A1670" s="122" t="s">
        <v>6163</v>
      </c>
      <c r="B1670" s="61" t="s">
        <v>6164</v>
      </c>
      <c r="C1670" s="61" t="s">
        <v>461</v>
      </c>
      <c r="D1670" s="93"/>
      <c r="E1670" s="61"/>
      <c r="F1670" s="61"/>
      <c r="G1670" s="93" t="s">
        <v>46</v>
      </c>
      <c r="H1670" s="61" t="s">
        <v>42</v>
      </c>
      <c r="I1670" s="61" t="s">
        <v>43</v>
      </c>
      <c r="J1670" s="61" t="s">
        <v>167</v>
      </c>
      <c r="K1670" s="61" t="s">
        <v>204</v>
      </c>
      <c r="L1670" s="61"/>
      <c r="M1670" s="61"/>
      <c r="N1670" s="61"/>
      <c r="O1670" s="61">
        <v>0</v>
      </c>
      <c r="P1670" s="84">
        <v>43344</v>
      </c>
      <c r="Q1670" s="84"/>
      <c r="R1670" s="85"/>
      <c r="S1670" s="85"/>
      <c r="T1670" s="86">
        <v>43283.653599537036</v>
      </c>
      <c r="U1670" s="86"/>
      <c r="V1670" s="92" t="s">
        <v>617</v>
      </c>
      <c r="W1670" s="92"/>
      <c r="X167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70" s="88" t="str">
        <f t="shared" si="26"/>
        <v>UTILITES_MB</v>
      </c>
      <c r="Z167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7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</row>
    <row r="1671" spans="1:27" x14ac:dyDescent="0.3">
      <c r="A1671" s="122" t="s">
        <v>5833</v>
      </c>
      <c r="B1671" s="61" t="s">
        <v>5834</v>
      </c>
      <c r="C1671" s="61" t="s">
        <v>1243</v>
      </c>
      <c r="D1671" s="93" t="s">
        <v>5835</v>
      </c>
      <c r="E1671" s="61"/>
      <c r="F1671" s="61"/>
      <c r="G1671" s="93" t="s">
        <v>737</v>
      </c>
      <c r="H1671" s="61" t="s">
        <v>42</v>
      </c>
      <c r="I1671" s="61" t="s">
        <v>43</v>
      </c>
      <c r="J1671" s="61" t="s">
        <v>209</v>
      </c>
      <c r="K1671" s="61"/>
      <c r="L1671" s="61"/>
      <c r="M1671" s="61">
        <v>1</v>
      </c>
      <c r="N1671" s="61"/>
      <c r="O1671" s="61">
        <v>2</v>
      </c>
      <c r="P1671" s="84">
        <v>43278</v>
      </c>
      <c r="Q1671" s="84">
        <v>43285</v>
      </c>
      <c r="R1671" s="85"/>
      <c r="S1671" s="85"/>
      <c r="T1671" s="86">
        <v>43280.483900462961</v>
      </c>
      <c r="U1671" s="86"/>
      <c r="V1671" s="92" t="s">
        <v>617</v>
      </c>
      <c r="W1671" s="92">
        <v>43285</v>
      </c>
      <c r="X167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71" s="88" t="str">
        <f t="shared" si="26"/>
        <v>N/A</v>
      </c>
      <c r="Z167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7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72" spans="1:27" x14ac:dyDescent="0.3">
      <c r="A1672" s="122" t="s">
        <v>5484</v>
      </c>
      <c r="B1672" s="61" t="s">
        <v>5485</v>
      </c>
      <c r="C1672" s="61" t="s">
        <v>1642</v>
      </c>
      <c r="D1672" s="93" t="s">
        <v>5486</v>
      </c>
      <c r="E1672" s="61"/>
      <c r="F1672" s="61"/>
      <c r="G1672" s="93" t="s">
        <v>101</v>
      </c>
      <c r="H1672" s="61" t="s">
        <v>42</v>
      </c>
      <c r="I1672" s="61" t="s">
        <v>43</v>
      </c>
      <c r="J1672" s="61" t="s">
        <v>49</v>
      </c>
      <c r="K1672" s="61"/>
      <c r="L1672" s="61"/>
      <c r="M1672" s="61">
        <v>3</v>
      </c>
      <c r="N1672" s="61" t="s">
        <v>795</v>
      </c>
      <c r="O1672" s="61">
        <v>2</v>
      </c>
      <c r="P1672" s="84">
        <v>43272</v>
      </c>
      <c r="Q1672" s="84">
        <v>43302</v>
      </c>
      <c r="R1672" s="85"/>
      <c r="S1672" s="85"/>
      <c r="T1672" s="86">
        <v>43286.579861111109</v>
      </c>
      <c r="U1672" s="86"/>
      <c r="V1672" s="92" t="s">
        <v>617</v>
      </c>
      <c r="W1672" s="92">
        <v>43302</v>
      </c>
      <c r="X167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72" s="88" t="str">
        <f t="shared" si="26"/>
        <v>N/A</v>
      </c>
      <c r="Z167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7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73" spans="1:27" x14ac:dyDescent="0.3">
      <c r="A1673" s="122" t="s">
        <v>1377</v>
      </c>
      <c r="B1673" s="61" t="s">
        <v>827</v>
      </c>
      <c r="C1673" s="61" t="s">
        <v>360</v>
      </c>
      <c r="D1673" s="93" t="s">
        <v>360</v>
      </c>
      <c r="E1673" s="61"/>
      <c r="F1673" s="61"/>
      <c r="G1673" s="93" t="s">
        <v>46</v>
      </c>
      <c r="H1673" s="61" t="s">
        <v>42</v>
      </c>
      <c r="I1673" s="61" t="s">
        <v>58</v>
      </c>
      <c r="J1673" s="61" t="s">
        <v>49</v>
      </c>
      <c r="K1673" s="61"/>
      <c r="L1673" s="61"/>
      <c r="M1673" s="61"/>
      <c r="N1673" s="61"/>
      <c r="O1673" s="61">
        <v>2</v>
      </c>
      <c r="P1673" s="84">
        <v>43213</v>
      </c>
      <c r="Q1673" s="84">
        <v>43217</v>
      </c>
      <c r="R1673" s="85"/>
      <c r="S1673" s="85"/>
      <c r="T1673" s="86">
        <v>43214.473773148151</v>
      </c>
      <c r="U1673" s="86"/>
      <c r="V1673" s="92" t="s">
        <v>617</v>
      </c>
      <c r="W1673" s="92">
        <v>43217.833333333336</v>
      </c>
      <c r="X167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73" s="88" t="str">
        <f t="shared" si="26"/>
        <v>MNTE</v>
      </c>
      <c r="Z167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7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1674" spans="1:27" x14ac:dyDescent="0.3">
      <c r="A1674" s="122" t="s">
        <v>4743</v>
      </c>
      <c r="B1674" s="61" t="s">
        <v>4744</v>
      </c>
      <c r="C1674" s="61" t="s">
        <v>4745</v>
      </c>
      <c r="D1674" s="93" t="s">
        <v>4746</v>
      </c>
      <c r="E1674" s="61"/>
      <c r="F1674" s="61"/>
      <c r="G1674" s="93" t="s">
        <v>128</v>
      </c>
      <c r="H1674" s="61" t="s">
        <v>42</v>
      </c>
      <c r="I1674" s="61" t="s">
        <v>43</v>
      </c>
      <c r="J1674" s="61" t="s">
        <v>48</v>
      </c>
      <c r="K1674" s="61" t="s">
        <v>204</v>
      </c>
      <c r="L1674" s="61"/>
      <c r="M1674" s="61">
        <v>2</v>
      </c>
      <c r="N1674" s="61" t="s">
        <v>805</v>
      </c>
      <c r="O1674" s="61">
        <v>2</v>
      </c>
      <c r="P1674" s="84">
        <v>43265</v>
      </c>
      <c r="Q1674" s="84">
        <v>43279</v>
      </c>
      <c r="R1674" s="85"/>
      <c r="S1674" s="85"/>
      <c r="T1674" s="86">
        <v>43273.576238425929</v>
      </c>
      <c r="U1674" s="86"/>
      <c r="V1674" s="92" t="s">
        <v>617</v>
      </c>
      <c r="W1674" s="92">
        <v>43279</v>
      </c>
      <c r="X167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MD</v>
      </c>
      <c r="Y1674" s="88" t="str">
        <f t="shared" si="26"/>
        <v>N/A</v>
      </c>
      <c r="Z167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7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75" spans="1:27" x14ac:dyDescent="0.3">
      <c r="A1675" s="122" t="s">
        <v>4094</v>
      </c>
      <c r="B1675" s="61" t="s">
        <v>4095</v>
      </c>
      <c r="C1675" s="61" t="s">
        <v>573</v>
      </c>
      <c r="D1675" s="93" t="s">
        <v>870</v>
      </c>
      <c r="E1675" s="61"/>
      <c r="F1675" s="61"/>
      <c r="G1675" s="93" t="s">
        <v>152</v>
      </c>
      <c r="H1675" s="61" t="s">
        <v>42</v>
      </c>
      <c r="I1675" s="61" t="s">
        <v>166</v>
      </c>
      <c r="J1675" s="61" t="s">
        <v>209</v>
      </c>
      <c r="K1675" s="61"/>
      <c r="L1675" s="61"/>
      <c r="M1675" s="61">
        <v>3</v>
      </c>
      <c r="N1675" s="61"/>
      <c r="O1675" s="61">
        <v>1</v>
      </c>
      <c r="P1675" s="84">
        <v>43258</v>
      </c>
      <c r="Q1675" s="84">
        <v>43288</v>
      </c>
      <c r="R1675" s="85"/>
      <c r="S1675" s="85"/>
      <c r="T1675" s="86">
        <v>43280.463356481479</v>
      </c>
      <c r="U1675" s="86"/>
      <c r="V1675" s="92" t="s">
        <v>617</v>
      </c>
      <c r="W1675" s="92">
        <v>43288</v>
      </c>
      <c r="X167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75" s="88" t="str">
        <f t="shared" si="26"/>
        <v>USP MA</v>
      </c>
      <c r="Z167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7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76" spans="1:27" x14ac:dyDescent="0.3">
      <c r="A1676" s="123" t="s">
        <v>892</v>
      </c>
      <c r="B1676" s="73" t="s">
        <v>893</v>
      </c>
      <c r="C1676" s="73" t="s">
        <v>894</v>
      </c>
      <c r="D1676" s="94" t="s">
        <v>895</v>
      </c>
      <c r="E1676" s="73"/>
      <c r="F1676" s="73"/>
      <c r="G1676" s="94" t="s">
        <v>200</v>
      </c>
      <c r="H1676" s="73" t="s">
        <v>663</v>
      </c>
      <c r="I1676" s="73" t="s">
        <v>43</v>
      </c>
      <c r="J1676" s="73" t="s">
        <v>251</v>
      </c>
      <c r="K1676" s="73" t="s">
        <v>300</v>
      </c>
      <c r="L1676" s="73"/>
      <c r="M1676" s="73">
        <v>1</v>
      </c>
      <c r="N1676" s="73" t="s">
        <v>828</v>
      </c>
      <c r="O1676" s="73">
        <v>4</v>
      </c>
      <c r="P1676" s="95">
        <v>43151</v>
      </c>
      <c r="Q1676" s="95">
        <v>43158</v>
      </c>
      <c r="R1676" s="96"/>
      <c r="S1676" s="96"/>
      <c r="T1676" s="97">
        <v>43178.357465277775</v>
      </c>
      <c r="U1676" s="97">
        <v>43277.5</v>
      </c>
      <c r="V1676" s="98" t="s">
        <v>618</v>
      </c>
      <c r="W1676" s="98">
        <v>43158</v>
      </c>
      <c r="X1676" s="12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76" s="130" t="str">
        <f t="shared" si="26"/>
        <v>SUP MA</v>
      </c>
      <c r="Z1676" s="130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76" s="143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Février</v>
      </c>
    </row>
    <row r="1677" spans="1:27" x14ac:dyDescent="0.3">
      <c r="A1677" s="122" t="s">
        <v>885</v>
      </c>
      <c r="B1677" s="61" t="s">
        <v>886</v>
      </c>
      <c r="C1677" s="61" t="s">
        <v>360</v>
      </c>
      <c r="D1677" s="93" t="s">
        <v>360</v>
      </c>
      <c r="E1677" s="61"/>
      <c r="F1677" s="61"/>
      <c r="G1677" s="93" t="s">
        <v>46</v>
      </c>
      <c r="H1677" s="61" t="s">
        <v>195</v>
      </c>
      <c r="I1677" s="61" t="s">
        <v>58</v>
      </c>
      <c r="J1677" s="61" t="s">
        <v>167</v>
      </c>
      <c r="K1677" s="61"/>
      <c r="L1677" s="61"/>
      <c r="M1677" s="61"/>
      <c r="N1677" s="61" t="s">
        <v>168</v>
      </c>
      <c r="O1677" s="61">
        <v>7</v>
      </c>
      <c r="P1677" s="84">
        <v>43182</v>
      </c>
      <c r="Q1677" s="84">
        <v>43212</v>
      </c>
      <c r="R1677" s="85"/>
      <c r="S1677" s="85"/>
      <c r="T1677" s="86"/>
      <c r="U1677" s="86"/>
      <c r="V1677" s="92" t="s">
        <v>617</v>
      </c>
      <c r="W1677" s="92">
        <v>43212.333333333336</v>
      </c>
      <c r="X167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77" s="88" t="str">
        <f t="shared" si="26"/>
        <v>MNTE</v>
      </c>
      <c r="Z167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7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1678" spans="1:27" x14ac:dyDescent="0.3">
      <c r="A1678" s="122" t="s">
        <v>3580</v>
      </c>
      <c r="B1678" s="61" t="s">
        <v>467</v>
      </c>
      <c r="C1678" s="61" t="s">
        <v>360</v>
      </c>
      <c r="D1678" s="93" t="s">
        <v>360</v>
      </c>
      <c r="E1678" s="61"/>
      <c r="F1678" s="61"/>
      <c r="G1678" s="93" t="s">
        <v>46</v>
      </c>
      <c r="H1678" s="61" t="s">
        <v>42</v>
      </c>
      <c r="I1678" s="61" t="s">
        <v>58</v>
      </c>
      <c r="J1678" s="61" t="s">
        <v>49</v>
      </c>
      <c r="K1678" s="61" t="s">
        <v>204</v>
      </c>
      <c r="L1678" s="61"/>
      <c r="M1678" s="61"/>
      <c r="N1678" s="61" t="s">
        <v>795</v>
      </c>
      <c r="O1678" s="61">
        <v>2</v>
      </c>
      <c r="P1678" s="84">
        <v>43262</v>
      </c>
      <c r="Q1678" s="84">
        <v>43266</v>
      </c>
      <c r="R1678" s="85"/>
      <c r="S1678" s="85"/>
      <c r="T1678" s="86">
        <v>43259.452916666669</v>
      </c>
      <c r="U1678" s="86"/>
      <c r="V1678" s="92" t="s">
        <v>617</v>
      </c>
      <c r="W1678" s="92">
        <v>43266.833333333336</v>
      </c>
      <c r="X167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78" s="88" t="str">
        <f t="shared" si="26"/>
        <v>MNTE</v>
      </c>
      <c r="Z167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7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79" spans="1:27" x14ac:dyDescent="0.3">
      <c r="A1679" s="122" t="s">
        <v>3579</v>
      </c>
      <c r="B1679" s="61" t="s">
        <v>469</v>
      </c>
      <c r="C1679" s="61" t="s">
        <v>360</v>
      </c>
      <c r="D1679" s="93" t="s">
        <v>360</v>
      </c>
      <c r="E1679" s="61"/>
      <c r="F1679" s="61"/>
      <c r="G1679" s="93" t="s">
        <v>46</v>
      </c>
      <c r="H1679" s="61" t="s">
        <v>42</v>
      </c>
      <c r="I1679" s="61" t="s">
        <v>58</v>
      </c>
      <c r="J1679" s="61" t="s">
        <v>49</v>
      </c>
      <c r="K1679" s="61" t="s">
        <v>204</v>
      </c>
      <c r="L1679" s="61"/>
      <c r="M1679" s="61"/>
      <c r="N1679" s="61"/>
      <c r="O1679" s="61">
        <v>5</v>
      </c>
      <c r="P1679" s="84">
        <v>43262</v>
      </c>
      <c r="Q1679" s="84">
        <v>43266</v>
      </c>
      <c r="R1679" s="85"/>
      <c r="S1679" s="85"/>
      <c r="T1679" s="86">
        <v>43259.452997685185</v>
      </c>
      <c r="U1679" s="86"/>
      <c r="V1679" s="92" t="s">
        <v>617</v>
      </c>
      <c r="W1679" s="92">
        <v>43266.958333333336</v>
      </c>
      <c r="X167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79" s="88" t="str">
        <f t="shared" si="26"/>
        <v>MNTE</v>
      </c>
      <c r="Z167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7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80" spans="1:27" x14ac:dyDescent="0.3">
      <c r="A1680" s="122" t="s">
        <v>2568</v>
      </c>
      <c r="B1680" s="61" t="s">
        <v>2569</v>
      </c>
      <c r="C1680" s="61" t="s">
        <v>226</v>
      </c>
      <c r="D1680" s="93"/>
      <c r="E1680" s="61"/>
      <c r="F1680" s="61"/>
      <c r="G1680" s="93" t="s">
        <v>1007</v>
      </c>
      <c r="H1680" s="61" t="s">
        <v>42</v>
      </c>
      <c r="I1680" s="61" t="s">
        <v>724</v>
      </c>
      <c r="J1680" s="61" t="s">
        <v>48</v>
      </c>
      <c r="K1680" s="61"/>
      <c r="L1680" s="61"/>
      <c r="M1680" s="61"/>
      <c r="N1680" s="61" t="s">
        <v>805</v>
      </c>
      <c r="O1680" s="61">
        <v>0</v>
      </c>
      <c r="P1680" s="84">
        <v>43237</v>
      </c>
      <c r="Q1680" s="84"/>
      <c r="R1680" s="85"/>
      <c r="S1680" s="85"/>
      <c r="T1680" s="86">
        <v>43237.707303240742</v>
      </c>
      <c r="U1680" s="86"/>
      <c r="V1680" s="92" t="s">
        <v>617</v>
      </c>
      <c r="W1680" s="92"/>
      <c r="X168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680" s="88" t="str">
        <f t="shared" si="26"/>
        <v>MAINT</v>
      </c>
      <c r="Z168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Administratif</v>
      </c>
      <c r="AA168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81" spans="1:27" x14ac:dyDescent="0.3">
      <c r="A1681" s="122" t="s">
        <v>1413</v>
      </c>
      <c r="B1681" s="61" t="s">
        <v>572</v>
      </c>
      <c r="C1681" s="61" t="s">
        <v>360</v>
      </c>
      <c r="D1681" s="93" t="s">
        <v>360</v>
      </c>
      <c r="E1681" s="61"/>
      <c r="F1681" s="61"/>
      <c r="G1681" s="93" t="s">
        <v>46</v>
      </c>
      <c r="H1681" s="61" t="s">
        <v>195</v>
      </c>
      <c r="I1681" s="61" t="s">
        <v>58</v>
      </c>
      <c r="J1681" s="61" t="s">
        <v>167</v>
      </c>
      <c r="K1681" s="61" t="s">
        <v>204</v>
      </c>
      <c r="L1681" s="61"/>
      <c r="M1681" s="61"/>
      <c r="N1681" s="61"/>
      <c r="O1681" s="61">
        <v>0</v>
      </c>
      <c r="P1681" s="84">
        <v>43221</v>
      </c>
      <c r="Q1681" s="84">
        <v>43235</v>
      </c>
      <c r="R1681" s="85"/>
      <c r="S1681" s="85"/>
      <c r="T1681" s="86"/>
      <c r="U1681" s="86"/>
      <c r="V1681" s="92" t="s">
        <v>617</v>
      </c>
      <c r="W1681" s="92">
        <v>43235.708333333336</v>
      </c>
      <c r="X168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81" s="88" t="str">
        <f t="shared" si="26"/>
        <v>MNTE</v>
      </c>
      <c r="Z168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8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82" spans="1:27" x14ac:dyDescent="0.3">
      <c r="A1682" s="122" t="s">
        <v>1201</v>
      </c>
      <c r="B1682" s="61" t="s">
        <v>827</v>
      </c>
      <c r="C1682" s="61" t="s">
        <v>360</v>
      </c>
      <c r="D1682" s="93" t="s">
        <v>360</v>
      </c>
      <c r="E1682" s="61"/>
      <c r="F1682" s="61"/>
      <c r="G1682" s="93" t="s">
        <v>46</v>
      </c>
      <c r="H1682" s="61" t="s">
        <v>42</v>
      </c>
      <c r="I1682" s="61" t="s">
        <v>58</v>
      </c>
      <c r="J1682" s="61" t="s">
        <v>49</v>
      </c>
      <c r="K1682" s="61"/>
      <c r="L1682" s="61"/>
      <c r="M1682" s="61"/>
      <c r="N1682" s="61"/>
      <c r="O1682" s="61">
        <v>2</v>
      </c>
      <c r="P1682" s="84">
        <v>43206</v>
      </c>
      <c r="Q1682" s="84">
        <v>43210</v>
      </c>
      <c r="R1682" s="85"/>
      <c r="S1682" s="85"/>
      <c r="T1682" s="86">
        <v>43203.558506944442</v>
      </c>
      <c r="U1682" s="86"/>
      <c r="V1682" s="92" t="s">
        <v>617</v>
      </c>
      <c r="W1682" s="92">
        <v>43210.833333333336</v>
      </c>
      <c r="X168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82" s="88" t="str">
        <f t="shared" si="26"/>
        <v>MNTE</v>
      </c>
      <c r="Z168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8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1683" spans="1:27" x14ac:dyDescent="0.3">
      <c r="A1683" s="122" t="s">
        <v>638</v>
      </c>
      <c r="B1683" s="61" t="s">
        <v>639</v>
      </c>
      <c r="C1683" s="61" t="s">
        <v>640</v>
      </c>
      <c r="D1683" s="93" t="s">
        <v>748</v>
      </c>
      <c r="E1683" s="61"/>
      <c r="F1683" s="61"/>
      <c r="G1683" s="93" t="s">
        <v>119</v>
      </c>
      <c r="H1683" s="61" t="s">
        <v>42</v>
      </c>
      <c r="I1683" s="61" t="s">
        <v>43</v>
      </c>
      <c r="J1683" s="61" t="s">
        <v>251</v>
      </c>
      <c r="K1683" s="61"/>
      <c r="L1683" s="61"/>
      <c r="M1683" s="61">
        <v>4</v>
      </c>
      <c r="N1683" s="61" t="s">
        <v>828</v>
      </c>
      <c r="O1683" s="61">
        <v>4</v>
      </c>
      <c r="P1683" s="84">
        <v>43091</v>
      </c>
      <c r="Q1683" s="84">
        <v>43153</v>
      </c>
      <c r="R1683" s="85"/>
      <c r="S1683" s="85"/>
      <c r="T1683" s="86">
        <v>43227.462835648148</v>
      </c>
      <c r="U1683" s="86"/>
      <c r="V1683" s="92" t="s">
        <v>617</v>
      </c>
      <c r="W1683" s="92">
        <v>43153</v>
      </c>
      <c r="X168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683" s="88" t="str">
        <f t="shared" si="26"/>
        <v>N/A</v>
      </c>
      <c r="Z168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8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Décembre</v>
      </c>
    </row>
    <row r="1684" spans="1:27" x14ac:dyDescent="0.3">
      <c r="A1684" s="122" t="s">
        <v>725</v>
      </c>
      <c r="B1684" s="61" t="s">
        <v>726</v>
      </c>
      <c r="C1684" s="61" t="s">
        <v>461</v>
      </c>
      <c r="D1684" s="93"/>
      <c r="E1684" s="61"/>
      <c r="F1684" s="61"/>
      <c r="G1684" s="93" t="s">
        <v>46</v>
      </c>
      <c r="H1684" s="61" t="s">
        <v>42</v>
      </c>
      <c r="I1684" s="61" t="s">
        <v>474</v>
      </c>
      <c r="J1684" s="61" t="s">
        <v>563</v>
      </c>
      <c r="K1684" s="61"/>
      <c r="L1684" s="61"/>
      <c r="M1684" s="61"/>
      <c r="N1684" s="61" t="s">
        <v>210</v>
      </c>
      <c r="O1684" s="61">
        <v>0</v>
      </c>
      <c r="P1684" s="84"/>
      <c r="Q1684" s="84"/>
      <c r="R1684" s="85"/>
      <c r="S1684" s="85"/>
      <c r="T1684" s="86">
        <v>43028.386620370373</v>
      </c>
      <c r="U1684" s="86"/>
      <c r="V1684" s="92" t="s">
        <v>617</v>
      </c>
      <c r="W1684" s="92"/>
      <c r="X168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84" s="88" t="str">
        <f t="shared" si="26"/>
        <v>UTILITES_MB</v>
      </c>
      <c r="Z168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8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Octobre</v>
      </c>
    </row>
    <row r="1685" spans="1:27" x14ac:dyDescent="0.3">
      <c r="A1685" s="122" t="s">
        <v>2409</v>
      </c>
      <c r="B1685" s="61" t="s">
        <v>467</v>
      </c>
      <c r="C1685" s="61" t="s">
        <v>360</v>
      </c>
      <c r="D1685" s="93" t="s">
        <v>360</v>
      </c>
      <c r="E1685" s="61"/>
      <c r="F1685" s="61"/>
      <c r="G1685" s="93" t="s">
        <v>46</v>
      </c>
      <c r="H1685" s="61" t="s">
        <v>42</v>
      </c>
      <c r="I1685" s="61" t="s">
        <v>58</v>
      </c>
      <c r="J1685" s="61" t="s">
        <v>49</v>
      </c>
      <c r="K1685" s="61" t="s">
        <v>204</v>
      </c>
      <c r="L1685" s="61"/>
      <c r="M1685" s="61"/>
      <c r="N1685" s="61"/>
      <c r="O1685" s="61">
        <v>5</v>
      </c>
      <c r="P1685" s="84">
        <v>43248</v>
      </c>
      <c r="Q1685" s="84">
        <v>43252</v>
      </c>
      <c r="R1685" s="85"/>
      <c r="S1685" s="85"/>
      <c r="T1685" s="86">
        <v>43244.555405092593</v>
      </c>
      <c r="U1685" s="86"/>
      <c r="V1685" s="92" t="s">
        <v>617</v>
      </c>
      <c r="W1685" s="92">
        <v>43252.833333333336</v>
      </c>
      <c r="X168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85" s="88" t="str">
        <f t="shared" si="26"/>
        <v>MNTE</v>
      </c>
      <c r="Z168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8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86" spans="1:27" x14ac:dyDescent="0.3">
      <c r="A1686" s="122" t="s">
        <v>2410</v>
      </c>
      <c r="B1686" s="61" t="s">
        <v>560</v>
      </c>
      <c r="C1686" s="61" t="s">
        <v>561</v>
      </c>
      <c r="D1686" s="93" t="s">
        <v>1516</v>
      </c>
      <c r="E1686" s="61"/>
      <c r="F1686" s="61"/>
      <c r="G1686" s="93" t="s">
        <v>46</v>
      </c>
      <c r="H1686" s="61" t="s">
        <v>42</v>
      </c>
      <c r="I1686" s="61" t="s">
        <v>58</v>
      </c>
      <c r="J1686" s="61" t="s">
        <v>49</v>
      </c>
      <c r="K1686" s="61" t="s">
        <v>204</v>
      </c>
      <c r="L1686" s="61"/>
      <c r="M1686" s="61"/>
      <c r="N1686" s="61"/>
      <c r="O1686" s="61">
        <v>2</v>
      </c>
      <c r="P1686" s="84">
        <v>43248</v>
      </c>
      <c r="Q1686" s="84">
        <v>43252</v>
      </c>
      <c r="R1686" s="85"/>
      <c r="S1686" s="85"/>
      <c r="T1686" s="86">
        <v>43244.555567129632</v>
      </c>
      <c r="U1686" s="86"/>
      <c r="V1686" s="92" t="s">
        <v>617</v>
      </c>
      <c r="W1686" s="92">
        <v>43252.833333333336</v>
      </c>
      <c r="X168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86" s="88" t="str">
        <f t="shared" si="26"/>
        <v>UTILITES_MA</v>
      </c>
      <c r="Z168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8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87" spans="1:27" x14ac:dyDescent="0.3">
      <c r="A1687" s="122" t="s">
        <v>4081</v>
      </c>
      <c r="B1687" s="61" t="s">
        <v>467</v>
      </c>
      <c r="C1687" s="61" t="s">
        <v>360</v>
      </c>
      <c r="D1687" s="93" t="s">
        <v>360</v>
      </c>
      <c r="E1687" s="61"/>
      <c r="F1687" s="61"/>
      <c r="G1687" s="93" t="s">
        <v>46</v>
      </c>
      <c r="H1687" s="61" t="s">
        <v>42</v>
      </c>
      <c r="I1687" s="61" t="s">
        <v>58</v>
      </c>
      <c r="J1687" s="61" t="s">
        <v>49</v>
      </c>
      <c r="K1687" s="61"/>
      <c r="L1687" s="61"/>
      <c r="M1687" s="61"/>
      <c r="N1687" s="61"/>
      <c r="O1687" s="61">
        <v>0</v>
      </c>
      <c r="P1687" s="84">
        <v>43269</v>
      </c>
      <c r="Q1687" s="84">
        <v>43273</v>
      </c>
      <c r="R1687" s="85"/>
      <c r="S1687" s="85"/>
      <c r="T1687" s="86">
        <v>43266.59746527778</v>
      </c>
      <c r="U1687" s="86"/>
      <c r="V1687" s="92" t="s">
        <v>617</v>
      </c>
      <c r="W1687" s="92">
        <v>43273.833333333336</v>
      </c>
      <c r="X168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87" s="88" t="str">
        <f t="shared" si="26"/>
        <v>MNTE</v>
      </c>
      <c r="Z168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8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88" spans="1:27" x14ac:dyDescent="0.3">
      <c r="A1688" s="122" t="s">
        <v>4082</v>
      </c>
      <c r="B1688" s="61" t="s">
        <v>560</v>
      </c>
      <c r="C1688" s="61" t="s">
        <v>561</v>
      </c>
      <c r="D1688" s="93" t="s">
        <v>1516</v>
      </c>
      <c r="E1688" s="61"/>
      <c r="F1688" s="61"/>
      <c r="G1688" s="93" t="s">
        <v>46</v>
      </c>
      <c r="H1688" s="61" t="s">
        <v>2572</v>
      </c>
      <c r="I1688" s="61" t="s">
        <v>58</v>
      </c>
      <c r="J1688" s="61" t="s">
        <v>49</v>
      </c>
      <c r="K1688" s="61"/>
      <c r="L1688" s="61"/>
      <c r="M1688" s="61"/>
      <c r="N1688" s="61" t="s">
        <v>795</v>
      </c>
      <c r="O1688" s="61">
        <v>0.5</v>
      </c>
      <c r="P1688" s="84">
        <v>43269</v>
      </c>
      <c r="Q1688" s="84">
        <v>43273</v>
      </c>
      <c r="R1688" s="85"/>
      <c r="S1688" s="85"/>
      <c r="T1688" s="86">
        <v>43266.597361111111</v>
      </c>
      <c r="U1688" s="86">
        <v>43279</v>
      </c>
      <c r="V1688" s="92" t="s">
        <v>617</v>
      </c>
      <c r="W1688" s="92">
        <v>43273.833333333336</v>
      </c>
      <c r="X168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88" s="88" t="str">
        <f t="shared" si="26"/>
        <v>UTILITES_MA</v>
      </c>
      <c r="Z168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8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89" spans="1:27" x14ac:dyDescent="0.3">
      <c r="A1689" s="122" t="s">
        <v>1543</v>
      </c>
      <c r="B1689" s="61" t="s">
        <v>1544</v>
      </c>
      <c r="C1689" s="61" t="s">
        <v>1545</v>
      </c>
      <c r="D1689" s="93"/>
      <c r="E1689" s="61"/>
      <c r="F1689" s="61"/>
      <c r="G1689" s="93" t="s">
        <v>73</v>
      </c>
      <c r="H1689" s="61" t="s">
        <v>42</v>
      </c>
      <c r="I1689" s="61" t="s">
        <v>43</v>
      </c>
      <c r="J1689" s="61" t="s">
        <v>209</v>
      </c>
      <c r="K1689" s="61"/>
      <c r="L1689" s="61"/>
      <c r="M1689" s="61"/>
      <c r="N1689" s="61"/>
      <c r="O1689" s="61">
        <v>0</v>
      </c>
      <c r="P1689" s="84">
        <v>43222</v>
      </c>
      <c r="Q1689" s="84"/>
      <c r="R1689" s="85"/>
      <c r="S1689" s="85"/>
      <c r="T1689" s="86">
        <v>43216.635578703703</v>
      </c>
      <c r="U1689" s="86"/>
      <c r="V1689" s="92" t="s">
        <v>617</v>
      </c>
      <c r="W1689" s="92"/>
      <c r="X168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689" s="88" t="str">
        <f t="shared" si="26"/>
        <v>CONT</v>
      </c>
      <c r="Z168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8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90" spans="1:27" x14ac:dyDescent="0.3">
      <c r="A1690" s="122" t="s">
        <v>4003</v>
      </c>
      <c r="B1690" s="61" t="s">
        <v>4004</v>
      </c>
      <c r="C1690" s="61" t="s">
        <v>4005</v>
      </c>
      <c r="D1690" s="93" t="s">
        <v>4006</v>
      </c>
      <c r="E1690" s="61"/>
      <c r="F1690" s="61"/>
      <c r="G1690" s="93" t="s">
        <v>46</v>
      </c>
      <c r="H1690" s="61" t="s">
        <v>42</v>
      </c>
      <c r="I1690" s="61" t="s">
        <v>43</v>
      </c>
      <c r="J1690" s="61" t="s">
        <v>49</v>
      </c>
      <c r="K1690" s="61" t="s">
        <v>204</v>
      </c>
      <c r="L1690" s="61"/>
      <c r="M1690" s="61">
        <v>2</v>
      </c>
      <c r="N1690" s="61"/>
      <c r="O1690" s="61">
        <v>2</v>
      </c>
      <c r="P1690" s="84">
        <v>43256</v>
      </c>
      <c r="Q1690" s="84">
        <v>43270</v>
      </c>
      <c r="R1690" s="85"/>
      <c r="S1690" s="85"/>
      <c r="T1690" s="86">
        <v>43257.593287037038</v>
      </c>
      <c r="U1690" s="86"/>
      <c r="V1690" s="92" t="s">
        <v>617</v>
      </c>
      <c r="W1690" s="92">
        <v>43270</v>
      </c>
      <c r="X169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90" s="88" t="str">
        <f t="shared" si="26"/>
        <v>UTILITES_MB</v>
      </c>
      <c r="Z169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9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91" spans="1:27" x14ac:dyDescent="0.3">
      <c r="A1691" s="122" t="s">
        <v>3581</v>
      </c>
      <c r="B1691" s="61" t="s">
        <v>3582</v>
      </c>
      <c r="C1691" s="61" t="s">
        <v>360</v>
      </c>
      <c r="D1691" s="93" t="s">
        <v>360</v>
      </c>
      <c r="E1691" s="61"/>
      <c r="F1691" s="61"/>
      <c r="G1691" s="93" t="s">
        <v>71</v>
      </c>
      <c r="H1691" s="61" t="s">
        <v>195</v>
      </c>
      <c r="I1691" s="61" t="s">
        <v>43</v>
      </c>
      <c r="J1691" s="61" t="s">
        <v>209</v>
      </c>
      <c r="K1691" s="61" t="s">
        <v>204</v>
      </c>
      <c r="L1691" s="61"/>
      <c r="M1691" s="61">
        <v>1</v>
      </c>
      <c r="N1691" s="61"/>
      <c r="O1691" s="61">
        <v>2</v>
      </c>
      <c r="P1691" s="84">
        <v>43248</v>
      </c>
      <c r="Q1691" s="84">
        <v>43255</v>
      </c>
      <c r="R1691" s="85"/>
      <c r="S1691" s="85"/>
      <c r="T1691" s="86"/>
      <c r="U1691" s="86"/>
      <c r="V1691" s="92" t="s">
        <v>617</v>
      </c>
      <c r="W1691" s="92">
        <v>43255</v>
      </c>
      <c r="X169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91" s="88" t="str">
        <f t="shared" si="26"/>
        <v>N/A</v>
      </c>
      <c r="Z169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9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92" spans="1:27" x14ac:dyDescent="0.3">
      <c r="A1692" s="122" t="s">
        <v>829</v>
      </c>
      <c r="B1692" s="61" t="s">
        <v>830</v>
      </c>
      <c r="C1692" s="61" t="s">
        <v>360</v>
      </c>
      <c r="D1692" s="93" t="s">
        <v>360</v>
      </c>
      <c r="E1692" s="61"/>
      <c r="F1692" s="61"/>
      <c r="G1692" s="93" t="s">
        <v>117</v>
      </c>
      <c r="H1692" s="61" t="s">
        <v>42</v>
      </c>
      <c r="I1692" s="61" t="s">
        <v>43</v>
      </c>
      <c r="J1692" s="61" t="s">
        <v>167</v>
      </c>
      <c r="K1692" s="61" t="s">
        <v>204</v>
      </c>
      <c r="L1692" s="61"/>
      <c r="M1692" s="61"/>
      <c r="N1692" s="61" t="s">
        <v>828</v>
      </c>
      <c r="O1692" s="61">
        <v>7</v>
      </c>
      <c r="P1692" s="84">
        <v>43136</v>
      </c>
      <c r="Q1692" s="84">
        <v>43195</v>
      </c>
      <c r="R1692" s="85"/>
      <c r="S1692" s="85"/>
      <c r="T1692" s="86">
        <v>43161.653541666667</v>
      </c>
      <c r="U1692" s="86"/>
      <c r="V1692" s="92" t="s">
        <v>617</v>
      </c>
      <c r="W1692" s="92">
        <v>43195</v>
      </c>
      <c r="X169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92" s="88" t="str">
        <f t="shared" si="26"/>
        <v>DIRE_LS</v>
      </c>
      <c r="Z169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9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Février</v>
      </c>
    </row>
    <row r="1693" spans="1:27" x14ac:dyDescent="0.3">
      <c r="A1693" s="122" t="s">
        <v>3282</v>
      </c>
      <c r="B1693" s="61" t="s">
        <v>827</v>
      </c>
      <c r="C1693" s="61" t="s">
        <v>360</v>
      </c>
      <c r="D1693" s="93" t="s">
        <v>360</v>
      </c>
      <c r="E1693" s="61"/>
      <c r="F1693" s="61"/>
      <c r="G1693" s="93" t="s">
        <v>46</v>
      </c>
      <c r="H1693" s="61" t="s">
        <v>42</v>
      </c>
      <c r="I1693" s="61" t="s">
        <v>58</v>
      </c>
      <c r="J1693" s="61" t="s">
        <v>49</v>
      </c>
      <c r="K1693" s="61" t="s">
        <v>204</v>
      </c>
      <c r="L1693" s="61"/>
      <c r="M1693" s="61"/>
      <c r="N1693" s="61"/>
      <c r="O1693" s="61">
        <v>2</v>
      </c>
      <c r="P1693" s="84">
        <v>43255</v>
      </c>
      <c r="Q1693" s="84">
        <v>43259</v>
      </c>
      <c r="R1693" s="85"/>
      <c r="S1693" s="85"/>
      <c r="T1693" s="86">
        <v>43255.446793981479</v>
      </c>
      <c r="U1693" s="86"/>
      <c r="V1693" s="92" t="s">
        <v>617</v>
      </c>
      <c r="W1693" s="92">
        <v>43259.833333333336</v>
      </c>
      <c r="X169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93" s="88" t="str">
        <f t="shared" si="26"/>
        <v>MNTE</v>
      </c>
      <c r="Z169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9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94" spans="1:27" x14ac:dyDescent="0.3">
      <c r="A1694" s="122" t="s">
        <v>4461</v>
      </c>
      <c r="B1694" s="61" t="s">
        <v>4462</v>
      </c>
      <c r="C1694" s="61" t="s">
        <v>4463</v>
      </c>
      <c r="D1694" s="93" t="s">
        <v>4464</v>
      </c>
      <c r="E1694" s="61"/>
      <c r="F1694" s="61"/>
      <c r="G1694" s="93" t="s">
        <v>220</v>
      </c>
      <c r="H1694" s="61" t="s">
        <v>195</v>
      </c>
      <c r="I1694" s="61" t="s">
        <v>43</v>
      </c>
      <c r="J1694" s="61" t="s">
        <v>251</v>
      </c>
      <c r="K1694" s="61" t="s">
        <v>300</v>
      </c>
      <c r="L1694" s="61"/>
      <c r="M1694" s="61">
        <v>1</v>
      </c>
      <c r="N1694" s="61"/>
      <c r="O1694" s="61">
        <v>2</v>
      </c>
      <c r="P1694" s="84">
        <v>43259</v>
      </c>
      <c r="Q1694" s="84">
        <v>43266</v>
      </c>
      <c r="R1694" s="85"/>
      <c r="S1694" s="85"/>
      <c r="T1694" s="86"/>
      <c r="U1694" s="86"/>
      <c r="V1694" s="92" t="s">
        <v>617</v>
      </c>
      <c r="W1694" s="92">
        <v>43266</v>
      </c>
      <c r="X169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94" s="88" t="str">
        <f t="shared" si="26"/>
        <v>SUP MB</v>
      </c>
      <c r="Z169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9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95" spans="1:27" x14ac:dyDescent="0.3">
      <c r="A1695" s="122" t="s">
        <v>3060</v>
      </c>
      <c r="B1695" s="61" t="s">
        <v>572</v>
      </c>
      <c r="C1695" s="61" t="s">
        <v>360</v>
      </c>
      <c r="D1695" s="93" t="s">
        <v>360</v>
      </c>
      <c r="E1695" s="61"/>
      <c r="F1695" s="61"/>
      <c r="G1695" s="93" t="s">
        <v>46</v>
      </c>
      <c r="H1695" s="61" t="s">
        <v>195</v>
      </c>
      <c r="I1695" s="61" t="s">
        <v>58</v>
      </c>
      <c r="J1695" s="61" t="s">
        <v>167</v>
      </c>
      <c r="K1695" s="61"/>
      <c r="L1695" s="61"/>
      <c r="M1695" s="61"/>
      <c r="N1695" s="61"/>
      <c r="O1695" s="61">
        <v>2</v>
      </c>
      <c r="P1695" s="84">
        <v>43252</v>
      </c>
      <c r="Q1695" s="84">
        <v>43266</v>
      </c>
      <c r="R1695" s="85"/>
      <c r="S1695" s="85"/>
      <c r="T1695" s="86"/>
      <c r="U1695" s="86"/>
      <c r="V1695" s="92" t="s">
        <v>617</v>
      </c>
      <c r="W1695" s="92">
        <v>43266.708333333336</v>
      </c>
      <c r="X169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95" s="88" t="str">
        <f t="shared" si="26"/>
        <v>MNTE</v>
      </c>
      <c r="Z169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9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96" spans="1:27" x14ac:dyDescent="0.3">
      <c r="A1696" s="122" t="s">
        <v>4771</v>
      </c>
      <c r="B1696" s="61" t="s">
        <v>827</v>
      </c>
      <c r="C1696" s="61" t="s">
        <v>360</v>
      </c>
      <c r="D1696" s="93" t="s">
        <v>360</v>
      </c>
      <c r="E1696" s="61"/>
      <c r="F1696" s="61"/>
      <c r="G1696" s="93" t="s">
        <v>46</v>
      </c>
      <c r="H1696" s="61" t="s">
        <v>42</v>
      </c>
      <c r="I1696" s="61" t="s">
        <v>58</v>
      </c>
      <c r="J1696" s="61" t="s">
        <v>49</v>
      </c>
      <c r="K1696" s="61"/>
      <c r="L1696" s="61"/>
      <c r="M1696" s="61"/>
      <c r="N1696" s="61"/>
      <c r="O1696" s="61">
        <v>2</v>
      </c>
      <c r="P1696" s="84">
        <v>43276</v>
      </c>
      <c r="Q1696" s="84">
        <v>43280</v>
      </c>
      <c r="R1696" s="85"/>
      <c r="S1696" s="85"/>
      <c r="T1696" s="86">
        <v>43286.576377314814</v>
      </c>
      <c r="U1696" s="86"/>
      <c r="V1696" s="92" t="s">
        <v>617</v>
      </c>
      <c r="W1696" s="92">
        <v>43280.833333333336</v>
      </c>
      <c r="X169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96" s="88" t="str">
        <f t="shared" si="26"/>
        <v>MNTE</v>
      </c>
      <c r="Z169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9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697" spans="1:27" x14ac:dyDescent="0.3">
      <c r="A1697" s="122" t="s">
        <v>2564</v>
      </c>
      <c r="B1697" s="61" t="s">
        <v>827</v>
      </c>
      <c r="C1697" s="61" t="s">
        <v>360</v>
      </c>
      <c r="D1697" s="93" t="s">
        <v>360</v>
      </c>
      <c r="E1697" s="61"/>
      <c r="F1697" s="61"/>
      <c r="G1697" s="93" t="s">
        <v>46</v>
      </c>
      <c r="H1697" s="61" t="s">
        <v>42</v>
      </c>
      <c r="I1697" s="61" t="s">
        <v>58</v>
      </c>
      <c r="J1697" s="61" t="s">
        <v>49</v>
      </c>
      <c r="K1697" s="61" t="s">
        <v>204</v>
      </c>
      <c r="L1697" s="61"/>
      <c r="M1697" s="61"/>
      <c r="N1697" s="61"/>
      <c r="O1697" s="61">
        <v>2</v>
      </c>
      <c r="P1697" s="84">
        <v>43248</v>
      </c>
      <c r="Q1697" s="84">
        <v>43252</v>
      </c>
      <c r="R1697" s="85"/>
      <c r="S1697" s="85"/>
      <c r="T1697" s="86">
        <v>43244.555335648147</v>
      </c>
      <c r="U1697" s="86"/>
      <c r="V1697" s="92" t="s">
        <v>617</v>
      </c>
      <c r="W1697" s="92">
        <v>43252.833333333336</v>
      </c>
      <c r="X169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697" s="88" t="str">
        <f t="shared" si="26"/>
        <v>MNTE</v>
      </c>
      <c r="Z169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9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698" spans="1:27" x14ac:dyDescent="0.3">
      <c r="A1698" s="122" t="s">
        <v>594</v>
      </c>
      <c r="B1698" s="61" t="s">
        <v>595</v>
      </c>
      <c r="C1698" s="61" t="s">
        <v>488</v>
      </c>
      <c r="D1698" s="93" t="s">
        <v>743</v>
      </c>
      <c r="E1698" s="61"/>
      <c r="F1698" s="61"/>
      <c r="G1698" s="93" t="s">
        <v>737</v>
      </c>
      <c r="H1698" s="61" t="s">
        <v>42</v>
      </c>
      <c r="I1698" s="61" t="s">
        <v>43</v>
      </c>
      <c r="J1698" s="61" t="s">
        <v>251</v>
      </c>
      <c r="K1698" s="61"/>
      <c r="L1698" s="61"/>
      <c r="M1698" s="61">
        <v>1</v>
      </c>
      <c r="N1698" s="61" t="s">
        <v>828</v>
      </c>
      <c r="O1698" s="61">
        <v>2</v>
      </c>
      <c r="P1698" s="84">
        <v>42993</v>
      </c>
      <c r="Q1698" s="84">
        <v>43000</v>
      </c>
      <c r="R1698" s="85"/>
      <c r="S1698" s="85"/>
      <c r="T1698" s="86"/>
      <c r="U1698" s="86"/>
      <c r="V1698" s="92" t="s">
        <v>617</v>
      </c>
      <c r="W1698" s="92">
        <v>43000</v>
      </c>
      <c r="X169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98" s="88" t="str">
        <f t="shared" si="26"/>
        <v>N/A</v>
      </c>
      <c r="Z169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69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</row>
    <row r="1699" spans="1:27" x14ac:dyDescent="0.3">
      <c r="A1699" s="122" t="s">
        <v>4772</v>
      </c>
      <c r="B1699" s="61" t="s">
        <v>4773</v>
      </c>
      <c r="C1699" s="61" t="s">
        <v>461</v>
      </c>
      <c r="D1699" s="93" t="s">
        <v>791</v>
      </c>
      <c r="E1699" s="61"/>
      <c r="F1699" s="61"/>
      <c r="G1699" s="93" t="s">
        <v>4774</v>
      </c>
      <c r="H1699" s="61" t="s">
        <v>195</v>
      </c>
      <c r="I1699" s="61" t="s">
        <v>58</v>
      </c>
      <c r="J1699" s="61" t="s">
        <v>251</v>
      </c>
      <c r="K1699" s="61"/>
      <c r="L1699" s="61"/>
      <c r="M1699" s="61"/>
      <c r="N1699" s="61"/>
      <c r="O1699" s="61">
        <v>4</v>
      </c>
      <c r="P1699" s="84">
        <v>43286</v>
      </c>
      <c r="Q1699" s="84">
        <v>43300</v>
      </c>
      <c r="R1699" s="85"/>
      <c r="S1699" s="85"/>
      <c r="T1699" s="86"/>
      <c r="U1699" s="86"/>
      <c r="V1699" s="92" t="s">
        <v>617</v>
      </c>
      <c r="W1699" s="92">
        <v>43300.875</v>
      </c>
      <c r="X169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699" s="88" t="str">
        <f t="shared" si="26"/>
        <v>PROD MB</v>
      </c>
      <c r="Z169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69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00" spans="1:27" x14ac:dyDescent="0.3">
      <c r="A1700" s="122" t="s">
        <v>4735</v>
      </c>
      <c r="B1700" s="61" t="s">
        <v>4736</v>
      </c>
      <c r="C1700" s="61" t="s">
        <v>262</v>
      </c>
      <c r="D1700" s="93"/>
      <c r="E1700" s="61"/>
      <c r="F1700" s="61"/>
      <c r="G1700" s="93" t="s">
        <v>46</v>
      </c>
      <c r="H1700" s="61" t="s">
        <v>42</v>
      </c>
      <c r="I1700" s="61" t="s">
        <v>43</v>
      </c>
      <c r="J1700" s="61" t="s">
        <v>251</v>
      </c>
      <c r="K1700" s="61"/>
      <c r="L1700" s="61"/>
      <c r="M1700" s="61"/>
      <c r="N1700" s="61" t="s">
        <v>828</v>
      </c>
      <c r="O1700" s="61">
        <v>0</v>
      </c>
      <c r="P1700" s="84">
        <v>43269.442361111112</v>
      </c>
      <c r="Q1700" s="84"/>
      <c r="R1700" s="85"/>
      <c r="S1700" s="85"/>
      <c r="T1700" s="86">
        <v>43265.442708333336</v>
      </c>
      <c r="U1700" s="86"/>
      <c r="V1700" s="92" t="s">
        <v>617</v>
      </c>
      <c r="W1700" s="92"/>
      <c r="X170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00" s="88" t="str">
        <f t="shared" si="26"/>
        <v>UTILITES_MB</v>
      </c>
      <c r="Z170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0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01" spans="1:27" x14ac:dyDescent="0.3">
      <c r="A1701" s="122" t="s">
        <v>4000</v>
      </c>
      <c r="B1701" s="61" t="s">
        <v>4001</v>
      </c>
      <c r="C1701" s="61" t="s">
        <v>4002</v>
      </c>
      <c r="D1701" s="93" t="s">
        <v>610</v>
      </c>
      <c r="E1701" s="61"/>
      <c r="F1701" s="61"/>
      <c r="G1701" s="93" t="s">
        <v>46</v>
      </c>
      <c r="H1701" s="61" t="s">
        <v>663</v>
      </c>
      <c r="I1701" s="61" t="s">
        <v>43</v>
      </c>
      <c r="J1701" s="61" t="s">
        <v>48</v>
      </c>
      <c r="K1701" s="61"/>
      <c r="L1701" s="61"/>
      <c r="M1701" s="61"/>
      <c r="N1701" s="61" t="s">
        <v>1008</v>
      </c>
      <c r="O1701" s="61">
        <v>0</v>
      </c>
      <c r="P1701" s="84">
        <v>43255</v>
      </c>
      <c r="Q1701" s="84"/>
      <c r="R1701" s="85"/>
      <c r="S1701" s="85"/>
      <c r="T1701" s="86">
        <v>43256.634016203701</v>
      </c>
      <c r="U1701" s="86"/>
      <c r="V1701" s="92" t="s">
        <v>617</v>
      </c>
      <c r="W1701" s="92"/>
      <c r="X170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01" s="88" t="str">
        <f t="shared" si="26"/>
        <v>UTILITES_MB</v>
      </c>
      <c r="Z170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0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02" spans="1:27" x14ac:dyDescent="0.3">
      <c r="A1702" s="122" t="s">
        <v>2222</v>
      </c>
      <c r="B1702" s="61" t="s">
        <v>2223</v>
      </c>
      <c r="C1702" s="61" t="s">
        <v>1167</v>
      </c>
      <c r="D1702" s="93" t="s">
        <v>2224</v>
      </c>
      <c r="E1702" s="61"/>
      <c r="F1702" s="61"/>
      <c r="G1702" s="93" t="s">
        <v>113</v>
      </c>
      <c r="H1702" s="61" t="s">
        <v>195</v>
      </c>
      <c r="I1702" s="61" t="s">
        <v>166</v>
      </c>
      <c r="J1702" s="61" t="s">
        <v>251</v>
      </c>
      <c r="K1702" s="61"/>
      <c r="L1702" s="61"/>
      <c r="M1702" s="61"/>
      <c r="N1702" s="61"/>
      <c r="O1702" s="61">
        <v>7</v>
      </c>
      <c r="P1702" s="84">
        <v>43224</v>
      </c>
      <c r="Q1702" s="84">
        <v>43285</v>
      </c>
      <c r="R1702" s="85"/>
      <c r="S1702" s="85"/>
      <c r="T1702" s="86"/>
      <c r="U1702" s="86"/>
      <c r="V1702" s="92" t="s">
        <v>617</v>
      </c>
      <c r="W1702" s="92">
        <v>43285</v>
      </c>
      <c r="X170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02" s="88" t="str">
        <f t="shared" si="26"/>
        <v>N/A</v>
      </c>
      <c r="Z170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0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703" spans="1:27" x14ac:dyDescent="0.3">
      <c r="A1703" s="122" t="s">
        <v>4021</v>
      </c>
      <c r="B1703" s="61" t="s">
        <v>4022</v>
      </c>
      <c r="C1703" s="61" t="s">
        <v>4023</v>
      </c>
      <c r="D1703" s="93" t="s">
        <v>4024</v>
      </c>
      <c r="E1703" s="61"/>
      <c r="F1703" s="61"/>
      <c r="G1703" s="93" t="s">
        <v>109</v>
      </c>
      <c r="H1703" s="61" t="s">
        <v>195</v>
      </c>
      <c r="I1703" s="61" t="s">
        <v>43</v>
      </c>
      <c r="J1703" s="61" t="s">
        <v>49</v>
      </c>
      <c r="K1703" s="61" t="s">
        <v>204</v>
      </c>
      <c r="L1703" s="61"/>
      <c r="M1703" s="61">
        <v>1</v>
      </c>
      <c r="N1703" s="61" t="s">
        <v>795</v>
      </c>
      <c r="O1703" s="61">
        <v>2</v>
      </c>
      <c r="P1703" s="84">
        <v>43257</v>
      </c>
      <c r="Q1703" s="84">
        <v>43264</v>
      </c>
      <c r="R1703" s="85"/>
      <c r="S1703" s="85"/>
      <c r="T1703" s="86"/>
      <c r="U1703" s="86"/>
      <c r="V1703" s="92" t="s">
        <v>617</v>
      </c>
      <c r="W1703" s="92">
        <v>43264</v>
      </c>
      <c r="X170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03" s="88" t="str">
        <f t="shared" si="26"/>
        <v>N/A</v>
      </c>
      <c r="Z170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0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04" spans="1:27" x14ac:dyDescent="0.3">
      <c r="A1704" s="122" t="s">
        <v>1431</v>
      </c>
      <c r="B1704" s="61" t="s">
        <v>469</v>
      </c>
      <c r="C1704" s="61" t="s">
        <v>360</v>
      </c>
      <c r="D1704" s="93" t="s">
        <v>360</v>
      </c>
      <c r="E1704" s="61"/>
      <c r="F1704" s="61"/>
      <c r="G1704" s="93" t="s">
        <v>46</v>
      </c>
      <c r="H1704" s="61" t="s">
        <v>42</v>
      </c>
      <c r="I1704" s="61" t="s">
        <v>58</v>
      </c>
      <c r="J1704" s="61" t="s">
        <v>49</v>
      </c>
      <c r="K1704" s="61"/>
      <c r="L1704" s="61"/>
      <c r="M1704" s="61"/>
      <c r="N1704" s="61"/>
      <c r="O1704" s="61">
        <v>5</v>
      </c>
      <c r="P1704" s="84">
        <v>43220</v>
      </c>
      <c r="Q1704" s="84">
        <v>43224</v>
      </c>
      <c r="R1704" s="85"/>
      <c r="S1704" s="85"/>
      <c r="T1704" s="86">
        <v>43217.444525462961</v>
      </c>
      <c r="U1704" s="86"/>
      <c r="V1704" s="92" t="s">
        <v>617</v>
      </c>
      <c r="W1704" s="92">
        <v>43224.958333333336</v>
      </c>
      <c r="X170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04" s="88" t="str">
        <f t="shared" si="26"/>
        <v>MNTE</v>
      </c>
      <c r="Z170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0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1705" spans="1:27" x14ac:dyDescent="0.3">
      <c r="A1705" s="122" t="s">
        <v>4750</v>
      </c>
      <c r="B1705" s="61" t="s">
        <v>4751</v>
      </c>
      <c r="C1705" s="61" t="s">
        <v>461</v>
      </c>
      <c r="D1705" s="93" t="s">
        <v>791</v>
      </c>
      <c r="E1705" s="61"/>
      <c r="F1705" s="61"/>
      <c r="G1705" s="93" t="s">
        <v>737</v>
      </c>
      <c r="H1705" s="61" t="s">
        <v>195</v>
      </c>
      <c r="I1705" s="61" t="s">
        <v>43</v>
      </c>
      <c r="J1705" s="61" t="s">
        <v>167</v>
      </c>
      <c r="K1705" s="61"/>
      <c r="L1705" s="61"/>
      <c r="M1705" s="61">
        <v>1</v>
      </c>
      <c r="N1705" s="61"/>
      <c r="O1705" s="61">
        <v>2</v>
      </c>
      <c r="P1705" s="84">
        <v>43265</v>
      </c>
      <c r="Q1705" s="84">
        <v>43272</v>
      </c>
      <c r="R1705" s="85"/>
      <c r="S1705" s="85"/>
      <c r="T1705" s="86"/>
      <c r="U1705" s="86"/>
      <c r="V1705" s="92" t="s">
        <v>617</v>
      </c>
      <c r="W1705" s="92">
        <v>43272</v>
      </c>
      <c r="X170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05" s="88" t="str">
        <f t="shared" si="26"/>
        <v>N/A</v>
      </c>
      <c r="Z170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0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06" spans="1:27" x14ac:dyDescent="0.3">
      <c r="A1706" s="122" t="s">
        <v>1138</v>
      </c>
      <c r="B1706" s="61" t="s">
        <v>991</v>
      </c>
      <c r="C1706" s="61" t="s">
        <v>360</v>
      </c>
      <c r="D1706" s="93" t="s">
        <v>360</v>
      </c>
      <c r="E1706" s="61"/>
      <c r="F1706" s="61"/>
      <c r="G1706" s="93" t="s">
        <v>46</v>
      </c>
      <c r="H1706" s="61" t="s">
        <v>42</v>
      </c>
      <c r="I1706" s="61" t="s">
        <v>58</v>
      </c>
      <c r="J1706" s="61" t="s">
        <v>48</v>
      </c>
      <c r="K1706" s="61" t="s">
        <v>204</v>
      </c>
      <c r="L1706" s="61"/>
      <c r="M1706" s="61"/>
      <c r="N1706" s="61" t="s">
        <v>805</v>
      </c>
      <c r="O1706" s="61">
        <v>0</v>
      </c>
      <c r="P1706" s="84">
        <v>43200</v>
      </c>
      <c r="Q1706" s="84">
        <v>43205</v>
      </c>
      <c r="R1706" s="85"/>
      <c r="S1706" s="85"/>
      <c r="T1706" s="86">
        <v>43195.401134259257</v>
      </c>
      <c r="U1706" s="86"/>
      <c r="V1706" s="92" t="s">
        <v>618</v>
      </c>
      <c r="W1706" s="92">
        <v>43205</v>
      </c>
      <c r="X170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06" s="88" t="str">
        <f t="shared" si="26"/>
        <v>MNTE</v>
      </c>
      <c r="Z170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0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1707" spans="1:27" x14ac:dyDescent="0.3">
      <c r="A1707" s="122" t="s">
        <v>4754</v>
      </c>
      <c r="B1707" s="61" t="s">
        <v>4753</v>
      </c>
      <c r="C1707" s="61" t="s">
        <v>360</v>
      </c>
      <c r="D1707" s="93"/>
      <c r="E1707" s="61"/>
      <c r="F1707" s="61"/>
      <c r="G1707" s="93" t="s">
        <v>1007</v>
      </c>
      <c r="H1707" s="61" t="s">
        <v>42</v>
      </c>
      <c r="I1707" s="61" t="s">
        <v>166</v>
      </c>
      <c r="J1707" s="61" t="s">
        <v>48</v>
      </c>
      <c r="K1707" s="61"/>
      <c r="L1707" s="61"/>
      <c r="M1707" s="61"/>
      <c r="N1707" s="61" t="s">
        <v>806</v>
      </c>
      <c r="O1707" s="61">
        <v>0</v>
      </c>
      <c r="P1707" s="84">
        <v>43265</v>
      </c>
      <c r="Q1707" s="84"/>
      <c r="R1707" s="85"/>
      <c r="S1707" s="85"/>
      <c r="T1707" s="86">
        <v>43265.711469907408</v>
      </c>
      <c r="U1707" s="86"/>
      <c r="V1707" s="92" t="s">
        <v>617</v>
      </c>
      <c r="W1707" s="92"/>
      <c r="X170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07" s="88" t="str">
        <f t="shared" si="26"/>
        <v>MAINT</v>
      </c>
      <c r="Z170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0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08" spans="1:27" x14ac:dyDescent="0.3">
      <c r="A1708" s="122" t="s">
        <v>4455</v>
      </c>
      <c r="B1708" s="61" t="s">
        <v>4456</v>
      </c>
      <c r="C1708" s="61" t="s">
        <v>4457</v>
      </c>
      <c r="D1708" s="93"/>
      <c r="E1708" s="61"/>
      <c r="F1708" s="61"/>
      <c r="G1708" s="93" t="s">
        <v>46</v>
      </c>
      <c r="H1708" s="61" t="s">
        <v>663</v>
      </c>
      <c r="I1708" s="61" t="s">
        <v>43</v>
      </c>
      <c r="J1708" s="61" t="s">
        <v>251</v>
      </c>
      <c r="K1708" s="61"/>
      <c r="L1708" s="61"/>
      <c r="M1708" s="61"/>
      <c r="N1708" s="61" t="s">
        <v>828</v>
      </c>
      <c r="O1708" s="61">
        <v>0</v>
      </c>
      <c r="P1708" s="84">
        <v>43293.597916666666</v>
      </c>
      <c r="Q1708" s="84"/>
      <c r="R1708" s="85"/>
      <c r="S1708" s="85"/>
      <c r="T1708" s="86">
        <v>43262.596574074072</v>
      </c>
      <c r="U1708" s="86"/>
      <c r="V1708" s="92" t="s">
        <v>617</v>
      </c>
      <c r="W1708" s="92"/>
      <c r="X170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08" s="88" t="str">
        <f t="shared" si="26"/>
        <v>UTILITES_MA</v>
      </c>
      <c r="Z170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0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09" spans="1:27" x14ac:dyDescent="0.3">
      <c r="A1709" s="122" t="s">
        <v>6378</v>
      </c>
      <c r="B1709" s="61" t="s">
        <v>6379</v>
      </c>
      <c r="C1709" s="61" t="s">
        <v>4237</v>
      </c>
      <c r="D1709" s="93" t="s">
        <v>4238</v>
      </c>
      <c r="E1709" s="61"/>
      <c r="F1709" s="61"/>
      <c r="G1709" s="93" t="s">
        <v>128</v>
      </c>
      <c r="H1709" s="61" t="s">
        <v>195</v>
      </c>
      <c r="I1709" s="61" t="s">
        <v>43</v>
      </c>
      <c r="J1709" s="61" t="s">
        <v>167</v>
      </c>
      <c r="K1709" s="61" t="s">
        <v>204</v>
      </c>
      <c r="L1709" s="61"/>
      <c r="M1709" s="61">
        <v>3</v>
      </c>
      <c r="N1709" s="61"/>
      <c r="O1709" s="61">
        <v>2</v>
      </c>
      <c r="P1709" s="84">
        <v>43287</v>
      </c>
      <c r="Q1709" s="84">
        <v>43318</v>
      </c>
      <c r="R1709" s="85"/>
      <c r="S1709" s="85"/>
      <c r="T1709" s="86">
        <v>43292.333333333336</v>
      </c>
      <c r="U1709" s="86">
        <v>43292.416666666664</v>
      </c>
      <c r="V1709" s="92" t="s">
        <v>617</v>
      </c>
      <c r="W1709" s="92">
        <v>43318</v>
      </c>
      <c r="X170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MD</v>
      </c>
      <c r="Y1709" s="88" t="str">
        <f t="shared" si="26"/>
        <v>N/A</v>
      </c>
      <c r="Z170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0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10" spans="1:27" x14ac:dyDescent="0.3">
      <c r="A1710" s="122" t="s">
        <v>6380</v>
      </c>
      <c r="B1710" s="61" t="s">
        <v>6381</v>
      </c>
      <c r="C1710" s="61" t="s">
        <v>196</v>
      </c>
      <c r="D1710" s="93" t="s">
        <v>459</v>
      </c>
      <c r="E1710" s="61"/>
      <c r="F1710" s="61"/>
      <c r="G1710" s="93" t="s">
        <v>73</v>
      </c>
      <c r="H1710" s="61" t="s">
        <v>663</v>
      </c>
      <c r="I1710" s="61" t="s">
        <v>43</v>
      </c>
      <c r="J1710" s="61" t="s">
        <v>251</v>
      </c>
      <c r="K1710" s="61"/>
      <c r="L1710" s="61"/>
      <c r="M1710" s="61">
        <v>2</v>
      </c>
      <c r="N1710" s="61"/>
      <c r="O1710" s="61">
        <v>4</v>
      </c>
      <c r="P1710" s="84">
        <v>43287</v>
      </c>
      <c r="Q1710" s="84">
        <v>43301</v>
      </c>
      <c r="R1710" s="85"/>
      <c r="S1710" s="85"/>
      <c r="T1710" s="86">
        <v>43294.354166666664</v>
      </c>
      <c r="U1710" s="86"/>
      <c r="V1710" s="92" t="s">
        <v>617</v>
      </c>
      <c r="W1710" s="92">
        <v>43301</v>
      </c>
      <c r="X171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10" s="88" t="str">
        <f t="shared" si="26"/>
        <v>CONT</v>
      </c>
      <c r="Z171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1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11" spans="1:27" x14ac:dyDescent="0.3">
      <c r="A1711" s="122" t="s">
        <v>6382</v>
      </c>
      <c r="B1711" s="61" t="s">
        <v>6383</v>
      </c>
      <c r="C1711" s="61" t="s">
        <v>41</v>
      </c>
      <c r="D1711" s="93" t="s">
        <v>438</v>
      </c>
      <c r="E1711" s="61"/>
      <c r="F1711" s="61"/>
      <c r="G1711" s="93" t="s">
        <v>45</v>
      </c>
      <c r="H1711" s="61" t="s">
        <v>42</v>
      </c>
      <c r="I1711" s="61" t="s">
        <v>166</v>
      </c>
      <c r="J1711" s="61" t="s">
        <v>49</v>
      </c>
      <c r="K1711" s="61"/>
      <c r="L1711" s="61"/>
      <c r="M1711" s="61">
        <v>3</v>
      </c>
      <c r="N1711" s="61" t="s">
        <v>795</v>
      </c>
      <c r="O1711" s="61">
        <v>4</v>
      </c>
      <c r="P1711" s="84">
        <v>43286</v>
      </c>
      <c r="Q1711" s="84">
        <v>43317</v>
      </c>
      <c r="R1711" s="85"/>
      <c r="S1711" s="85"/>
      <c r="T1711" s="86">
        <v>43294.368159722224</v>
      </c>
      <c r="U1711" s="86"/>
      <c r="V1711" s="92" t="s">
        <v>617</v>
      </c>
      <c r="W1711" s="92">
        <v>43317</v>
      </c>
      <c r="X171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11" s="88" t="str">
        <f t="shared" si="26"/>
        <v>DEVT MA</v>
      </c>
      <c r="Z171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1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12" spans="1:27" x14ac:dyDescent="0.3">
      <c r="A1712" s="122" t="s">
        <v>6384</v>
      </c>
      <c r="B1712" s="61" t="s">
        <v>6385</v>
      </c>
      <c r="C1712" s="61" t="s">
        <v>360</v>
      </c>
      <c r="D1712" s="93" t="s">
        <v>360</v>
      </c>
      <c r="E1712" s="61"/>
      <c r="F1712" s="61"/>
      <c r="G1712" s="93" t="s">
        <v>46</v>
      </c>
      <c r="H1712" s="61" t="s">
        <v>195</v>
      </c>
      <c r="I1712" s="61" t="s">
        <v>58</v>
      </c>
      <c r="J1712" s="61" t="s">
        <v>49</v>
      </c>
      <c r="K1712" s="61"/>
      <c r="L1712" s="61"/>
      <c r="M1712" s="61"/>
      <c r="N1712" s="61"/>
      <c r="O1712" s="61">
        <v>2</v>
      </c>
      <c r="P1712" s="84">
        <v>43297</v>
      </c>
      <c r="Q1712" s="84">
        <v>43301</v>
      </c>
      <c r="R1712" s="85"/>
      <c r="S1712" s="85"/>
      <c r="T1712" s="86"/>
      <c r="U1712" s="86"/>
      <c r="V1712" s="92" t="s">
        <v>617</v>
      </c>
      <c r="W1712" s="92">
        <v>43301.833333333336</v>
      </c>
      <c r="X171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12" s="88" t="str">
        <f t="shared" si="26"/>
        <v>MNTE</v>
      </c>
      <c r="Z171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1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13" spans="1:27" x14ac:dyDescent="0.3">
      <c r="A1713" s="122" t="s">
        <v>6386</v>
      </c>
      <c r="B1713" s="61" t="s">
        <v>6387</v>
      </c>
      <c r="C1713" s="61" t="s">
        <v>4591</v>
      </c>
      <c r="D1713" s="93" t="s">
        <v>4592</v>
      </c>
      <c r="E1713" s="61"/>
      <c r="F1713" s="61"/>
      <c r="G1713" s="93" t="s">
        <v>45</v>
      </c>
      <c r="H1713" s="61" t="s">
        <v>195</v>
      </c>
      <c r="I1713" s="61" t="s">
        <v>43</v>
      </c>
      <c r="J1713" s="61" t="s">
        <v>167</v>
      </c>
      <c r="K1713" s="61" t="s">
        <v>204</v>
      </c>
      <c r="L1713" s="61"/>
      <c r="M1713" s="61">
        <v>2</v>
      </c>
      <c r="N1713" s="61"/>
      <c r="O1713" s="61">
        <v>1</v>
      </c>
      <c r="P1713" s="84">
        <v>43286</v>
      </c>
      <c r="Q1713" s="84">
        <v>43300</v>
      </c>
      <c r="R1713" s="85"/>
      <c r="S1713" s="85"/>
      <c r="T1713" s="86">
        <v>43287.541666666664</v>
      </c>
      <c r="U1713" s="86">
        <v>43287.75</v>
      </c>
      <c r="V1713" s="92" t="s">
        <v>617</v>
      </c>
      <c r="W1713" s="92">
        <v>43300</v>
      </c>
      <c r="X171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13" s="88" t="str">
        <f t="shared" si="26"/>
        <v>DEVT MA</v>
      </c>
      <c r="Z171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1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14" spans="1:27" x14ac:dyDescent="0.3">
      <c r="A1714" s="122" t="s">
        <v>6388</v>
      </c>
      <c r="B1714" s="61" t="s">
        <v>6389</v>
      </c>
      <c r="C1714" s="61" t="s">
        <v>635</v>
      </c>
      <c r="D1714" s="93" t="s">
        <v>747</v>
      </c>
      <c r="E1714" s="61"/>
      <c r="F1714" s="61"/>
      <c r="G1714" s="93" t="s">
        <v>119</v>
      </c>
      <c r="H1714" s="61" t="s">
        <v>195</v>
      </c>
      <c r="I1714" s="61" t="s">
        <v>43</v>
      </c>
      <c r="J1714" s="61" t="s">
        <v>209</v>
      </c>
      <c r="K1714" s="61" t="s">
        <v>204</v>
      </c>
      <c r="L1714" s="61"/>
      <c r="M1714" s="61"/>
      <c r="N1714" s="61"/>
      <c r="O1714" s="61">
        <v>2</v>
      </c>
      <c r="P1714" s="84">
        <v>43286</v>
      </c>
      <c r="Q1714" s="84">
        <v>43317</v>
      </c>
      <c r="R1714" s="85"/>
      <c r="S1714" s="85"/>
      <c r="T1714" s="86"/>
      <c r="U1714" s="86"/>
      <c r="V1714" s="92" t="s">
        <v>617</v>
      </c>
      <c r="W1714" s="92">
        <v>43317</v>
      </c>
      <c r="X171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714" s="88" t="str">
        <f t="shared" si="26"/>
        <v>N/A</v>
      </c>
      <c r="Z171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1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15" spans="1:27" x14ac:dyDescent="0.3">
      <c r="A1715" s="122" t="s">
        <v>6390</v>
      </c>
      <c r="B1715" s="61" t="s">
        <v>6391</v>
      </c>
      <c r="C1715" s="61" t="s">
        <v>593</v>
      </c>
      <c r="D1715" s="93" t="s">
        <v>746</v>
      </c>
      <c r="E1715" s="61"/>
      <c r="F1715" s="61"/>
      <c r="G1715" s="93" t="s">
        <v>223</v>
      </c>
      <c r="H1715" s="61" t="s">
        <v>195</v>
      </c>
      <c r="I1715" s="61" t="s">
        <v>43</v>
      </c>
      <c r="J1715" s="61" t="s">
        <v>251</v>
      </c>
      <c r="K1715" s="61"/>
      <c r="L1715" s="61"/>
      <c r="M1715" s="61">
        <v>2</v>
      </c>
      <c r="N1715" s="61"/>
      <c r="O1715" s="61">
        <v>2</v>
      </c>
      <c r="P1715" s="84">
        <v>43286</v>
      </c>
      <c r="Q1715" s="84">
        <v>43300</v>
      </c>
      <c r="R1715" s="85"/>
      <c r="S1715" s="85"/>
      <c r="T1715" s="86"/>
      <c r="U1715" s="86"/>
      <c r="V1715" s="92" t="s">
        <v>617</v>
      </c>
      <c r="W1715" s="92">
        <v>43300</v>
      </c>
      <c r="X171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15" s="88" t="str">
        <f t="shared" si="26"/>
        <v>DSP MB</v>
      </c>
      <c r="Z171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1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16" spans="1:27" x14ac:dyDescent="0.3">
      <c r="A1716" s="122" t="s">
        <v>6392</v>
      </c>
      <c r="B1716" s="61" t="s">
        <v>6393</v>
      </c>
      <c r="C1716" s="61" t="s">
        <v>573</v>
      </c>
      <c r="D1716" s="93" t="s">
        <v>745</v>
      </c>
      <c r="E1716" s="61"/>
      <c r="F1716" s="61"/>
      <c r="G1716" s="93" t="s">
        <v>113</v>
      </c>
      <c r="H1716" s="61" t="s">
        <v>195</v>
      </c>
      <c r="I1716" s="61" t="s">
        <v>43</v>
      </c>
      <c r="J1716" s="61" t="s">
        <v>167</v>
      </c>
      <c r="K1716" s="61" t="s">
        <v>204</v>
      </c>
      <c r="L1716" s="61"/>
      <c r="M1716" s="61">
        <v>2</v>
      </c>
      <c r="N1716" s="61"/>
      <c r="O1716" s="61">
        <v>2</v>
      </c>
      <c r="P1716" s="84">
        <v>43286</v>
      </c>
      <c r="Q1716" s="84">
        <v>43300</v>
      </c>
      <c r="R1716" s="85"/>
      <c r="S1716" s="85"/>
      <c r="T1716" s="86"/>
      <c r="U1716" s="86"/>
      <c r="V1716" s="92" t="s">
        <v>617</v>
      </c>
      <c r="W1716" s="92">
        <v>43300</v>
      </c>
      <c r="X171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16" s="88" t="str">
        <f t="shared" si="26"/>
        <v>N/A</v>
      </c>
      <c r="Z171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1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17" spans="1:27" x14ac:dyDescent="0.3">
      <c r="A1717" s="122" t="s">
        <v>6394</v>
      </c>
      <c r="B1717" s="61" t="s">
        <v>6395</v>
      </c>
      <c r="C1717" s="61" t="s">
        <v>562</v>
      </c>
      <c r="D1717" s="93" t="s">
        <v>1414</v>
      </c>
      <c r="E1717" s="61"/>
      <c r="F1717" s="61"/>
      <c r="G1717" s="93" t="s">
        <v>128</v>
      </c>
      <c r="H1717" s="61" t="s">
        <v>663</v>
      </c>
      <c r="I1717" s="61" t="s">
        <v>166</v>
      </c>
      <c r="J1717" s="61" t="s">
        <v>251</v>
      </c>
      <c r="K1717" s="61" t="s">
        <v>204</v>
      </c>
      <c r="L1717" s="61"/>
      <c r="M1717" s="61">
        <v>3</v>
      </c>
      <c r="N1717" s="61"/>
      <c r="O1717" s="61">
        <v>4</v>
      </c>
      <c r="P1717" s="84">
        <v>43286</v>
      </c>
      <c r="Q1717" s="84">
        <v>43317</v>
      </c>
      <c r="R1717" s="85"/>
      <c r="S1717" s="85"/>
      <c r="T1717" s="86">
        <v>43286.333333333336</v>
      </c>
      <c r="U1717" s="86"/>
      <c r="V1717" s="92" t="s">
        <v>617</v>
      </c>
      <c r="W1717" s="92">
        <v>43317</v>
      </c>
      <c r="X171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MD</v>
      </c>
      <c r="Y1717" s="88" t="str">
        <f t="shared" si="26"/>
        <v>N/A</v>
      </c>
      <c r="Z171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1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18" spans="1:27" x14ac:dyDescent="0.3">
      <c r="A1718" s="122" t="s">
        <v>5914</v>
      </c>
      <c r="B1718" s="61" t="s">
        <v>5915</v>
      </c>
      <c r="C1718" s="61" t="s">
        <v>41</v>
      </c>
      <c r="D1718" s="93" t="s">
        <v>438</v>
      </c>
      <c r="E1718" s="61"/>
      <c r="F1718" s="61"/>
      <c r="G1718" s="93" t="s">
        <v>45</v>
      </c>
      <c r="H1718" s="61" t="s">
        <v>42</v>
      </c>
      <c r="I1718" s="61" t="s">
        <v>166</v>
      </c>
      <c r="J1718" s="61" t="s">
        <v>49</v>
      </c>
      <c r="K1718" s="61"/>
      <c r="L1718" s="61"/>
      <c r="M1718" s="61">
        <v>3</v>
      </c>
      <c r="N1718" s="61"/>
      <c r="O1718" s="61">
        <v>4</v>
      </c>
      <c r="P1718" s="84">
        <v>43279</v>
      </c>
      <c r="Q1718" s="84">
        <v>43309</v>
      </c>
      <c r="R1718" s="85"/>
      <c r="S1718" s="85"/>
      <c r="T1718" s="86">
        <v>43294.366851851853</v>
      </c>
      <c r="U1718" s="86"/>
      <c r="V1718" s="92" t="s">
        <v>617</v>
      </c>
      <c r="W1718" s="92">
        <v>43309</v>
      </c>
      <c r="X171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18" s="88" t="str">
        <f t="shared" si="26"/>
        <v>DEVT MA</v>
      </c>
      <c r="Z171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1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19" spans="1:27" x14ac:dyDescent="0.3">
      <c r="A1719" s="122" t="s">
        <v>5839</v>
      </c>
      <c r="B1719" s="61" t="s">
        <v>5840</v>
      </c>
      <c r="C1719" s="61" t="s">
        <v>263</v>
      </c>
      <c r="D1719" s="93" t="s">
        <v>5841</v>
      </c>
      <c r="E1719" s="61"/>
      <c r="F1719" s="61"/>
      <c r="G1719" s="93" t="s">
        <v>165</v>
      </c>
      <c r="H1719" s="61" t="s">
        <v>195</v>
      </c>
      <c r="I1719" s="61" t="s">
        <v>166</v>
      </c>
      <c r="J1719" s="61" t="s">
        <v>209</v>
      </c>
      <c r="K1719" s="61"/>
      <c r="L1719" s="61"/>
      <c r="M1719" s="61">
        <v>3</v>
      </c>
      <c r="N1719" s="61"/>
      <c r="O1719" s="61">
        <v>2</v>
      </c>
      <c r="P1719" s="84">
        <v>43278</v>
      </c>
      <c r="Q1719" s="84">
        <v>43308</v>
      </c>
      <c r="R1719" s="85"/>
      <c r="S1719" s="85"/>
      <c r="T1719" s="86"/>
      <c r="U1719" s="86"/>
      <c r="V1719" s="92" t="s">
        <v>617</v>
      </c>
      <c r="W1719" s="92">
        <v>43308</v>
      </c>
      <c r="X171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19" s="88" t="str">
        <f t="shared" si="26"/>
        <v>DSP MA</v>
      </c>
      <c r="Z171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1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20" spans="1:27" x14ac:dyDescent="0.3">
      <c r="A1720" s="122" t="s">
        <v>6165</v>
      </c>
      <c r="B1720" s="61" t="s">
        <v>6166</v>
      </c>
      <c r="C1720" s="61" t="s">
        <v>360</v>
      </c>
      <c r="D1720" s="93"/>
      <c r="E1720" s="61"/>
      <c r="F1720" s="61"/>
      <c r="G1720" s="93" t="s">
        <v>46</v>
      </c>
      <c r="H1720" s="61" t="s">
        <v>195</v>
      </c>
      <c r="I1720" s="61" t="s">
        <v>43</v>
      </c>
      <c r="J1720" s="61" t="s">
        <v>209</v>
      </c>
      <c r="K1720" s="61" t="s">
        <v>204</v>
      </c>
      <c r="L1720" s="61"/>
      <c r="M1720" s="61">
        <v>2</v>
      </c>
      <c r="N1720" s="61"/>
      <c r="O1720" s="61">
        <v>2</v>
      </c>
      <c r="P1720" s="84">
        <v>43285</v>
      </c>
      <c r="Q1720" s="84">
        <v>43299</v>
      </c>
      <c r="R1720" s="85"/>
      <c r="S1720" s="85"/>
      <c r="T1720" s="86"/>
      <c r="U1720" s="86"/>
      <c r="V1720" s="92" t="s">
        <v>617</v>
      </c>
      <c r="W1720" s="92">
        <v>43299</v>
      </c>
      <c r="X172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20" s="88" t="str">
        <f t="shared" si="26"/>
        <v>MNTE</v>
      </c>
      <c r="Z172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2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21" spans="1:27" x14ac:dyDescent="0.3">
      <c r="A1721" s="122" t="s">
        <v>5487</v>
      </c>
      <c r="B1721" s="61" t="s">
        <v>827</v>
      </c>
      <c r="C1721" s="61" t="s">
        <v>360</v>
      </c>
      <c r="D1721" s="93" t="s">
        <v>360</v>
      </c>
      <c r="E1721" s="61"/>
      <c r="F1721" s="61"/>
      <c r="G1721" s="93" t="s">
        <v>46</v>
      </c>
      <c r="H1721" s="61" t="s">
        <v>42</v>
      </c>
      <c r="I1721" s="61" t="s">
        <v>58</v>
      </c>
      <c r="J1721" s="61" t="s">
        <v>49</v>
      </c>
      <c r="K1721" s="61"/>
      <c r="L1721" s="61"/>
      <c r="M1721" s="61"/>
      <c r="N1721" s="61"/>
      <c r="O1721" s="61">
        <v>0</v>
      </c>
      <c r="P1721" s="84">
        <v>43283</v>
      </c>
      <c r="Q1721" s="84">
        <v>43287</v>
      </c>
      <c r="R1721" s="85"/>
      <c r="S1721" s="85"/>
      <c r="T1721" s="86">
        <v>43291.623055555552</v>
      </c>
      <c r="U1721" s="86"/>
      <c r="V1721" s="92" t="s">
        <v>617</v>
      </c>
      <c r="W1721" s="92">
        <v>43287.833333333336</v>
      </c>
      <c r="X172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21" s="88" t="str">
        <f t="shared" si="26"/>
        <v>MNTE</v>
      </c>
      <c r="Z172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2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22" spans="1:27" x14ac:dyDescent="0.3">
      <c r="A1722" s="122" t="s">
        <v>6171</v>
      </c>
      <c r="B1722" s="61" t="s">
        <v>6172</v>
      </c>
      <c r="C1722" s="61" t="s">
        <v>262</v>
      </c>
      <c r="D1722" s="93" t="s">
        <v>3785</v>
      </c>
      <c r="E1722" s="61"/>
      <c r="F1722" s="61"/>
      <c r="G1722" s="93" t="s">
        <v>216</v>
      </c>
      <c r="H1722" s="61" t="s">
        <v>195</v>
      </c>
      <c r="I1722" s="61" t="s">
        <v>166</v>
      </c>
      <c r="J1722" s="61" t="s">
        <v>167</v>
      </c>
      <c r="K1722" s="61"/>
      <c r="L1722" s="61"/>
      <c r="M1722" s="61">
        <v>1</v>
      </c>
      <c r="N1722" s="61"/>
      <c r="O1722" s="61">
        <v>4</v>
      </c>
      <c r="P1722" s="84">
        <v>43285</v>
      </c>
      <c r="Q1722" s="84">
        <v>43292</v>
      </c>
      <c r="R1722" s="85"/>
      <c r="S1722" s="85"/>
      <c r="T1722" s="86">
        <v>43287.375</v>
      </c>
      <c r="U1722" s="86">
        <v>43287.583333333336</v>
      </c>
      <c r="V1722" s="92" t="s">
        <v>617</v>
      </c>
      <c r="W1722" s="92">
        <v>43292</v>
      </c>
      <c r="X172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22" s="88" t="str">
        <f t="shared" si="26"/>
        <v>USP MB</v>
      </c>
      <c r="Z172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2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23" spans="1:27" x14ac:dyDescent="0.3">
      <c r="A1723" s="122" t="s">
        <v>6173</v>
      </c>
      <c r="B1723" s="61" t="s">
        <v>6174</v>
      </c>
      <c r="C1723" s="61" t="s">
        <v>6175</v>
      </c>
      <c r="D1723" s="93" t="s">
        <v>6176</v>
      </c>
      <c r="E1723" s="61"/>
      <c r="F1723" s="61"/>
      <c r="G1723" s="93" t="s">
        <v>75</v>
      </c>
      <c r="H1723" s="61" t="s">
        <v>195</v>
      </c>
      <c r="I1723" s="61" t="s">
        <v>166</v>
      </c>
      <c r="J1723" s="61" t="s">
        <v>167</v>
      </c>
      <c r="K1723" s="61" t="s">
        <v>204</v>
      </c>
      <c r="L1723" s="61"/>
      <c r="M1723" s="61">
        <v>2</v>
      </c>
      <c r="N1723" s="61"/>
      <c r="O1723" s="61">
        <v>2</v>
      </c>
      <c r="P1723" s="84">
        <v>43284</v>
      </c>
      <c r="Q1723" s="84">
        <v>43298</v>
      </c>
      <c r="R1723" s="85"/>
      <c r="S1723" s="85"/>
      <c r="T1723" s="86"/>
      <c r="U1723" s="86"/>
      <c r="V1723" s="92" t="s">
        <v>617</v>
      </c>
      <c r="W1723" s="92">
        <v>43298</v>
      </c>
      <c r="X172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23" s="88" t="str">
        <f t="shared" si="26"/>
        <v>ENVT</v>
      </c>
      <c r="Z172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2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24" spans="1:27" x14ac:dyDescent="0.3">
      <c r="A1724" s="122" t="s">
        <v>6177</v>
      </c>
      <c r="B1724" s="61" t="s">
        <v>6178</v>
      </c>
      <c r="C1724" s="61" t="s">
        <v>6179</v>
      </c>
      <c r="D1724" s="93" t="s">
        <v>6180</v>
      </c>
      <c r="E1724" s="61"/>
      <c r="F1724" s="61"/>
      <c r="G1724" s="93" t="s">
        <v>109</v>
      </c>
      <c r="H1724" s="61" t="s">
        <v>195</v>
      </c>
      <c r="I1724" s="61" t="s">
        <v>43</v>
      </c>
      <c r="J1724" s="61" t="s">
        <v>167</v>
      </c>
      <c r="K1724" s="61" t="s">
        <v>204</v>
      </c>
      <c r="L1724" s="61"/>
      <c r="M1724" s="61">
        <v>3</v>
      </c>
      <c r="N1724" s="61"/>
      <c r="O1724" s="61">
        <v>2</v>
      </c>
      <c r="P1724" s="84">
        <v>43283</v>
      </c>
      <c r="Q1724" s="84">
        <v>43314</v>
      </c>
      <c r="R1724" s="85"/>
      <c r="S1724" s="85"/>
      <c r="T1724" s="86">
        <v>43287.625</v>
      </c>
      <c r="U1724" s="86">
        <v>43292.458333333336</v>
      </c>
      <c r="V1724" s="92" t="s">
        <v>617</v>
      </c>
      <c r="W1724" s="92">
        <v>43314</v>
      </c>
      <c r="X172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24" s="88" t="str">
        <f t="shared" si="26"/>
        <v>N/A</v>
      </c>
      <c r="Z172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2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25" spans="1:27" x14ac:dyDescent="0.3">
      <c r="A1725" s="122" t="s">
        <v>6181</v>
      </c>
      <c r="B1725" s="61" t="s">
        <v>6182</v>
      </c>
      <c r="C1725" s="61" t="s">
        <v>6183</v>
      </c>
      <c r="D1725" s="93" t="s">
        <v>6184</v>
      </c>
      <c r="E1725" s="61"/>
      <c r="F1725" s="61"/>
      <c r="G1725" s="93" t="s">
        <v>46</v>
      </c>
      <c r="H1725" s="61" t="s">
        <v>42</v>
      </c>
      <c r="I1725" s="61" t="s">
        <v>166</v>
      </c>
      <c r="J1725" s="61" t="s">
        <v>167</v>
      </c>
      <c r="K1725" s="61" t="s">
        <v>204</v>
      </c>
      <c r="L1725" s="61"/>
      <c r="M1725" s="61"/>
      <c r="N1725" s="61" t="s">
        <v>2457</v>
      </c>
      <c r="O1725" s="61">
        <v>0</v>
      </c>
      <c r="P1725" s="84">
        <v>43318</v>
      </c>
      <c r="Q1725" s="84"/>
      <c r="R1725" s="85"/>
      <c r="S1725" s="85"/>
      <c r="T1725" s="86">
        <v>43290.750821759262</v>
      </c>
      <c r="U1725" s="86"/>
      <c r="V1725" s="92" t="s">
        <v>617</v>
      </c>
      <c r="W1725" s="92"/>
      <c r="X172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25" s="88" t="str">
        <f t="shared" si="26"/>
        <v>UTILITES_MA</v>
      </c>
      <c r="Z172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2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726" spans="1:27" x14ac:dyDescent="0.3">
      <c r="A1726" s="122" t="s">
        <v>6185</v>
      </c>
      <c r="B1726" s="61" t="s">
        <v>6186</v>
      </c>
      <c r="C1726" s="61" t="s">
        <v>6187</v>
      </c>
      <c r="D1726" s="93" t="s">
        <v>6188</v>
      </c>
      <c r="E1726" s="61"/>
      <c r="F1726" s="61"/>
      <c r="G1726" s="93" t="s">
        <v>46</v>
      </c>
      <c r="H1726" s="61" t="s">
        <v>42</v>
      </c>
      <c r="I1726" s="61" t="s">
        <v>166</v>
      </c>
      <c r="J1726" s="61" t="s">
        <v>167</v>
      </c>
      <c r="K1726" s="61" t="s">
        <v>204</v>
      </c>
      <c r="L1726" s="61"/>
      <c r="M1726" s="61"/>
      <c r="N1726" s="61" t="s">
        <v>2457</v>
      </c>
      <c r="O1726" s="61">
        <v>0</v>
      </c>
      <c r="P1726" s="84">
        <v>43318</v>
      </c>
      <c r="Q1726" s="84"/>
      <c r="R1726" s="85"/>
      <c r="S1726" s="85"/>
      <c r="T1726" s="86">
        <v>43290.751099537039</v>
      </c>
      <c r="U1726" s="86"/>
      <c r="V1726" s="92" t="s">
        <v>617</v>
      </c>
      <c r="W1726" s="92"/>
      <c r="X172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26" s="88" t="str">
        <f t="shared" si="26"/>
        <v>UTILITES_MB</v>
      </c>
      <c r="Z172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2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Aout</v>
      </c>
    </row>
    <row r="1727" spans="1:27" x14ac:dyDescent="0.3">
      <c r="A1727" s="122" t="s">
        <v>6189</v>
      </c>
      <c r="B1727" s="61" t="s">
        <v>6190</v>
      </c>
      <c r="C1727" s="61" t="s">
        <v>360</v>
      </c>
      <c r="D1727" s="93" t="s">
        <v>360</v>
      </c>
      <c r="E1727" s="61"/>
      <c r="F1727" s="61"/>
      <c r="G1727" s="93" t="s">
        <v>46</v>
      </c>
      <c r="H1727" s="61" t="s">
        <v>195</v>
      </c>
      <c r="I1727" s="61" t="s">
        <v>58</v>
      </c>
      <c r="J1727" s="61" t="s">
        <v>49</v>
      </c>
      <c r="K1727" s="61"/>
      <c r="L1727" s="61"/>
      <c r="M1727" s="61"/>
      <c r="N1727" s="61"/>
      <c r="O1727" s="61">
        <v>5</v>
      </c>
      <c r="P1727" s="84">
        <v>43297</v>
      </c>
      <c r="Q1727" s="84">
        <v>43301</v>
      </c>
      <c r="R1727" s="85"/>
      <c r="S1727" s="85"/>
      <c r="T1727" s="86"/>
      <c r="U1727" s="86"/>
      <c r="V1727" s="92" t="s">
        <v>617</v>
      </c>
      <c r="W1727" s="92">
        <v>43301.958333333336</v>
      </c>
      <c r="X172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27" s="88" t="str">
        <f t="shared" si="26"/>
        <v>MNTE</v>
      </c>
      <c r="Z172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2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28" spans="1:27" x14ac:dyDescent="0.3">
      <c r="A1728" s="122" t="s">
        <v>6191</v>
      </c>
      <c r="B1728" s="61" t="s">
        <v>6192</v>
      </c>
      <c r="C1728" s="61" t="s">
        <v>360</v>
      </c>
      <c r="D1728" s="93" t="s">
        <v>360</v>
      </c>
      <c r="E1728" s="61"/>
      <c r="F1728" s="61"/>
      <c r="G1728" s="93" t="s">
        <v>46</v>
      </c>
      <c r="H1728" s="61" t="s">
        <v>195</v>
      </c>
      <c r="I1728" s="61" t="s">
        <v>58</v>
      </c>
      <c r="J1728" s="61" t="s">
        <v>49</v>
      </c>
      <c r="K1728" s="61"/>
      <c r="L1728" s="61"/>
      <c r="M1728" s="61"/>
      <c r="N1728" s="61"/>
      <c r="O1728" s="61">
        <v>2</v>
      </c>
      <c r="P1728" s="84">
        <v>43297</v>
      </c>
      <c r="Q1728" s="84">
        <v>43301</v>
      </c>
      <c r="R1728" s="85"/>
      <c r="S1728" s="85"/>
      <c r="T1728" s="86"/>
      <c r="U1728" s="86"/>
      <c r="V1728" s="92" t="s">
        <v>617</v>
      </c>
      <c r="W1728" s="92">
        <v>43301.833333333336</v>
      </c>
      <c r="X172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28" s="88" t="str">
        <f t="shared" si="26"/>
        <v>MNTE</v>
      </c>
      <c r="Z172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2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29" spans="1:27" x14ac:dyDescent="0.3">
      <c r="A1729" s="122" t="s">
        <v>6193</v>
      </c>
      <c r="B1729" s="61" t="s">
        <v>6194</v>
      </c>
      <c r="C1729" s="61" t="s">
        <v>561</v>
      </c>
      <c r="D1729" s="93" t="s">
        <v>1516</v>
      </c>
      <c r="E1729" s="61"/>
      <c r="F1729" s="61"/>
      <c r="G1729" s="93" t="s">
        <v>46</v>
      </c>
      <c r="H1729" s="61" t="s">
        <v>195</v>
      </c>
      <c r="I1729" s="61" t="s">
        <v>58</v>
      </c>
      <c r="J1729" s="61" t="s">
        <v>49</v>
      </c>
      <c r="K1729" s="61"/>
      <c r="L1729" s="61"/>
      <c r="M1729" s="61"/>
      <c r="N1729" s="61"/>
      <c r="O1729" s="61">
        <v>0</v>
      </c>
      <c r="P1729" s="84">
        <v>43297</v>
      </c>
      <c r="Q1729" s="84">
        <v>43301</v>
      </c>
      <c r="R1729" s="85"/>
      <c r="S1729" s="85"/>
      <c r="T1729" s="86"/>
      <c r="U1729" s="86"/>
      <c r="V1729" s="92" t="s">
        <v>617</v>
      </c>
      <c r="W1729" s="92">
        <v>43301.833333333336</v>
      </c>
      <c r="X172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29" s="88" t="str">
        <f t="shared" si="26"/>
        <v>UTILITES_MA</v>
      </c>
      <c r="Z172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2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30" spans="1:27" x14ac:dyDescent="0.3">
      <c r="A1730" s="122" t="s">
        <v>5544</v>
      </c>
      <c r="B1730" s="61" t="s">
        <v>5545</v>
      </c>
      <c r="C1730" s="61" t="s">
        <v>253</v>
      </c>
      <c r="D1730" s="93" t="s">
        <v>253</v>
      </c>
      <c r="E1730" s="61"/>
      <c r="F1730" s="61"/>
      <c r="G1730" s="93" t="s">
        <v>97</v>
      </c>
      <c r="H1730" s="61" t="s">
        <v>195</v>
      </c>
      <c r="I1730" s="61" t="s">
        <v>166</v>
      </c>
      <c r="J1730" s="61" t="s">
        <v>167</v>
      </c>
      <c r="K1730" s="61"/>
      <c r="L1730" s="61"/>
      <c r="M1730" s="61">
        <v>2</v>
      </c>
      <c r="N1730" s="61"/>
      <c r="O1730" s="61">
        <v>2</v>
      </c>
      <c r="P1730" s="84">
        <v>43277</v>
      </c>
      <c r="Q1730" s="84">
        <v>43291</v>
      </c>
      <c r="R1730" s="85"/>
      <c r="S1730" s="85"/>
      <c r="T1730" s="86"/>
      <c r="U1730" s="86"/>
      <c r="V1730" s="92" t="s">
        <v>617</v>
      </c>
      <c r="W1730" s="92">
        <v>43291</v>
      </c>
      <c r="X173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30" s="88" t="str">
        <f t="shared" ref="Y1730:Y1793" si="27">IF(ISBLANK(G1730),"N/A",IF(OR(G1730="EXPE-SERV",G1730="FINA",G1730="INFO",G1730="LOGISTIC",G1730="MAGASIN",G1730="PROD_MA",G1730="PROD_MB",G1730="PROD_MB-B3",G1730="PROJ-TECH",G1730="SECU",G1730="STECH",G1730="UNITE-MA",G1730="UNITE-MB",G1730="UNIT-MC",G1730="UNIT-MD1",G1730="UNIT-MD2"),"N/A",IF(ISNUMBER(SEARCH("QUAL",G1730)),"N/A",IF(AND(G1730="MNTE",X1730="MA"),"UTILITES_MA",IF(AND(G1730="MNTE",X1730="MB"),"UTILITES_MB",IF(AND(G1730="MNTE",X1730="MC"),"UTILITES_MC",G1730))))))</f>
        <v>ANA_MA</v>
      </c>
      <c r="Z173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3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31" spans="1:27" x14ac:dyDescent="0.3">
      <c r="A1731" s="122" t="s">
        <v>5004</v>
      </c>
      <c r="B1731" s="61" t="s">
        <v>5005</v>
      </c>
      <c r="C1731" s="61" t="s">
        <v>360</v>
      </c>
      <c r="D1731" s="93" t="s">
        <v>466</v>
      </c>
      <c r="E1731" s="61"/>
      <c r="F1731" s="61"/>
      <c r="G1731" s="93" t="s">
        <v>46</v>
      </c>
      <c r="H1731" s="61" t="s">
        <v>42</v>
      </c>
      <c r="I1731" s="61" t="s">
        <v>58</v>
      </c>
      <c r="J1731" s="61" t="s">
        <v>167</v>
      </c>
      <c r="K1731" s="61" t="s">
        <v>300</v>
      </c>
      <c r="L1731" s="61"/>
      <c r="M1731" s="61"/>
      <c r="N1731" s="61" t="s">
        <v>168</v>
      </c>
      <c r="O1731" s="61">
        <v>48</v>
      </c>
      <c r="P1731" s="84">
        <v>43283</v>
      </c>
      <c r="Q1731" s="84"/>
      <c r="R1731" s="85"/>
      <c r="S1731" s="85"/>
      <c r="T1731" s="86">
        <v>43283.291666666664</v>
      </c>
      <c r="U1731" s="86">
        <v>43283.75</v>
      </c>
      <c r="V1731" s="92" t="s">
        <v>617</v>
      </c>
      <c r="W1731" s="92"/>
      <c r="X173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31" s="88" t="str">
        <f t="shared" si="27"/>
        <v>MNTE</v>
      </c>
      <c r="Z173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3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32" spans="1:27" x14ac:dyDescent="0.3">
      <c r="A1732" s="122" t="s">
        <v>570</v>
      </c>
      <c r="B1732" s="61" t="s">
        <v>571</v>
      </c>
      <c r="C1732" s="61" t="s">
        <v>494</v>
      </c>
      <c r="D1732" s="93" t="s">
        <v>468</v>
      </c>
      <c r="E1732" s="61"/>
      <c r="F1732" s="61"/>
      <c r="G1732" s="93" t="s">
        <v>119</v>
      </c>
      <c r="H1732" s="61" t="s">
        <v>42</v>
      </c>
      <c r="I1732" s="61" t="s">
        <v>43</v>
      </c>
      <c r="J1732" s="61" t="s">
        <v>251</v>
      </c>
      <c r="K1732" s="61"/>
      <c r="L1732" s="61"/>
      <c r="M1732" s="61">
        <v>3</v>
      </c>
      <c r="N1732" s="61" t="s">
        <v>828</v>
      </c>
      <c r="O1732" s="61">
        <v>2</v>
      </c>
      <c r="P1732" s="84">
        <v>43055</v>
      </c>
      <c r="Q1732" s="84">
        <v>43085</v>
      </c>
      <c r="R1732" s="85"/>
      <c r="S1732" s="85"/>
      <c r="T1732" s="86">
        <v>43227.462581018517</v>
      </c>
      <c r="U1732" s="86"/>
      <c r="V1732" s="92" t="s">
        <v>617</v>
      </c>
      <c r="W1732" s="92">
        <v>43085</v>
      </c>
      <c r="X173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732" s="88" t="str">
        <f t="shared" si="27"/>
        <v>N/A</v>
      </c>
      <c r="Z173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3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</row>
    <row r="1733" spans="1:27" x14ac:dyDescent="0.3">
      <c r="A1733" s="122" t="s">
        <v>4014</v>
      </c>
      <c r="B1733" s="61" t="s">
        <v>4015</v>
      </c>
      <c r="C1733" s="61" t="s">
        <v>4016</v>
      </c>
      <c r="D1733" s="93" t="s">
        <v>4017</v>
      </c>
      <c r="E1733" s="61"/>
      <c r="F1733" s="61"/>
      <c r="G1733" s="93" t="s">
        <v>46</v>
      </c>
      <c r="H1733" s="61" t="s">
        <v>42</v>
      </c>
      <c r="I1733" s="61" t="s">
        <v>43</v>
      </c>
      <c r="J1733" s="61" t="s">
        <v>251</v>
      </c>
      <c r="K1733" s="61" t="s">
        <v>204</v>
      </c>
      <c r="L1733" s="61"/>
      <c r="M1733" s="61">
        <v>4</v>
      </c>
      <c r="N1733" s="61"/>
      <c r="O1733" s="61">
        <v>2</v>
      </c>
      <c r="P1733" s="84">
        <v>43255</v>
      </c>
      <c r="Q1733" s="84">
        <v>43316</v>
      </c>
      <c r="R1733" s="85"/>
      <c r="S1733" s="85"/>
      <c r="T1733" s="86">
        <v>43258.559259259258</v>
      </c>
      <c r="U1733" s="86"/>
      <c r="V1733" s="92" t="s">
        <v>617</v>
      </c>
      <c r="W1733" s="92">
        <v>43316</v>
      </c>
      <c r="X173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33" s="88" t="str">
        <f t="shared" si="27"/>
        <v>UTILITES_MA</v>
      </c>
      <c r="Z173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3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34" spans="1:27" x14ac:dyDescent="0.3">
      <c r="A1734" s="122" t="s">
        <v>4236</v>
      </c>
      <c r="B1734" s="61" t="s">
        <v>827</v>
      </c>
      <c r="C1734" s="61" t="s">
        <v>360</v>
      </c>
      <c r="D1734" s="93" t="s">
        <v>360</v>
      </c>
      <c r="E1734" s="61"/>
      <c r="F1734" s="61"/>
      <c r="G1734" s="93" t="s">
        <v>46</v>
      </c>
      <c r="H1734" s="61" t="s">
        <v>42</v>
      </c>
      <c r="I1734" s="61" t="s">
        <v>58</v>
      </c>
      <c r="J1734" s="61" t="s">
        <v>49</v>
      </c>
      <c r="K1734" s="61"/>
      <c r="L1734" s="61"/>
      <c r="M1734" s="61"/>
      <c r="N1734" s="61"/>
      <c r="O1734" s="61">
        <v>0</v>
      </c>
      <c r="P1734" s="84">
        <v>43269</v>
      </c>
      <c r="Q1734" s="84">
        <v>43273</v>
      </c>
      <c r="R1734" s="85"/>
      <c r="S1734" s="85"/>
      <c r="T1734" s="86">
        <v>43266.596967592595</v>
      </c>
      <c r="U1734" s="86"/>
      <c r="V1734" s="92" t="s">
        <v>617</v>
      </c>
      <c r="W1734" s="92">
        <v>43273.833333333336</v>
      </c>
      <c r="X173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34" s="88" t="str">
        <f t="shared" si="27"/>
        <v>MNTE</v>
      </c>
      <c r="Z173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3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35" spans="1:27" x14ac:dyDescent="0.3">
      <c r="A1735" s="122" t="s">
        <v>845</v>
      </c>
      <c r="B1735" s="61" t="s">
        <v>846</v>
      </c>
      <c r="C1735" s="61" t="s">
        <v>360</v>
      </c>
      <c r="D1735" s="93" t="s">
        <v>360</v>
      </c>
      <c r="E1735" s="61"/>
      <c r="F1735" s="61"/>
      <c r="G1735" s="93" t="s">
        <v>46</v>
      </c>
      <c r="H1735" s="61" t="s">
        <v>42</v>
      </c>
      <c r="I1735" s="61" t="s">
        <v>58</v>
      </c>
      <c r="J1735" s="61" t="s">
        <v>167</v>
      </c>
      <c r="K1735" s="61"/>
      <c r="L1735" s="61"/>
      <c r="M1735" s="61"/>
      <c r="N1735" s="61" t="s">
        <v>168</v>
      </c>
      <c r="O1735" s="61">
        <v>2</v>
      </c>
      <c r="P1735" s="84">
        <v>43181</v>
      </c>
      <c r="Q1735" s="84">
        <v>43211</v>
      </c>
      <c r="R1735" s="85"/>
      <c r="S1735" s="85"/>
      <c r="T1735" s="86">
        <v>43150.693113425928</v>
      </c>
      <c r="U1735" s="86"/>
      <c r="V1735" s="92" t="s">
        <v>617</v>
      </c>
      <c r="W1735" s="92">
        <v>43211.041666666664</v>
      </c>
      <c r="X173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35" s="88" t="str">
        <f t="shared" si="27"/>
        <v>MNTE</v>
      </c>
      <c r="Z173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3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1736" spans="1:27" x14ac:dyDescent="0.3">
      <c r="A1736" s="122" t="s">
        <v>5011</v>
      </c>
      <c r="B1736" s="61" t="s">
        <v>5012</v>
      </c>
      <c r="C1736" s="61" t="s">
        <v>5013</v>
      </c>
      <c r="D1736" s="93"/>
      <c r="E1736" s="61"/>
      <c r="F1736" s="61"/>
      <c r="G1736" s="93" t="s">
        <v>75</v>
      </c>
      <c r="H1736" s="61" t="s">
        <v>42</v>
      </c>
      <c r="I1736" s="61" t="s">
        <v>166</v>
      </c>
      <c r="J1736" s="61" t="s">
        <v>209</v>
      </c>
      <c r="K1736" s="61"/>
      <c r="L1736" s="61"/>
      <c r="M1736" s="61"/>
      <c r="N1736" s="61" t="s">
        <v>210</v>
      </c>
      <c r="O1736" s="61">
        <v>0</v>
      </c>
      <c r="P1736" s="84">
        <v>43291</v>
      </c>
      <c r="Q1736" s="84"/>
      <c r="R1736" s="85"/>
      <c r="S1736" s="85"/>
      <c r="T1736" s="86">
        <v>43270.731550925928</v>
      </c>
      <c r="U1736" s="86"/>
      <c r="V1736" s="92" t="s">
        <v>617</v>
      </c>
      <c r="W1736" s="92"/>
      <c r="X173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36" s="88" t="str">
        <f t="shared" si="27"/>
        <v>ENVT</v>
      </c>
      <c r="Z173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3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37" spans="1:27" x14ac:dyDescent="0.3">
      <c r="A1737" s="122" t="s">
        <v>5842</v>
      </c>
      <c r="B1737" s="61" t="s">
        <v>5843</v>
      </c>
      <c r="C1737" s="61" t="s">
        <v>1243</v>
      </c>
      <c r="D1737" s="93" t="s">
        <v>791</v>
      </c>
      <c r="E1737" s="61"/>
      <c r="F1737" s="61"/>
      <c r="G1737" s="93" t="s">
        <v>737</v>
      </c>
      <c r="H1737" s="61" t="s">
        <v>42</v>
      </c>
      <c r="I1737" s="61" t="s">
        <v>43</v>
      </c>
      <c r="J1737" s="61" t="s">
        <v>209</v>
      </c>
      <c r="K1737" s="61" t="s">
        <v>204</v>
      </c>
      <c r="L1737" s="61"/>
      <c r="M1737" s="61">
        <v>4</v>
      </c>
      <c r="N1737" s="61"/>
      <c r="O1737" s="61">
        <v>4</v>
      </c>
      <c r="P1737" s="84">
        <v>43278</v>
      </c>
      <c r="Q1737" s="84">
        <v>43339</v>
      </c>
      <c r="R1737" s="85"/>
      <c r="S1737" s="85"/>
      <c r="T1737" s="86">
        <v>43280.484120370369</v>
      </c>
      <c r="U1737" s="86"/>
      <c r="V1737" s="92" t="s">
        <v>617</v>
      </c>
      <c r="W1737" s="92">
        <v>43339</v>
      </c>
      <c r="X173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37" s="88" t="str">
        <f t="shared" si="27"/>
        <v>N/A</v>
      </c>
      <c r="Z173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3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38" spans="1:27" x14ac:dyDescent="0.3">
      <c r="A1738" s="122" t="s">
        <v>5844</v>
      </c>
      <c r="B1738" s="61" t="s">
        <v>5845</v>
      </c>
      <c r="C1738" s="61" t="s">
        <v>253</v>
      </c>
      <c r="D1738" s="93" t="s">
        <v>427</v>
      </c>
      <c r="E1738" s="61"/>
      <c r="F1738" s="61"/>
      <c r="G1738" s="93" t="s">
        <v>97</v>
      </c>
      <c r="H1738" s="61" t="s">
        <v>42</v>
      </c>
      <c r="I1738" s="61" t="s">
        <v>166</v>
      </c>
      <c r="J1738" s="61" t="s">
        <v>209</v>
      </c>
      <c r="K1738" s="61"/>
      <c r="L1738" s="61"/>
      <c r="M1738" s="61">
        <v>3</v>
      </c>
      <c r="N1738" s="61"/>
      <c r="O1738" s="61">
        <v>2</v>
      </c>
      <c r="P1738" s="84">
        <v>43277</v>
      </c>
      <c r="Q1738" s="84">
        <v>43307</v>
      </c>
      <c r="R1738" s="85"/>
      <c r="S1738" s="85"/>
      <c r="T1738" s="86">
        <v>43280.48201388889</v>
      </c>
      <c r="U1738" s="86"/>
      <c r="V1738" s="92" t="s">
        <v>617</v>
      </c>
      <c r="W1738" s="92">
        <v>43307</v>
      </c>
      <c r="X173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38" s="88" t="str">
        <f t="shared" si="27"/>
        <v>ANA_MA</v>
      </c>
      <c r="Z173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3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39" spans="1:27" x14ac:dyDescent="0.3">
      <c r="A1739" s="122" t="s">
        <v>5014</v>
      </c>
      <c r="B1739" s="61" t="s">
        <v>5015</v>
      </c>
      <c r="C1739" s="61" t="s">
        <v>584</v>
      </c>
      <c r="D1739" s="93" t="s">
        <v>1516</v>
      </c>
      <c r="E1739" s="61"/>
      <c r="F1739" s="61"/>
      <c r="G1739" s="93" t="s">
        <v>46</v>
      </c>
      <c r="H1739" s="61" t="s">
        <v>42</v>
      </c>
      <c r="I1739" s="61" t="s">
        <v>58</v>
      </c>
      <c r="J1739" s="61" t="s">
        <v>49</v>
      </c>
      <c r="K1739" s="61"/>
      <c r="L1739" s="61"/>
      <c r="M1739" s="61"/>
      <c r="N1739" s="61"/>
      <c r="O1739" s="61">
        <v>7</v>
      </c>
      <c r="P1739" s="84">
        <v>43301</v>
      </c>
      <c r="Q1739" s="84">
        <v>43316</v>
      </c>
      <c r="R1739" s="85"/>
      <c r="S1739" s="85"/>
      <c r="T1739" s="86">
        <v>43286.576504629629</v>
      </c>
      <c r="U1739" s="86"/>
      <c r="V1739" s="92" t="s">
        <v>617</v>
      </c>
      <c r="W1739" s="92">
        <v>43316</v>
      </c>
      <c r="X173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39" s="88" t="str">
        <f t="shared" si="27"/>
        <v>UTILITES_MA</v>
      </c>
      <c r="Z173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3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40" spans="1:27" x14ac:dyDescent="0.3">
      <c r="A1740" s="122" t="s">
        <v>5846</v>
      </c>
      <c r="B1740" s="61" t="s">
        <v>827</v>
      </c>
      <c r="C1740" s="61" t="s">
        <v>360</v>
      </c>
      <c r="D1740" s="93" t="s">
        <v>360</v>
      </c>
      <c r="E1740" s="61"/>
      <c r="F1740" s="61"/>
      <c r="G1740" s="93" t="s">
        <v>46</v>
      </c>
      <c r="H1740" s="61" t="s">
        <v>42</v>
      </c>
      <c r="I1740" s="61" t="s">
        <v>58</v>
      </c>
      <c r="J1740" s="61" t="s">
        <v>49</v>
      </c>
      <c r="K1740" s="61"/>
      <c r="L1740" s="61"/>
      <c r="M1740" s="61"/>
      <c r="N1740" s="61"/>
      <c r="O1740" s="61">
        <v>0</v>
      </c>
      <c r="P1740" s="84">
        <v>43290</v>
      </c>
      <c r="Q1740" s="84">
        <v>43294</v>
      </c>
      <c r="R1740" s="85"/>
      <c r="S1740" s="85"/>
      <c r="T1740" s="86">
        <v>43291.622986111113</v>
      </c>
      <c r="U1740" s="86"/>
      <c r="V1740" s="92" t="s">
        <v>617</v>
      </c>
      <c r="W1740" s="92">
        <v>43294.833333333336</v>
      </c>
      <c r="X174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40" s="88" t="str">
        <f t="shared" si="27"/>
        <v>MNTE</v>
      </c>
      <c r="Z174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4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41" spans="1:27" x14ac:dyDescent="0.3">
      <c r="A1741" s="122" t="s">
        <v>4096</v>
      </c>
      <c r="B1741" s="61" t="s">
        <v>4097</v>
      </c>
      <c r="C1741" s="61" t="s">
        <v>360</v>
      </c>
      <c r="D1741" s="93" t="s">
        <v>226</v>
      </c>
      <c r="E1741" s="61"/>
      <c r="F1741" s="61"/>
      <c r="G1741" s="93" t="s">
        <v>46</v>
      </c>
      <c r="H1741" s="61" t="s">
        <v>195</v>
      </c>
      <c r="I1741" s="61" t="s">
        <v>43</v>
      </c>
      <c r="J1741" s="61" t="s">
        <v>209</v>
      </c>
      <c r="K1741" s="61" t="s">
        <v>204</v>
      </c>
      <c r="L1741" s="61"/>
      <c r="M1741" s="61">
        <v>2</v>
      </c>
      <c r="N1741" s="61"/>
      <c r="O1741" s="61">
        <v>1</v>
      </c>
      <c r="P1741" s="84">
        <v>43258</v>
      </c>
      <c r="Q1741" s="84">
        <v>43272</v>
      </c>
      <c r="R1741" s="85"/>
      <c r="S1741" s="85"/>
      <c r="T1741" s="86"/>
      <c r="U1741" s="86"/>
      <c r="V1741" s="92" t="s">
        <v>617</v>
      </c>
      <c r="W1741" s="92">
        <v>43272</v>
      </c>
      <c r="X174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41" s="88" t="str">
        <f t="shared" si="27"/>
        <v>MNTE</v>
      </c>
      <c r="Z174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4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42" spans="1:27" x14ac:dyDescent="0.3">
      <c r="A1742" s="122" t="s">
        <v>771</v>
      </c>
      <c r="B1742" s="61" t="s">
        <v>887</v>
      </c>
      <c r="C1742" s="61" t="s">
        <v>772</v>
      </c>
      <c r="D1742" s="93" t="s">
        <v>773</v>
      </c>
      <c r="E1742" s="61"/>
      <c r="F1742" s="61"/>
      <c r="G1742" s="93" t="s">
        <v>46</v>
      </c>
      <c r="H1742" s="61" t="s">
        <v>42</v>
      </c>
      <c r="I1742" s="61" t="s">
        <v>513</v>
      </c>
      <c r="J1742" s="61" t="s">
        <v>49</v>
      </c>
      <c r="K1742" s="61"/>
      <c r="L1742" s="61"/>
      <c r="M1742" s="61"/>
      <c r="N1742" s="61" t="s">
        <v>759</v>
      </c>
      <c r="O1742" s="61">
        <v>0</v>
      </c>
      <c r="P1742" s="84">
        <v>43116</v>
      </c>
      <c r="Q1742" s="84"/>
      <c r="R1742" s="85"/>
      <c r="S1742" s="85"/>
      <c r="T1742" s="86">
        <v>43117.60365740741</v>
      </c>
      <c r="U1742" s="86"/>
      <c r="V1742" s="92" t="s">
        <v>617</v>
      </c>
      <c r="W1742" s="92"/>
      <c r="X174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742" s="88" t="str">
        <f t="shared" si="27"/>
        <v>UTILITES_MC</v>
      </c>
      <c r="Z174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Administratif</v>
      </c>
      <c r="AA174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</row>
    <row r="1743" spans="1:27" x14ac:dyDescent="0.3">
      <c r="A1743" s="122" t="s">
        <v>585</v>
      </c>
      <c r="B1743" s="61" t="s">
        <v>586</v>
      </c>
      <c r="C1743" s="61" t="s">
        <v>252</v>
      </c>
      <c r="D1743" s="93" t="s">
        <v>442</v>
      </c>
      <c r="E1743" s="61"/>
      <c r="F1743" s="61"/>
      <c r="G1743" s="93" t="s">
        <v>103</v>
      </c>
      <c r="H1743" s="61" t="s">
        <v>42</v>
      </c>
      <c r="I1743" s="61" t="s">
        <v>166</v>
      </c>
      <c r="J1743" s="61" t="s">
        <v>251</v>
      </c>
      <c r="K1743" s="61"/>
      <c r="L1743" s="61"/>
      <c r="M1743" s="61">
        <v>3</v>
      </c>
      <c r="N1743" s="61" t="s">
        <v>828</v>
      </c>
      <c r="O1743" s="61">
        <v>4</v>
      </c>
      <c r="P1743" s="84">
        <v>43059</v>
      </c>
      <c r="Q1743" s="84">
        <v>43089</v>
      </c>
      <c r="R1743" s="85"/>
      <c r="S1743" s="85"/>
      <c r="T1743" s="86">
        <v>43145.499525462961</v>
      </c>
      <c r="U1743" s="86"/>
      <c r="V1743" s="92" t="s">
        <v>617</v>
      </c>
      <c r="W1743" s="92">
        <v>43089</v>
      </c>
      <c r="X174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43" s="88" t="str">
        <f t="shared" si="27"/>
        <v>ANA_MB</v>
      </c>
      <c r="Z174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4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Novembre</v>
      </c>
    </row>
    <row r="1744" spans="1:27" x14ac:dyDescent="0.3">
      <c r="A1744" s="122" t="s">
        <v>1353</v>
      </c>
      <c r="B1744" s="61" t="s">
        <v>1354</v>
      </c>
      <c r="C1744" s="61" t="s">
        <v>356</v>
      </c>
      <c r="D1744" s="93" t="s">
        <v>1355</v>
      </c>
      <c r="E1744" s="61"/>
      <c r="F1744" s="61"/>
      <c r="G1744" s="93" t="s">
        <v>220</v>
      </c>
      <c r="H1744" s="61" t="s">
        <v>195</v>
      </c>
      <c r="I1744" s="61" t="s">
        <v>43</v>
      </c>
      <c r="J1744" s="61" t="s">
        <v>251</v>
      </c>
      <c r="K1744" s="61" t="s">
        <v>300</v>
      </c>
      <c r="L1744" s="61"/>
      <c r="M1744" s="61">
        <v>3</v>
      </c>
      <c r="N1744" s="61"/>
      <c r="O1744" s="61">
        <v>2</v>
      </c>
      <c r="P1744" s="84">
        <v>43201</v>
      </c>
      <c r="Q1744" s="84">
        <v>43231</v>
      </c>
      <c r="R1744" s="85"/>
      <c r="S1744" s="85"/>
      <c r="T1744" s="86"/>
      <c r="U1744" s="86"/>
      <c r="V1744" s="92" t="s">
        <v>617</v>
      </c>
      <c r="W1744" s="92">
        <v>43231</v>
      </c>
      <c r="X174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44" s="88" t="str">
        <f t="shared" si="27"/>
        <v>SUP MB</v>
      </c>
      <c r="Z174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4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1745" spans="1:27" x14ac:dyDescent="0.3">
      <c r="A1745" s="122" t="s">
        <v>5488</v>
      </c>
      <c r="B1745" s="61" t="s">
        <v>5489</v>
      </c>
      <c r="C1745" s="61" t="s">
        <v>5490</v>
      </c>
      <c r="D1745" s="93" t="s">
        <v>1188</v>
      </c>
      <c r="E1745" s="61"/>
      <c r="F1745" s="61"/>
      <c r="G1745" s="93" t="s">
        <v>101</v>
      </c>
      <c r="H1745" s="61" t="s">
        <v>195</v>
      </c>
      <c r="I1745" s="61" t="s">
        <v>43</v>
      </c>
      <c r="J1745" s="61" t="s">
        <v>167</v>
      </c>
      <c r="K1745" s="61"/>
      <c r="L1745" s="61"/>
      <c r="M1745" s="61">
        <v>3</v>
      </c>
      <c r="N1745" s="61"/>
      <c r="O1745" s="61">
        <v>2</v>
      </c>
      <c r="P1745" s="84">
        <v>43272</v>
      </c>
      <c r="Q1745" s="84">
        <v>43302</v>
      </c>
      <c r="R1745" s="85"/>
      <c r="S1745" s="85"/>
      <c r="T1745" s="86"/>
      <c r="U1745" s="86"/>
      <c r="V1745" s="92" t="s">
        <v>617</v>
      </c>
      <c r="W1745" s="92">
        <v>43302</v>
      </c>
      <c r="X174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45" s="88" t="str">
        <f t="shared" si="27"/>
        <v>N/A</v>
      </c>
      <c r="Z174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4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46" spans="1:27" x14ac:dyDescent="0.3">
      <c r="A1746" s="122" t="s">
        <v>5493</v>
      </c>
      <c r="B1746" s="61" t="s">
        <v>5494</v>
      </c>
      <c r="C1746" s="61" t="s">
        <v>221</v>
      </c>
      <c r="D1746" s="93" t="s">
        <v>422</v>
      </c>
      <c r="E1746" s="61"/>
      <c r="F1746" s="61"/>
      <c r="G1746" s="93" t="s">
        <v>75</v>
      </c>
      <c r="H1746" s="61" t="s">
        <v>42</v>
      </c>
      <c r="I1746" s="61" t="s">
        <v>166</v>
      </c>
      <c r="J1746" s="61" t="s">
        <v>251</v>
      </c>
      <c r="K1746" s="61" t="s">
        <v>300</v>
      </c>
      <c r="L1746" s="61"/>
      <c r="M1746" s="61">
        <v>3</v>
      </c>
      <c r="N1746" s="61"/>
      <c r="O1746" s="61">
        <v>2</v>
      </c>
      <c r="P1746" s="84">
        <v>43272</v>
      </c>
      <c r="Q1746" s="84">
        <v>43302</v>
      </c>
      <c r="R1746" s="85"/>
      <c r="S1746" s="85"/>
      <c r="T1746" s="86">
        <v>43294.635243055556</v>
      </c>
      <c r="U1746" s="86"/>
      <c r="V1746" s="92" t="s">
        <v>617</v>
      </c>
      <c r="W1746" s="92">
        <v>43302</v>
      </c>
      <c r="X174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46" s="88" t="str">
        <f t="shared" si="27"/>
        <v>ENVT</v>
      </c>
      <c r="Z174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4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47" spans="1:27" x14ac:dyDescent="0.3">
      <c r="A1747" s="122" t="s">
        <v>3056</v>
      </c>
      <c r="B1747" s="61" t="s">
        <v>3057</v>
      </c>
      <c r="C1747" s="61" t="s">
        <v>3058</v>
      </c>
      <c r="D1747" s="93" t="s">
        <v>3059</v>
      </c>
      <c r="E1747" s="61"/>
      <c r="F1747" s="61"/>
      <c r="G1747" s="93" t="s">
        <v>71</v>
      </c>
      <c r="H1747" s="61" t="s">
        <v>2572</v>
      </c>
      <c r="I1747" s="61" t="s">
        <v>43</v>
      </c>
      <c r="J1747" s="61" t="s">
        <v>167</v>
      </c>
      <c r="K1747" s="61" t="s">
        <v>204</v>
      </c>
      <c r="L1747" s="61"/>
      <c r="M1747" s="61">
        <v>2</v>
      </c>
      <c r="N1747" s="61"/>
      <c r="O1747" s="61">
        <v>2</v>
      </c>
      <c r="P1747" s="84">
        <v>43238</v>
      </c>
      <c r="Q1747" s="84">
        <v>43252</v>
      </c>
      <c r="R1747" s="85"/>
      <c r="S1747" s="85"/>
      <c r="T1747" s="86">
        <v>43255.436296296299</v>
      </c>
      <c r="U1747" s="86"/>
      <c r="V1747" s="92" t="s">
        <v>617</v>
      </c>
      <c r="W1747" s="92">
        <v>43252</v>
      </c>
      <c r="X174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47" s="88" t="str">
        <f t="shared" si="27"/>
        <v>N/A</v>
      </c>
      <c r="Z174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4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748" spans="1:27" x14ac:dyDescent="0.3">
      <c r="A1748" s="122" t="s">
        <v>4915</v>
      </c>
      <c r="B1748" s="61" t="s">
        <v>4916</v>
      </c>
      <c r="C1748" s="61" t="s">
        <v>360</v>
      </c>
      <c r="D1748" s="93"/>
      <c r="E1748" s="61"/>
      <c r="F1748" s="61"/>
      <c r="G1748" s="93" t="s">
        <v>46</v>
      </c>
      <c r="H1748" s="61" t="s">
        <v>42</v>
      </c>
      <c r="I1748" s="61" t="s">
        <v>166</v>
      </c>
      <c r="J1748" s="61" t="s">
        <v>167</v>
      </c>
      <c r="K1748" s="61" t="s">
        <v>300</v>
      </c>
      <c r="L1748" s="61"/>
      <c r="M1748" s="61"/>
      <c r="N1748" s="61" t="s">
        <v>210</v>
      </c>
      <c r="O1748" s="61">
        <v>0</v>
      </c>
      <c r="P1748" s="84">
        <v>43276</v>
      </c>
      <c r="Q1748" s="84"/>
      <c r="R1748" s="85"/>
      <c r="S1748" s="85"/>
      <c r="T1748" s="86">
        <v>43270.501388888886</v>
      </c>
      <c r="U1748" s="86"/>
      <c r="V1748" s="92" t="s">
        <v>617</v>
      </c>
      <c r="W1748" s="92"/>
      <c r="X174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48" s="88" t="str">
        <f t="shared" si="27"/>
        <v>MNTE</v>
      </c>
      <c r="Z174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4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49" spans="1:27" x14ac:dyDescent="0.3">
      <c r="A1749" s="122" t="s">
        <v>4499</v>
      </c>
      <c r="B1749" s="61" t="s">
        <v>4500</v>
      </c>
      <c r="C1749" s="61" t="s">
        <v>158</v>
      </c>
      <c r="D1749" s="93" t="s">
        <v>4501</v>
      </c>
      <c r="E1749" s="61"/>
      <c r="F1749" s="61"/>
      <c r="G1749" s="93" t="s">
        <v>101</v>
      </c>
      <c r="H1749" s="61" t="s">
        <v>2572</v>
      </c>
      <c r="I1749" s="61" t="s">
        <v>43</v>
      </c>
      <c r="J1749" s="61" t="s">
        <v>251</v>
      </c>
      <c r="K1749" s="61" t="s">
        <v>300</v>
      </c>
      <c r="L1749" s="61"/>
      <c r="M1749" s="61">
        <v>3</v>
      </c>
      <c r="N1749" s="61"/>
      <c r="O1749" s="61">
        <v>2</v>
      </c>
      <c r="P1749" s="84">
        <v>43263</v>
      </c>
      <c r="Q1749" s="84">
        <v>43293</v>
      </c>
      <c r="R1749" s="85"/>
      <c r="S1749" s="85"/>
      <c r="T1749" s="86">
        <v>43294.333333333336</v>
      </c>
      <c r="U1749" s="86">
        <v>43294.416666666664</v>
      </c>
      <c r="V1749" s="92" t="s">
        <v>617</v>
      </c>
      <c r="W1749" s="92">
        <v>43293</v>
      </c>
      <c r="X174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49" s="88" t="str">
        <f t="shared" si="27"/>
        <v>N/A</v>
      </c>
      <c r="Z174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4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50" spans="1:27" x14ac:dyDescent="0.3">
      <c r="A1750" s="122" t="s">
        <v>4502</v>
      </c>
      <c r="B1750" s="61" t="s">
        <v>4503</v>
      </c>
      <c r="C1750" s="61" t="s">
        <v>360</v>
      </c>
      <c r="D1750" s="93" t="s">
        <v>360</v>
      </c>
      <c r="E1750" s="61"/>
      <c r="F1750" s="61"/>
      <c r="G1750" s="93" t="s">
        <v>119</v>
      </c>
      <c r="H1750" s="61" t="s">
        <v>42</v>
      </c>
      <c r="I1750" s="61" t="s">
        <v>43</v>
      </c>
      <c r="J1750" s="61" t="s">
        <v>209</v>
      </c>
      <c r="K1750" s="61" t="s">
        <v>204</v>
      </c>
      <c r="L1750" s="61"/>
      <c r="M1750" s="61">
        <v>3</v>
      </c>
      <c r="N1750" s="61"/>
      <c r="O1750" s="61">
        <v>2</v>
      </c>
      <c r="P1750" s="84">
        <v>43262</v>
      </c>
      <c r="Q1750" s="84">
        <v>43292</v>
      </c>
      <c r="R1750" s="85"/>
      <c r="S1750" s="85"/>
      <c r="T1750" s="86">
        <v>43280.483703703707</v>
      </c>
      <c r="U1750" s="86"/>
      <c r="V1750" s="92" t="s">
        <v>617</v>
      </c>
      <c r="W1750" s="92">
        <v>43292</v>
      </c>
      <c r="X175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50" s="88" t="str">
        <f t="shared" si="27"/>
        <v>N/A</v>
      </c>
      <c r="Z175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5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51" spans="1:27" x14ac:dyDescent="0.3">
      <c r="A1751" s="122" t="s">
        <v>5495</v>
      </c>
      <c r="B1751" s="61" t="s">
        <v>5496</v>
      </c>
      <c r="C1751" s="61" t="s">
        <v>461</v>
      </c>
      <c r="D1751" s="93" t="s">
        <v>791</v>
      </c>
      <c r="E1751" s="61"/>
      <c r="F1751" s="61"/>
      <c r="G1751" s="93" t="s">
        <v>109</v>
      </c>
      <c r="H1751" s="61" t="s">
        <v>42</v>
      </c>
      <c r="I1751" s="61" t="s">
        <v>43</v>
      </c>
      <c r="J1751" s="61" t="s">
        <v>251</v>
      </c>
      <c r="K1751" s="61" t="s">
        <v>204</v>
      </c>
      <c r="L1751" s="61"/>
      <c r="M1751" s="61">
        <v>1</v>
      </c>
      <c r="N1751" s="61"/>
      <c r="O1751" s="61">
        <v>2</v>
      </c>
      <c r="P1751" s="84">
        <v>43276</v>
      </c>
      <c r="Q1751" s="84">
        <v>43283</v>
      </c>
      <c r="R1751" s="85"/>
      <c r="S1751" s="85"/>
      <c r="T1751" s="86">
        <v>43278.416666666664</v>
      </c>
      <c r="U1751" s="86"/>
      <c r="V1751" s="92" t="s">
        <v>617</v>
      </c>
      <c r="W1751" s="92">
        <v>43283</v>
      </c>
      <c r="X175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51" s="88" t="str">
        <f t="shared" si="27"/>
        <v>N/A</v>
      </c>
      <c r="Z175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5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52" spans="1:27" x14ac:dyDescent="0.3">
      <c r="A1752" s="122" t="s">
        <v>5497</v>
      </c>
      <c r="B1752" s="61" t="s">
        <v>5498</v>
      </c>
      <c r="C1752" s="61" t="s">
        <v>4013</v>
      </c>
      <c r="D1752" s="93" t="s">
        <v>5499</v>
      </c>
      <c r="E1752" s="61"/>
      <c r="F1752" s="61"/>
      <c r="G1752" s="93" t="s">
        <v>71</v>
      </c>
      <c r="H1752" s="61" t="s">
        <v>195</v>
      </c>
      <c r="I1752" s="61" t="s">
        <v>43</v>
      </c>
      <c r="J1752" s="61" t="s">
        <v>167</v>
      </c>
      <c r="K1752" s="61" t="s">
        <v>204</v>
      </c>
      <c r="L1752" s="61"/>
      <c r="M1752" s="61">
        <v>2</v>
      </c>
      <c r="N1752" s="61"/>
      <c r="O1752" s="61">
        <v>2</v>
      </c>
      <c r="P1752" s="84">
        <v>43276</v>
      </c>
      <c r="Q1752" s="84">
        <v>43290</v>
      </c>
      <c r="R1752" s="85"/>
      <c r="S1752" s="85"/>
      <c r="T1752" s="86"/>
      <c r="U1752" s="86"/>
      <c r="V1752" s="92" t="s">
        <v>617</v>
      </c>
      <c r="W1752" s="92">
        <v>43290</v>
      </c>
      <c r="X175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52" s="88" t="str">
        <f t="shared" si="27"/>
        <v>N/A</v>
      </c>
      <c r="Z175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5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53" spans="1:27" x14ac:dyDescent="0.3">
      <c r="A1753" s="122" t="s">
        <v>5500</v>
      </c>
      <c r="B1753" s="61" t="s">
        <v>5501</v>
      </c>
      <c r="C1753" s="61" t="s">
        <v>194</v>
      </c>
      <c r="D1753" s="93" t="s">
        <v>406</v>
      </c>
      <c r="E1753" s="61"/>
      <c r="F1753" s="61"/>
      <c r="G1753" s="93" t="s">
        <v>128</v>
      </c>
      <c r="H1753" s="61" t="s">
        <v>663</v>
      </c>
      <c r="I1753" s="61" t="s">
        <v>166</v>
      </c>
      <c r="J1753" s="61" t="s">
        <v>251</v>
      </c>
      <c r="K1753" s="61" t="s">
        <v>204</v>
      </c>
      <c r="L1753" s="61"/>
      <c r="M1753" s="61">
        <v>3</v>
      </c>
      <c r="N1753" s="61"/>
      <c r="O1753" s="61">
        <v>1</v>
      </c>
      <c r="P1753" s="84">
        <v>43276</v>
      </c>
      <c r="Q1753" s="84">
        <v>43306</v>
      </c>
      <c r="R1753" s="85"/>
      <c r="S1753" s="85"/>
      <c r="T1753" s="86">
        <v>43284.589305555557</v>
      </c>
      <c r="U1753" s="86"/>
      <c r="V1753" s="92" t="s">
        <v>617</v>
      </c>
      <c r="W1753" s="92">
        <v>43306</v>
      </c>
      <c r="X175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753" s="88" t="str">
        <f t="shared" si="27"/>
        <v>N/A</v>
      </c>
      <c r="Z175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5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54" spans="1:27" x14ac:dyDescent="0.3">
      <c r="A1754" s="122" t="s">
        <v>3240</v>
      </c>
      <c r="B1754" s="61" t="s">
        <v>560</v>
      </c>
      <c r="C1754" s="61" t="s">
        <v>561</v>
      </c>
      <c r="D1754" s="93" t="s">
        <v>1516</v>
      </c>
      <c r="E1754" s="61"/>
      <c r="F1754" s="61"/>
      <c r="G1754" s="93" t="s">
        <v>46</v>
      </c>
      <c r="H1754" s="61" t="s">
        <v>42</v>
      </c>
      <c r="I1754" s="61" t="s">
        <v>58</v>
      </c>
      <c r="J1754" s="61" t="s">
        <v>49</v>
      </c>
      <c r="K1754" s="61" t="s">
        <v>204</v>
      </c>
      <c r="L1754" s="61"/>
      <c r="M1754" s="61"/>
      <c r="N1754" s="61"/>
      <c r="O1754" s="61">
        <v>2</v>
      </c>
      <c r="P1754" s="84">
        <v>43255</v>
      </c>
      <c r="Q1754" s="84">
        <v>43259</v>
      </c>
      <c r="R1754" s="85"/>
      <c r="S1754" s="85"/>
      <c r="T1754" s="86">
        <v>43255.446157407408</v>
      </c>
      <c r="U1754" s="86"/>
      <c r="V1754" s="92" t="s">
        <v>617</v>
      </c>
      <c r="W1754" s="92">
        <v>43259.833333333336</v>
      </c>
      <c r="X175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54" s="88" t="str">
        <f t="shared" si="27"/>
        <v>UTILITES_MA</v>
      </c>
      <c r="Z175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5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55" spans="1:27" x14ac:dyDescent="0.3">
      <c r="A1755" s="122" t="s">
        <v>1108</v>
      </c>
      <c r="B1755" s="61" t="s">
        <v>1109</v>
      </c>
      <c r="C1755" s="61" t="s">
        <v>360</v>
      </c>
      <c r="D1755" s="93" t="s">
        <v>1110</v>
      </c>
      <c r="E1755" s="61"/>
      <c r="F1755" s="61"/>
      <c r="G1755" s="93" t="s">
        <v>46</v>
      </c>
      <c r="H1755" s="61" t="s">
        <v>42</v>
      </c>
      <c r="I1755" s="61" t="s">
        <v>513</v>
      </c>
      <c r="J1755" s="61" t="s">
        <v>49</v>
      </c>
      <c r="K1755" s="61"/>
      <c r="L1755" s="61"/>
      <c r="M1755" s="61"/>
      <c r="N1755" s="61" t="s">
        <v>795</v>
      </c>
      <c r="O1755" s="61">
        <v>0</v>
      </c>
      <c r="P1755" s="84">
        <v>43181</v>
      </c>
      <c r="Q1755" s="84"/>
      <c r="R1755" s="85"/>
      <c r="S1755" s="85"/>
      <c r="T1755" s="86">
        <v>43186.655162037037</v>
      </c>
      <c r="U1755" s="86"/>
      <c r="V1755" s="92" t="s">
        <v>617</v>
      </c>
      <c r="W1755" s="92"/>
      <c r="X175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55" s="88" t="str">
        <f t="shared" si="27"/>
        <v>MNTE</v>
      </c>
      <c r="Z175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Administratif</v>
      </c>
      <c r="AA175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1756" spans="1:27" x14ac:dyDescent="0.3">
      <c r="A1756" s="122" t="s">
        <v>1239</v>
      </c>
      <c r="B1756" s="61" t="s">
        <v>1240</v>
      </c>
      <c r="C1756" s="61" t="s">
        <v>360</v>
      </c>
      <c r="D1756" s="93"/>
      <c r="E1756" s="61"/>
      <c r="F1756" s="61"/>
      <c r="G1756" s="93" t="s">
        <v>46</v>
      </c>
      <c r="H1756" s="61" t="s">
        <v>42</v>
      </c>
      <c r="I1756" s="61" t="s">
        <v>513</v>
      </c>
      <c r="J1756" s="61" t="s">
        <v>209</v>
      </c>
      <c r="K1756" s="61"/>
      <c r="L1756" s="61"/>
      <c r="M1756" s="61"/>
      <c r="N1756" s="61" t="s">
        <v>1225</v>
      </c>
      <c r="O1756" s="61">
        <v>0</v>
      </c>
      <c r="P1756" s="84">
        <v>43199</v>
      </c>
      <c r="Q1756" s="84"/>
      <c r="R1756" s="85"/>
      <c r="S1756" s="85"/>
      <c r="T1756" s="86">
        <v>43199.449884259258</v>
      </c>
      <c r="U1756" s="86"/>
      <c r="V1756" s="92" t="s">
        <v>617</v>
      </c>
      <c r="W1756" s="92"/>
      <c r="X175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56" s="88" t="str">
        <f t="shared" si="27"/>
        <v>MNTE</v>
      </c>
      <c r="Z175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Administratif</v>
      </c>
      <c r="AA175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Avril</v>
      </c>
    </row>
    <row r="1757" spans="1:27" x14ac:dyDescent="0.3">
      <c r="A1757" s="122" t="s">
        <v>4747</v>
      </c>
      <c r="B1757" s="61" t="s">
        <v>4748</v>
      </c>
      <c r="C1757" s="61" t="s">
        <v>3794</v>
      </c>
      <c r="D1757" s="93" t="s">
        <v>4749</v>
      </c>
      <c r="E1757" s="61"/>
      <c r="F1757" s="61"/>
      <c r="G1757" s="93" t="s">
        <v>737</v>
      </c>
      <c r="H1757" s="61" t="s">
        <v>195</v>
      </c>
      <c r="I1757" s="61" t="s">
        <v>166</v>
      </c>
      <c r="J1757" s="61" t="s">
        <v>167</v>
      </c>
      <c r="K1757" s="61" t="s">
        <v>204</v>
      </c>
      <c r="L1757" s="61"/>
      <c r="M1757" s="61">
        <v>2</v>
      </c>
      <c r="N1757" s="61"/>
      <c r="O1757" s="61">
        <v>2</v>
      </c>
      <c r="P1757" s="84">
        <v>43265</v>
      </c>
      <c r="Q1757" s="84">
        <v>43279</v>
      </c>
      <c r="R1757" s="85"/>
      <c r="S1757" s="85"/>
      <c r="T1757" s="86"/>
      <c r="U1757" s="86"/>
      <c r="V1757" s="92" t="s">
        <v>617</v>
      </c>
      <c r="W1757" s="92">
        <v>43279</v>
      </c>
      <c r="X175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57" s="88" t="str">
        <f t="shared" si="27"/>
        <v>N/A</v>
      </c>
      <c r="Z175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5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58" spans="1:27" x14ac:dyDescent="0.3">
      <c r="A1758" s="122" t="s">
        <v>3784</v>
      </c>
      <c r="B1758" s="61" t="s">
        <v>827</v>
      </c>
      <c r="C1758" s="61" t="s">
        <v>360</v>
      </c>
      <c r="D1758" s="93" t="s">
        <v>360</v>
      </c>
      <c r="E1758" s="61"/>
      <c r="F1758" s="61"/>
      <c r="G1758" s="93" t="s">
        <v>46</v>
      </c>
      <c r="H1758" s="61" t="s">
        <v>42</v>
      </c>
      <c r="I1758" s="61" t="s">
        <v>58</v>
      </c>
      <c r="J1758" s="61" t="s">
        <v>49</v>
      </c>
      <c r="K1758" s="61" t="s">
        <v>204</v>
      </c>
      <c r="L1758" s="61"/>
      <c r="M1758" s="61"/>
      <c r="N1758" s="61"/>
      <c r="O1758" s="61">
        <v>2</v>
      </c>
      <c r="P1758" s="84">
        <v>43262</v>
      </c>
      <c r="Q1758" s="84">
        <v>43266</v>
      </c>
      <c r="R1758" s="85"/>
      <c r="S1758" s="85"/>
      <c r="T1758" s="86">
        <v>43259.453159722223</v>
      </c>
      <c r="U1758" s="86"/>
      <c r="V1758" s="92" t="s">
        <v>617</v>
      </c>
      <c r="W1758" s="92">
        <v>43266.833333333336</v>
      </c>
      <c r="X175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58" s="88" t="str">
        <f t="shared" si="27"/>
        <v>MNTE</v>
      </c>
      <c r="Z175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5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59" spans="1:27" x14ac:dyDescent="0.3">
      <c r="A1759" s="122" t="s">
        <v>4752</v>
      </c>
      <c r="B1759" s="61" t="s">
        <v>4753</v>
      </c>
      <c r="C1759" s="61" t="s">
        <v>360</v>
      </c>
      <c r="D1759" s="93"/>
      <c r="E1759" s="61"/>
      <c r="F1759" s="61"/>
      <c r="G1759" s="93" t="s">
        <v>1007</v>
      </c>
      <c r="H1759" s="61" t="s">
        <v>42</v>
      </c>
      <c r="I1759" s="61" t="s">
        <v>166</v>
      </c>
      <c r="J1759" s="61" t="s">
        <v>48</v>
      </c>
      <c r="K1759" s="61"/>
      <c r="L1759" s="61"/>
      <c r="M1759" s="61"/>
      <c r="N1759" s="61" t="s">
        <v>806</v>
      </c>
      <c r="O1759" s="61">
        <v>0</v>
      </c>
      <c r="P1759" s="84">
        <v>43265</v>
      </c>
      <c r="Q1759" s="84"/>
      <c r="R1759" s="85"/>
      <c r="S1759" s="85"/>
      <c r="T1759" s="86">
        <v>43265.716921296298</v>
      </c>
      <c r="U1759" s="86"/>
      <c r="V1759" s="92" t="s">
        <v>617</v>
      </c>
      <c r="W1759" s="92"/>
      <c r="X175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59" s="88" t="str">
        <f t="shared" si="27"/>
        <v>MAINT</v>
      </c>
      <c r="Z175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5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60" spans="1:27" x14ac:dyDescent="0.3">
      <c r="A1760" s="122" t="s">
        <v>5847</v>
      </c>
      <c r="B1760" s="61" t="s">
        <v>560</v>
      </c>
      <c r="C1760" s="61" t="s">
        <v>561</v>
      </c>
      <c r="D1760" s="93" t="s">
        <v>1516</v>
      </c>
      <c r="E1760" s="61"/>
      <c r="F1760" s="61"/>
      <c r="G1760" s="93" t="s">
        <v>46</v>
      </c>
      <c r="H1760" s="61" t="s">
        <v>42</v>
      </c>
      <c r="I1760" s="61" t="s">
        <v>58</v>
      </c>
      <c r="J1760" s="61" t="s">
        <v>49</v>
      </c>
      <c r="K1760" s="61"/>
      <c r="L1760" s="61"/>
      <c r="M1760" s="61"/>
      <c r="N1760" s="61"/>
      <c r="O1760" s="61">
        <v>0</v>
      </c>
      <c r="P1760" s="84">
        <v>43290</v>
      </c>
      <c r="Q1760" s="84">
        <v>43294</v>
      </c>
      <c r="R1760" s="85"/>
      <c r="S1760" s="85"/>
      <c r="T1760" s="86">
        <v>43291.622407407405</v>
      </c>
      <c r="U1760" s="86"/>
      <c r="V1760" s="92" t="s">
        <v>617</v>
      </c>
      <c r="W1760" s="92">
        <v>43294.833333333336</v>
      </c>
      <c r="X176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60" s="88" t="str">
        <f t="shared" si="27"/>
        <v>UTILITES_MA</v>
      </c>
      <c r="Z176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6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61" spans="1:27" x14ac:dyDescent="0.3">
      <c r="A1761" s="122" t="s">
        <v>4589</v>
      </c>
      <c r="B1761" s="61" t="s">
        <v>4590</v>
      </c>
      <c r="C1761" s="61" t="s">
        <v>253</v>
      </c>
      <c r="D1761" s="93" t="s">
        <v>427</v>
      </c>
      <c r="E1761" s="61"/>
      <c r="F1761" s="61"/>
      <c r="G1761" s="93" t="s">
        <v>97</v>
      </c>
      <c r="H1761" s="61" t="s">
        <v>42</v>
      </c>
      <c r="I1761" s="61" t="s">
        <v>43</v>
      </c>
      <c r="J1761" s="61" t="s">
        <v>209</v>
      </c>
      <c r="K1761" s="61" t="s">
        <v>204</v>
      </c>
      <c r="L1761" s="61"/>
      <c r="M1761" s="61">
        <v>1</v>
      </c>
      <c r="N1761" s="61"/>
      <c r="O1761" s="61">
        <v>1</v>
      </c>
      <c r="P1761" s="84">
        <v>43263</v>
      </c>
      <c r="Q1761" s="84">
        <v>43270</v>
      </c>
      <c r="R1761" s="85"/>
      <c r="S1761" s="85"/>
      <c r="T1761" s="86">
        <v>43280.464386574073</v>
      </c>
      <c r="U1761" s="86"/>
      <c r="V1761" s="92" t="s">
        <v>617</v>
      </c>
      <c r="W1761" s="92">
        <v>43270</v>
      </c>
      <c r="X176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61" s="88" t="str">
        <f t="shared" si="27"/>
        <v>ANA_MA</v>
      </c>
      <c r="Z176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6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62" spans="1:27" x14ac:dyDescent="0.3">
      <c r="A1762" s="122" t="s">
        <v>5016</v>
      </c>
      <c r="B1762" s="61" t="s">
        <v>469</v>
      </c>
      <c r="C1762" s="61" t="s">
        <v>360</v>
      </c>
      <c r="D1762" s="93" t="s">
        <v>360</v>
      </c>
      <c r="E1762" s="61"/>
      <c r="F1762" s="61"/>
      <c r="G1762" s="93" t="s">
        <v>46</v>
      </c>
      <c r="H1762" s="61" t="s">
        <v>195</v>
      </c>
      <c r="I1762" s="61" t="s">
        <v>58</v>
      </c>
      <c r="J1762" s="61" t="s">
        <v>49</v>
      </c>
      <c r="K1762" s="61"/>
      <c r="L1762" s="61"/>
      <c r="M1762" s="61"/>
      <c r="N1762" s="61"/>
      <c r="O1762" s="61">
        <v>5</v>
      </c>
      <c r="P1762" s="84">
        <v>43283</v>
      </c>
      <c r="Q1762" s="84">
        <v>43287</v>
      </c>
      <c r="R1762" s="85"/>
      <c r="S1762" s="85"/>
      <c r="T1762" s="86"/>
      <c r="U1762" s="86"/>
      <c r="V1762" s="92" t="s">
        <v>617</v>
      </c>
      <c r="W1762" s="92">
        <v>43287.958333333336</v>
      </c>
      <c r="X176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62" s="88" t="str">
        <f t="shared" si="27"/>
        <v>MNTE</v>
      </c>
      <c r="Z176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6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63" spans="1:27" x14ac:dyDescent="0.3">
      <c r="A1763" s="123" t="s">
        <v>590</v>
      </c>
      <c r="B1763" s="73" t="s">
        <v>591</v>
      </c>
      <c r="C1763" s="73" t="s">
        <v>592</v>
      </c>
      <c r="D1763" s="94" t="s">
        <v>742</v>
      </c>
      <c r="E1763" s="73"/>
      <c r="F1763" s="73"/>
      <c r="G1763" s="94" t="s">
        <v>220</v>
      </c>
      <c r="H1763" s="73" t="s">
        <v>663</v>
      </c>
      <c r="I1763" s="73" t="s">
        <v>166</v>
      </c>
      <c r="J1763" s="73" t="s">
        <v>251</v>
      </c>
      <c r="K1763" s="73"/>
      <c r="L1763" s="73"/>
      <c r="M1763" s="73">
        <v>1</v>
      </c>
      <c r="N1763" s="73" t="s">
        <v>828</v>
      </c>
      <c r="O1763" s="73">
        <v>2</v>
      </c>
      <c r="P1763" s="95">
        <v>43005</v>
      </c>
      <c r="Q1763" s="95">
        <v>43012</v>
      </c>
      <c r="R1763" s="96"/>
      <c r="S1763" s="96"/>
      <c r="T1763" s="97">
        <v>43055.601064814815</v>
      </c>
      <c r="U1763" s="97"/>
      <c r="V1763" s="98" t="s">
        <v>617</v>
      </c>
      <c r="W1763" s="98">
        <v>43012</v>
      </c>
      <c r="X1763" s="12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63" s="130" t="str">
        <f t="shared" si="27"/>
        <v>SUP MB</v>
      </c>
      <c r="Z1763" s="130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63" s="143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Septembre</v>
      </c>
    </row>
    <row r="1764" spans="1:27" x14ac:dyDescent="0.3">
      <c r="A1764" s="122" t="s">
        <v>1159</v>
      </c>
      <c r="B1764" s="61" t="s">
        <v>1160</v>
      </c>
      <c r="C1764" s="61" t="s">
        <v>573</v>
      </c>
      <c r="D1764" s="93" t="s">
        <v>745</v>
      </c>
      <c r="E1764" s="61"/>
      <c r="F1764" s="61"/>
      <c r="G1764" s="93" t="s">
        <v>113</v>
      </c>
      <c r="H1764" s="61" t="s">
        <v>42</v>
      </c>
      <c r="I1764" s="61" t="s">
        <v>43</v>
      </c>
      <c r="J1764" s="61" t="s">
        <v>251</v>
      </c>
      <c r="K1764" s="61" t="s">
        <v>204</v>
      </c>
      <c r="L1764" s="61"/>
      <c r="M1764" s="61">
        <v>4</v>
      </c>
      <c r="N1764" s="61"/>
      <c r="O1764" s="61">
        <v>4</v>
      </c>
      <c r="P1764" s="84">
        <v>43185</v>
      </c>
      <c r="Q1764" s="84">
        <v>43246</v>
      </c>
      <c r="R1764" s="85"/>
      <c r="S1764" s="85"/>
      <c r="T1764" s="86">
        <v>43203.603206018517</v>
      </c>
      <c r="U1764" s="86"/>
      <c r="V1764" s="92" t="s">
        <v>617</v>
      </c>
      <c r="W1764" s="92">
        <v>43246</v>
      </c>
      <c r="X176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64" s="88" t="str">
        <f t="shared" si="27"/>
        <v>N/A</v>
      </c>
      <c r="Z176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6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1765" spans="1:27" x14ac:dyDescent="0.3">
      <c r="A1765" s="122" t="s">
        <v>1161</v>
      </c>
      <c r="B1765" s="61" t="s">
        <v>1162</v>
      </c>
      <c r="C1765" s="61" t="s">
        <v>1163</v>
      </c>
      <c r="D1765" s="93" t="s">
        <v>1164</v>
      </c>
      <c r="E1765" s="61"/>
      <c r="F1765" s="61"/>
      <c r="G1765" s="93" t="s">
        <v>101</v>
      </c>
      <c r="H1765" s="61" t="s">
        <v>42</v>
      </c>
      <c r="I1765" s="61" t="s">
        <v>43</v>
      </c>
      <c r="J1765" s="61" t="s">
        <v>251</v>
      </c>
      <c r="K1765" s="61"/>
      <c r="L1765" s="61"/>
      <c r="M1765" s="61">
        <v>3</v>
      </c>
      <c r="N1765" s="61"/>
      <c r="O1765" s="61">
        <v>4</v>
      </c>
      <c r="P1765" s="84">
        <v>43185</v>
      </c>
      <c r="Q1765" s="84">
        <v>43216</v>
      </c>
      <c r="R1765" s="85"/>
      <c r="S1765" s="85"/>
      <c r="T1765" s="86">
        <v>43203.601215277777</v>
      </c>
      <c r="U1765" s="86"/>
      <c r="V1765" s="92" t="s">
        <v>617</v>
      </c>
      <c r="W1765" s="92">
        <v>43216</v>
      </c>
      <c r="X176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65" s="88" t="str">
        <f t="shared" si="27"/>
        <v>N/A</v>
      </c>
      <c r="Z176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6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1766" spans="1:27" x14ac:dyDescent="0.3">
      <c r="A1766" s="122" t="s">
        <v>2218</v>
      </c>
      <c r="B1766" s="61" t="s">
        <v>2219</v>
      </c>
      <c r="C1766" s="61" t="s">
        <v>584</v>
      </c>
      <c r="D1766" s="93" t="s">
        <v>1024</v>
      </c>
      <c r="E1766" s="61"/>
      <c r="F1766" s="61"/>
      <c r="G1766" s="93" t="s">
        <v>46</v>
      </c>
      <c r="H1766" s="61" t="s">
        <v>42</v>
      </c>
      <c r="I1766" s="61" t="s">
        <v>58</v>
      </c>
      <c r="J1766" s="61" t="s">
        <v>49</v>
      </c>
      <c r="K1766" s="61"/>
      <c r="L1766" s="61"/>
      <c r="M1766" s="61"/>
      <c r="N1766" s="61"/>
      <c r="O1766" s="61">
        <v>4</v>
      </c>
      <c r="P1766" s="84">
        <v>43265</v>
      </c>
      <c r="Q1766" s="84">
        <v>43295</v>
      </c>
      <c r="R1766" s="85"/>
      <c r="S1766" s="85"/>
      <c r="T1766" s="86">
        <v>43235.479085648149</v>
      </c>
      <c r="U1766" s="86"/>
      <c r="V1766" s="92" t="s">
        <v>617</v>
      </c>
      <c r="W1766" s="92">
        <v>43295.166666666664</v>
      </c>
      <c r="X176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66" s="88" t="str">
        <f t="shared" si="27"/>
        <v>UTILITES_MA</v>
      </c>
      <c r="Z176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6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67" spans="1:27" x14ac:dyDescent="0.3">
      <c r="A1767" s="122" t="s">
        <v>798</v>
      </c>
      <c r="B1767" s="61" t="s">
        <v>799</v>
      </c>
      <c r="C1767" s="61" t="s">
        <v>494</v>
      </c>
      <c r="D1767" s="93" t="s">
        <v>6669</v>
      </c>
      <c r="E1767" s="61"/>
      <c r="F1767" s="61"/>
      <c r="G1767" s="93" t="s">
        <v>46</v>
      </c>
      <c r="H1767" s="61" t="s">
        <v>42</v>
      </c>
      <c r="I1767" s="61" t="s">
        <v>513</v>
      </c>
      <c r="J1767" s="61" t="s">
        <v>49</v>
      </c>
      <c r="K1767" s="61" t="s">
        <v>204</v>
      </c>
      <c r="L1767" s="61"/>
      <c r="M1767" s="61"/>
      <c r="N1767" s="61" t="s">
        <v>759</v>
      </c>
      <c r="O1767" s="61">
        <v>0</v>
      </c>
      <c r="P1767" s="84">
        <v>43131</v>
      </c>
      <c r="Q1767" s="84"/>
      <c r="R1767" s="85"/>
      <c r="S1767" s="85"/>
      <c r="T1767" s="86">
        <v>43131.452650462961</v>
      </c>
      <c r="U1767" s="86"/>
      <c r="V1767" s="92" t="s">
        <v>617</v>
      </c>
      <c r="W1767" s="92"/>
      <c r="X176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767" s="88" t="str">
        <f t="shared" si="27"/>
        <v>UTILITES_MC</v>
      </c>
      <c r="Z176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Administratif</v>
      </c>
      <c r="AA176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</row>
    <row r="1768" spans="1:27" x14ac:dyDescent="0.3">
      <c r="A1768" s="122" t="s">
        <v>2345</v>
      </c>
      <c r="B1768" s="61" t="s">
        <v>2346</v>
      </c>
      <c r="C1768" s="61" t="s">
        <v>1189</v>
      </c>
      <c r="D1768" s="93" t="s">
        <v>2347</v>
      </c>
      <c r="E1768" s="61"/>
      <c r="F1768" s="61"/>
      <c r="G1768" s="93" t="s">
        <v>97</v>
      </c>
      <c r="H1768" s="61" t="s">
        <v>663</v>
      </c>
      <c r="I1768" s="61" t="s">
        <v>166</v>
      </c>
      <c r="J1768" s="61" t="s">
        <v>251</v>
      </c>
      <c r="K1768" s="61"/>
      <c r="L1768" s="61"/>
      <c r="M1768" s="61">
        <v>4</v>
      </c>
      <c r="N1768" s="61"/>
      <c r="O1768" s="61">
        <v>7</v>
      </c>
      <c r="P1768" s="84">
        <v>43234</v>
      </c>
      <c r="Q1768" s="84">
        <v>43295</v>
      </c>
      <c r="R1768" s="85"/>
      <c r="S1768" s="85"/>
      <c r="T1768" s="86">
        <v>43251.382650462961</v>
      </c>
      <c r="U1768" s="86"/>
      <c r="V1768" s="92" t="s">
        <v>617</v>
      </c>
      <c r="W1768" s="92">
        <v>43295</v>
      </c>
      <c r="X176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68" s="88" t="str">
        <f t="shared" si="27"/>
        <v>ANA_MA</v>
      </c>
      <c r="Z176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6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769" spans="1:27" x14ac:dyDescent="0.3">
      <c r="A1769" s="122" t="s">
        <v>2220</v>
      </c>
      <c r="B1769" s="61" t="s">
        <v>2221</v>
      </c>
      <c r="C1769" s="61" t="s">
        <v>461</v>
      </c>
      <c r="D1769" s="93" t="s">
        <v>791</v>
      </c>
      <c r="E1769" s="61"/>
      <c r="F1769" s="61"/>
      <c r="G1769" s="93" t="s">
        <v>737</v>
      </c>
      <c r="H1769" s="61" t="s">
        <v>195</v>
      </c>
      <c r="I1769" s="61" t="s">
        <v>166</v>
      </c>
      <c r="J1769" s="61" t="s">
        <v>209</v>
      </c>
      <c r="K1769" s="61"/>
      <c r="L1769" s="61"/>
      <c r="M1769" s="61">
        <v>2</v>
      </c>
      <c r="N1769" s="61"/>
      <c r="O1769" s="61">
        <v>2</v>
      </c>
      <c r="P1769" s="84">
        <v>43224</v>
      </c>
      <c r="Q1769" s="84">
        <v>43238</v>
      </c>
      <c r="R1769" s="85"/>
      <c r="S1769" s="85"/>
      <c r="T1769" s="86"/>
      <c r="U1769" s="86"/>
      <c r="V1769" s="92" t="s">
        <v>617</v>
      </c>
      <c r="W1769" s="92">
        <v>43238</v>
      </c>
      <c r="X176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69" s="88" t="str">
        <f t="shared" si="27"/>
        <v>N/A</v>
      </c>
      <c r="Z176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6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770" spans="1:27" x14ac:dyDescent="0.3">
      <c r="A1770" s="122" t="s">
        <v>5848</v>
      </c>
      <c r="B1770" s="61" t="s">
        <v>467</v>
      </c>
      <c r="C1770" s="61" t="s">
        <v>360</v>
      </c>
      <c r="D1770" s="93" t="s">
        <v>360</v>
      </c>
      <c r="E1770" s="61"/>
      <c r="F1770" s="61"/>
      <c r="G1770" s="93" t="s">
        <v>46</v>
      </c>
      <c r="H1770" s="61" t="s">
        <v>195</v>
      </c>
      <c r="I1770" s="61" t="s">
        <v>58</v>
      </c>
      <c r="J1770" s="61" t="s">
        <v>49</v>
      </c>
      <c r="K1770" s="61"/>
      <c r="L1770" s="61"/>
      <c r="M1770" s="61"/>
      <c r="N1770" s="61" t="s">
        <v>795</v>
      </c>
      <c r="O1770" s="61">
        <v>4</v>
      </c>
      <c r="P1770" s="84">
        <v>43290</v>
      </c>
      <c r="Q1770" s="84">
        <v>43290</v>
      </c>
      <c r="R1770" s="85"/>
      <c r="S1770" s="85"/>
      <c r="T1770" s="86">
        <v>43290</v>
      </c>
      <c r="U1770" s="86">
        <v>43291</v>
      </c>
      <c r="V1770" s="92" t="s">
        <v>617</v>
      </c>
      <c r="W1770" s="92">
        <v>43294.833333333336</v>
      </c>
      <c r="X177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70" s="88" t="str">
        <f t="shared" si="27"/>
        <v>MNTE</v>
      </c>
      <c r="Z177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7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71" spans="1:27" x14ac:dyDescent="0.3">
      <c r="A1771" s="122" t="s">
        <v>1651</v>
      </c>
      <c r="B1771" s="61" t="s">
        <v>827</v>
      </c>
      <c r="C1771" s="61" t="s">
        <v>360</v>
      </c>
      <c r="D1771" s="93" t="s">
        <v>360</v>
      </c>
      <c r="E1771" s="61"/>
      <c r="F1771" s="61"/>
      <c r="G1771" s="93" t="s">
        <v>46</v>
      </c>
      <c r="H1771" s="61" t="s">
        <v>42</v>
      </c>
      <c r="I1771" s="61" t="s">
        <v>58</v>
      </c>
      <c r="J1771" s="61" t="s">
        <v>49</v>
      </c>
      <c r="K1771" s="61"/>
      <c r="L1771" s="61"/>
      <c r="M1771" s="61"/>
      <c r="N1771" s="61"/>
      <c r="O1771" s="61">
        <v>2</v>
      </c>
      <c r="P1771" s="84">
        <v>43227</v>
      </c>
      <c r="Q1771" s="84">
        <v>43231</v>
      </c>
      <c r="R1771" s="85"/>
      <c r="S1771" s="85"/>
      <c r="T1771" s="86">
        <v>43224.404791666668</v>
      </c>
      <c r="U1771" s="86"/>
      <c r="V1771" s="92" t="s">
        <v>617</v>
      </c>
      <c r="W1771" s="92">
        <v>43231.833333333336</v>
      </c>
      <c r="X177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71" s="88" t="str">
        <f t="shared" si="27"/>
        <v>MNTE</v>
      </c>
      <c r="Z177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7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772" spans="1:27" x14ac:dyDescent="0.3">
      <c r="A1772" s="122" t="s">
        <v>5506</v>
      </c>
      <c r="B1772" s="61" t="s">
        <v>5507</v>
      </c>
      <c r="C1772" s="61" t="s">
        <v>1642</v>
      </c>
      <c r="D1772" s="93" t="s">
        <v>1643</v>
      </c>
      <c r="E1772" s="61"/>
      <c r="F1772" s="61"/>
      <c r="G1772" s="93" t="s">
        <v>46</v>
      </c>
      <c r="H1772" s="61" t="s">
        <v>42</v>
      </c>
      <c r="I1772" s="61" t="s">
        <v>166</v>
      </c>
      <c r="J1772" s="61" t="s">
        <v>49</v>
      </c>
      <c r="K1772" s="61"/>
      <c r="L1772" s="61"/>
      <c r="M1772" s="61">
        <v>3</v>
      </c>
      <c r="N1772" s="61"/>
      <c r="O1772" s="61">
        <v>2</v>
      </c>
      <c r="P1772" s="84">
        <v>43272</v>
      </c>
      <c r="Q1772" s="84">
        <v>43302</v>
      </c>
      <c r="R1772" s="85"/>
      <c r="S1772" s="85"/>
      <c r="T1772" s="86">
        <v>43280.636516203704</v>
      </c>
      <c r="U1772" s="86"/>
      <c r="V1772" s="92" t="s">
        <v>617</v>
      </c>
      <c r="W1772" s="92">
        <v>43302</v>
      </c>
      <c r="X177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72" s="88" t="str">
        <f t="shared" si="27"/>
        <v>UTILITES_MA</v>
      </c>
      <c r="Z177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7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73" spans="1:27" x14ac:dyDescent="0.3">
      <c r="A1773" s="122" t="s">
        <v>4098</v>
      </c>
      <c r="B1773" s="61" t="s">
        <v>4099</v>
      </c>
      <c r="C1773" s="61" t="s">
        <v>41</v>
      </c>
      <c r="D1773" s="93" t="s">
        <v>438</v>
      </c>
      <c r="E1773" s="61"/>
      <c r="F1773" s="61"/>
      <c r="G1773" s="93" t="s">
        <v>45</v>
      </c>
      <c r="H1773" s="61" t="s">
        <v>195</v>
      </c>
      <c r="I1773" s="61" t="s">
        <v>166</v>
      </c>
      <c r="J1773" s="61" t="s">
        <v>167</v>
      </c>
      <c r="K1773" s="61"/>
      <c r="L1773" s="61"/>
      <c r="M1773" s="61">
        <v>3</v>
      </c>
      <c r="N1773" s="61"/>
      <c r="O1773" s="61">
        <v>0</v>
      </c>
      <c r="P1773" s="84">
        <v>43258</v>
      </c>
      <c r="Q1773" s="84">
        <v>43288</v>
      </c>
      <c r="R1773" s="85"/>
      <c r="S1773" s="85"/>
      <c r="T1773" s="86"/>
      <c r="U1773" s="86"/>
      <c r="V1773" s="92" t="s">
        <v>617</v>
      </c>
      <c r="W1773" s="92">
        <v>43288</v>
      </c>
      <c r="X177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73" s="88" t="str">
        <f t="shared" si="27"/>
        <v>DEVT MA</v>
      </c>
      <c r="Z177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7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74" spans="1:27" x14ac:dyDescent="0.3">
      <c r="A1774" s="122" t="s">
        <v>3998</v>
      </c>
      <c r="B1774" s="61" t="s">
        <v>3999</v>
      </c>
      <c r="C1774" s="61" t="s">
        <v>494</v>
      </c>
      <c r="D1774" s="93" t="s">
        <v>468</v>
      </c>
      <c r="E1774" s="61"/>
      <c r="F1774" s="61"/>
      <c r="G1774" s="93" t="s">
        <v>105</v>
      </c>
      <c r="H1774" s="61" t="s">
        <v>195</v>
      </c>
      <c r="I1774" s="61" t="s">
        <v>43</v>
      </c>
      <c r="J1774" s="61" t="s">
        <v>167</v>
      </c>
      <c r="K1774" s="61" t="s">
        <v>204</v>
      </c>
      <c r="L1774" s="61"/>
      <c r="M1774" s="61">
        <v>2</v>
      </c>
      <c r="N1774" s="61"/>
      <c r="O1774" s="61">
        <v>2</v>
      </c>
      <c r="P1774" s="84">
        <v>43256</v>
      </c>
      <c r="Q1774" s="84">
        <v>43270</v>
      </c>
      <c r="R1774" s="85"/>
      <c r="S1774" s="85"/>
      <c r="T1774" s="86"/>
      <c r="U1774" s="86"/>
      <c r="V1774" s="92" t="s">
        <v>617</v>
      </c>
      <c r="W1774" s="92">
        <v>43270</v>
      </c>
      <c r="X177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774" s="88" t="str">
        <f t="shared" si="27"/>
        <v>N/A</v>
      </c>
      <c r="Z177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7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75" spans="1:27" x14ac:dyDescent="0.3">
      <c r="A1775" s="122" t="s">
        <v>3583</v>
      </c>
      <c r="B1775" s="61" t="s">
        <v>3584</v>
      </c>
      <c r="C1775" s="61" t="s">
        <v>360</v>
      </c>
      <c r="D1775" s="93" t="s">
        <v>360</v>
      </c>
      <c r="E1775" s="61"/>
      <c r="F1775" s="61"/>
      <c r="G1775" s="93" t="s">
        <v>71</v>
      </c>
      <c r="H1775" s="61" t="s">
        <v>195</v>
      </c>
      <c r="I1775" s="61" t="s">
        <v>166</v>
      </c>
      <c r="J1775" s="61" t="s">
        <v>167</v>
      </c>
      <c r="K1775" s="61" t="s">
        <v>204</v>
      </c>
      <c r="L1775" s="61"/>
      <c r="M1775" s="61">
        <v>3</v>
      </c>
      <c r="N1775" s="61"/>
      <c r="O1775" s="61">
        <v>2</v>
      </c>
      <c r="P1775" s="84">
        <v>43244</v>
      </c>
      <c r="Q1775" s="84">
        <v>43252</v>
      </c>
      <c r="R1775" s="85"/>
      <c r="S1775" s="85"/>
      <c r="T1775" s="86"/>
      <c r="U1775" s="86"/>
      <c r="V1775" s="92" t="s">
        <v>617</v>
      </c>
      <c r="W1775" s="92">
        <v>43252</v>
      </c>
      <c r="X177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75" s="88" t="str">
        <f t="shared" si="27"/>
        <v>N/A</v>
      </c>
      <c r="Z177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7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776" spans="1:27" x14ac:dyDescent="0.3">
      <c r="A1776" s="122" t="s">
        <v>900</v>
      </c>
      <c r="B1776" s="61" t="s">
        <v>901</v>
      </c>
      <c r="C1776" s="61" t="s">
        <v>736</v>
      </c>
      <c r="D1776" s="93" t="s">
        <v>902</v>
      </c>
      <c r="E1776" s="61"/>
      <c r="F1776" s="61"/>
      <c r="G1776" s="93" t="s">
        <v>46</v>
      </c>
      <c r="H1776" s="61" t="s">
        <v>42</v>
      </c>
      <c r="I1776" s="61" t="s">
        <v>43</v>
      </c>
      <c r="J1776" s="61" t="s">
        <v>49</v>
      </c>
      <c r="K1776" s="61"/>
      <c r="L1776" s="61"/>
      <c r="M1776" s="61"/>
      <c r="N1776" s="61" t="s">
        <v>795</v>
      </c>
      <c r="O1776" s="61">
        <v>0</v>
      </c>
      <c r="P1776" s="84">
        <v>43143</v>
      </c>
      <c r="Q1776" s="84"/>
      <c r="R1776" s="85"/>
      <c r="S1776" s="85"/>
      <c r="T1776" s="86">
        <v>43154.497627314813</v>
      </c>
      <c r="U1776" s="86"/>
      <c r="V1776" s="92" t="s">
        <v>617</v>
      </c>
      <c r="W1776" s="92"/>
      <c r="X177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76" s="88" t="str">
        <f t="shared" si="27"/>
        <v>UTILITES_MA</v>
      </c>
      <c r="Z177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7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Février</v>
      </c>
    </row>
    <row r="1777" spans="1:27" x14ac:dyDescent="0.3">
      <c r="A1777" s="122" t="s">
        <v>888</v>
      </c>
      <c r="B1777" s="61" t="s">
        <v>1378</v>
      </c>
      <c r="C1777" s="61" t="s">
        <v>889</v>
      </c>
      <c r="D1777" s="93" t="s">
        <v>766</v>
      </c>
      <c r="E1777" s="61"/>
      <c r="F1777" s="61"/>
      <c r="G1777" s="93" t="s">
        <v>223</v>
      </c>
      <c r="H1777" s="61" t="s">
        <v>42</v>
      </c>
      <c r="I1777" s="61" t="s">
        <v>166</v>
      </c>
      <c r="J1777" s="61" t="s">
        <v>167</v>
      </c>
      <c r="K1777" s="61" t="s">
        <v>204</v>
      </c>
      <c r="L1777" s="61"/>
      <c r="M1777" s="61">
        <v>2</v>
      </c>
      <c r="N1777" s="61"/>
      <c r="O1777" s="61">
        <v>4</v>
      </c>
      <c r="P1777" s="84">
        <v>43150</v>
      </c>
      <c r="Q1777" s="84">
        <v>43164</v>
      </c>
      <c r="R1777" s="85"/>
      <c r="S1777" s="85"/>
      <c r="T1777" s="86">
        <v>43175.51971064815</v>
      </c>
      <c r="U1777" s="86"/>
      <c r="V1777" s="92" t="s">
        <v>617</v>
      </c>
      <c r="W1777" s="92">
        <v>43164</v>
      </c>
      <c r="X177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77" s="88" t="str">
        <f t="shared" si="27"/>
        <v>DSP MB</v>
      </c>
      <c r="Z177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7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Février</v>
      </c>
    </row>
    <row r="1778" spans="1:27" x14ac:dyDescent="0.3">
      <c r="A1778" s="122" t="s">
        <v>6195</v>
      </c>
      <c r="B1778" s="61" t="s">
        <v>6196</v>
      </c>
      <c r="C1778" s="61" t="s">
        <v>308</v>
      </c>
      <c r="D1778" s="93" t="s">
        <v>652</v>
      </c>
      <c r="E1778" s="61"/>
      <c r="F1778" s="61"/>
      <c r="G1778" s="93" t="s">
        <v>152</v>
      </c>
      <c r="H1778" s="61" t="s">
        <v>195</v>
      </c>
      <c r="I1778" s="61" t="s">
        <v>166</v>
      </c>
      <c r="J1778" s="61" t="s">
        <v>167</v>
      </c>
      <c r="K1778" s="61"/>
      <c r="L1778" s="61"/>
      <c r="M1778" s="61">
        <v>3</v>
      </c>
      <c r="N1778" s="61"/>
      <c r="O1778" s="61">
        <v>2</v>
      </c>
      <c r="P1778" s="84">
        <v>43283</v>
      </c>
      <c r="Q1778" s="84">
        <v>43314</v>
      </c>
      <c r="R1778" s="85"/>
      <c r="S1778" s="85"/>
      <c r="T1778" s="86"/>
      <c r="U1778" s="86"/>
      <c r="V1778" s="92" t="s">
        <v>617</v>
      </c>
      <c r="W1778" s="92">
        <v>43314</v>
      </c>
      <c r="X177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78" s="88" t="str">
        <f t="shared" si="27"/>
        <v>USP MA</v>
      </c>
      <c r="Z177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7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79" spans="1:27" x14ac:dyDescent="0.3">
      <c r="A1779" s="122" t="s">
        <v>4008</v>
      </c>
      <c r="B1779" s="61" t="s">
        <v>4009</v>
      </c>
      <c r="C1779" s="61" t="s">
        <v>4007</v>
      </c>
      <c r="D1779" s="93" t="s">
        <v>4010</v>
      </c>
      <c r="E1779" s="61"/>
      <c r="F1779" s="61"/>
      <c r="G1779" s="93" t="s">
        <v>109</v>
      </c>
      <c r="H1779" s="61" t="s">
        <v>42</v>
      </c>
      <c r="I1779" s="61" t="s">
        <v>43</v>
      </c>
      <c r="J1779" s="61" t="s">
        <v>167</v>
      </c>
      <c r="K1779" s="61" t="s">
        <v>204</v>
      </c>
      <c r="L1779" s="61"/>
      <c r="M1779" s="61">
        <v>1</v>
      </c>
      <c r="N1779" s="61" t="s">
        <v>828</v>
      </c>
      <c r="O1779" s="61">
        <v>2</v>
      </c>
      <c r="P1779" s="84">
        <v>43256</v>
      </c>
      <c r="Q1779" s="84">
        <v>43263</v>
      </c>
      <c r="R1779" s="85"/>
      <c r="S1779" s="85"/>
      <c r="T1779" s="86">
        <v>43258.498518518521</v>
      </c>
      <c r="U1779" s="86"/>
      <c r="V1779" s="92" t="s">
        <v>617</v>
      </c>
      <c r="W1779" s="92">
        <v>43263</v>
      </c>
      <c r="X177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79" s="88" t="str">
        <f t="shared" si="27"/>
        <v>N/A</v>
      </c>
      <c r="Z177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7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80" spans="1:27" x14ac:dyDescent="0.3">
      <c r="A1780" s="122" t="s">
        <v>5508</v>
      </c>
      <c r="B1780" s="61" t="s">
        <v>5509</v>
      </c>
      <c r="C1780" s="61" t="s">
        <v>5510</v>
      </c>
      <c r="D1780" s="93" t="s">
        <v>5511</v>
      </c>
      <c r="E1780" s="61"/>
      <c r="F1780" s="61"/>
      <c r="G1780" s="93" t="s">
        <v>107</v>
      </c>
      <c r="H1780" s="61" t="s">
        <v>195</v>
      </c>
      <c r="I1780" s="61" t="s">
        <v>166</v>
      </c>
      <c r="J1780" s="61" t="s">
        <v>167</v>
      </c>
      <c r="K1780" s="61" t="s">
        <v>204</v>
      </c>
      <c r="L1780" s="61"/>
      <c r="M1780" s="61">
        <v>2</v>
      </c>
      <c r="N1780" s="61"/>
      <c r="O1780" s="61">
        <v>2</v>
      </c>
      <c r="P1780" s="84">
        <v>43272</v>
      </c>
      <c r="Q1780" s="84">
        <v>43286</v>
      </c>
      <c r="R1780" s="85"/>
      <c r="S1780" s="85"/>
      <c r="T1780" s="86"/>
      <c r="U1780" s="86"/>
      <c r="V1780" s="92" t="s">
        <v>617</v>
      </c>
      <c r="W1780" s="92">
        <v>43286</v>
      </c>
      <c r="X178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MD</v>
      </c>
      <c r="Y1780" s="88" t="str">
        <f t="shared" si="27"/>
        <v>N/A</v>
      </c>
      <c r="Z178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8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81" spans="1:27" x14ac:dyDescent="0.3">
      <c r="A1781" s="122" t="s">
        <v>5512</v>
      </c>
      <c r="B1781" s="61" t="s">
        <v>5513</v>
      </c>
      <c r="C1781" s="61" t="s">
        <v>3794</v>
      </c>
      <c r="D1781" s="93" t="s">
        <v>3795</v>
      </c>
      <c r="E1781" s="61"/>
      <c r="F1781" s="61"/>
      <c r="G1781" s="93" t="s">
        <v>109</v>
      </c>
      <c r="H1781" s="61" t="s">
        <v>42</v>
      </c>
      <c r="I1781" s="61" t="s">
        <v>43</v>
      </c>
      <c r="J1781" s="61" t="s">
        <v>48</v>
      </c>
      <c r="K1781" s="61" t="s">
        <v>204</v>
      </c>
      <c r="L1781" s="61"/>
      <c r="M1781" s="61">
        <v>1</v>
      </c>
      <c r="N1781" s="61"/>
      <c r="O1781" s="61">
        <v>2</v>
      </c>
      <c r="P1781" s="84">
        <v>43270</v>
      </c>
      <c r="Q1781" s="84">
        <v>43277</v>
      </c>
      <c r="R1781" s="85"/>
      <c r="S1781" s="85"/>
      <c r="T1781" s="86">
        <v>43280.636041666665</v>
      </c>
      <c r="U1781" s="86"/>
      <c r="V1781" s="92" t="s">
        <v>617</v>
      </c>
      <c r="W1781" s="92">
        <v>43277</v>
      </c>
      <c r="X178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81" s="88" t="str">
        <f t="shared" si="27"/>
        <v>N/A</v>
      </c>
      <c r="Z178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8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82" spans="1:27" x14ac:dyDescent="0.3">
      <c r="A1782" s="122" t="s">
        <v>5514</v>
      </c>
      <c r="B1782" s="61" t="s">
        <v>5515</v>
      </c>
      <c r="C1782" s="61" t="s">
        <v>5516</v>
      </c>
      <c r="D1782" s="93" t="s">
        <v>5517</v>
      </c>
      <c r="E1782" s="61"/>
      <c r="F1782" s="61"/>
      <c r="G1782" s="93" t="s">
        <v>46</v>
      </c>
      <c r="H1782" s="61" t="s">
        <v>195</v>
      </c>
      <c r="I1782" s="61" t="s">
        <v>166</v>
      </c>
      <c r="J1782" s="61" t="s">
        <v>167</v>
      </c>
      <c r="K1782" s="61" t="s">
        <v>204</v>
      </c>
      <c r="L1782" s="61"/>
      <c r="M1782" s="61">
        <v>3</v>
      </c>
      <c r="N1782" s="61"/>
      <c r="O1782" s="61">
        <v>4</v>
      </c>
      <c r="P1782" s="84">
        <v>43270</v>
      </c>
      <c r="Q1782" s="84">
        <v>43300</v>
      </c>
      <c r="R1782" s="85"/>
      <c r="S1782" s="85"/>
      <c r="T1782" s="86">
        <v>43287.291666666664</v>
      </c>
      <c r="U1782" s="86">
        <v>43287.541666666664</v>
      </c>
      <c r="V1782" s="92" t="s">
        <v>617</v>
      </c>
      <c r="W1782" s="92">
        <v>43300</v>
      </c>
      <c r="X178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782" s="88" t="str">
        <f t="shared" si="27"/>
        <v>UTILITES_MC</v>
      </c>
      <c r="Z178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8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83" spans="1:27" x14ac:dyDescent="0.3">
      <c r="A1783" s="122" t="s">
        <v>5518</v>
      </c>
      <c r="B1783" s="61" t="s">
        <v>5519</v>
      </c>
      <c r="C1783" s="61" t="s">
        <v>360</v>
      </c>
      <c r="D1783" s="93" t="s">
        <v>360</v>
      </c>
      <c r="E1783" s="61"/>
      <c r="F1783" s="61"/>
      <c r="G1783" s="93" t="s">
        <v>71</v>
      </c>
      <c r="H1783" s="61" t="s">
        <v>42</v>
      </c>
      <c r="I1783" s="61" t="s">
        <v>166</v>
      </c>
      <c r="J1783" s="61" t="s">
        <v>209</v>
      </c>
      <c r="K1783" s="61" t="s">
        <v>204</v>
      </c>
      <c r="L1783" s="61"/>
      <c r="M1783" s="61">
        <v>4</v>
      </c>
      <c r="N1783" s="61"/>
      <c r="O1783" s="61">
        <v>4</v>
      </c>
      <c r="P1783" s="84">
        <v>43265</v>
      </c>
      <c r="Q1783" s="84">
        <v>43326</v>
      </c>
      <c r="R1783" s="85"/>
      <c r="S1783" s="85"/>
      <c r="T1783" s="86">
        <v>43280.484618055554</v>
      </c>
      <c r="U1783" s="86"/>
      <c r="V1783" s="92" t="s">
        <v>617</v>
      </c>
      <c r="W1783" s="92">
        <v>43326</v>
      </c>
      <c r="X178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83" s="88" t="str">
        <f t="shared" si="27"/>
        <v>N/A</v>
      </c>
      <c r="Z178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8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84" spans="1:27" x14ac:dyDescent="0.3">
      <c r="A1784" s="122" t="s">
        <v>4682</v>
      </c>
      <c r="B1784" s="61" t="s">
        <v>467</v>
      </c>
      <c r="C1784" s="61" t="s">
        <v>360</v>
      </c>
      <c r="D1784" s="93" t="s">
        <v>360</v>
      </c>
      <c r="E1784" s="61"/>
      <c r="F1784" s="61"/>
      <c r="G1784" s="93" t="s">
        <v>46</v>
      </c>
      <c r="H1784" s="61" t="s">
        <v>42</v>
      </c>
      <c r="I1784" s="61" t="s">
        <v>58</v>
      </c>
      <c r="J1784" s="61" t="s">
        <v>49</v>
      </c>
      <c r="K1784" s="61"/>
      <c r="L1784" s="61"/>
      <c r="M1784" s="61"/>
      <c r="N1784" s="61" t="s">
        <v>795</v>
      </c>
      <c r="O1784" s="61">
        <v>5</v>
      </c>
      <c r="P1784" s="84">
        <v>43276</v>
      </c>
      <c r="Q1784" s="84">
        <v>43280</v>
      </c>
      <c r="R1784" s="85"/>
      <c r="S1784" s="85"/>
      <c r="T1784" s="86">
        <v>43277</v>
      </c>
      <c r="U1784" s="86">
        <v>43285</v>
      </c>
      <c r="V1784" s="92" t="s">
        <v>617</v>
      </c>
      <c r="W1784" s="92">
        <v>43280.833333333336</v>
      </c>
      <c r="X178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84" s="88" t="str">
        <f t="shared" si="27"/>
        <v>MNTE</v>
      </c>
      <c r="Z178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8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85" spans="1:27" x14ac:dyDescent="0.3">
      <c r="A1785" s="122" t="s">
        <v>5520</v>
      </c>
      <c r="B1785" s="61" t="s">
        <v>5521</v>
      </c>
      <c r="C1785" s="61" t="s">
        <v>360</v>
      </c>
      <c r="D1785" s="93" t="s">
        <v>5522</v>
      </c>
      <c r="E1785" s="61"/>
      <c r="F1785" s="61"/>
      <c r="G1785" s="93" t="s">
        <v>71</v>
      </c>
      <c r="H1785" s="61" t="s">
        <v>42</v>
      </c>
      <c r="I1785" s="61" t="s">
        <v>166</v>
      </c>
      <c r="J1785" s="61" t="s">
        <v>251</v>
      </c>
      <c r="K1785" s="61" t="s">
        <v>300</v>
      </c>
      <c r="L1785" s="61"/>
      <c r="M1785" s="61">
        <v>4</v>
      </c>
      <c r="N1785" s="61"/>
      <c r="O1785" s="61">
        <v>4</v>
      </c>
      <c r="P1785" s="84">
        <v>43265</v>
      </c>
      <c r="Q1785" s="84">
        <v>43326</v>
      </c>
      <c r="R1785" s="85"/>
      <c r="S1785" s="85"/>
      <c r="T1785" s="86">
        <v>43292.375</v>
      </c>
      <c r="U1785" s="86"/>
      <c r="V1785" s="92" t="s">
        <v>617</v>
      </c>
      <c r="W1785" s="92">
        <v>43326</v>
      </c>
      <c r="X178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85" s="88" t="str">
        <f t="shared" si="27"/>
        <v>N/A</v>
      </c>
      <c r="Z178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8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86" spans="1:27" x14ac:dyDescent="0.3">
      <c r="A1786" s="122" t="s">
        <v>5523</v>
      </c>
      <c r="B1786" s="61" t="s">
        <v>5524</v>
      </c>
      <c r="C1786" s="61" t="s">
        <v>1025</v>
      </c>
      <c r="D1786" s="93" t="s">
        <v>4006</v>
      </c>
      <c r="E1786" s="61"/>
      <c r="F1786" s="61"/>
      <c r="G1786" s="93" t="s">
        <v>109</v>
      </c>
      <c r="H1786" s="61" t="s">
        <v>42</v>
      </c>
      <c r="I1786" s="61" t="s">
        <v>43</v>
      </c>
      <c r="J1786" s="61" t="s">
        <v>251</v>
      </c>
      <c r="K1786" s="61" t="s">
        <v>204</v>
      </c>
      <c r="L1786" s="61"/>
      <c r="M1786" s="61">
        <v>2</v>
      </c>
      <c r="N1786" s="61"/>
      <c r="O1786" s="61">
        <v>2</v>
      </c>
      <c r="P1786" s="84">
        <v>43265</v>
      </c>
      <c r="Q1786" s="84">
        <v>43279</v>
      </c>
      <c r="R1786" s="85"/>
      <c r="S1786" s="85"/>
      <c r="T1786" s="86">
        <v>43280.333333333336</v>
      </c>
      <c r="U1786" s="86"/>
      <c r="V1786" s="92" t="s">
        <v>617</v>
      </c>
      <c r="W1786" s="92">
        <v>43279</v>
      </c>
      <c r="X178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86" s="88" t="str">
        <f t="shared" si="27"/>
        <v>N/A</v>
      </c>
      <c r="Z178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8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87" spans="1:27" x14ac:dyDescent="0.3">
      <c r="A1787" s="122" t="s">
        <v>4534</v>
      </c>
      <c r="B1787" s="61" t="s">
        <v>4535</v>
      </c>
      <c r="C1787" s="61" t="s">
        <v>690</v>
      </c>
      <c r="D1787" s="93"/>
      <c r="E1787" s="61"/>
      <c r="F1787" s="61"/>
      <c r="G1787" s="93" t="s">
        <v>46</v>
      </c>
      <c r="H1787" s="61" t="s">
        <v>42</v>
      </c>
      <c r="I1787" s="61" t="s">
        <v>166</v>
      </c>
      <c r="J1787" s="61" t="s">
        <v>251</v>
      </c>
      <c r="K1787" s="61"/>
      <c r="L1787" s="61"/>
      <c r="M1787" s="61"/>
      <c r="N1787" s="61" t="s">
        <v>828</v>
      </c>
      <c r="O1787" s="61">
        <v>0</v>
      </c>
      <c r="P1787" s="84">
        <v>43263.601388888892</v>
      </c>
      <c r="Q1787" s="84"/>
      <c r="R1787" s="85"/>
      <c r="S1787" s="85"/>
      <c r="T1787" s="86">
        <v>43260.375</v>
      </c>
      <c r="U1787" s="86"/>
      <c r="V1787" s="92" t="s">
        <v>617</v>
      </c>
      <c r="W1787" s="92"/>
      <c r="X178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87" s="88" t="str">
        <f t="shared" si="27"/>
        <v>UTILITES_MA</v>
      </c>
      <c r="Z178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8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88" spans="1:27" x14ac:dyDescent="0.3">
      <c r="A1788" s="122" t="s">
        <v>4914</v>
      </c>
      <c r="B1788" s="61" t="s">
        <v>572</v>
      </c>
      <c r="C1788" s="61" t="s">
        <v>360</v>
      </c>
      <c r="D1788" s="93" t="s">
        <v>360</v>
      </c>
      <c r="E1788" s="61"/>
      <c r="F1788" s="61"/>
      <c r="G1788" s="93" t="s">
        <v>46</v>
      </c>
      <c r="H1788" s="61" t="s">
        <v>195</v>
      </c>
      <c r="I1788" s="61" t="s">
        <v>58</v>
      </c>
      <c r="J1788" s="61" t="s">
        <v>167</v>
      </c>
      <c r="K1788" s="61"/>
      <c r="L1788" s="61"/>
      <c r="M1788" s="61"/>
      <c r="N1788" s="61" t="s">
        <v>168</v>
      </c>
      <c r="O1788" s="61">
        <v>2</v>
      </c>
      <c r="P1788" s="84">
        <v>43282</v>
      </c>
      <c r="Q1788" s="84">
        <v>43296</v>
      </c>
      <c r="R1788" s="85"/>
      <c r="S1788" s="85"/>
      <c r="T1788" s="86"/>
      <c r="U1788" s="86"/>
      <c r="V1788" s="92" t="s">
        <v>617</v>
      </c>
      <c r="W1788" s="92">
        <v>43296.708333333336</v>
      </c>
      <c r="X178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88" s="88" t="str">
        <f t="shared" si="27"/>
        <v>MNTE</v>
      </c>
      <c r="Z178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8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89" spans="1:27" x14ac:dyDescent="0.3">
      <c r="A1789" s="122" t="s">
        <v>5916</v>
      </c>
      <c r="B1789" s="61" t="s">
        <v>5917</v>
      </c>
      <c r="C1789" s="61" t="s">
        <v>41</v>
      </c>
      <c r="D1789" s="93" t="s">
        <v>438</v>
      </c>
      <c r="E1789" s="61"/>
      <c r="F1789" s="61"/>
      <c r="G1789" s="93" t="s">
        <v>45</v>
      </c>
      <c r="H1789" s="61" t="s">
        <v>195</v>
      </c>
      <c r="I1789" s="61" t="s">
        <v>166</v>
      </c>
      <c r="J1789" s="61" t="s">
        <v>167</v>
      </c>
      <c r="K1789" s="61"/>
      <c r="L1789" s="61"/>
      <c r="M1789" s="61">
        <v>3</v>
      </c>
      <c r="N1789" s="61"/>
      <c r="O1789" s="61">
        <v>4</v>
      </c>
      <c r="P1789" s="84">
        <v>43279</v>
      </c>
      <c r="Q1789" s="84">
        <v>43309</v>
      </c>
      <c r="R1789" s="85"/>
      <c r="S1789" s="85"/>
      <c r="T1789" s="86"/>
      <c r="U1789" s="86"/>
      <c r="V1789" s="92" t="s">
        <v>617</v>
      </c>
      <c r="W1789" s="92">
        <v>43309</v>
      </c>
      <c r="X178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89" s="88" t="str">
        <f t="shared" si="27"/>
        <v>DEVT MA</v>
      </c>
      <c r="Z178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8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90" spans="1:27" x14ac:dyDescent="0.3">
      <c r="A1790" s="122" t="s">
        <v>5849</v>
      </c>
      <c r="B1790" s="61" t="s">
        <v>5850</v>
      </c>
      <c r="C1790" s="61" t="s">
        <v>5851</v>
      </c>
      <c r="D1790" s="93" t="s">
        <v>5852</v>
      </c>
      <c r="E1790" s="61"/>
      <c r="F1790" s="61"/>
      <c r="G1790" s="93" t="s">
        <v>737</v>
      </c>
      <c r="H1790" s="61" t="s">
        <v>2572</v>
      </c>
      <c r="I1790" s="61" t="s">
        <v>43</v>
      </c>
      <c r="J1790" s="61" t="s">
        <v>167</v>
      </c>
      <c r="K1790" s="61" t="s">
        <v>204</v>
      </c>
      <c r="L1790" s="61"/>
      <c r="M1790" s="61">
        <v>2</v>
      </c>
      <c r="N1790" s="61"/>
      <c r="O1790" s="61">
        <v>2</v>
      </c>
      <c r="P1790" s="84">
        <v>43279</v>
      </c>
      <c r="Q1790" s="84">
        <v>43293</v>
      </c>
      <c r="R1790" s="85"/>
      <c r="S1790" s="85"/>
      <c r="T1790" s="86">
        <v>43279.4375</v>
      </c>
      <c r="U1790" s="86">
        <v>43279.520833333336</v>
      </c>
      <c r="V1790" s="92" t="s">
        <v>617</v>
      </c>
      <c r="W1790" s="92">
        <v>43293</v>
      </c>
      <c r="X179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90" s="88" t="str">
        <f t="shared" si="27"/>
        <v>N/A</v>
      </c>
      <c r="Z179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9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91" spans="1:27" x14ac:dyDescent="0.3">
      <c r="A1791" s="122" t="s">
        <v>636</v>
      </c>
      <c r="B1791" s="61" t="s">
        <v>637</v>
      </c>
      <c r="C1791" s="61" t="s">
        <v>635</v>
      </c>
      <c r="D1791" s="93" t="s">
        <v>747</v>
      </c>
      <c r="E1791" s="61"/>
      <c r="F1791" s="61"/>
      <c r="G1791" s="93" t="s">
        <v>119</v>
      </c>
      <c r="H1791" s="61" t="s">
        <v>663</v>
      </c>
      <c r="I1791" s="61" t="s">
        <v>43</v>
      </c>
      <c r="J1791" s="61" t="s">
        <v>251</v>
      </c>
      <c r="K1791" s="61" t="s">
        <v>204</v>
      </c>
      <c r="L1791" s="61"/>
      <c r="M1791" s="61">
        <v>4</v>
      </c>
      <c r="N1791" s="61" t="s">
        <v>828</v>
      </c>
      <c r="O1791" s="61">
        <v>4</v>
      </c>
      <c r="P1791" s="84">
        <v>43091</v>
      </c>
      <c r="Q1791" s="84">
        <v>43153</v>
      </c>
      <c r="R1791" s="85"/>
      <c r="S1791" s="85"/>
      <c r="T1791" s="86">
        <v>43227.462453703702</v>
      </c>
      <c r="U1791" s="86"/>
      <c r="V1791" s="92" t="s">
        <v>617</v>
      </c>
      <c r="W1791" s="92">
        <v>43153</v>
      </c>
      <c r="X1791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791" s="88" t="str">
        <f t="shared" si="27"/>
        <v>N/A</v>
      </c>
      <c r="Z1791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91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Décembre</v>
      </c>
    </row>
    <row r="1792" spans="1:27" x14ac:dyDescent="0.3">
      <c r="A1792" s="122" t="s">
        <v>4917</v>
      </c>
      <c r="B1792" s="61" t="s">
        <v>4918</v>
      </c>
      <c r="C1792" s="61" t="s">
        <v>461</v>
      </c>
      <c r="D1792" s="93"/>
      <c r="E1792" s="61"/>
      <c r="F1792" s="61"/>
      <c r="G1792" s="93" t="s">
        <v>46</v>
      </c>
      <c r="H1792" s="61" t="s">
        <v>42</v>
      </c>
      <c r="I1792" s="61" t="s">
        <v>58</v>
      </c>
      <c r="J1792" s="61" t="s">
        <v>49</v>
      </c>
      <c r="K1792" s="61"/>
      <c r="L1792" s="61"/>
      <c r="M1792" s="61"/>
      <c r="N1792" s="61"/>
      <c r="O1792" s="61">
        <v>7</v>
      </c>
      <c r="P1792" s="84">
        <v>43299</v>
      </c>
      <c r="Q1792" s="84">
        <v>43299.291666666664</v>
      </c>
      <c r="R1792" s="85"/>
      <c r="S1792" s="85"/>
      <c r="T1792" s="86">
        <v>43273.573460648149</v>
      </c>
      <c r="U1792" s="86"/>
      <c r="V1792" s="92" t="s">
        <v>617</v>
      </c>
      <c r="W1792" s="92">
        <v>43314</v>
      </c>
      <c r="X1792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92" s="88" t="str">
        <f t="shared" si="27"/>
        <v>UTILITES_MB</v>
      </c>
      <c r="Z1792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92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93" spans="1:27" x14ac:dyDescent="0.3">
      <c r="A1793" s="122" t="s">
        <v>4775</v>
      </c>
      <c r="B1793" s="61" t="s">
        <v>4776</v>
      </c>
      <c r="C1793" s="61" t="s">
        <v>4777</v>
      </c>
      <c r="D1793" s="93" t="s">
        <v>4778</v>
      </c>
      <c r="E1793" s="61"/>
      <c r="F1793" s="61"/>
      <c r="G1793" s="93" t="s">
        <v>46</v>
      </c>
      <c r="H1793" s="61" t="s">
        <v>42</v>
      </c>
      <c r="I1793" s="61" t="s">
        <v>58</v>
      </c>
      <c r="J1793" s="61" t="s">
        <v>167</v>
      </c>
      <c r="K1793" s="61" t="s">
        <v>204</v>
      </c>
      <c r="L1793" s="61"/>
      <c r="M1793" s="61"/>
      <c r="N1793" s="61" t="s">
        <v>168</v>
      </c>
      <c r="O1793" s="61">
        <v>16</v>
      </c>
      <c r="P1793" s="84">
        <v>43277</v>
      </c>
      <c r="Q1793" s="84">
        <v>43279</v>
      </c>
      <c r="R1793" s="85"/>
      <c r="S1793" s="85"/>
      <c r="T1793" s="86">
        <v>43266.460474537038</v>
      </c>
      <c r="U1793" s="86"/>
      <c r="V1793" s="92" t="s">
        <v>618</v>
      </c>
      <c r="W1793" s="92"/>
      <c r="X1793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MA</v>
      </c>
      <c r="Y1793" s="88" t="str">
        <f t="shared" si="27"/>
        <v>UTILITES_MA</v>
      </c>
      <c r="Z1793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93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Juin</v>
      </c>
    </row>
    <row r="1794" spans="1:27" x14ac:dyDescent="0.3">
      <c r="A1794" s="122" t="s">
        <v>5853</v>
      </c>
      <c r="B1794" s="61" t="s">
        <v>469</v>
      </c>
      <c r="C1794" s="61" t="s">
        <v>360</v>
      </c>
      <c r="D1794" s="93" t="s">
        <v>360</v>
      </c>
      <c r="E1794" s="61"/>
      <c r="F1794" s="61"/>
      <c r="G1794" s="93" t="s">
        <v>46</v>
      </c>
      <c r="H1794" s="61" t="s">
        <v>42</v>
      </c>
      <c r="I1794" s="61" t="s">
        <v>58</v>
      </c>
      <c r="J1794" s="61" t="s">
        <v>49</v>
      </c>
      <c r="K1794" s="61"/>
      <c r="L1794" s="61"/>
      <c r="M1794" s="61"/>
      <c r="N1794" s="61"/>
      <c r="O1794" s="61">
        <v>5</v>
      </c>
      <c r="P1794" s="84">
        <v>43290</v>
      </c>
      <c r="Q1794" s="84">
        <v>43294</v>
      </c>
      <c r="R1794" s="85"/>
      <c r="S1794" s="85"/>
      <c r="T1794" s="86">
        <v>43294.365960648145</v>
      </c>
      <c r="U1794" s="86"/>
      <c r="V1794" s="92" t="s">
        <v>617</v>
      </c>
      <c r="W1794" s="92">
        <v>43294.958333333336</v>
      </c>
      <c r="X1794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94" s="88" t="str">
        <f t="shared" ref="Y1794:Y1800" si="28">IF(ISBLANK(G1794),"N/A",IF(OR(G1794="EXPE-SERV",G1794="FINA",G1794="INFO",G1794="LOGISTIC",G1794="MAGASIN",G1794="PROD_MA",G1794="PROD_MB",G1794="PROD_MB-B3",G1794="PROJ-TECH",G1794="SECU",G1794="STECH",G1794="UNITE-MA",G1794="UNITE-MB",G1794="UNIT-MC",G1794="UNIT-MD1",G1794="UNIT-MD2"),"N/A",IF(ISNUMBER(SEARCH("QUAL",G1794)),"N/A",IF(AND(G1794="MNTE",X1794="MA"),"UTILITES_MA",IF(AND(G1794="MNTE",X1794="MB"),"UTILITES_MB",IF(AND(G1794="MNTE",X1794="MC"),"UTILITES_MC",G1794))))))</f>
        <v>MNTE</v>
      </c>
      <c r="Z1794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94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795" spans="1:27" x14ac:dyDescent="0.3">
      <c r="A1795" s="122" t="s">
        <v>3054</v>
      </c>
      <c r="B1795" s="61" t="s">
        <v>3055</v>
      </c>
      <c r="C1795" s="61" t="s">
        <v>3053</v>
      </c>
      <c r="D1795" s="93" t="s">
        <v>3053</v>
      </c>
      <c r="E1795" s="61"/>
      <c r="F1795" s="61"/>
      <c r="G1795" s="93" t="s">
        <v>45</v>
      </c>
      <c r="H1795" s="61" t="s">
        <v>663</v>
      </c>
      <c r="I1795" s="61" t="s">
        <v>166</v>
      </c>
      <c r="J1795" s="61" t="s">
        <v>251</v>
      </c>
      <c r="K1795" s="61" t="s">
        <v>204</v>
      </c>
      <c r="L1795" s="61"/>
      <c r="M1795" s="61">
        <v>3</v>
      </c>
      <c r="N1795" s="61"/>
      <c r="O1795" s="61">
        <v>2</v>
      </c>
      <c r="P1795" s="84">
        <v>43238</v>
      </c>
      <c r="Q1795" s="84">
        <v>43269</v>
      </c>
      <c r="R1795" s="85"/>
      <c r="S1795" s="85"/>
      <c r="T1795" s="86">
        <v>43248.43167824074</v>
      </c>
      <c r="U1795" s="86"/>
      <c r="V1795" s="92" t="s">
        <v>617</v>
      </c>
      <c r="W1795" s="92">
        <v>43269</v>
      </c>
      <c r="X1795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MB</v>
      </c>
      <c r="Y1795" s="88" t="str">
        <f t="shared" si="28"/>
        <v>DEVT MA</v>
      </c>
      <c r="Z1795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95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Mai</v>
      </c>
    </row>
    <row r="1796" spans="1:27" x14ac:dyDescent="0.3">
      <c r="A1796" s="122" t="s">
        <v>974</v>
      </c>
      <c r="B1796" s="61" t="s">
        <v>975</v>
      </c>
      <c r="C1796" s="61" t="s">
        <v>494</v>
      </c>
      <c r="D1796" s="93" t="s">
        <v>468</v>
      </c>
      <c r="E1796" s="61"/>
      <c r="F1796" s="61"/>
      <c r="G1796" s="93" t="s">
        <v>119</v>
      </c>
      <c r="H1796" s="61" t="s">
        <v>195</v>
      </c>
      <c r="I1796" s="61" t="s">
        <v>43</v>
      </c>
      <c r="J1796" s="61" t="s">
        <v>251</v>
      </c>
      <c r="K1796" s="61" t="s">
        <v>204</v>
      </c>
      <c r="L1796" s="61"/>
      <c r="M1796" s="61">
        <v>4</v>
      </c>
      <c r="N1796" s="61" t="s">
        <v>828</v>
      </c>
      <c r="O1796" s="61">
        <v>4</v>
      </c>
      <c r="P1796" s="84">
        <v>43165</v>
      </c>
      <c r="Q1796" s="84">
        <v>43226</v>
      </c>
      <c r="R1796" s="85"/>
      <c r="S1796" s="85"/>
      <c r="T1796" s="86"/>
      <c r="U1796" s="86"/>
      <c r="V1796" s="92" t="s">
        <v>617</v>
      </c>
      <c r="W1796" s="92">
        <v>43226</v>
      </c>
      <c r="X1796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796" s="88" t="str">
        <f t="shared" si="28"/>
        <v>N/A</v>
      </c>
      <c r="Z1796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96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1797" spans="1:27" x14ac:dyDescent="0.3">
      <c r="A1797" s="122" t="s">
        <v>877</v>
      </c>
      <c r="B1797" s="61" t="s">
        <v>878</v>
      </c>
      <c r="C1797" s="61" t="s">
        <v>360</v>
      </c>
      <c r="D1797" s="93" t="s">
        <v>360</v>
      </c>
      <c r="E1797" s="61"/>
      <c r="F1797" s="61"/>
      <c r="G1797" s="93" t="s">
        <v>46</v>
      </c>
      <c r="H1797" s="61" t="s">
        <v>42</v>
      </c>
      <c r="I1797" s="61" t="s">
        <v>58</v>
      </c>
      <c r="J1797" s="61" t="s">
        <v>167</v>
      </c>
      <c r="K1797" s="61" t="s">
        <v>204</v>
      </c>
      <c r="L1797" s="61"/>
      <c r="M1797" s="61"/>
      <c r="N1797" s="61" t="s">
        <v>168</v>
      </c>
      <c r="O1797" s="61">
        <v>2</v>
      </c>
      <c r="P1797" s="84">
        <v>43181</v>
      </c>
      <c r="Q1797" s="84">
        <v>43195</v>
      </c>
      <c r="R1797" s="85"/>
      <c r="S1797" s="85"/>
      <c r="T1797" s="86">
        <v>43157.587789351855</v>
      </c>
      <c r="U1797" s="86"/>
      <c r="V1797" s="92" t="s">
        <v>617</v>
      </c>
      <c r="W1797" s="92">
        <v>43195.75</v>
      </c>
      <c r="X1797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97" s="88" t="str">
        <f t="shared" si="28"/>
        <v>MNTE</v>
      </c>
      <c r="Z1797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97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1798" spans="1:27" x14ac:dyDescent="0.3">
      <c r="A1798" s="122" t="s">
        <v>879</v>
      </c>
      <c r="B1798" s="61" t="s">
        <v>880</v>
      </c>
      <c r="C1798" s="61" t="s">
        <v>360</v>
      </c>
      <c r="D1798" s="93" t="s">
        <v>360</v>
      </c>
      <c r="E1798" s="61"/>
      <c r="F1798" s="61"/>
      <c r="G1798" s="93" t="s">
        <v>46</v>
      </c>
      <c r="H1798" s="61" t="s">
        <v>42</v>
      </c>
      <c r="I1798" s="61" t="s">
        <v>58</v>
      </c>
      <c r="J1798" s="61" t="s">
        <v>167</v>
      </c>
      <c r="K1798" s="61" t="s">
        <v>204</v>
      </c>
      <c r="L1798" s="61"/>
      <c r="M1798" s="61"/>
      <c r="N1798" s="61" t="s">
        <v>168</v>
      </c>
      <c r="O1798" s="61">
        <v>2</v>
      </c>
      <c r="P1798" s="84">
        <v>43181</v>
      </c>
      <c r="Q1798" s="84">
        <v>43195</v>
      </c>
      <c r="R1798" s="85"/>
      <c r="S1798" s="85"/>
      <c r="T1798" s="86">
        <v>43157.587858796294</v>
      </c>
      <c r="U1798" s="86"/>
      <c r="V1798" s="92" t="s">
        <v>617</v>
      </c>
      <c r="W1798" s="92">
        <v>43195.75</v>
      </c>
      <c r="X1798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SITE</v>
      </c>
      <c r="Y1798" s="88" t="str">
        <f t="shared" si="28"/>
        <v>MNTE</v>
      </c>
      <c r="Z1798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Préventif</v>
      </c>
      <c r="AA1798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Mars</v>
      </c>
    </row>
    <row r="1799" spans="1:27" x14ac:dyDescent="0.3">
      <c r="A1799" s="122" t="s">
        <v>566</v>
      </c>
      <c r="B1799" s="61" t="s">
        <v>567</v>
      </c>
      <c r="C1799" s="61" t="s">
        <v>568</v>
      </c>
      <c r="D1799" s="93" t="s">
        <v>752</v>
      </c>
      <c r="E1799" s="61"/>
      <c r="F1799" s="61"/>
      <c r="G1799" s="93" t="s">
        <v>119</v>
      </c>
      <c r="H1799" s="61" t="s">
        <v>663</v>
      </c>
      <c r="I1799" s="61" t="s">
        <v>166</v>
      </c>
      <c r="J1799" s="61" t="s">
        <v>251</v>
      </c>
      <c r="K1799" s="61"/>
      <c r="L1799" s="61"/>
      <c r="M1799" s="61">
        <v>3</v>
      </c>
      <c r="N1799" s="61" t="s">
        <v>828</v>
      </c>
      <c r="O1799" s="61">
        <v>7</v>
      </c>
      <c r="P1799" s="84">
        <v>42935</v>
      </c>
      <c r="Q1799" s="84">
        <v>42966</v>
      </c>
      <c r="R1799" s="85"/>
      <c r="S1799" s="85"/>
      <c r="T1799" s="86">
        <v>43182.465995370374</v>
      </c>
      <c r="U1799" s="86"/>
      <c r="V1799" s="92" t="s">
        <v>617</v>
      </c>
      <c r="W1799" s="92">
        <v>42966</v>
      </c>
      <c r="X1799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MC</v>
      </c>
      <c r="Y1799" s="88" t="str">
        <f t="shared" si="28"/>
        <v>N/A</v>
      </c>
      <c r="Z1799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799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Juillet</v>
      </c>
    </row>
    <row r="1800" spans="1:27" x14ac:dyDescent="0.3">
      <c r="A1800" s="122" t="s">
        <v>564</v>
      </c>
      <c r="B1800" s="61" t="s">
        <v>565</v>
      </c>
      <c r="C1800" s="61" t="s">
        <v>562</v>
      </c>
      <c r="D1800" s="93" t="s">
        <v>719</v>
      </c>
      <c r="E1800" s="61"/>
      <c r="F1800" s="61"/>
      <c r="G1800" s="93" t="s">
        <v>193</v>
      </c>
      <c r="H1800" s="61" t="s">
        <v>42</v>
      </c>
      <c r="I1800" s="61" t="s">
        <v>166</v>
      </c>
      <c r="J1800" s="61" t="s">
        <v>251</v>
      </c>
      <c r="K1800" s="61"/>
      <c r="L1800" s="61"/>
      <c r="M1800" s="61">
        <v>3</v>
      </c>
      <c r="N1800" s="61" t="s">
        <v>828</v>
      </c>
      <c r="O1800" s="61">
        <v>1</v>
      </c>
      <c r="P1800" s="84">
        <v>42755</v>
      </c>
      <c r="Q1800" s="84">
        <v>42786</v>
      </c>
      <c r="R1800" s="85"/>
      <c r="S1800" s="85"/>
      <c r="T1800" s="86">
        <v>43202.571574074071</v>
      </c>
      <c r="U1800" s="86"/>
      <c r="V1800" s="92" t="s">
        <v>617</v>
      </c>
      <c r="W1800" s="92"/>
      <c r="X1800" s="99" t="str">
        <f>IF(ISNUMBER(SEARCH("MARTILLAC",Tableau_Lancer_la_requête_à_partir_de_MaximoTest[[#This Row],[Emplacement]])),"SITE",IF(ISNUMBER(SEARCH("MARTILLAC",Tableau_Lancer_la_requête_à_partir_de_MaximoTest[[#This Row],[Emplacement physique]])),"SITE",IF(ISNUMBER(SEARCH("MD",Tableau_Lancer_la_requête_à_partir_de_MaximoTest[[#This Row],[Emplacement]])),"MD",IF(ISNUMBER(SEARCH("MD",Tableau_Lancer_la_requête_à_partir_de_MaximoTest[[#This Row],[Emplacement physique]])),"MD",IF(ISNUMBER(SEARCH("MC",Tableau_Lancer_la_requête_à_partir_de_MaximoTest[[#This Row],[Emplacement]])),"MC",IF(ISNUMBER(SEARCH("MC",Tableau_Lancer_la_requête_à_partir_de_MaximoTest[[#This Row],[Emplacement physique]])),"MC",IF(ISNUMBER(SEARCH("M3",Tableau_Lancer_la_requête_à_partir_de_MaximoTest[[#This Row],[Emplacement]])),"MB",IF(ISNUMBER(SEARCH("M3",Tableau_Lancer_la_requête_à_partir_de_MaximoTest[[#This Row],[Emplacement physique]])),"MB",IF(ISNUMBER(SEARCH("M4",Tableau_Lancer_la_requête_à_partir_de_MaximoTest[[#This Row],[Emplacement]])),"MA",IF(ISNUMBER(SEARCH("M4",Tableau_Lancer_la_requête_à_partir_de_MaximoTest[[#This Row],[Emplacement physique]])),"MA",IF(ISNUMBER(SEARCH("MA",Tableau_Lancer_la_requête_à_partir_de_MaximoTest[[#This Row],[Emplacement]])),"MA",IF(ISNUMBER(SEARCH("MA",Tableau_Lancer_la_requête_à_partir_de_MaximoTest[[#This Row],[Emplacement physique]])),"MA",IF(ISNUMBER(SEARCH("MB",Tableau_Lancer_la_requête_à_partir_de_MaximoTest[[#This Row],[Emplacement]])),"MB",IF(ISNUMBER(SEARCH("MB",Tableau_Lancer_la_requête_à_partir_de_MaximoTest[[#This Row],[Emplacement physique]])),"MB","TBD"))))))))))))))</f>
        <v>MD</v>
      </c>
      <c r="Y1800" s="88" t="str">
        <f t="shared" si="28"/>
        <v>N/A</v>
      </c>
      <c r="Z1800" s="88" t="str">
        <f>IF(ISNUMBER(SEARCH("MP",Tableau_Lancer_la_requête_à_partir_de_MaximoTest[[#This Row],[Type de travail]])),"Préventif",IF(ISNUMBER(SEARCH("AD",Tableau_Lancer_la_requête_à_partir_de_MaximoTest[[#This Row],[Type de travail]])),"Administratif",IF(ISNUMBER(SEARCH("FORM",Tableau_Lancer_la_requête_à_partir_de_MaximoTest[[#This Row],[Type de travail]])),"Administratif","Curatif / Amélioratif")))</f>
        <v>Curatif / Amélioratif</v>
      </c>
      <c r="AA1800" s="142" t="str">
        <f>IF(Tableau_Lancer_la_requête_à_partir_de_MaximoTest[[#This Row],[2Début]]&lt;&gt;"",CHOOSE(MONTH(Tableau_Lancer_la_requête_à_partir_de_MaximoTest[[#This Row],[2Début]]),"Janvier","Février","Mars","Avril","Mai","Juin","Juillet","Aout","Septembre","Octobre","Novembre","Décembre"),IF(Tableau_Lancer_la_requête_à_partir_de_MaximoTest[[#This Row],[1Début]]&lt;&gt;"",CHOOSE(MONTH(Tableau_Lancer_la_requête_à_partir_de_MaximoTest[[#This Row],[1Début]]),"Janvier","Février","Mars","Avril","Mai","Juin","Juillet","Aout","Septembre","Octobre","Novembre","Décembre"),CHOOSE(MONTH(Tableau_Lancer_la_requête_à_partir_de_MaximoTest[[#This Row],[3Début]]),"Janvier","Février","Mars","Avril","Mai","Juin","Juillet","Aout","Septembre","Octobre","Novembre","Décembre")))</f>
        <v>Janvier</v>
      </c>
    </row>
    <row r="1801" spans="1:27" x14ac:dyDescent="0.3">
      <c r="B1801" s="25"/>
      <c r="C1801" s="25"/>
      <c r="D1801" s="25"/>
      <c r="E1801" s="25"/>
      <c r="F1801" s="25"/>
      <c r="G1801" s="25"/>
      <c r="H1801" s="25"/>
      <c r="I1801" s="25"/>
      <c r="J1801" s="25"/>
      <c r="K1801" s="25"/>
      <c r="L1801" s="25"/>
      <c r="M1801" s="25"/>
      <c r="N1801" s="25"/>
      <c r="O1801" s="25"/>
      <c r="P1801" s="119"/>
      <c r="Q1801" s="119"/>
      <c r="R1801" s="119"/>
      <c r="S1801" s="119"/>
      <c r="T1801" s="119"/>
      <c r="U1801" s="119"/>
      <c r="V1801" s="120"/>
      <c r="W1801" s="120"/>
      <c r="X1801" s="25"/>
      <c r="Y1801" s="121"/>
      <c r="Z1801" s="121"/>
      <c r="AA1801" s="25"/>
    </row>
    <row r="1802" spans="1:27" x14ac:dyDescent="0.3">
      <c r="B1802" s="25"/>
      <c r="C1802" s="25"/>
      <c r="D1802" s="25"/>
      <c r="E1802" s="25"/>
      <c r="F1802" s="25"/>
      <c r="G1802" s="25"/>
      <c r="H1802" s="25"/>
      <c r="I1802" s="25"/>
      <c r="J1802" s="25"/>
      <c r="K1802" s="25"/>
      <c r="L1802" s="25"/>
      <c r="M1802" s="25"/>
      <c r="N1802" s="25"/>
      <c r="O1802" s="25"/>
      <c r="P1802" s="119"/>
      <c r="Q1802" s="119"/>
      <c r="R1802" s="119"/>
      <c r="S1802" s="119"/>
      <c r="T1802" s="119"/>
      <c r="U1802" s="119"/>
      <c r="V1802" s="120"/>
      <c r="W1802" s="120"/>
      <c r="X1802" s="25"/>
      <c r="Y1802" s="121"/>
      <c r="Z1802" s="121"/>
      <c r="AA1802" s="25"/>
    </row>
    <row r="1803" spans="1:27" x14ac:dyDescent="0.3">
      <c r="B1803" s="25"/>
      <c r="C1803" s="25"/>
      <c r="D1803" s="25"/>
      <c r="E1803" s="25"/>
      <c r="F1803" s="25"/>
      <c r="G1803" s="25"/>
      <c r="H1803" s="25"/>
      <c r="I1803" s="25"/>
      <c r="J1803" s="25"/>
      <c r="K1803" s="25"/>
      <c r="L1803" s="25"/>
      <c r="M1803" s="25"/>
      <c r="N1803" s="25"/>
      <c r="O1803" s="25"/>
      <c r="P1803" s="119"/>
      <c r="Q1803" s="119"/>
      <c r="R1803" s="119"/>
      <c r="S1803" s="119"/>
      <c r="T1803" s="119"/>
      <c r="U1803" s="119"/>
      <c r="V1803" s="120"/>
      <c r="W1803" s="120"/>
      <c r="X1803" s="25"/>
      <c r="Y1803" s="121"/>
      <c r="Z1803" s="121"/>
      <c r="AA1803" s="25"/>
    </row>
    <row r="1804" spans="1:27" x14ac:dyDescent="0.3">
      <c r="B1804" s="25"/>
      <c r="C1804" s="25"/>
      <c r="D1804" s="25"/>
      <c r="E1804" s="25"/>
      <c r="F1804" s="25"/>
      <c r="G1804" s="25"/>
      <c r="H1804" s="25"/>
      <c r="I1804" s="25"/>
      <c r="J1804" s="25"/>
      <c r="K1804" s="25"/>
      <c r="L1804" s="25"/>
      <c r="M1804" s="25"/>
      <c r="N1804" s="25"/>
      <c r="O1804" s="25"/>
      <c r="P1804" s="119"/>
      <c r="Q1804" s="119"/>
      <c r="R1804" s="119"/>
      <c r="S1804" s="119"/>
      <c r="T1804" s="119"/>
      <c r="U1804" s="119"/>
      <c r="V1804" s="120"/>
      <c r="W1804" s="120"/>
      <c r="X1804" s="25"/>
      <c r="Y1804" s="121"/>
      <c r="Z1804" s="121"/>
      <c r="AA1804" s="25"/>
    </row>
    <row r="1805" spans="1:27" x14ac:dyDescent="0.3">
      <c r="B1805" s="25"/>
      <c r="C1805" s="25"/>
      <c r="D1805" s="25"/>
      <c r="E1805" s="25"/>
      <c r="F1805" s="25"/>
      <c r="G1805" s="25"/>
      <c r="H1805" s="25"/>
      <c r="I1805" s="25"/>
      <c r="J1805" s="25"/>
      <c r="K1805" s="25"/>
      <c r="L1805" s="25"/>
      <c r="M1805" s="25"/>
      <c r="N1805" s="25"/>
      <c r="O1805" s="25"/>
      <c r="P1805" s="119"/>
      <c r="Q1805" s="119"/>
      <c r="R1805" s="119"/>
      <c r="S1805" s="119"/>
      <c r="T1805" s="119"/>
      <c r="U1805" s="119"/>
      <c r="V1805" s="120"/>
      <c r="W1805" s="120"/>
      <c r="X1805" s="25"/>
      <c r="Y1805" s="121"/>
      <c r="Z1805" s="121"/>
      <c r="AA1805" s="25"/>
    </row>
    <row r="1806" spans="1:27" x14ac:dyDescent="0.3">
      <c r="B1806" s="25"/>
      <c r="C1806" s="25"/>
      <c r="D1806" s="25"/>
      <c r="E1806" s="25"/>
      <c r="F1806" s="25"/>
      <c r="G1806" s="25"/>
      <c r="H1806" s="25"/>
      <c r="I1806" s="25"/>
      <c r="J1806" s="25"/>
      <c r="K1806" s="25"/>
      <c r="L1806" s="25"/>
      <c r="M1806" s="25"/>
      <c r="N1806" s="25"/>
      <c r="O1806" s="25"/>
      <c r="P1806" s="119"/>
      <c r="Q1806" s="119"/>
      <c r="R1806" s="119"/>
      <c r="S1806" s="119"/>
      <c r="T1806" s="119"/>
      <c r="U1806" s="119"/>
      <c r="V1806" s="120"/>
      <c r="W1806" s="120"/>
      <c r="X1806" s="25"/>
      <c r="Y1806" s="121"/>
      <c r="Z1806" s="121"/>
      <c r="AA1806" s="25"/>
    </row>
    <row r="1807" spans="1:27" x14ac:dyDescent="0.3">
      <c r="B1807" s="25"/>
      <c r="C1807" s="25"/>
      <c r="D1807" s="25"/>
      <c r="E1807" s="25"/>
      <c r="F1807" s="25"/>
      <c r="G1807" s="25"/>
      <c r="H1807" s="25"/>
      <c r="I1807" s="25"/>
      <c r="J1807" s="25"/>
      <c r="K1807" s="25"/>
      <c r="L1807" s="25"/>
      <c r="M1807" s="25"/>
      <c r="N1807" s="25"/>
      <c r="O1807" s="25"/>
      <c r="P1807" s="119"/>
      <c r="Q1807" s="119"/>
      <c r="R1807" s="119"/>
      <c r="S1807" s="119"/>
      <c r="T1807" s="119"/>
      <c r="U1807" s="119"/>
      <c r="V1807" s="120"/>
      <c r="W1807" s="120"/>
      <c r="X1807" s="25"/>
      <c r="Y1807" s="121"/>
      <c r="Z1807" s="121"/>
      <c r="AA1807" s="25"/>
    </row>
    <row r="1808" spans="1:27" x14ac:dyDescent="0.3">
      <c r="B1808" s="25"/>
      <c r="C1808" s="25"/>
      <c r="D1808" s="25"/>
      <c r="E1808" s="25"/>
      <c r="F1808" s="25"/>
      <c r="G1808" s="25"/>
      <c r="H1808" s="25"/>
      <c r="I1808" s="25"/>
      <c r="J1808" s="25"/>
      <c r="K1808" s="25"/>
      <c r="L1808" s="25"/>
      <c r="M1808" s="25"/>
      <c r="N1808" s="25"/>
      <c r="O1808" s="25"/>
      <c r="P1808" s="119"/>
      <c r="Q1808" s="119"/>
      <c r="R1808" s="119"/>
      <c r="S1808" s="119"/>
      <c r="T1808" s="119"/>
      <c r="U1808" s="119"/>
      <c r="V1808" s="120"/>
      <c r="W1808" s="120"/>
      <c r="X1808" s="25"/>
      <c r="Y1808" s="121"/>
      <c r="Z1808" s="121"/>
      <c r="AA1808" s="25"/>
    </row>
    <row r="1809" spans="2:27" x14ac:dyDescent="0.3">
      <c r="B1809" s="25"/>
      <c r="C1809" s="25"/>
      <c r="D1809" s="25"/>
      <c r="E1809" s="25"/>
      <c r="F1809" s="25"/>
      <c r="G1809" s="25"/>
      <c r="H1809" s="25"/>
      <c r="I1809" s="25"/>
      <c r="J1809" s="25"/>
      <c r="K1809" s="25"/>
      <c r="L1809" s="25"/>
      <c r="M1809" s="25"/>
      <c r="N1809" s="25"/>
      <c r="O1809" s="25"/>
      <c r="P1809" s="119"/>
      <c r="Q1809" s="119"/>
      <c r="R1809" s="119"/>
      <c r="S1809" s="119"/>
      <c r="T1809" s="119"/>
      <c r="U1809" s="119"/>
      <c r="V1809" s="120"/>
      <c r="W1809" s="120"/>
      <c r="X1809" s="25"/>
      <c r="Y1809" s="121"/>
      <c r="Z1809" s="121"/>
      <c r="AA1809" s="25"/>
    </row>
    <row r="1810" spans="2:27" x14ac:dyDescent="0.3">
      <c r="B1810" s="25"/>
      <c r="C1810" s="25"/>
      <c r="D1810" s="25"/>
      <c r="E1810" s="25"/>
      <c r="F1810" s="25"/>
      <c r="G1810" s="25"/>
      <c r="H1810" s="25"/>
      <c r="I1810" s="25"/>
      <c r="J1810" s="25"/>
      <c r="K1810" s="25"/>
      <c r="L1810" s="25"/>
      <c r="M1810" s="25"/>
      <c r="N1810" s="25"/>
      <c r="O1810" s="25"/>
      <c r="P1810" s="119"/>
      <c r="Q1810" s="119"/>
      <c r="R1810" s="119"/>
      <c r="S1810" s="119"/>
      <c r="T1810" s="119"/>
      <c r="U1810" s="119"/>
      <c r="V1810" s="120"/>
      <c r="W1810" s="120"/>
      <c r="X1810" s="25"/>
      <c r="Y1810" s="121"/>
      <c r="Z1810" s="121"/>
      <c r="AA1810" s="25"/>
    </row>
    <row r="1811" spans="2:27" x14ac:dyDescent="0.3">
      <c r="B1811" s="25"/>
      <c r="C1811" s="25"/>
      <c r="D1811" s="25"/>
      <c r="E1811" s="25"/>
      <c r="F1811" s="25"/>
      <c r="G1811" s="25"/>
      <c r="H1811" s="25"/>
      <c r="I1811" s="25"/>
      <c r="J1811" s="25"/>
      <c r="K1811" s="25"/>
      <c r="L1811" s="25"/>
      <c r="M1811" s="25"/>
      <c r="N1811" s="25"/>
      <c r="O1811" s="25"/>
      <c r="P1811" s="119"/>
      <c r="Q1811" s="119"/>
      <c r="R1811" s="119"/>
      <c r="S1811" s="119"/>
      <c r="T1811" s="119"/>
      <c r="U1811" s="119"/>
      <c r="V1811" s="120"/>
      <c r="W1811" s="120"/>
      <c r="X1811" s="25"/>
      <c r="Y1811" s="121"/>
      <c r="Z1811" s="121"/>
      <c r="AA1811" s="25"/>
    </row>
    <row r="1812" spans="2:27" x14ac:dyDescent="0.3">
      <c r="B1812" s="25"/>
      <c r="C1812" s="25"/>
      <c r="D1812" s="25"/>
      <c r="E1812" s="25"/>
      <c r="F1812" s="25"/>
      <c r="G1812" s="25"/>
      <c r="H1812" s="25"/>
      <c r="I1812" s="25"/>
      <c r="J1812" s="25"/>
      <c r="K1812" s="25"/>
      <c r="L1812" s="25"/>
      <c r="M1812" s="25"/>
      <c r="N1812" s="25"/>
      <c r="O1812" s="25"/>
      <c r="P1812" s="119"/>
      <c r="Q1812" s="119"/>
      <c r="R1812" s="119"/>
      <c r="S1812" s="119"/>
      <c r="T1812" s="119"/>
      <c r="U1812" s="119"/>
      <c r="V1812" s="120"/>
      <c r="W1812" s="120"/>
      <c r="X1812" s="25"/>
      <c r="Y1812" s="121"/>
      <c r="Z1812" s="121"/>
      <c r="AA1812" s="25"/>
    </row>
    <row r="1813" spans="2:27" x14ac:dyDescent="0.3">
      <c r="B1813" s="25"/>
      <c r="C1813" s="25"/>
      <c r="D1813" s="25"/>
      <c r="E1813" s="25"/>
      <c r="F1813" s="25"/>
      <c r="G1813" s="25"/>
      <c r="H1813" s="25"/>
      <c r="I1813" s="25"/>
      <c r="J1813" s="25"/>
      <c r="K1813" s="25"/>
      <c r="L1813" s="25"/>
      <c r="M1813" s="25"/>
      <c r="N1813" s="25"/>
      <c r="O1813" s="25"/>
      <c r="P1813" s="119"/>
      <c r="Q1813" s="119"/>
      <c r="R1813" s="119"/>
      <c r="S1813" s="119"/>
      <c r="T1813" s="119"/>
      <c r="U1813" s="119"/>
      <c r="V1813" s="120"/>
      <c r="W1813" s="120"/>
      <c r="X1813" s="25"/>
      <c r="Y1813" s="121"/>
      <c r="Z1813" s="121"/>
      <c r="AA1813" s="25"/>
    </row>
    <row r="1814" spans="2:27" x14ac:dyDescent="0.3">
      <c r="B1814" s="25"/>
      <c r="C1814" s="25"/>
      <c r="D1814" s="25"/>
      <c r="E1814" s="25"/>
      <c r="F1814" s="25"/>
      <c r="G1814" s="25"/>
      <c r="H1814" s="25"/>
      <c r="I1814" s="25"/>
      <c r="J1814" s="25"/>
      <c r="K1814" s="25"/>
      <c r="L1814" s="25"/>
      <c r="M1814" s="25"/>
      <c r="N1814" s="25"/>
      <c r="O1814" s="25"/>
      <c r="P1814" s="119"/>
      <c r="Q1814" s="119"/>
      <c r="R1814" s="119"/>
      <c r="S1814" s="119"/>
      <c r="T1814" s="119"/>
      <c r="U1814" s="119"/>
      <c r="V1814" s="120"/>
      <c r="W1814" s="120"/>
      <c r="X1814" s="25"/>
      <c r="Y1814" s="121"/>
      <c r="Z1814" s="121"/>
      <c r="AA1814" s="25"/>
    </row>
    <row r="1815" spans="2:27" x14ac:dyDescent="0.3">
      <c r="B1815" s="25"/>
      <c r="C1815" s="25"/>
      <c r="D1815" s="25"/>
      <c r="E1815" s="25"/>
      <c r="F1815" s="25"/>
      <c r="G1815" s="25"/>
      <c r="H1815" s="25"/>
      <c r="I1815" s="25"/>
      <c r="J1815" s="25"/>
      <c r="K1815" s="25"/>
      <c r="L1815" s="25"/>
      <c r="M1815" s="25"/>
      <c r="N1815" s="25"/>
      <c r="O1815" s="25"/>
      <c r="P1815" s="119"/>
      <c r="Q1815" s="119"/>
      <c r="R1815" s="119"/>
      <c r="S1815" s="119"/>
      <c r="T1815" s="119"/>
      <c r="U1815" s="119"/>
      <c r="V1815" s="120"/>
      <c r="W1815" s="120"/>
      <c r="X1815" s="25"/>
      <c r="Y1815" s="121"/>
      <c r="Z1815" s="121"/>
      <c r="AA1815" s="25"/>
    </row>
    <row r="1816" spans="2:27" x14ac:dyDescent="0.3">
      <c r="B1816" s="25"/>
      <c r="C1816" s="25"/>
      <c r="D1816" s="25"/>
      <c r="E1816" s="25"/>
      <c r="F1816" s="25"/>
      <c r="G1816" s="25"/>
      <c r="H1816" s="25"/>
      <c r="I1816" s="25"/>
      <c r="J1816" s="25"/>
      <c r="K1816" s="25"/>
      <c r="L1816" s="25"/>
      <c r="M1816" s="25"/>
      <c r="N1816" s="25"/>
      <c r="O1816" s="25"/>
      <c r="P1816" s="119"/>
      <c r="Q1816" s="119"/>
      <c r="R1816" s="119"/>
      <c r="S1816" s="119"/>
      <c r="T1816" s="119"/>
      <c r="U1816" s="119"/>
      <c r="V1816" s="120"/>
      <c r="W1816" s="120"/>
      <c r="X1816" s="25"/>
      <c r="Y1816" s="121"/>
      <c r="Z1816" s="121"/>
      <c r="AA1816" s="25"/>
    </row>
    <row r="1817" spans="2:27" x14ac:dyDescent="0.3">
      <c r="B1817" s="25"/>
      <c r="C1817" s="25"/>
      <c r="D1817" s="25"/>
      <c r="E1817" s="25"/>
      <c r="F1817" s="25"/>
      <c r="G1817" s="25"/>
      <c r="H1817" s="25"/>
      <c r="I1817" s="25"/>
      <c r="J1817" s="25"/>
      <c r="K1817" s="25"/>
      <c r="L1817" s="25"/>
      <c r="M1817" s="25"/>
      <c r="N1817" s="25"/>
      <c r="O1817" s="25"/>
      <c r="P1817" s="119"/>
      <c r="Q1817" s="119"/>
      <c r="R1817" s="119"/>
      <c r="S1817" s="119"/>
      <c r="T1817" s="119"/>
      <c r="U1817" s="119"/>
      <c r="V1817" s="120"/>
      <c r="W1817" s="120"/>
      <c r="X1817" s="25"/>
      <c r="Y1817" s="121"/>
      <c r="Z1817" s="121"/>
      <c r="AA1817" s="25"/>
    </row>
    <row r="1818" spans="2:27" x14ac:dyDescent="0.3">
      <c r="B1818" s="25"/>
      <c r="C1818" s="25"/>
      <c r="D1818" s="25"/>
      <c r="E1818" s="25"/>
      <c r="F1818" s="25"/>
      <c r="G1818" s="25"/>
      <c r="H1818" s="25"/>
      <c r="I1818" s="25"/>
      <c r="J1818" s="25"/>
      <c r="K1818" s="25"/>
      <c r="L1818" s="25"/>
      <c r="M1818" s="25"/>
      <c r="N1818" s="25"/>
      <c r="O1818" s="25"/>
      <c r="P1818" s="119"/>
      <c r="Q1818" s="119"/>
      <c r="R1818" s="119"/>
      <c r="S1818" s="119"/>
      <c r="T1818" s="119"/>
      <c r="U1818" s="119"/>
      <c r="V1818" s="120"/>
      <c r="W1818" s="120"/>
      <c r="X1818" s="25"/>
      <c r="Y1818" s="121"/>
      <c r="Z1818" s="121"/>
      <c r="AA1818" s="25"/>
    </row>
    <row r="1819" spans="2:27" x14ac:dyDescent="0.3">
      <c r="B1819" s="25"/>
      <c r="C1819" s="25"/>
      <c r="D1819" s="25"/>
      <c r="E1819" s="25"/>
      <c r="F1819" s="25"/>
      <c r="G1819" s="25"/>
      <c r="H1819" s="25"/>
      <c r="I1819" s="25"/>
      <c r="J1819" s="25"/>
      <c r="K1819" s="25"/>
      <c r="L1819" s="25"/>
      <c r="M1819" s="25"/>
      <c r="N1819" s="25"/>
      <c r="O1819" s="25"/>
      <c r="P1819" s="119"/>
      <c r="Q1819" s="119"/>
      <c r="R1819" s="119"/>
      <c r="S1819" s="119"/>
      <c r="T1819" s="119"/>
      <c r="U1819" s="119"/>
      <c r="V1819" s="120"/>
      <c r="W1819" s="120"/>
      <c r="X1819" s="25"/>
      <c r="Y1819" s="121"/>
      <c r="Z1819" s="121"/>
      <c r="AA1819" s="25"/>
    </row>
    <row r="1820" spans="2:27" x14ac:dyDescent="0.3">
      <c r="B1820" s="25"/>
      <c r="C1820" s="25"/>
      <c r="D1820" s="25"/>
      <c r="E1820" s="25"/>
      <c r="F1820" s="25"/>
      <c r="G1820" s="25"/>
      <c r="H1820" s="25"/>
      <c r="I1820" s="25"/>
      <c r="J1820" s="25"/>
      <c r="K1820" s="25"/>
      <c r="L1820" s="25"/>
      <c r="M1820" s="25"/>
      <c r="N1820" s="25"/>
      <c r="O1820" s="25"/>
      <c r="P1820" s="119"/>
      <c r="Q1820" s="119"/>
      <c r="R1820" s="119"/>
      <c r="S1820" s="119"/>
      <c r="T1820" s="119"/>
      <c r="U1820" s="119"/>
      <c r="V1820" s="120"/>
      <c r="W1820" s="120"/>
      <c r="X1820" s="25"/>
      <c r="Y1820" s="121"/>
      <c r="Z1820" s="121"/>
      <c r="AA1820" s="25"/>
    </row>
    <row r="1821" spans="2:27" x14ac:dyDescent="0.3">
      <c r="B1821" s="25"/>
      <c r="C1821" s="25"/>
      <c r="D1821" s="25"/>
      <c r="E1821" s="25"/>
      <c r="F1821" s="25"/>
      <c r="G1821" s="25"/>
      <c r="H1821" s="25"/>
      <c r="I1821" s="25"/>
      <c r="J1821" s="25"/>
      <c r="K1821" s="25"/>
      <c r="L1821" s="25"/>
      <c r="M1821" s="25"/>
      <c r="N1821" s="25"/>
      <c r="O1821" s="25"/>
      <c r="P1821" s="119"/>
      <c r="Q1821" s="119"/>
      <c r="R1821" s="119"/>
      <c r="S1821" s="119"/>
      <c r="T1821" s="119"/>
      <c r="U1821" s="119"/>
      <c r="V1821" s="120"/>
      <c r="W1821" s="120"/>
      <c r="X1821" s="25"/>
      <c r="Y1821" s="121"/>
      <c r="Z1821" s="121"/>
      <c r="AA1821" s="25"/>
    </row>
    <row r="1822" spans="2:27" x14ac:dyDescent="0.3">
      <c r="B1822" s="25"/>
      <c r="C1822" s="25"/>
      <c r="D1822" s="25"/>
      <c r="E1822" s="25"/>
      <c r="F1822" s="25"/>
      <c r="G1822" s="25"/>
      <c r="H1822" s="25"/>
      <c r="I1822" s="25"/>
      <c r="J1822" s="25"/>
      <c r="K1822" s="25"/>
      <c r="L1822" s="25"/>
      <c r="M1822" s="25"/>
      <c r="N1822" s="25"/>
      <c r="O1822" s="25"/>
      <c r="P1822" s="119"/>
      <c r="Q1822" s="119"/>
      <c r="R1822" s="119"/>
      <c r="S1822" s="119"/>
      <c r="T1822" s="119"/>
      <c r="U1822" s="119"/>
      <c r="V1822" s="120"/>
      <c r="W1822" s="120"/>
      <c r="X1822" s="25"/>
      <c r="Y1822" s="121"/>
      <c r="Z1822" s="121"/>
      <c r="AA1822" s="25"/>
    </row>
    <row r="1823" spans="2:27" x14ac:dyDescent="0.3">
      <c r="B1823" s="25"/>
      <c r="C1823" s="25"/>
      <c r="D1823" s="25"/>
      <c r="E1823" s="25"/>
      <c r="F1823" s="25"/>
      <c r="G1823" s="25"/>
      <c r="H1823" s="25"/>
      <c r="I1823" s="25"/>
      <c r="J1823" s="25"/>
      <c r="K1823" s="25"/>
      <c r="L1823" s="25"/>
      <c r="M1823" s="25"/>
      <c r="N1823" s="25"/>
      <c r="O1823" s="25"/>
      <c r="P1823" s="119"/>
      <c r="Q1823" s="119"/>
      <c r="R1823" s="119"/>
      <c r="S1823" s="119"/>
      <c r="T1823" s="119"/>
      <c r="U1823" s="119"/>
      <c r="V1823" s="120"/>
      <c r="W1823" s="120"/>
      <c r="X1823" s="25"/>
      <c r="Y1823" s="121"/>
      <c r="Z1823" s="121"/>
      <c r="AA1823" s="25"/>
    </row>
    <row r="1824" spans="2:27" x14ac:dyDescent="0.3">
      <c r="B1824" s="25"/>
      <c r="C1824" s="25"/>
      <c r="D1824" s="25"/>
      <c r="E1824" s="25"/>
      <c r="F1824" s="25"/>
      <c r="G1824" s="25"/>
      <c r="H1824" s="25"/>
      <c r="I1824" s="25"/>
      <c r="J1824" s="25"/>
      <c r="K1824" s="25"/>
      <c r="L1824" s="25"/>
      <c r="M1824" s="25"/>
      <c r="N1824" s="25"/>
      <c r="O1824" s="25"/>
      <c r="P1824" s="119"/>
      <c r="Q1824" s="119"/>
      <c r="R1824" s="119"/>
      <c r="S1824" s="119"/>
      <c r="T1824" s="119"/>
      <c r="U1824" s="119"/>
      <c r="V1824" s="120"/>
      <c r="W1824" s="120"/>
      <c r="X1824" s="25"/>
      <c r="Y1824" s="121"/>
      <c r="Z1824" s="121"/>
      <c r="AA1824" s="25"/>
    </row>
    <row r="1825" spans="2:27" x14ac:dyDescent="0.3">
      <c r="B1825" s="25"/>
      <c r="C1825" s="25"/>
      <c r="D1825" s="25"/>
      <c r="E1825" s="25"/>
      <c r="F1825" s="25"/>
      <c r="G1825" s="25"/>
      <c r="H1825" s="25"/>
      <c r="I1825" s="25"/>
      <c r="J1825" s="25"/>
      <c r="K1825" s="25"/>
      <c r="L1825" s="25"/>
      <c r="M1825" s="25"/>
      <c r="N1825" s="25"/>
      <c r="O1825" s="25"/>
      <c r="P1825" s="119"/>
      <c r="Q1825" s="119"/>
      <c r="R1825" s="119"/>
      <c r="S1825" s="119"/>
      <c r="T1825" s="119"/>
      <c r="U1825" s="119"/>
      <c r="V1825" s="120"/>
      <c r="W1825" s="120"/>
      <c r="X1825" s="25"/>
      <c r="Y1825" s="121"/>
      <c r="Z1825" s="121"/>
      <c r="AA1825" s="25"/>
    </row>
    <row r="1826" spans="2:27" x14ac:dyDescent="0.3">
      <c r="B1826" s="25"/>
      <c r="C1826" s="25"/>
      <c r="D1826" s="25"/>
      <c r="E1826" s="25"/>
      <c r="F1826" s="25"/>
      <c r="G1826" s="25"/>
      <c r="H1826" s="25"/>
      <c r="I1826" s="25"/>
      <c r="J1826" s="25"/>
      <c r="K1826" s="25"/>
      <c r="L1826" s="25"/>
      <c r="M1826" s="25"/>
      <c r="N1826" s="25"/>
      <c r="O1826" s="25"/>
      <c r="P1826" s="119"/>
      <c r="Q1826" s="119"/>
      <c r="R1826" s="119"/>
      <c r="S1826" s="119"/>
      <c r="T1826" s="119"/>
      <c r="U1826" s="119"/>
      <c r="V1826" s="120"/>
      <c r="W1826" s="120"/>
      <c r="X1826" s="25"/>
      <c r="Y1826" s="121"/>
      <c r="Z1826" s="121"/>
      <c r="AA1826" s="25"/>
    </row>
    <row r="1827" spans="2:27" x14ac:dyDescent="0.3">
      <c r="B1827" s="25"/>
      <c r="C1827" s="25"/>
      <c r="D1827" s="25"/>
      <c r="E1827" s="25"/>
      <c r="F1827" s="25"/>
      <c r="G1827" s="25"/>
      <c r="H1827" s="25"/>
      <c r="I1827" s="25"/>
      <c r="J1827" s="25"/>
      <c r="K1827" s="25"/>
      <c r="L1827" s="25"/>
      <c r="M1827" s="25"/>
      <c r="N1827" s="25"/>
      <c r="O1827" s="25"/>
      <c r="P1827" s="119"/>
      <c r="Q1827" s="119"/>
      <c r="R1827" s="119"/>
      <c r="S1827" s="119"/>
      <c r="T1827" s="119"/>
      <c r="U1827" s="119"/>
      <c r="V1827" s="120"/>
      <c r="W1827" s="120"/>
      <c r="X1827" s="25"/>
      <c r="Y1827" s="121"/>
      <c r="Z1827" s="121"/>
      <c r="AA1827" s="25"/>
    </row>
    <row r="1828" spans="2:27" x14ac:dyDescent="0.3">
      <c r="B1828" s="25"/>
      <c r="C1828" s="25"/>
      <c r="D1828" s="25"/>
      <c r="E1828" s="25"/>
      <c r="F1828" s="25"/>
      <c r="G1828" s="25"/>
      <c r="H1828" s="25"/>
      <c r="I1828" s="25"/>
      <c r="J1828" s="25"/>
      <c r="K1828" s="25"/>
      <c r="L1828" s="25"/>
      <c r="M1828" s="25"/>
      <c r="N1828" s="25"/>
      <c r="O1828" s="25"/>
      <c r="P1828" s="119"/>
      <c r="Q1828" s="119"/>
      <c r="R1828" s="119"/>
      <c r="S1828" s="119"/>
      <c r="T1828" s="119"/>
      <c r="U1828" s="119"/>
      <c r="V1828" s="120"/>
      <c r="W1828" s="120"/>
      <c r="X1828" s="25"/>
      <c r="Y1828" s="121"/>
      <c r="Z1828" s="121"/>
      <c r="AA1828" s="25"/>
    </row>
    <row r="1829" spans="2:27" x14ac:dyDescent="0.3">
      <c r="B1829" s="25"/>
      <c r="C1829" s="25"/>
      <c r="D1829" s="25"/>
      <c r="E1829" s="25"/>
      <c r="F1829" s="25"/>
      <c r="G1829" s="25"/>
      <c r="H1829" s="25"/>
      <c r="I1829" s="25"/>
      <c r="J1829" s="25"/>
      <c r="K1829" s="25"/>
      <c r="L1829" s="25"/>
      <c r="M1829" s="25"/>
      <c r="N1829" s="25"/>
      <c r="O1829" s="25"/>
      <c r="P1829" s="119"/>
      <c r="Q1829" s="119"/>
      <c r="R1829" s="119"/>
      <c r="S1829" s="119"/>
      <c r="T1829" s="119"/>
      <c r="U1829" s="119"/>
      <c r="V1829" s="120"/>
      <c r="W1829" s="120"/>
      <c r="X1829" s="25"/>
      <c r="Y1829" s="121"/>
      <c r="Z1829" s="121"/>
      <c r="AA1829" s="25"/>
    </row>
    <row r="1830" spans="2:27" x14ac:dyDescent="0.3">
      <c r="B1830" s="25"/>
      <c r="C1830" s="25"/>
      <c r="D1830" s="25"/>
      <c r="E1830" s="25"/>
      <c r="F1830" s="25"/>
      <c r="G1830" s="25"/>
      <c r="H1830" s="25"/>
      <c r="I1830" s="25"/>
      <c r="J1830" s="25"/>
      <c r="K1830" s="25"/>
      <c r="L1830" s="25"/>
      <c r="M1830" s="25"/>
      <c r="N1830" s="25"/>
      <c r="O1830" s="25"/>
      <c r="P1830" s="119"/>
      <c r="Q1830" s="119"/>
      <c r="R1830" s="119"/>
      <c r="S1830" s="119"/>
      <c r="T1830" s="119"/>
      <c r="U1830" s="119"/>
      <c r="V1830" s="120"/>
      <c r="W1830" s="120"/>
      <c r="X1830" s="25"/>
      <c r="Y1830" s="121"/>
      <c r="Z1830" s="121"/>
      <c r="AA1830" s="25"/>
    </row>
    <row r="1831" spans="2:27" x14ac:dyDescent="0.3">
      <c r="B1831" s="25"/>
      <c r="C1831" s="25"/>
      <c r="D1831" s="25"/>
      <c r="E1831" s="25"/>
      <c r="F1831" s="25"/>
      <c r="G1831" s="25"/>
      <c r="H1831" s="25"/>
      <c r="I1831" s="25"/>
      <c r="J1831" s="25"/>
      <c r="K1831" s="25"/>
      <c r="L1831" s="25"/>
      <c r="M1831" s="25"/>
      <c r="N1831" s="25"/>
      <c r="O1831" s="25"/>
      <c r="P1831" s="119"/>
      <c r="Q1831" s="119"/>
      <c r="R1831" s="119"/>
      <c r="S1831" s="119"/>
      <c r="T1831" s="119"/>
      <c r="U1831" s="119"/>
      <c r="V1831" s="120"/>
      <c r="W1831" s="120"/>
      <c r="X1831" s="25"/>
      <c r="Y1831" s="121"/>
      <c r="Z1831" s="121"/>
      <c r="AA1831" s="25"/>
    </row>
    <row r="1832" spans="2:27" x14ac:dyDescent="0.3">
      <c r="B1832" s="25"/>
      <c r="C1832" s="25"/>
      <c r="D1832" s="25"/>
      <c r="E1832" s="25"/>
      <c r="F1832" s="25"/>
      <c r="G1832" s="25"/>
      <c r="H1832" s="25"/>
      <c r="I1832" s="25"/>
      <c r="J1832" s="25"/>
      <c r="K1832" s="25"/>
      <c r="L1832" s="25"/>
      <c r="M1832" s="25"/>
      <c r="N1832" s="25"/>
      <c r="O1832" s="25"/>
      <c r="P1832" s="119"/>
      <c r="Q1832" s="119"/>
      <c r="R1832" s="119"/>
      <c r="S1832" s="119"/>
      <c r="T1832" s="119"/>
      <c r="U1832" s="119"/>
      <c r="V1832" s="120"/>
      <c r="W1832" s="120"/>
      <c r="X1832" s="25"/>
      <c r="Y1832" s="121"/>
      <c r="Z1832" s="121"/>
      <c r="AA1832" s="25"/>
    </row>
    <row r="1833" spans="2:27" x14ac:dyDescent="0.3">
      <c r="B1833" s="25"/>
      <c r="C1833" s="25"/>
      <c r="D1833" s="25"/>
      <c r="E1833" s="25"/>
      <c r="F1833" s="25"/>
      <c r="G1833" s="25"/>
      <c r="H1833" s="25"/>
      <c r="I1833" s="25"/>
      <c r="J1833" s="25"/>
      <c r="K1833" s="25"/>
      <c r="L1833" s="25"/>
      <c r="M1833" s="25"/>
      <c r="N1833" s="25"/>
      <c r="O1833" s="25"/>
      <c r="P1833" s="119"/>
      <c r="Q1833" s="119"/>
      <c r="R1833" s="119"/>
      <c r="S1833" s="119"/>
      <c r="T1833" s="119"/>
      <c r="U1833" s="119"/>
      <c r="V1833" s="120"/>
      <c r="W1833" s="120"/>
      <c r="X1833" s="25"/>
      <c r="Y1833" s="121"/>
      <c r="Z1833" s="121"/>
      <c r="AA1833" s="25"/>
    </row>
    <row r="1834" spans="2:27" x14ac:dyDescent="0.3">
      <c r="B1834" s="25"/>
      <c r="C1834" s="25"/>
      <c r="D1834" s="25"/>
      <c r="E1834" s="25"/>
      <c r="F1834" s="25"/>
      <c r="G1834" s="25"/>
      <c r="H1834" s="25"/>
      <c r="I1834" s="25"/>
      <c r="J1834" s="25"/>
      <c r="K1834" s="25"/>
      <c r="L1834" s="25"/>
      <c r="M1834" s="25"/>
      <c r="N1834" s="25"/>
      <c r="O1834" s="25"/>
      <c r="P1834" s="119"/>
      <c r="Q1834" s="119"/>
      <c r="R1834" s="119"/>
      <c r="S1834" s="119"/>
      <c r="T1834" s="119"/>
      <c r="U1834" s="119"/>
      <c r="V1834" s="120"/>
      <c r="W1834" s="120"/>
      <c r="X1834" s="25"/>
      <c r="Y1834" s="121"/>
      <c r="Z1834" s="121"/>
      <c r="AA1834" s="25"/>
    </row>
    <row r="1835" spans="2:27" x14ac:dyDescent="0.3">
      <c r="B1835" s="25"/>
      <c r="C1835" s="25"/>
      <c r="D1835" s="25"/>
      <c r="E1835" s="25"/>
      <c r="F1835" s="25"/>
      <c r="G1835" s="25"/>
      <c r="H1835" s="25"/>
      <c r="I1835" s="25"/>
      <c r="J1835" s="25"/>
      <c r="K1835" s="25"/>
      <c r="L1835" s="25"/>
      <c r="M1835" s="25"/>
      <c r="N1835" s="25"/>
      <c r="O1835" s="25"/>
      <c r="P1835" s="119"/>
      <c r="Q1835" s="119"/>
      <c r="R1835" s="119"/>
      <c r="S1835" s="119"/>
      <c r="T1835" s="119"/>
      <c r="U1835" s="119"/>
      <c r="V1835" s="120"/>
      <c r="W1835" s="120"/>
      <c r="X1835" s="25"/>
      <c r="Y1835" s="121"/>
      <c r="Z1835" s="121"/>
      <c r="AA1835" s="25"/>
    </row>
    <row r="1836" spans="2:27" x14ac:dyDescent="0.3">
      <c r="B1836" s="25"/>
      <c r="C1836" s="25"/>
      <c r="D1836" s="25"/>
      <c r="E1836" s="25"/>
      <c r="F1836" s="25"/>
      <c r="G1836" s="25"/>
      <c r="H1836" s="25"/>
      <c r="I1836" s="25"/>
      <c r="J1836" s="25"/>
      <c r="K1836" s="25"/>
      <c r="L1836" s="25"/>
      <c r="M1836" s="25"/>
      <c r="N1836" s="25"/>
      <c r="O1836" s="25"/>
      <c r="P1836" s="119"/>
      <c r="Q1836" s="119"/>
      <c r="R1836" s="119"/>
      <c r="S1836" s="119"/>
      <c r="T1836" s="119"/>
      <c r="U1836" s="119"/>
      <c r="V1836" s="120"/>
      <c r="W1836" s="120"/>
      <c r="X1836" s="25"/>
      <c r="Y1836" s="121"/>
      <c r="Z1836" s="121"/>
      <c r="AA1836" s="25"/>
    </row>
    <row r="1837" spans="2:27" x14ac:dyDescent="0.3">
      <c r="B1837" s="25"/>
      <c r="C1837" s="25"/>
      <c r="D1837" s="25"/>
      <c r="E1837" s="25"/>
      <c r="F1837" s="25"/>
      <c r="G1837" s="25"/>
      <c r="H1837" s="25"/>
      <c r="I1837" s="25"/>
      <c r="J1837" s="25"/>
      <c r="K1837" s="25"/>
      <c r="L1837" s="25"/>
      <c r="M1837" s="25"/>
      <c r="N1837" s="25"/>
      <c r="O1837" s="25"/>
      <c r="P1837" s="119"/>
      <c r="Q1837" s="119"/>
      <c r="R1837" s="119"/>
      <c r="S1837" s="119"/>
      <c r="T1837" s="119"/>
      <c r="U1837" s="119"/>
      <c r="V1837" s="120"/>
      <c r="W1837" s="120"/>
      <c r="X1837" s="25"/>
      <c r="Y1837" s="121"/>
      <c r="Z1837" s="121"/>
      <c r="AA1837" s="25"/>
    </row>
    <row r="1838" spans="2:27" x14ac:dyDescent="0.3">
      <c r="B1838" s="25"/>
      <c r="C1838" s="25"/>
      <c r="D1838" s="25"/>
      <c r="E1838" s="25"/>
      <c r="F1838" s="25"/>
      <c r="G1838" s="25"/>
      <c r="H1838" s="25"/>
      <c r="I1838" s="25"/>
      <c r="J1838" s="25"/>
      <c r="K1838" s="25"/>
      <c r="L1838" s="25"/>
      <c r="M1838" s="25"/>
      <c r="N1838" s="25"/>
      <c r="O1838" s="25"/>
      <c r="P1838" s="119"/>
      <c r="Q1838" s="119"/>
      <c r="R1838" s="119"/>
      <c r="S1838" s="119"/>
      <c r="T1838" s="119"/>
      <c r="U1838" s="119"/>
      <c r="V1838" s="120"/>
      <c r="W1838" s="120"/>
      <c r="X1838" s="25"/>
      <c r="Y1838" s="121"/>
      <c r="Z1838" s="121"/>
      <c r="AA1838" s="25"/>
    </row>
    <row r="1839" spans="2:27" x14ac:dyDescent="0.3">
      <c r="B1839" s="25"/>
      <c r="C1839" s="25"/>
      <c r="D1839" s="25"/>
      <c r="E1839" s="25"/>
      <c r="F1839" s="25"/>
      <c r="G1839" s="25"/>
      <c r="H1839" s="25"/>
      <c r="I1839" s="25"/>
      <c r="J1839" s="25"/>
      <c r="K1839" s="25"/>
      <c r="L1839" s="25"/>
      <c r="M1839" s="25"/>
      <c r="N1839" s="25"/>
      <c r="O1839" s="25"/>
      <c r="P1839" s="119"/>
      <c r="Q1839" s="119"/>
      <c r="R1839" s="119"/>
      <c r="S1839" s="119"/>
      <c r="T1839" s="119"/>
      <c r="U1839" s="119"/>
      <c r="V1839" s="120"/>
      <c r="W1839" s="120"/>
      <c r="X1839" s="25"/>
      <c r="Y1839" s="121"/>
      <c r="Z1839" s="121"/>
      <c r="AA1839" s="25"/>
    </row>
    <row r="1840" spans="2:27" x14ac:dyDescent="0.3">
      <c r="B1840" s="25"/>
      <c r="C1840" s="25"/>
      <c r="D1840" s="25"/>
      <c r="E1840" s="25"/>
      <c r="F1840" s="25"/>
      <c r="G1840" s="25"/>
      <c r="H1840" s="25"/>
      <c r="I1840" s="25"/>
      <c r="J1840" s="25"/>
      <c r="K1840" s="25"/>
      <c r="L1840" s="25"/>
      <c r="M1840" s="25"/>
      <c r="N1840" s="25"/>
      <c r="O1840" s="25"/>
      <c r="P1840" s="119"/>
      <c r="Q1840" s="119"/>
      <c r="R1840" s="119"/>
      <c r="S1840" s="119"/>
      <c r="T1840" s="119"/>
      <c r="U1840" s="119"/>
      <c r="V1840" s="120"/>
      <c r="W1840" s="120"/>
      <c r="X1840" s="25"/>
      <c r="Y1840" s="121"/>
      <c r="Z1840" s="121"/>
      <c r="AA1840" s="25"/>
    </row>
    <row r="1841" spans="2:27" x14ac:dyDescent="0.3">
      <c r="B1841" s="25"/>
      <c r="C1841" s="25"/>
      <c r="D1841" s="25"/>
      <c r="E1841" s="25"/>
      <c r="F1841" s="25"/>
      <c r="G1841" s="25"/>
      <c r="H1841" s="25"/>
      <c r="I1841" s="25"/>
      <c r="J1841" s="25"/>
      <c r="K1841" s="25"/>
      <c r="L1841" s="25"/>
      <c r="M1841" s="25"/>
      <c r="N1841" s="25"/>
      <c r="O1841" s="25"/>
      <c r="P1841" s="119"/>
      <c r="Q1841" s="119"/>
      <c r="R1841" s="119"/>
      <c r="S1841" s="119"/>
      <c r="T1841" s="119"/>
      <c r="U1841" s="119"/>
      <c r="V1841" s="120"/>
      <c r="W1841" s="120"/>
      <c r="X1841" s="25"/>
      <c r="Y1841" s="121"/>
      <c r="Z1841" s="121"/>
      <c r="AA1841" s="25"/>
    </row>
    <row r="1842" spans="2:27" x14ac:dyDescent="0.3">
      <c r="B1842" s="25"/>
      <c r="C1842" s="25"/>
      <c r="D1842" s="25"/>
      <c r="E1842" s="25"/>
      <c r="F1842" s="25"/>
      <c r="G1842" s="25"/>
      <c r="H1842" s="25"/>
      <c r="I1842" s="25"/>
      <c r="J1842" s="25"/>
      <c r="K1842" s="25"/>
      <c r="L1842" s="25"/>
      <c r="M1842" s="25"/>
      <c r="N1842" s="25"/>
      <c r="O1842" s="25"/>
      <c r="P1842" s="119"/>
      <c r="Q1842" s="119"/>
      <c r="R1842" s="119"/>
      <c r="S1842" s="119"/>
      <c r="T1842" s="119"/>
      <c r="U1842" s="119"/>
      <c r="V1842" s="120"/>
      <c r="W1842" s="120"/>
      <c r="X1842" s="25"/>
      <c r="Y1842" s="121"/>
      <c r="Z1842" s="121"/>
      <c r="AA1842" s="25"/>
    </row>
    <row r="1843" spans="2:27" x14ac:dyDescent="0.3">
      <c r="B1843" s="25"/>
      <c r="C1843" s="25"/>
      <c r="D1843" s="25"/>
      <c r="E1843" s="25"/>
      <c r="F1843" s="25"/>
      <c r="G1843" s="25"/>
      <c r="H1843" s="25"/>
      <c r="I1843" s="25"/>
      <c r="J1843" s="25"/>
      <c r="K1843" s="25"/>
      <c r="L1843" s="25"/>
      <c r="M1843" s="25"/>
      <c r="N1843" s="25"/>
      <c r="O1843" s="25"/>
      <c r="P1843" s="119"/>
      <c r="Q1843" s="119"/>
      <c r="R1843" s="119"/>
      <c r="S1843" s="119"/>
      <c r="T1843" s="119"/>
      <c r="U1843" s="119"/>
      <c r="V1843" s="120"/>
      <c r="W1843" s="120"/>
      <c r="X1843" s="25"/>
      <c r="Y1843" s="121"/>
      <c r="Z1843" s="121"/>
      <c r="AA1843" s="25"/>
    </row>
    <row r="1844" spans="2:27" x14ac:dyDescent="0.3">
      <c r="B1844" s="25"/>
      <c r="C1844" s="25"/>
      <c r="D1844" s="25"/>
      <c r="E1844" s="25"/>
      <c r="F1844" s="25"/>
      <c r="G1844" s="25"/>
      <c r="H1844" s="25"/>
      <c r="I1844" s="25"/>
      <c r="J1844" s="25"/>
      <c r="K1844" s="25"/>
      <c r="L1844" s="25"/>
      <c r="M1844" s="25"/>
      <c r="N1844" s="25"/>
      <c r="O1844" s="25"/>
      <c r="P1844" s="119"/>
      <c r="Q1844" s="119"/>
      <c r="R1844" s="119"/>
      <c r="S1844" s="119"/>
      <c r="T1844" s="119"/>
      <c r="U1844" s="119"/>
      <c r="V1844" s="120"/>
      <c r="W1844" s="120"/>
      <c r="X1844" s="25"/>
      <c r="Y1844" s="121"/>
      <c r="Z1844" s="121"/>
      <c r="AA1844" s="25"/>
    </row>
    <row r="1845" spans="2:27" x14ac:dyDescent="0.3">
      <c r="B1845" s="25"/>
      <c r="C1845" s="25"/>
      <c r="D1845" s="25"/>
      <c r="E1845" s="25"/>
      <c r="F1845" s="25"/>
      <c r="G1845" s="25"/>
      <c r="H1845" s="25"/>
      <c r="I1845" s="25"/>
      <c r="J1845" s="25"/>
      <c r="K1845" s="25"/>
      <c r="L1845" s="25"/>
      <c r="M1845" s="25"/>
      <c r="N1845" s="25"/>
      <c r="O1845" s="25"/>
      <c r="P1845" s="119"/>
      <c r="Q1845" s="119"/>
      <c r="R1845" s="119"/>
      <c r="S1845" s="119"/>
      <c r="T1845" s="119"/>
      <c r="U1845" s="119"/>
      <c r="V1845" s="120"/>
      <c r="W1845" s="120"/>
      <c r="X1845" s="25"/>
      <c r="Y1845" s="121"/>
      <c r="Z1845" s="121"/>
      <c r="AA1845" s="25"/>
    </row>
    <row r="1846" spans="2:27" x14ac:dyDescent="0.3">
      <c r="B1846" s="25"/>
      <c r="C1846" s="25"/>
      <c r="D1846" s="25"/>
      <c r="E1846" s="25"/>
      <c r="F1846" s="25"/>
      <c r="G1846" s="25"/>
      <c r="H1846" s="25"/>
      <c r="I1846" s="25"/>
      <c r="J1846" s="25"/>
      <c r="K1846" s="25"/>
      <c r="L1846" s="25"/>
      <c r="M1846" s="25"/>
      <c r="N1846" s="25"/>
      <c r="O1846" s="25"/>
      <c r="P1846" s="119"/>
      <c r="Q1846" s="119"/>
      <c r="R1846" s="119"/>
      <c r="S1846" s="119"/>
      <c r="T1846" s="119"/>
      <c r="U1846" s="119"/>
      <c r="V1846" s="120"/>
      <c r="W1846" s="120"/>
      <c r="X1846" s="25"/>
      <c r="Y1846" s="121"/>
      <c r="Z1846" s="121"/>
      <c r="AA1846" s="25"/>
    </row>
    <row r="1847" spans="2:27" x14ac:dyDescent="0.3">
      <c r="B1847" s="25"/>
      <c r="C1847" s="25"/>
      <c r="D1847" s="25"/>
      <c r="E1847" s="25"/>
      <c r="F1847" s="25"/>
      <c r="G1847" s="25"/>
      <c r="H1847" s="25"/>
      <c r="I1847" s="25"/>
      <c r="J1847" s="25"/>
      <c r="K1847" s="25"/>
      <c r="L1847" s="25"/>
      <c r="M1847" s="25"/>
      <c r="N1847" s="25"/>
      <c r="O1847" s="25"/>
      <c r="P1847" s="119"/>
      <c r="Q1847" s="119"/>
      <c r="R1847" s="119"/>
      <c r="S1847" s="119"/>
      <c r="T1847" s="119"/>
      <c r="U1847" s="119"/>
      <c r="V1847" s="120"/>
      <c r="W1847" s="120"/>
      <c r="X1847" s="25"/>
      <c r="Y1847" s="121"/>
      <c r="Z1847" s="121"/>
      <c r="AA1847" s="25"/>
    </row>
    <row r="1848" spans="2:27" x14ac:dyDescent="0.3">
      <c r="B1848" s="25"/>
      <c r="C1848" s="25"/>
      <c r="D1848" s="25"/>
      <c r="E1848" s="25"/>
      <c r="F1848" s="25"/>
      <c r="G1848" s="25"/>
      <c r="H1848" s="25"/>
      <c r="I1848" s="25"/>
      <c r="J1848" s="25"/>
      <c r="K1848" s="25"/>
      <c r="L1848" s="25"/>
      <c r="M1848" s="25"/>
      <c r="N1848" s="25"/>
      <c r="O1848" s="25"/>
      <c r="P1848" s="119"/>
      <c r="Q1848" s="119"/>
      <c r="R1848" s="119"/>
      <c r="S1848" s="119"/>
      <c r="T1848" s="119"/>
      <c r="U1848" s="119"/>
      <c r="V1848" s="120"/>
      <c r="W1848" s="120"/>
      <c r="X1848" s="25"/>
      <c r="Y1848" s="121"/>
      <c r="Z1848" s="121"/>
      <c r="AA1848" s="25"/>
    </row>
    <row r="1849" spans="2:27" x14ac:dyDescent="0.3">
      <c r="B1849" s="25"/>
      <c r="C1849" s="25"/>
      <c r="D1849" s="25"/>
      <c r="E1849" s="25"/>
      <c r="F1849" s="25"/>
      <c r="G1849" s="25"/>
      <c r="H1849" s="25"/>
      <c r="I1849" s="25"/>
      <c r="J1849" s="25"/>
      <c r="K1849" s="25"/>
      <c r="L1849" s="25"/>
      <c r="M1849" s="25"/>
      <c r="N1849" s="25"/>
      <c r="O1849" s="25"/>
      <c r="P1849" s="119"/>
      <c r="Q1849" s="119"/>
      <c r="R1849" s="119"/>
      <c r="S1849" s="119"/>
      <c r="T1849" s="119"/>
      <c r="U1849" s="119"/>
      <c r="V1849" s="120"/>
      <c r="W1849" s="120"/>
      <c r="X1849" s="25"/>
      <c r="Y1849" s="121"/>
      <c r="Z1849" s="121"/>
      <c r="AA1849" s="25"/>
    </row>
    <row r="1850" spans="2:27" x14ac:dyDescent="0.3">
      <c r="B1850" s="25"/>
      <c r="C1850" s="25"/>
      <c r="D1850" s="25"/>
      <c r="E1850" s="25"/>
      <c r="F1850" s="25"/>
      <c r="G1850" s="25"/>
      <c r="H1850" s="25"/>
      <c r="I1850" s="25"/>
      <c r="J1850" s="25"/>
      <c r="K1850" s="25"/>
      <c r="L1850" s="25"/>
      <c r="M1850" s="25"/>
      <c r="N1850" s="25"/>
      <c r="O1850" s="25"/>
      <c r="P1850" s="119"/>
      <c r="Q1850" s="119"/>
      <c r="R1850" s="119"/>
      <c r="S1850" s="119"/>
      <c r="T1850" s="119"/>
      <c r="U1850" s="119"/>
      <c r="V1850" s="120"/>
      <c r="W1850" s="120"/>
      <c r="X1850" s="25"/>
      <c r="Y1850" s="121"/>
      <c r="Z1850" s="121"/>
      <c r="AA1850" s="25"/>
    </row>
    <row r="1851" spans="2:27" x14ac:dyDescent="0.3">
      <c r="B1851" s="25"/>
      <c r="C1851" s="25"/>
      <c r="D1851" s="25"/>
      <c r="E1851" s="25"/>
      <c r="F1851" s="25"/>
      <c r="G1851" s="25"/>
      <c r="H1851" s="25"/>
      <c r="I1851" s="25"/>
      <c r="J1851" s="25"/>
      <c r="K1851" s="25"/>
      <c r="L1851" s="25"/>
      <c r="M1851" s="25"/>
      <c r="N1851" s="25"/>
      <c r="O1851" s="25"/>
      <c r="P1851" s="119"/>
      <c r="Q1851" s="119"/>
      <c r="R1851" s="119"/>
      <c r="S1851" s="119"/>
      <c r="T1851" s="119"/>
      <c r="U1851" s="119"/>
      <c r="V1851" s="120"/>
      <c r="W1851" s="120"/>
      <c r="X1851" s="25"/>
      <c r="Y1851" s="121"/>
      <c r="Z1851" s="121"/>
      <c r="AA1851" s="25"/>
    </row>
    <row r="1852" spans="2:27" x14ac:dyDescent="0.3">
      <c r="B1852" s="25"/>
      <c r="C1852" s="25"/>
      <c r="D1852" s="25"/>
      <c r="E1852" s="25"/>
      <c r="F1852" s="25"/>
      <c r="G1852" s="25"/>
      <c r="H1852" s="25"/>
      <c r="I1852" s="25"/>
      <c r="J1852" s="25"/>
      <c r="K1852" s="25"/>
      <c r="L1852" s="25"/>
      <c r="M1852" s="25"/>
      <c r="N1852" s="25"/>
      <c r="O1852" s="25"/>
      <c r="P1852" s="119"/>
      <c r="Q1852" s="119"/>
      <c r="R1852" s="119"/>
      <c r="S1852" s="119"/>
      <c r="T1852" s="119"/>
      <c r="U1852" s="119"/>
      <c r="V1852" s="120"/>
      <c r="W1852" s="120"/>
      <c r="X1852" s="25"/>
      <c r="Y1852" s="121"/>
      <c r="Z1852" s="121"/>
      <c r="AA1852" s="25"/>
    </row>
    <row r="1853" spans="2:27" x14ac:dyDescent="0.3">
      <c r="B1853" s="25"/>
      <c r="C1853" s="25"/>
      <c r="D1853" s="25"/>
      <c r="E1853" s="25"/>
      <c r="F1853" s="25"/>
      <c r="G1853" s="25"/>
      <c r="H1853" s="25"/>
      <c r="I1853" s="25"/>
      <c r="J1853" s="25"/>
      <c r="K1853" s="25"/>
      <c r="L1853" s="25"/>
      <c r="M1853" s="25"/>
      <c r="N1853" s="25"/>
      <c r="O1853" s="25"/>
      <c r="P1853" s="119"/>
      <c r="Q1853" s="119"/>
      <c r="R1853" s="119"/>
      <c r="S1853" s="119"/>
      <c r="T1853" s="119"/>
      <c r="U1853" s="119"/>
      <c r="V1853" s="120"/>
      <c r="W1853" s="120"/>
      <c r="X1853" s="25"/>
      <c r="Y1853" s="121"/>
      <c r="Z1853" s="121"/>
      <c r="AA1853" s="25"/>
    </row>
    <row r="1854" spans="2:27" x14ac:dyDescent="0.3">
      <c r="B1854" s="25"/>
      <c r="C1854" s="25"/>
      <c r="D1854" s="25"/>
      <c r="E1854" s="25"/>
      <c r="F1854" s="25"/>
      <c r="G1854" s="25"/>
      <c r="H1854" s="25"/>
      <c r="I1854" s="25"/>
      <c r="J1854" s="25"/>
      <c r="K1854" s="25"/>
      <c r="L1854" s="25"/>
      <c r="M1854" s="25"/>
      <c r="N1854" s="25"/>
      <c r="O1854" s="25"/>
      <c r="P1854" s="119"/>
      <c r="Q1854" s="119"/>
      <c r="R1854" s="119"/>
      <c r="S1854" s="119"/>
      <c r="T1854" s="119"/>
      <c r="U1854" s="119"/>
      <c r="V1854" s="120"/>
      <c r="W1854" s="120"/>
      <c r="X1854" s="25"/>
      <c r="Y1854" s="121"/>
      <c r="Z1854" s="121"/>
      <c r="AA1854" s="25"/>
    </row>
    <row r="1855" spans="2:27" x14ac:dyDescent="0.3">
      <c r="B1855" s="25"/>
      <c r="C1855" s="25"/>
      <c r="D1855" s="25"/>
      <c r="E1855" s="25"/>
      <c r="F1855" s="25"/>
      <c r="G1855" s="25"/>
      <c r="H1855" s="25"/>
      <c r="I1855" s="25"/>
      <c r="J1855" s="25"/>
      <c r="K1855" s="25"/>
      <c r="L1855" s="25"/>
      <c r="M1855" s="25"/>
      <c r="N1855" s="25"/>
      <c r="O1855" s="25"/>
      <c r="P1855" s="119"/>
      <c r="Q1855" s="119"/>
      <c r="R1855" s="119"/>
      <c r="S1855" s="119"/>
      <c r="T1855" s="119"/>
      <c r="U1855" s="119"/>
      <c r="V1855" s="120"/>
      <c r="W1855" s="120"/>
      <c r="X1855" s="25"/>
      <c r="Y1855" s="121"/>
      <c r="Z1855" s="121"/>
      <c r="AA1855" s="25"/>
    </row>
    <row r="1856" spans="2:27" x14ac:dyDescent="0.3">
      <c r="B1856" s="25"/>
      <c r="C1856" s="25"/>
      <c r="D1856" s="25"/>
      <c r="E1856" s="25"/>
      <c r="F1856" s="25"/>
      <c r="G1856" s="25"/>
      <c r="H1856" s="25"/>
      <c r="I1856" s="25"/>
      <c r="J1856" s="25"/>
      <c r="K1856" s="25"/>
      <c r="L1856" s="25"/>
      <c r="M1856" s="25"/>
      <c r="N1856" s="25"/>
      <c r="O1856" s="25"/>
      <c r="P1856" s="119"/>
      <c r="Q1856" s="119"/>
      <c r="R1856" s="119"/>
      <c r="S1856" s="119"/>
      <c r="T1856" s="119"/>
      <c r="U1856" s="119"/>
      <c r="V1856" s="120"/>
      <c r="W1856" s="120"/>
      <c r="X1856" s="25"/>
      <c r="Y1856" s="121"/>
      <c r="Z1856" s="121"/>
      <c r="AA1856" s="25"/>
    </row>
    <row r="1857" spans="2:27" x14ac:dyDescent="0.3">
      <c r="B1857" s="25"/>
      <c r="C1857" s="25"/>
      <c r="D1857" s="25"/>
      <c r="E1857" s="25"/>
      <c r="F1857" s="25"/>
      <c r="G1857" s="25"/>
      <c r="H1857" s="25"/>
      <c r="I1857" s="25"/>
      <c r="J1857" s="25"/>
      <c r="K1857" s="25"/>
      <c r="L1857" s="25"/>
      <c r="M1857" s="25"/>
      <c r="N1857" s="25"/>
      <c r="O1857" s="25"/>
      <c r="P1857" s="119"/>
      <c r="Q1857" s="119"/>
      <c r="R1857" s="119"/>
      <c r="S1857" s="119"/>
      <c r="T1857" s="119"/>
      <c r="U1857" s="119"/>
      <c r="V1857" s="120"/>
      <c r="W1857" s="120"/>
      <c r="X1857" s="25"/>
      <c r="Y1857" s="121"/>
      <c r="Z1857" s="121"/>
      <c r="AA1857" s="25"/>
    </row>
    <row r="1858" spans="2:27" x14ac:dyDescent="0.3">
      <c r="B1858" s="25"/>
      <c r="C1858" s="25"/>
      <c r="D1858" s="25"/>
      <c r="E1858" s="25"/>
      <c r="F1858" s="25"/>
      <c r="G1858" s="25"/>
      <c r="H1858" s="25"/>
      <c r="I1858" s="25"/>
      <c r="J1858" s="25"/>
      <c r="K1858" s="25"/>
      <c r="L1858" s="25"/>
      <c r="M1858" s="25"/>
      <c r="N1858" s="25"/>
      <c r="O1858" s="25"/>
      <c r="P1858" s="119"/>
      <c r="Q1858" s="119"/>
      <c r="R1858" s="119"/>
      <c r="S1858" s="119"/>
      <c r="T1858" s="119"/>
      <c r="U1858" s="119"/>
      <c r="V1858" s="120"/>
      <c r="W1858" s="120"/>
      <c r="X1858" s="25"/>
      <c r="Y1858" s="121"/>
      <c r="Z1858" s="121"/>
      <c r="AA1858" s="25"/>
    </row>
    <row r="1859" spans="2:27" x14ac:dyDescent="0.3">
      <c r="B1859" s="25"/>
      <c r="C1859" s="25"/>
      <c r="D1859" s="25"/>
      <c r="E1859" s="25"/>
      <c r="F1859" s="25"/>
      <c r="G1859" s="25"/>
      <c r="H1859" s="25"/>
      <c r="I1859" s="25"/>
      <c r="J1859" s="25"/>
      <c r="K1859" s="25"/>
      <c r="L1859" s="25"/>
      <c r="M1859" s="25"/>
      <c r="N1859" s="25"/>
      <c r="O1859" s="25"/>
      <c r="P1859" s="119"/>
      <c r="Q1859" s="119"/>
      <c r="R1859" s="119"/>
      <c r="S1859" s="119"/>
      <c r="T1859" s="119"/>
      <c r="U1859" s="119"/>
      <c r="V1859" s="120"/>
      <c r="W1859" s="120"/>
      <c r="X1859" s="25"/>
      <c r="Y1859" s="121"/>
      <c r="Z1859" s="121"/>
      <c r="AA1859" s="25"/>
    </row>
    <row r="1860" spans="2:27" x14ac:dyDescent="0.3">
      <c r="B1860" s="25"/>
      <c r="C1860" s="25"/>
      <c r="D1860" s="25"/>
      <c r="E1860" s="25"/>
      <c r="F1860" s="25"/>
      <c r="G1860" s="25"/>
      <c r="H1860" s="25"/>
      <c r="I1860" s="25"/>
      <c r="J1860" s="25"/>
      <c r="K1860" s="25"/>
      <c r="L1860" s="25"/>
      <c r="M1860" s="25"/>
      <c r="N1860" s="25"/>
      <c r="O1860" s="25"/>
      <c r="P1860" s="119"/>
      <c r="Q1860" s="119"/>
      <c r="R1860" s="119"/>
      <c r="S1860" s="119"/>
      <c r="T1860" s="119"/>
      <c r="U1860" s="119"/>
      <c r="V1860" s="120"/>
      <c r="W1860" s="120"/>
      <c r="X1860" s="25"/>
      <c r="Y1860" s="121"/>
      <c r="Z1860" s="121"/>
      <c r="AA1860" s="25"/>
    </row>
    <row r="1861" spans="2:27" x14ac:dyDescent="0.3">
      <c r="B1861" s="25"/>
      <c r="C1861" s="25"/>
      <c r="D1861" s="25"/>
      <c r="E1861" s="25"/>
      <c r="F1861" s="25"/>
      <c r="G1861" s="25"/>
      <c r="H1861" s="25"/>
      <c r="I1861" s="25"/>
      <c r="J1861" s="25"/>
      <c r="K1861" s="25"/>
      <c r="L1861" s="25"/>
      <c r="M1861" s="25"/>
      <c r="N1861" s="25"/>
      <c r="O1861" s="25"/>
      <c r="P1861" s="119"/>
      <c r="Q1861" s="119"/>
      <c r="R1861" s="119"/>
      <c r="S1861" s="119"/>
      <c r="T1861" s="119"/>
      <c r="U1861" s="119"/>
      <c r="V1861" s="120"/>
      <c r="W1861" s="120"/>
      <c r="X1861" s="25"/>
      <c r="Y1861" s="121"/>
      <c r="Z1861" s="121"/>
      <c r="AA1861" s="25"/>
    </row>
    <row r="1862" spans="2:27" x14ac:dyDescent="0.3">
      <c r="B1862" s="25"/>
      <c r="C1862" s="25"/>
      <c r="D1862" s="25"/>
      <c r="E1862" s="25"/>
      <c r="F1862" s="25"/>
      <c r="G1862" s="25"/>
      <c r="H1862" s="25"/>
      <c r="I1862" s="25"/>
      <c r="J1862" s="25"/>
      <c r="K1862" s="25"/>
      <c r="L1862" s="25"/>
      <c r="M1862" s="25"/>
      <c r="N1862" s="25"/>
      <c r="O1862" s="25"/>
      <c r="P1862" s="119"/>
      <c r="Q1862" s="119"/>
      <c r="R1862" s="119"/>
      <c r="S1862" s="119"/>
      <c r="T1862" s="119"/>
      <c r="U1862" s="119"/>
      <c r="V1862" s="120"/>
      <c r="W1862" s="120"/>
      <c r="X1862" s="25"/>
      <c r="Y1862" s="121"/>
      <c r="Z1862" s="121"/>
      <c r="AA1862" s="25"/>
    </row>
    <row r="1863" spans="2:27" x14ac:dyDescent="0.3">
      <c r="B1863" s="25"/>
      <c r="C1863" s="25"/>
      <c r="D1863" s="25"/>
      <c r="E1863" s="25"/>
      <c r="F1863" s="25"/>
      <c r="G1863" s="25"/>
      <c r="H1863" s="25"/>
      <c r="I1863" s="25"/>
      <c r="J1863" s="25"/>
      <c r="K1863" s="25"/>
      <c r="L1863" s="25"/>
      <c r="M1863" s="25"/>
      <c r="N1863" s="25"/>
      <c r="O1863" s="25"/>
      <c r="P1863" s="119"/>
      <c r="Q1863" s="119"/>
      <c r="R1863" s="119"/>
      <c r="S1863" s="119"/>
      <c r="T1863" s="119"/>
      <c r="U1863" s="119"/>
      <c r="V1863" s="120"/>
      <c r="W1863" s="120"/>
      <c r="X1863" s="25"/>
      <c r="Y1863" s="121"/>
      <c r="Z1863" s="121"/>
      <c r="AA1863" s="25"/>
    </row>
    <row r="1864" spans="2:27" x14ac:dyDescent="0.3">
      <c r="B1864" s="25"/>
      <c r="C1864" s="25"/>
      <c r="D1864" s="25"/>
      <c r="E1864" s="25"/>
      <c r="F1864" s="25"/>
      <c r="G1864" s="25"/>
      <c r="H1864" s="25"/>
      <c r="I1864" s="25"/>
      <c r="J1864" s="25"/>
      <c r="K1864" s="25"/>
      <c r="L1864" s="25"/>
      <c r="M1864" s="25"/>
      <c r="N1864" s="25"/>
      <c r="O1864" s="25"/>
      <c r="P1864" s="119"/>
      <c r="Q1864" s="119"/>
      <c r="R1864" s="119"/>
      <c r="S1864" s="119"/>
      <c r="T1864" s="119"/>
      <c r="U1864" s="119"/>
      <c r="V1864" s="120"/>
      <c r="W1864" s="120"/>
      <c r="X1864" s="25"/>
      <c r="Y1864" s="121"/>
      <c r="Z1864" s="121"/>
      <c r="AA1864" s="25"/>
    </row>
    <row r="1865" spans="2:27" x14ac:dyDescent="0.3">
      <c r="B1865" s="25"/>
      <c r="C1865" s="25"/>
      <c r="D1865" s="25"/>
      <c r="E1865" s="25"/>
      <c r="F1865" s="25"/>
      <c r="G1865" s="25"/>
      <c r="H1865" s="25"/>
      <c r="I1865" s="25"/>
      <c r="J1865" s="25"/>
      <c r="K1865" s="25"/>
      <c r="L1865" s="25"/>
      <c r="M1865" s="25"/>
      <c r="N1865" s="25"/>
      <c r="O1865" s="25"/>
      <c r="P1865" s="119"/>
      <c r="Q1865" s="119"/>
      <c r="R1865" s="119"/>
      <c r="S1865" s="119"/>
      <c r="T1865" s="119"/>
      <c r="U1865" s="119"/>
      <c r="V1865" s="120"/>
      <c r="W1865" s="120"/>
      <c r="X1865" s="25"/>
      <c r="Y1865" s="121"/>
      <c r="Z1865" s="121"/>
      <c r="AA1865" s="25"/>
    </row>
    <row r="1866" spans="2:27" x14ac:dyDescent="0.3">
      <c r="B1866" s="25"/>
      <c r="C1866" s="25"/>
      <c r="D1866" s="25"/>
      <c r="E1866" s="25"/>
      <c r="F1866" s="25"/>
      <c r="G1866" s="25"/>
      <c r="H1866" s="25"/>
      <c r="I1866" s="25"/>
      <c r="J1866" s="25"/>
      <c r="K1866" s="25"/>
      <c r="L1866" s="25"/>
      <c r="M1866" s="25"/>
      <c r="N1866" s="25"/>
      <c r="O1866" s="25"/>
      <c r="P1866" s="119"/>
      <c r="Q1866" s="119"/>
      <c r="R1866" s="119"/>
      <c r="S1866" s="119"/>
      <c r="T1866" s="119"/>
      <c r="U1866" s="119"/>
      <c r="V1866" s="120"/>
      <c r="W1866" s="120"/>
      <c r="X1866" s="25"/>
      <c r="Y1866" s="121"/>
      <c r="Z1866" s="121"/>
      <c r="AA1866" s="25"/>
    </row>
    <row r="1867" spans="2:27" x14ac:dyDescent="0.3">
      <c r="B1867" s="25"/>
      <c r="C1867" s="25"/>
      <c r="D1867" s="25"/>
      <c r="E1867" s="25"/>
      <c r="F1867" s="25"/>
      <c r="G1867" s="25"/>
      <c r="H1867" s="25"/>
      <c r="I1867" s="25"/>
      <c r="J1867" s="25"/>
      <c r="K1867" s="25"/>
      <c r="L1867" s="25"/>
      <c r="M1867" s="25"/>
      <c r="N1867" s="25"/>
      <c r="O1867" s="25"/>
      <c r="P1867" s="119"/>
      <c r="Q1867" s="119"/>
      <c r="R1867" s="119"/>
      <c r="S1867" s="119"/>
      <c r="T1867" s="119"/>
      <c r="U1867" s="119"/>
      <c r="V1867" s="120"/>
      <c r="W1867" s="120"/>
      <c r="X1867" s="25"/>
      <c r="Y1867" s="121"/>
      <c r="Z1867" s="121"/>
      <c r="AA1867" s="25"/>
    </row>
    <row r="1868" spans="2:27" x14ac:dyDescent="0.3">
      <c r="B1868" s="25"/>
      <c r="C1868" s="25"/>
      <c r="D1868" s="25"/>
      <c r="E1868" s="25"/>
      <c r="F1868" s="25"/>
      <c r="G1868" s="25"/>
      <c r="H1868" s="25"/>
      <c r="I1868" s="25"/>
      <c r="J1868" s="25"/>
      <c r="K1868" s="25"/>
      <c r="L1868" s="25"/>
      <c r="M1868" s="25"/>
      <c r="N1868" s="25"/>
      <c r="O1868" s="25"/>
      <c r="P1868" s="119"/>
      <c r="Q1868" s="119"/>
      <c r="R1868" s="119"/>
      <c r="S1868" s="119"/>
      <c r="T1868" s="119"/>
      <c r="U1868" s="119"/>
      <c r="V1868" s="120"/>
      <c r="W1868" s="120"/>
      <c r="X1868" s="25"/>
      <c r="Y1868" s="121"/>
      <c r="Z1868" s="121"/>
      <c r="AA1868" s="25"/>
    </row>
    <row r="1869" spans="2:27" x14ac:dyDescent="0.3">
      <c r="B1869" s="25"/>
      <c r="C1869" s="25"/>
      <c r="D1869" s="25"/>
      <c r="E1869" s="25"/>
      <c r="F1869" s="25"/>
      <c r="G1869" s="25"/>
      <c r="H1869" s="25"/>
      <c r="I1869" s="25"/>
      <c r="J1869" s="25"/>
      <c r="K1869" s="25"/>
      <c r="L1869" s="25"/>
      <c r="M1869" s="25"/>
      <c r="N1869" s="25"/>
      <c r="O1869" s="25"/>
      <c r="P1869" s="119"/>
      <c r="Q1869" s="119"/>
      <c r="R1869" s="119"/>
      <c r="S1869" s="119"/>
      <c r="T1869" s="119"/>
      <c r="U1869" s="119"/>
      <c r="V1869" s="120"/>
      <c r="W1869" s="120"/>
      <c r="X1869" s="25"/>
      <c r="Y1869" s="121"/>
      <c r="Z1869" s="121"/>
      <c r="AA1869" s="25"/>
    </row>
    <row r="1870" spans="2:27" x14ac:dyDescent="0.3">
      <c r="B1870" s="25"/>
      <c r="C1870" s="25"/>
      <c r="D1870" s="25"/>
      <c r="E1870" s="25"/>
      <c r="F1870" s="25"/>
      <c r="G1870" s="25"/>
      <c r="H1870" s="25"/>
      <c r="I1870" s="25"/>
      <c r="J1870" s="25"/>
      <c r="K1870" s="25"/>
      <c r="L1870" s="25"/>
      <c r="M1870" s="25"/>
      <c r="N1870" s="25"/>
      <c r="O1870" s="25"/>
      <c r="P1870" s="119"/>
      <c r="Q1870" s="119"/>
      <c r="R1870" s="119"/>
      <c r="S1870" s="119"/>
      <c r="T1870" s="119"/>
      <c r="U1870" s="119"/>
      <c r="V1870" s="120"/>
      <c r="W1870" s="120"/>
      <c r="X1870" s="25"/>
      <c r="Y1870" s="121"/>
      <c r="Z1870" s="121"/>
      <c r="AA1870" s="25"/>
    </row>
    <row r="1871" spans="2:27" x14ac:dyDescent="0.3">
      <c r="B1871" s="25"/>
      <c r="C1871" s="25"/>
      <c r="D1871" s="25"/>
      <c r="E1871" s="25"/>
      <c r="F1871" s="25"/>
      <c r="G1871" s="25"/>
      <c r="H1871" s="25"/>
      <c r="I1871" s="25"/>
      <c r="J1871" s="25"/>
      <c r="K1871" s="25"/>
      <c r="L1871" s="25"/>
      <c r="M1871" s="25"/>
      <c r="N1871" s="25"/>
      <c r="O1871" s="25"/>
      <c r="P1871" s="119"/>
      <c r="Q1871" s="119"/>
      <c r="R1871" s="119"/>
      <c r="S1871" s="119"/>
      <c r="T1871" s="119"/>
      <c r="U1871" s="119"/>
      <c r="V1871" s="120"/>
      <c r="W1871" s="120"/>
      <c r="X1871" s="25"/>
      <c r="Y1871" s="121"/>
      <c r="Z1871" s="121"/>
      <c r="AA1871" s="25"/>
    </row>
    <row r="1872" spans="2:27" x14ac:dyDescent="0.3">
      <c r="B1872" s="25"/>
      <c r="C1872" s="25"/>
      <c r="D1872" s="25"/>
      <c r="E1872" s="25"/>
      <c r="F1872" s="25"/>
      <c r="G1872" s="25"/>
      <c r="H1872" s="25"/>
      <c r="I1872" s="25"/>
      <c r="J1872" s="25"/>
      <c r="K1872" s="25"/>
      <c r="L1872" s="25"/>
      <c r="M1872" s="25"/>
      <c r="N1872" s="25"/>
      <c r="O1872" s="25"/>
      <c r="P1872" s="119"/>
      <c r="Q1872" s="119"/>
      <c r="R1872" s="119"/>
      <c r="S1872" s="119"/>
      <c r="T1872" s="119"/>
      <c r="U1872" s="119"/>
      <c r="V1872" s="120"/>
      <c r="W1872" s="120"/>
      <c r="X1872" s="25"/>
      <c r="Y1872" s="121"/>
      <c r="Z1872" s="121"/>
      <c r="AA1872" s="25"/>
    </row>
    <row r="1873" spans="2:27" x14ac:dyDescent="0.3">
      <c r="B1873" s="25"/>
      <c r="C1873" s="25"/>
      <c r="D1873" s="25"/>
      <c r="E1873" s="25"/>
      <c r="F1873" s="25"/>
      <c r="G1873" s="25"/>
      <c r="H1873" s="25"/>
      <c r="I1873" s="25"/>
      <c r="J1873" s="25"/>
      <c r="K1873" s="25"/>
      <c r="L1873" s="25"/>
      <c r="M1873" s="25"/>
      <c r="N1873" s="25"/>
      <c r="O1873" s="25"/>
      <c r="P1873" s="119"/>
      <c r="Q1873" s="119"/>
      <c r="R1873" s="119"/>
      <c r="S1873" s="119"/>
      <c r="T1873" s="119"/>
      <c r="U1873" s="119"/>
      <c r="V1873" s="120"/>
      <c r="W1873" s="120"/>
      <c r="X1873" s="25"/>
      <c r="Y1873" s="121"/>
      <c r="Z1873" s="121"/>
      <c r="AA1873" s="25"/>
    </row>
    <row r="1874" spans="2:27" x14ac:dyDescent="0.3">
      <c r="B1874" s="25"/>
      <c r="C1874" s="25"/>
      <c r="D1874" s="25"/>
      <c r="E1874" s="25"/>
      <c r="F1874" s="25"/>
      <c r="G1874" s="25"/>
      <c r="H1874" s="25"/>
      <c r="I1874" s="25"/>
      <c r="J1874" s="25"/>
      <c r="K1874" s="25"/>
      <c r="L1874" s="25"/>
      <c r="M1874" s="25"/>
      <c r="N1874" s="25"/>
      <c r="O1874" s="25"/>
      <c r="P1874" s="119"/>
      <c r="Q1874" s="119"/>
      <c r="R1874" s="119"/>
      <c r="S1874" s="119"/>
      <c r="T1874" s="119"/>
      <c r="U1874" s="119"/>
      <c r="V1874" s="120"/>
      <c r="W1874" s="120"/>
      <c r="X1874" s="25"/>
      <c r="Y1874" s="121"/>
      <c r="Z1874" s="121"/>
      <c r="AA1874" s="25"/>
    </row>
    <row r="1875" spans="2:27" x14ac:dyDescent="0.3">
      <c r="B1875" s="25"/>
      <c r="C1875" s="25"/>
      <c r="D1875" s="25"/>
      <c r="E1875" s="25"/>
      <c r="F1875" s="25"/>
      <c r="G1875" s="25"/>
      <c r="H1875" s="25"/>
      <c r="I1875" s="25"/>
      <c r="J1875" s="25"/>
      <c r="K1875" s="25"/>
      <c r="L1875" s="25"/>
      <c r="M1875" s="25"/>
      <c r="N1875" s="25"/>
      <c r="O1875" s="25"/>
      <c r="P1875" s="119"/>
      <c r="Q1875" s="119"/>
      <c r="R1875" s="119"/>
      <c r="S1875" s="119"/>
      <c r="T1875" s="119"/>
      <c r="U1875" s="119"/>
      <c r="V1875" s="120"/>
      <c r="W1875" s="120"/>
      <c r="X1875" s="25"/>
      <c r="Y1875" s="121"/>
      <c r="Z1875" s="121"/>
      <c r="AA1875" s="25"/>
    </row>
    <row r="1876" spans="2:27" x14ac:dyDescent="0.3">
      <c r="B1876" s="25"/>
      <c r="C1876" s="25"/>
      <c r="D1876" s="25"/>
      <c r="E1876" s="25"/>
      <c r="F1876" s="25"/>
      <c r="G1876" s="25"/>
      <c r="H1876" s="25"/>
      <c r="I1876" s="25"/>
      <c r="J1876" s="25"/>
      <c r="K1876" s="25"/>
      <c r="L1876" s="25"/>
      <c r="M1876" s="25"/>
      <c r="N1876" s="25"/>
      <c r="O1876" s="25"/>
      <c r="P1876" s="119"/>
      <c r="Q1876" s="119"/>
      <c r="R1876" s="119"/>
      <c r="S1876" s="119"/>
      <c r="T1876" s="119"/>
      <c r="U1876" s="119"/>
      <c r="V1876" s="120"/>
      <c r="W1876" s="120"/>
      <c r="X1876" s="25"/>
      <c r="Y1876" s="121"/>
      <c r="Z1876" s="121"/>
      <c r="AA1876" s="25"/>
    </row>
    <row r="1877" spans="2:27" x14ac:dyDescent="0.3">
      <c r="B1877" s="25"/>
      <c r="C1877" s="25"/>
      <c r="D1877" s="25"/>
      <c r="E1877" s="25"/>
      <c r="F1877" s="25"/>
      <c r="G1877" s="25"/>
      <c r="H1877" s="25"/>
      <c r="I1877" s="25"/>
      <c r="J1877" s="25"/>
      <c r="K1877" s="25"/>
      <c r="L1877" s="25"/>
      <c r="M1877" s="25"/>
      <c r="N1877" s="25"/>
      <c r="O1877" s="25"/>
      <c r="P1877" s="119"/>
      <c r="Q1877" s="119"/>
      <c r="R1877" s="119"/>
      <c r="S1877" s="119"/>
      <c r="T1877" s="119"/>
      <c r="U1877" s="119"/>
      <c r="V1877" s="120"/>
      <c r="W1877" s="120"/>
      <c r="X1877" s="25"/>
      <c r="Y1877" s="121"/>
      <c r="Z1877" s="121"/>
      <c r="AA1877" s="25"/>
    </row>
    <row r="1878" spans="2:27" x14ac:dyDescent="0.3">
      <c r="B1878" s="25"/>
      <c r="C1878" s="25"/>
      <c r="D1878" s="25"/>
      <c r="E1878" s="25"/>
      <c r="F1878" s="25"/>
      <c r="G1878" s="25"/>
      <c r="H1878" s="25"/>
      <c r="I1878" s="25"/>
      <c r="J1878" s="25"/>
      <c r="K1878" s="25"/>
      <c r="L1878" s="25"/>
      <c r="M1878" s="25"/>
      <c r="N1878" s="25"/>
      <c r="O1878" s="25"/>
      <c r="P1878" s="119"/>
      <c r="Q1878" s="119"/>
      <c r="R1878" s="119"/>
      <c r="S1878" s="119"/>
      <c r="T1878" s="119"/>
      <c r="U1878" s="119"/>
      <c r="V1878" s="120"/>
      <c r="W1878" s="120"/>
      <c r="X1878" s="25"/>
      <c r="Y1878" s="121"/>
      <c r="Z1878" s="121"/>
      <c r="AA1878" s="25"/>
    </row>
    <row r="1879" spans="2:27" x14ac:dyDescent="0.3">
      <c r="B1879" s="25"/>
      <c r="C1879" s="25"/>
      <c r="D1879" s="25"/>
      <c r="E1879" s="25"/>
      <c r="F1879" s="25"/>
      <c r="G1879" s="25"/>
      <c r="H1879" s="25"/>
      <c r="I1879" s="25"/>
      <c r="J1879" s="25"/>
      <c r="K1879" s="25"/>
      <c r="L1879" s="25"/>
      <c r="M1879" s="25"/>
      <c r="N1879" s="25"/>
      <c r="O1879" s="25"/>
      <c r="P1879" s="119"/>
      <c r="Q1879" s="119"/>
      <c r="R1879" s="119"/>
      <c r="S1879" s="119"/>
      <c r="T1879" s="119"/>
      <c r="U1879" s="119"/>
      <c r="V1879" s="120"/>
      <c r="W1879" s="120"/>
      <c r="X1879" s="25"/>
      <c r="Y1879" s="121"/>
      <c r="Z1879" s="121"/>
      <c r="AA1879" s="25"/>
    </row>
    <row r="1880" spans="2:27" x14ac:dyDescent="0.3">
      <c r="B1880" s="25"/>
      <c r="C1880" s="25"/>
      <c r="D1880" s="25"/>
      <c r="E1880" s="25"/>
      <c r="F1880" s="25"/>
      <c r="G1880" s="25"/>
      <c r="H1880" s="25"/>
      <c r="I1880" s="25"/>
      <c r="J1880" s="25"/>
      <c r="K1880" s="25"/>
      <c r="L1880" s="25"/>
      <c r="M1880" s="25"/>
      <c r="N1880" s="25"/>
      <c r="O1880" s="25"/>
      <c r="P1880" s="119"/>
      <c r="Q1880" s="119"/>
      <c r="R1880" s="119"/>
      <c r="S1880" s="119"/>
      <c r="T1880" s="119"/>
      <c r="U1880" s="119"/>
      <c r="V1880" s="120"/>
      <c r="W1880" s="120"/>
      <c r="X1880" s="25"/>
      <c r="Y1880" s="121"/>
      <c r="Z1880" s="121"/>
      <c r="AA1880" s="25"/>
    </row>
    <row r="1881" spans="2:27" x14ac:dyDescent="0.3">
      <c r="B1881" s="25"/>
      <c r="C1881" s="25"/>
      <c r="D1881" s="25"/>
      <c r="E1881" s="25"/>
      <c r="F1881" s="25"/>
      <c r="G1881" s="25"/>
      <c r="H1881" s="25"/>
      <c r="I1881" s="25"/>
      <c r="J1881" s="25"/>
      <c r="K1881" s="25"/>
      <c r="L1881" s="25"/>
      <c r="M1881" s="25"/>
      <c r="N1881" s="25"/>
      <c r="O1881" s="25"/>
      <c r="P1881" s="119"/>
      <c r="Q1881" s="119"/>
      <c r="R1881" s="119"/>
      <c r="S1881" s="119"/>
      <c r="T1881" s="119"/>
      <c r="U1881" s="119"/>
      <c r="V1881" s="120"/>
      <c r="W1881" s="120"/>
      <c r="X1881" s="25"/>
      <c r="Y1881" s="121"/>
      <c r="Z1881" s="121"/>
      <c r="AA1881" s="25"/>
    </row>
    <row r="1882" spans="2:27" x14ac:dyDescent="0.3">
      <c r="B1882" s="25"/>
      <c r="C1882" s="25"/>
      <c r="D1882" s="25"/>
      <c r="E1882" s="25"/>
      <c r="F1882" s="25"/>
      <c r="G1882" s="25"/>
      <c r="H1882" s="25"/>
      <c r="I1882" s="25"/>
      <c r="J1882" s="25"/>
      <c r="K1882" s="25"/>
      <c r="L1882" s="25"/>
      <c r="M1882" s="25"/>
      <c r="N1882" s="25"/>
      <c r="O1882" s="25"/>
      <c r="P1882" s="119"/>
      <c r="Q1882" s="119"/>
      <c r="R1882" s="119"/>
      <c r="S1882" s="119"/>
      <c r="T1882" s="119"/>
      <c r="U1882" s="119"/>
      <c r="V1882" s="120"/>
      <c r="W1882" s="120"/>
      <c r="X1882" s="25"/>
      <c r="Y1882" s="121"/>
      <c r="Z1882" s="121"/>
      <c r="AA1882" s="25"/>
    </row>
    <row r="1883" spans="2:27" x14ac:dyDescent="0.3">
      <c r="B1883" s="25"/>
      <c r="C1883" s="25"/>
      <c r="D1883" s="25"/>
      <c r="E1883" s="25"/>
      <c r="F1883" s="25"/>
      <c r="G1883" s="25"/>
      <c r="H1883" s="25"/>
      <c r="I1883" s="25"/>
      <c r="J1883" s="25"/>
      <c r="K1883" s="25"/>
      <c r="L1883" s="25"/>
      <c r="M1883" s="25"/>
      <c r="N1883" s="25"/>
      <c r="O1883" s="25"/>
      <c r="P1883" s="119"/>
      <c r="Q1883" s="119"/>
      <c r="R1883" s="119"/>
      <c r="S1883" s="119"/>
      <c r="T1883" s="119"/>
      <c r="U1883" s="119"/>
      <c r="V1883" s="120"/>
      <c r="W1883" s="120"/>
      <c r="X1883" s="25"/>
      <c r="Y1883" s="121"/>
      <c r="Z1883" s="121"/>
      <c r="AA1883" s="25"/>
    </row>
    <row r="1884" spans="2:27" x14ac:dyDescent="0.3">
      <c r="B1884" s="25"/>
      <c r="C1884" s="25"/>
      <c r="D1884" s="25"/>
      <c r="E1884" s="25"/>
      <c r="F1884" s="25"/>
      <c r="G1884" s="25"/>
      <c r="H1884" s="25"/>
      <c r="I1884" s="25"/>
      <c r="J1884" s="25"/>
      <c r="K1884" s="25"/>
      <c r="L1884" s="25"/>
      <c r="M1884" s="25"/>
      <c r="N1884" s="25"/>
      <c r="O1884" s="25"/>
      <c r="P1884" s="119"/>
      <c r="Q1884" s="119"/>
      <c r="R1884" s="119"/>
      <c r="S1884" s="119"/>
      <c r="T1884" s="119"/>
      <c r="U1884" s="119"/>
      <c r="V1884" s="120"/>
      <c r="W1884" s="120"/>
      <c r="X1884" s="25"/>
      <c r="Y1884" s="121"/>
      <c r="Z1884" s="121"/>
      <c r="AA1884" s="25"/>
    </row>
    <row r="1885" spans="2:27" x14ac:dyDescent="0.3">
      <c r="B1885" s="25"/>
      <c r="C1885" s="25"/>
      <c r="D1885" s="25"/>
      <c r="E1885" s="25"/>
      <c r="F1885" s="25"/>
      <c r="G1885" s="25"/>
      <c r="H1885" s="25"/>
      <c r="I1885" s="25"/>
      <c r="J1885" s="25"/>
      <c r="K1885" s="25"/>
      <c r="L1885" s="25"/>
      <c r="M1885" s="25"/>
      <c r="N1885" s="25"/>
      <c r="O1885" s="25"/>
      <c r="P1885" s="119"/>
      <c r="Q1885" s="119"/>
      <c r="R1885" s="119"/>
      <c r="S1885" s="119"/>
      <c r="T1885" s="119"/>
      <c r="U1885" s="119"/>
      <c r="V1885" s="120"/>
      <c r="W1885" s="120"/>
      <c r="X1885" s="25"/>
      <c r="Y1885" s="121"/>
      <c r="Z1885" s="121"/>
      <c r="AA1885" s="25"/>
    </row>
    <row r="1886" spans="2:27" x14ac:dyDescent="0.3">
      <c r="B1886" s="25"/>
      <c r="C1886" s="25"/>
      <c r="D1886" s="25"/>
      <c r="E1886" s="25"/>
      <c r="F1886" s="25"/>
      <c r="G1886" s="25"/>
      <c r="H1886" s="25"/>
      <c r="I1886" s="25"/>
      <c r="J1886" s="25"/>
      <c r="K1886" s="25"/>
      <c r="L1886" s="25"/>
      <c r="M1886" s="25"/>
      <c r="N1886" s="25"/>
      <c r="O1886" s="25"/>
      <c r="P1886" s="119"/>
      <c r="Q1886" s="119"/>
      <c r="R1886" s="119"/>
      <c r="S1886" s="119"/>
      <c r="T1886" s="119"/>
      <c r="U1886" s="119"/>
      <c r="V1886" s="120"/>
      <c r="W1886" s="120"/>
      <c r="X1886" s="25"/>
      <c r="Y1886" s="121"/>
      <c r="Z1886" s="121"/>
      <c r="AA1886" s="25"/>
    </row>
    <row r="1887" spans="2:27" x14ac:dyDescent="0.3">
      <c r="B1887" s="25"/>
      <c r="C1887" s="25"/>
      <c r="D1887" s="25"/>
      <c r="E1887" s="25"/>
      <c r="F1887" s="25"/>
      <c r="G1887" s="25"/>
      <c r="H1887" s="25"/>
      <c r="I1887" s="25"/>
      <c r="J1887" s="25"/>
      <c r="K1887" s="25"/>
      <c r="L1887" s="25"/>
      <c r="M1887" s="25"/>
      <c r="N1887" s="25"/>
      <c r="O1887" s="25"/>
      <c r="P1887" s="119"/>
      <c r="Q1887" s="119"/>
      <c r="R1887" s="119"/>
      <c r="S1887" s="119"/>
      <c r="T1887" s="119"/>
      <c r="U1887" s="119"/>
      <c r="V1887" s="120"/>
      <c r="W1887" s="120"/>
      <c r="X1887" s="25"/>
      <c r="Y1887" s="121"/>
      <c r="Z1887" s="121"/>
      <c r="AA1887" s="25"/>
    </row>
    <row r="1888" spans="2:27" x14ac:dyDescent="0.3">
      <c r="B1888" s="25"/>
      <c r="C1888" s="25"/>
      <c r="D1888" s="25"/>
      <c r="E1888" s="25"/>
      <c r="F1888" s="25"/>
      <c r="G1888" s="25"/>
      <c r="H1888" s="25"/>
      <c r="I1888" s="25"/>
      <c r="J1888" s="25"/>
      <c r="K1888" s="25"/>
      <c r="L1888" s="25"/>
      <c r="M1888" s="25"/>
      <c r="N1888" s="25"/>
      <c r="O1888" s="25"/>
      <c r="P1888" s="119"/>
      <c r="Q1888" s="119"/>
      <c r="R1888" s="119"/>
      <c r="S1888" s="119"/>
      <c r="T1888" s="119"/>
      <c r="U1888" s="119"/>
      <c r="V1888" s="120"/>
      <c r="W1888" s="120"/>
      <c r="X1888" s="25"/>
      <c r="Y1888" s="121"/>
      <c r="Z1888" s="121"/>
      <c r="AA1888" s="25"/>
    </row>
    <row r="1889" spans="2:27" x14ac:dyDescent="0.3">
      <c r="B1889" s="25"/>
      <c r="C1889" s="25"/>
      <c r="D1889" s="25"/>
      <c r="E1889" s="25"/>
      <c r="F1889" s="25"/>
      <c r="G1889" s="25"/>
      <c r="H1889" s="25"/>
      <c r="I1889" s="25"/>
      <c r="J1889" s="25"/>
      <c r="K1889" s="25"/>
      <c r="L1889" s="25"/>
      <c r="M1889" s="25"/>
      <c r="N1889" s="25"/>
      <c r="O1889" s="25"/>
      <c r="P1889" s="119"/>
      <c r="Q1889" s="119"/>
      <c r="R1889" s="119"/>
      <c r="S1889" s="119"/>
      <c r="T1889" s="119"/>
      <c r="U1889" s="119"/>
      <c r="V1889" s="120"/>
      <c r="W1889" s="120"/>
      <c r="X1889" s="25"/>
      <c r="Y1889" s="121"/>
      <c r="Z1889" s="121"/>
      <c r="AA1889" s="25"/>
    </row>
    <row r="1890" spans="2:27" x14ac:dyDescent="0.3">
      <c r="B1890" s="25"/>
      <c r="C1890" s="25"/>
      <c r="D1890" s="25"/>
      <c r="E1890" s="25"/>
      <c r="F1890" s="25"/>
      <c r="G1890" s="25"/>
      <c r="H1890" s="25"/>
      <c r="I1890" s="25"/>
      <c r="J1890" s="25"/>
      <c r="K1890" s="25"/>
      <c r="L1890" s="25"/>
      <c r="M1890" s="25"/>
      <c r="N1890" s="25"/>
      <c r="O1890" s="25"/>
      <c r="P1890" s="119"/>
      <c r="Q1890" s="119"/>
      <c r="R1890" s="119"/>
      <c r="S1890" s="119"/>
      <c r="T1890" s="119"/>
      <c r="U1890" s="119"/>
      <c r="V1890" s="120"/>
      <c r="W1890" s="120"/>
      <c r="X1890" s="25"/>
      <c r="Y1890" s="121"/>
      <c r="Z1890" s="121"/>
      <c r="AA1890" s="25"/>
    </row>
    <row r="1891" spans="2:27" x14ac:dyDescent="0.3">
      <c r="B1891" s="25"/>
      <c r="C1891" s="25"/>
      <c r="D1891" s="25"/>
      <c r="E1891" s="25"/>
      <c r="F1891" s="25"/>
      <c r="G1891" s="25"/>
      <c r="H1891" s="25"/>
      <c r="I1891" s="25"/>
      <c r="J1891" s="25"/>
      <c r="K1891" s="25"/>
      <c r="L1891" s="25"/>
      <c r="M1891" s="25"/>
      <c r="N1891" s="25"/>
      <c r="O1891" s="25"/>
      <c r="P1891" s="119"/>
      <c r="Q1891" s="119"/>
      <c r="R1891" s="119"/>
      <c r="S1891" s="119"/>
      <c r="T1891" s="119"/>
      <c r="U1891" s="119"/>
      <c r="V1891" s="120"/>
      <c r="W1891" s="120"/>
      <c r="X1891" s="25"/>
      <c r="Y1891" s="121"/>
      <c r="Z1891" s="121"/>
      <c r="AA1891" s="25"/>
    </row>
    <row r="1892" spans="2:27" x14ac:dyDescent="0.3">
      <c r="B1892" s="25"/>
      <c r="C1892" s="25"/>
      <c r="D1892" s="25"/>
      <c r="E1892" s="25"/>
      <c r="F1892" s="25"/>
      <c r="G1892" s="25"/>
      <c r="H1892" s="25"/>
      <c r="I1892" s="25"/>
      <c r="J1892" s="25"/>
      <c r="K1892" s="25"/>
      <c r="L1892" s="25"/>
      <c r="M1892" s="25"/>
      <c r="N1892" s="25"/>
      <c r="O1892" s="25"/>
      <c r="P1892" s="119"/>
      <c r="Q1892" s="119"/>
      <c r="R1892" s="119"/>
      <c r="S1892" s="119"/>
      <c r="T1892" s="119"/>
      <c r="U1892" s="119"/>
      <c r="V1892" s="120"/>
      <c r="W1892" s="120"/>
      <c r="X1892" s="25"/>
      <c r="Y1892" s="121"/>
      <c r="Z1892" s="121"/>
      <c r="AA1892" s="25"/>
    </row>
    <row r="1893" spans="2:27" x14ac:dyDescent="0.3">
      <c r="B1893" s="25"/>
      <c r="C1893" s="25"/>
      <c r="D1893" s="25"/>
      <c r="E1893" s="25"/>
      <c r="F1893" s="25"/>
      <c r="G1893" s="25"/>
      <c r="H1893" s="25"/>
      <c r="I1893" s="25"/>
      <c r="J1893" s="25"/>
      <c r="K1893" s="25"/>
      <c r="L1893" s="25"/>
      <c r="M1893" s="25"/>
      <c r="N1893" s="25"/>
      <c r="O1893" s="25"/>
      <c r="P1893" s="119"/>
      <c r="Q1893" s="119"/>
      <c r="R1893" s="119"/>
      <c r="S1893" s="119"/>
      <c r="T1893" s="119"/>
      <c r="U1893" s="119"/>
      <c r="V1893" s="120"/>
      <c r="W1893" s="120"/>
      <c r="X1893" s="25"/>
      <c r="Y1893" s="121"/>
      <c r="Z1893" s="121"/>
      <c r="AA1893" s="25"/>
    </row>
    <row r="1894" spans="2:27" x14ac:dyDescent="0.3">
      <c r="B1894" s="25"/>
      <c r="C1894" s="25"/>
      <c r="D1894" s="25"/>
      <c r="E1894" s="25"/>
      <c r="F1894" s="25"/>
      <c r="G1894" s="25"/>
      <c r="H1894" s="25"/>
      <c r="I1894" s="25"/>
      <c r="J1894" s="25"/>
      <c r="K1894" s="25"/>
      <c r="L1894" s="25"/>
      <c r="M1894" s="25"/>
      <c r="N1894" s="25"/>
      <c r="O1894" s="25"/>
      <c r="P1894" s="119"/>
      <c r="Q1894" s="119"/>
      <c r="R1894" s="119"/>
      <c r="S1894" s="119"/>
      <c r="T1894" s="119"/>
      <c r="U1894" s="119"/>
      <c r="V1894" s="120"/>
      <c r="W1894" s="120"/>
      <c r="X1894" s="25"/>
      <c r="Y1894" s="121"/>
      <c r="Z1894" s="121"/>
      <c r="AA1894" s="25"/>
    </row>
    <row r="1895" spans="2:27" x14ac:dyDescent="0.3">
      <c r="B1895" s="25"/>
      <c r="C1895" s="25"/>
      <c r="D1895" s="25"/>
      <c r="E1895" s="25"/>
      <c r="F1895" s="25"/>
      <c r="G1895" s="25"/>
      <c r="H1895" s="25"/>
      <c r="I1895" s="25"/>
      <c r="J1895" s="25"/>
      <c r="K1895" s="25"/>
      <c r="L1895" s="25"/>
      <c r="M1895" s="25"/>
      <c r="N1895" s="25"/>
      <c r="O1895" s="25"/>
      <c r="P1895" s="119"/>
      <c r="Q1895" s="119"/>
      <c r="R1895" s="119"/>
      <c r="S1895" s="119"/>
      <c r="T1895" s="119"/>
      <c r="U1895" s="119"/>
      <c r="V1895" s="120"/>
      <c r="W1895" s="120"/>
      <c r="X1895" s="25"/>
      <c r="Y1895" s="121"/>
      <c r="Z1895" s="121"/>
      <c r="AA1895" s="25"/>
    </row>
    <row r="1896" spans="2:27" x14ac:dyDescent="0.3">
      <c r="B1896" s="25"/>
      <c r="C1896" s="25"/>
      <c r="D1896" s="25"/>
      <c r="E1896" s="25"/>
      <c r="F1896" s="25"/>
      <c r="G1896" s="25"/>
      <c r="H1896" s="25"/>
      <c r="I1896" s="25"/>
      <c r="J1896" s="25"/>
      <c r="K1896" s="25"/>
      <c r="L1896" s="25"/>
      <c r="M1896" s="25"/>
      <c r="N1896" s="25"/>
      <c r="O1896" s="25"/>
      <c r="P1896" s="119"/>
      <c r="Q1896" s="119"/>
      <c r="R1896" s="119"/>
      <c r="S1896" s="119"/>
      <c r="T1896" s="119"/>
      <c r="U1896" s="119"/>
      <c r="V1896" s="120"/>
      <c r="W1896" s="120"/>
      <c r="X1896" s="25"/>
      <c r="Y1896" s="121"/>
      <c r="Z1896" s="121"/>
      <c r="AA1896" s="25"/>
    </row>
    <row r="1897" spans="2:27" x14ac:dyDescent="0.3">
      <c r="B1897" s="25"/>
      <c r="C1897" s="25"/>
      <c r="D1897" s="25"/>
      <c r="E1897" s="25"/>
      <c r="F1897" s="25"/>
      <c r="G1897" s="25"/>
      <c r="H1897" s="25"/>
      <c r="I1897" s="25"/>
      <c r="J1897" s="25"/>
      <c r="K1897" s="25"/>
      <c r="L1897" s="25"/>
      <c r="M1897" s="25"/>
      <c r="N1897" s="25"/>
      <c r="O1897" s="25"/>
      <c r="P1897" s="119"/>
      <c r="Q1897" s="119"/>
      <c r="R1897" s="119"/>
      <c r="S1897" s="119"/>
      <c r="T1897" s="119"/>
      <c r="U1897" s="119"/>
      <c r="V1897" s="120"/>
      <c r="W1897" s="120"/>
      <c r="X1897" s="25"/>
      <c r="Y1897" s="121"/>
      <c r="Z1897" s="121"/>
      <c r="AA1897" s="25"/>
    </row>
    <row r="1898" spans="2:27" x14ac:dyDescent="0.3">
      <c r="B1898" s="25"/>
      <c r="C1898" s="25"/>
      <c r="D1898" s="25"/>
      <c r="E1898" s="25"/>
      <c r="F1898" s="25"/>
      <c r="G1898" s="25"/>
      <c r="H1898" s="25"/>
      <c r="I1898" s="25"/>
      <c r="J1898" s="25"/>
      <c r="K1898" s="25"/>
      <c r="L1898" s="25"/>
      <c r="M1898" s="25"/>
      <c r="N1898" s="25"/>
      <c r="O1898" s="25"/>
      <c r="P1898" s="119"/>
      <c r="Q1898" s="119"/>
      <c r="R1898" s="119"/>
      <c r="S1898" s="119"/>
      <c r="T1898" s="119"/>
      <c r="U1898" s="119"/>
      <c r="V1898" s="120"/>
      <c r="W1898" s="120"/>
      <c r="X1898" s="25"/>
      <c r="Y1898" s="121"/>
      <c r="Z1898" s="121"/>
      <c r="AA1898" s="25"/>
    </row>
    <row r="1899" spans="2:27" x14ac:dyDescent="0.3">
      <c r="B1899" s="25"/>
      <c r="C1899" s="25"/>
      <c r="D1899" s="25"/>
      <c r="E1899" s="25"/>
      <c r="F1899" s="25"/>
      <c r="G1899" s="25"/>
      <c r="H1899" s="25"/>
      <c r="I1899" s="25"/>
      <c r="J1899" s="25"/>
      <c r="K1899" s="25"/>
      <c r="L1899" s="25"/>
      <c r="M1899" s="25"/>
      <c r="N1899" s="25"/>
      <c r="O1899" s="25"/>
      <c r="P1899" s="119"/>
      <c r="Q1899" s="119"/>
      <c r="R1899" s="119"/>
      <c r="S1899" s="119"/>
      <c r="T1899" s="119"/>
      <c r="U1899" s="119"/>
      <c r="V1899" s="120"/>
      <c r="W1899" s="120"/>
      <c r="X1899" s="25"/>
      <c r="Y1899" s="121"/>
      <c r="Z1899" s="121"/>
      <c r="AA1899" s="25"/>
    </row>
    <row r="1900" spans="2:27" x14ac:dyDescent="0.3">
      <c r="B1900" s="25"/>
      <c r="C1900" s="25"/>
      <c r="D1900" s="25"/>
      <c r="E1900" s="25"/>
      <c r="F1900" s="25"/>
      <c r="G1900" s="25"/>
      <c r="H1900" s="25"/>
      <c r="I1900" s="25"/>
      <c r="J1900" s="25"/>
      <c r="K1900" s="25"/>
      <c r="L1900" s="25"/>
      <c r="M1900" s="25"/>
      <c r="N1900" s="25"/>
      <c r="O1900" s="25"/>
      <c r="P1900" s="119"/>
      <c r="Q1900" s="119"/>
      <c r="R1900" s="119"/>
      <c r="S1900" s="119"/>
      <c r="T1900" s="119"/>
      <c r="U1900" s="119"/>
      <c r="V1900" s="120"/>
      <c r="W1900" s="120"/>
      <c r="X1900" s="25"/>
      <c r="Y1900" s="121"/>
      <c r="Z1900" s="121"/>
      <c r="AA1900" s="25"/>
    </row>
    <row r="1901" spans="2:27" x14ac:dyDescent="0.3">
      <c r="B1901" s="25"/>
      <c r="C1901" s="25"/>
      <c r="D1901" s="25"/>
      <c r="E1901" s="25"/>
      <c r="F1901" s="25"/>
      <c r="G1901" s="25"/>
      <c r="H1901" s="25"/>
      <c r="I1901" s="25"/>
      <c r="J1901" s="25"/>
      <c r="K1901" s="25"/>
      <c r="L1901" s="25"/>
      <c r="M1901" s="25"/>
      <c r="N1901" s="25"/>
      <c r="O1901" s="25"/>
      <c r="P1901" s="119"/>
      <c r="Q1901" s="119"/>
      <c r="R1901" s="119"/>
      <c r="S1901" s="119"/>
      <c r="T1901" s="119"/>
      <c r="U1901" s="119"/>
      <c r="V1901" s="120"/>
      <c r="W1901" s="120"/>
      <c r="X1901" s="25"/>
      <c r="Y1901" s="121"/>
      <c r="Z1901" s="121"/>
      <c r="AA1901" s="25"/>
    </row>
    <row r="1902" spans="2:27" x14ac:dyDescent="0.3">
      <c r="B1902" s="25"/>
      <c r="C1902" s="25"/>
      <c r="D1902" s="25"/>
      <c r="E1902" s="25"/>
      <c r="F1902" s="25"/>
      <c r="G1902" s="25"/>
      <c r="H1902" s="25"/>
      <c r="I1902" s="25"/>
      <c r="J1902" s="25"/>
      <c r="K1902" s="25"/>
      <c r="L1902" s="25"/>
      <c r="M1902" s="25"/>
      <c r="N1902" s="25"/>
      <c r="O1902" s="25"/>
      <c r="P1902" s="119"/>
      <c r="Q1902" s="119"/>
      <c r="R1902" s="119"/>
      <c r="S1902" s="119"/>
      <c r="T1902" s="119"/>
      <c r="U1902" s="119"/>
      <c r="V1902" s="120"/>
      <c r="W1902" s="120"/>
      <c r="X1902" s="25"/>
      <c r="Y1902" s="121"/>
      <c r="Z1902" s="121"/>
      <c r="AA1902" s="25"/>
    </row>
    <row r="1903" spans="2:27" x14ac:dyDescent="0.3">
      <c r="B1903" s="25"/>
      <c r="C1903" s="25"/>
      <c r="D1903" s="25"/>
      <c r="E1903" s="25"/>
      <c r="F1903" s="25"/>
      <c r="G1903" s="25"/>
      <c r="H1903" s="25"/>
      <c r="I1903" s="25"/>
      <c r="J1903" s="25"/>
      <c r="K1903" s="25"/>
      <c r="L1903" s="25"/>
      <c r="M1903" s="25"/>
      <c r="N1903" s="25"/>
      <c r="O1903" s="25"/>
      <c r="P1903" s="119"/>
      <c r="Q1903" s="119"/>
      <c r="R1903" s="119"/>
      <c r="S1903" s="119"/>
      <c r="T1903" s="119"/>
      <c r="U1903" s="119"/>
      <c r="V1903" s="120"/>
      <c r="W1903" s="120"/>
      <c r="X1903" s="25"/>
      <c r="Y1903" s="121"/>
      <c r="Z1903" s="121"/>
      <c r="AA1903" s="25"/>
    </row>
    <row r="1904" spans="2:27" x14ac:dyDescent="0.3">
      <c r="B1904" s="25"/>
      <c r="C1904" s="25"/>
      <c r="D1904" s="25"/>
      <c r="E1904" s="25"/>
      <c r="F1904" s="25"/>
      <c r="G1904" s="25"/>
      <c r="H1904" s="25"/>
      <c r="I1904" s="25"/>
      <c r="J1904" s="25"/>
      <c r="K1904" s="25"/>
      <c r="L1904" s="25"/>
      <c r="M1904" s="25"/>
      <c r="N1904" s="25"/>
      <c r="O1904" s="25"/>
      <c r="P1904" s="119"/>
      <c r="Q1904" s="119"/>
      <c r="R1904" s="119"/>
      <c r="S1904" s="119"/>
      <c r="T1904" s="119"/>
      <c r="U1904" s="119"/>
      <c r="V1904" s="120"/>
      <c r="W1904" s="120"/>
      <c r="X1904" s="25"/>
      <c r="Y1904" s="121"/>
      <c r="Z1904" s="121"/>
      <c r="AA1904" s="25"/>
    </row>
    <row r="1905" spans="2:27" x14ac:dyDescent="0.3">
      <c r="B1905" s="25"/>
      <c r="C1905" s="25"/>
      <c r="D1905" s="25"/>
      <c r="E1905" s="25"/>
      <c r="F1905" s="25"/>
      <c r="G1905" s="25"/>
      <c r="H1905" s="25"/>
      <c r="I1905" s="25"/>
      <c r="J1905" s="25"/>
      <c r="K1905" s="25"/>
      <c r="L1905" s="25"/>
      <c r="M1905" s="25"/>
      <c r="N1905" s="25"/>
      <c r="O1905" s="25"/>
      <c r="P1905" s="119"/>
      <c r="Q1905" s="119"/>
      <c r="R1905" s="119"/>
      <c r="S1905" s="119"/>
      <c r="T1905" s="119"/>
      <c r="U1905" s="119"/>
      <c r="V1905" s="120"/>
      <c r="W1905" s="120"/>
      <c r="X1905" s="25"/>
      <c r="Y1905" s="121"/>
      <c r="Z1905" s="121"/>
      <c r="AA1905" s="25"/>
    </row>
    <row r="1906" spans="2:27" x14ac:dyDescent="0.3">
      <c r="B1906" s="25"/>
      <c r="C1906" s="25"/>
      <c r="D1906" s="25"/>
      <c r="E1906" s="25"/>
      <c r="F1906" s="25"/>
      <c r="G1906" s="25"/>
      <c r="H1906" s="25"/>
      <c r="I1906" s="25"/>
      <c r="J1906" s="25"/>
      <c r="K1906" s="25"/>
      <c r="L1906" s="25"/>
      <c r="M1906" s="25"/>
      <c r="N1906" s="25"/>
      <c r="O1906" s="25"/>
      <c r="P1906" s="119"/>
      <c r="Q1906" s="119"/>
      <c r="R1906" s="119"/>
      <c r="S1906" s="119"/>
      <c r="T1906" s="119"/>
      <c r="U1906" s="119"/>
      <c r="V1906" s="120"/>
      <c r="W1906" s="120"/>
      <c r="X1906" s="25"/>
      <c r="Y1906" s="121"/>
      <c r="Z1906" s="121"/>
      <c r="AA1906" s="25"/>
    </row>
    <row r="1907" spans="2:27" x14ac:dyDescent="0.3">
      <c r="B1907" s="25"/>
      <c r="C1907" s="25"/>
      <c r="D1907" s="25"/>
      <c r="E1907" s="25"/>
      <c r="F1907" s="25"/>
      <c r="G1907" s="25"/>
      <c r="H1907" s="25"/>
      <c r="I1907" s="25"/>
      <c r="J1907" s="25"/>
      <c r="K1907" s="25"/>
      <c r="L1907" s="25"/>
      <c r="M1907" s="25"/>
      <c r="N1907" s="25"/>
      <c r="O1907" s="25"/>
      <c r="P1907" s="119"/>
      <c r="Q1907" s="119"/>
      <c r="R1907" s="119"/>
      <c r="S1907" s="119"/>
      <c r="T1907" s="119"/>
      <c r="U1907" s="119"/>
      <c r="V1907" s="120"/>
      <c r="W1907" s="120"/>
      <c r="X1907" s="25"/>
      <c r="Y1907" s="121"/>
      <c r="Z1907" s="121"/>
      <c r="AA1907" s="25"/>
    </row>
    <row r="1908" spans="2:27" x14ac:dyDescent="0.3">
      <c r="B1908" s="25"/>
      <c r="C1908" s="25"/>
      <c r="D1908" s="25"/>
      <c r="E1908" s="25"/>
      <c r="F1908" s="25"/>
      <c r="G1908" s="25"/>
      <c r="H1908" s="25"/>
      <c r="I1908" s="25"/>
      <c r="J1908" s="25"/>
      <c r="K1908" s="25"/>
      <c r="L1908" s="25"/>
      <c r="M1908" s="25"/>
      <c r="N1908" s="25"/>
      <c r="O1908" s="25"/>
      <c r="P1908" s="119"/>
      <c r="Q1908" s="119"/>
      <c r="R1908" s="119"/>
      <c r="S1908" s="119"/>
      <c r="T1908" s="119"/>
      <c r="U1908" s="119"/>
      <c r="V1908" s="120"/>
      <c r="W1908" s="120"/>
      <c r="X1908" s="25"/>
      <c r="Y1908" s="121"/>
      <c r="Z1908" s="121"/>
      <c r="AA1908" s="25"/>
    </row>
    <row r="1909" spans="2:27" x14ac:dyDescent="0.3">
      <c r="B1909" s="25"/>
      <c r="C1909" s="25"/>
      <c r="D1909" s="25"/>
      <c r="E1909" s="25"/>
      <c r="F1909" s="25"/>
      <c r="G1909" s="25"/>
      <c r="H1909" s="25"/>
      <c r="I1909" s="25"/>
      <c r="J1909" s="25"/>
      <c r="K1909" s="25"/>
      <c r="L1909" s="25"/>
      <c r="M1909" s="25"/>
      <c r="N1909" s="25"/>
      <c r="O1909" s="25"/>
      <c r="P1909" s="119"/>
      <c r="Q1909" s="119"/>
      <c r="R1909" s="119"/>
      <c r="S1909" s="119"/>
      <c r="T1909" s="119"/>
      <c r="U1909" s="119"/>
      <c r="V1909" s="120"/>
      <c r="W1909" s="120"/>
      <c r="X1909" s="25"/>
      <c r="Y1909" s="121"/>
      <c r="Z1909" s="121"/>
      <c r="AA1909" s="25"/>
    </row>
    <row r="1910" spans="2:27" x14ac:dyDescent="0.3">
      <c r="B1910" s="25"/>
      <c r="C1910" s="25"/>
      <c r="D1910" s="25"/>
      <c r="E1910" s="25"/>
      <c r="F1910" s="25"/>
      <c r="G1910" s="25"/>
      <c r="H1910" s="25"/>
      <c r="I1910" s="25"/>
      <c r="J1910" s="25"/>
      <c r="K1910" s="25"/>
      <c r="L1910" s="25"/>
      <c r="M1910" s="25"/>
      <c r="N1910" s="25"/>
      <c r="O1910" s="25"/>
      <c r="P1910" s="119"/>
      <c r="Q1910" s="119"/>
      <c r="R1910" s="119"/>
      <c r="S1910" s="119"/>
      <c r="T1910" s="119"/>
      <c r="U1910" s="119"/>
      <c r="V1910" s="120"/>
      <c r="W1910" s="120"/>
      <c r="X1910" s="25"/>
      <c r="Y1910" s="121"/>
      <c r="Z1910" s="121"/>
      <c r="AA1910" s="25"/>
    </row>
    <row r="1911" spans="2:27" x14ac:dyDescent="0.3">
      <c r="B1911" s="25"/>
      <c r="C1911" s="25"/>
      <c r="D1911" s="25"/>
      <c r="E1911" s="25"/>
      <c r="F1911" s="25"/>
      <c r="G1911" s="25"/>
      <c r="H1911" s="25"/>
      <c r="I1911" s="25"/>
      <c r="J1911" s="25"/>
      <c r="K1911" s="25"/>
      <c r="L1911" s="25"/>
      <c r="M1911" s="25"/>
      <c r="N1911" s="25"/>
      <c r="O1911" s="25"/>
      <c r="P1911" s="119"/>
      <c r="Q1911" s="119"/>
      <c r="R1911" s="119"/>
      <c r="S1911" s="119"/>
      <c r="T1911" s="119"/>
      <c r="U1911" s="119"/>
      <c r="V1911" s="120"/>
      <c r="W1911" s="120"/>
      <c r="X1911" s="25"/>
      <c r="Y1911" s="121"/>
      <c r="Z1911" s="121"/>
      <c r="AA1911" s="25"/>
    </row>
    <row r="1912" spans="2:27" x14ac:dyDescent="0.3">
      <c r="B1912" s="25"/>
      <c r="C1912" s="25"/>
      <c r="D1912" s="25"/>
      <c r="E1912" s="25"/>
      <c r="F1912" s="25"/>
      <c r="G1912" s="25"/>
      <c r="H1912" s="25"/>
      <c r="I1912" s="25"/>
      <c r="J1912" s="25"/>
      <c r="K1912" s="25"/>
      <c r="L1912" s="25"/>
      <c r="M1912" s="25"/>
      <c r="N1912" s="25"/>
      <c r="O1912" s="25"/>
      <c r="P1912" s="119"/>
      <c r="Q1912" s="119"/>
      <c r="R1912" s="119"/>
      <c r="S1912" s="119"/>
      <c r="T1912" s="119"/>
      <c r="U1912" s="119"/>
      <c r="V1912" s="120"/>
      <c r="W1912" s="120"/>
      <c r="X1912" s="25"/>
      <c r="Y1912" s="121"/>
      <c r="Z1912" s="121"/>
      <c r="AA1912" s="25"/>
    </row>
    <row r="1913" spans="2:27" x14ac:dyDescent="0.3">
      <c r="B1913" s="25"/>
      <c r="C1913" s="25"/>
      <c r="D1913" s="25"/>
      <c r="E1913" s="25"/>
      <c r="F1913" s="25"/>
      <c r="G1913" s="25"/>
      <c r="H1913" s="25"/>
      <c r="I1913" s="25"/>
      <c r="J1913" s="25"/>
      <c r="K1913" s="25"/>
      <c r="L1913" s="25"/>
      <c r="M1913" s="25"/>
      <c r="N1913" s="25"/>
      <c r="O1913" s="25"/>
      <c r="P1913" s="119"/>
      <c r="Q1913" s="119"/>
      <c r="R1913" s="119"/>
      <c r="S1913" s="119"/>
      <c r="T1913" s="119"/>
      <c r="U1913" s="119"/>
      <c r="V1913" s="120"/>
      <c r="W1913" s="120"/>
      <c r="X1913" s="25"/>
      <c r="Y1913" s="121"/>
      <c r="Z1913" s="121"/>
      <c r="AA1913" s="25"/>
    </row>
    <row r="1914" spans="2:27" x14ac:dyDescent="0.3">
      <c r="B1914" s="25"/>
      <c r="C1914" s="25"/>
      <c r="D1914" s="25"/>
      <c r="E1914" s="25"/>
      <c r="F1914" s="25"/>
      <c r="G1914" s="25"/>
      <c r="H1914" s="25"/>
      <c r="I1914" s="25"/>
      <c r="J1914" s="25"/>
      <c r="K1914" s="25"/>
      <c r="L1914" s="25"/>
      <c r="M1914" s="25"/>
      <c r="N1914" s="25"/>
      <c r="O1914" s="25"/>
      <c r="P1914" s="119"/>
      <c r="Q1914" s="119"/>
      <c r="R1914" s="119"/>
      <c r="S1914" s="119"/>
      <c r="T1914" s="119"/>
      <c r="U1914" s="119"/>
      <c r="V1914" s="120"/>
      <c r="W1914" s="120"/>
      <c r="X1914" s="25"/>
      <c r="Y1914" s="121"/>
      <c r="Z1914" s="121"/>
      <c r="AA1914" s="25"/>
    </row>
    <row r="1915" spans="2:27" x14ac:dyDescent="0.3">
      <c r="B1915" s="25"/>
      <c r="C1915" s="25"/>
      <c r="D1915" s="25"/>
      <c r="E1915" s="25"/>
      <c r="F1915" s="25"/>
      <c r="G1915" s="25"/>
      <c r="H1915" s="25"/>
      <c r="I1915" s="25"/>
      <c r="J1915" s="25"/>
      <c r="K1915" s="25"/>
      <c r="L1915" s="25"/>
      <c r="M1915" s="25"/>
      <c r="N1915" s="25"/>
      <c r="O1915" s="25"/>
      <c r="P1915" s="119"/>
      <c r="Q1915" s="119"/>
      <c r="R1915" s="119"/>
      <c r="S1915" s="119"/>
      <c r="T1915" s="119"/>
      <c r="U1915" s="119"/>
      <c r="V1915" s="120"/>
      <c r="W1915" s="120"/>
      <c r="X1915" s="25"/>
      <c r="Y1915" s="121"/>
      <c r="Z1915" s="121"/>
      <c r="AA1915" s="25"/>
    </row>
    <row r="1916" spans="2:27" x14ac:dyDescent="0.3">
      <c r="B1916" s="25"/>
      <c r="C1916" s="25"/>
      <c r="D1916" s="25"/>
      <c r="E1916" s="25"/>
      <c r="F1916" s="25"/>
      <c r="G1916" s="25"/>
      <c r="H1916" s="25"/>
      <c r="I1916" s="25"/>
      <c r="J1916" s="25"/>
      <c r="K1916" s="25"/>
      <c r="L1916" s="25"/>
      <c r="M1916" s="25"/>
      <c r="N1916" s="25"/>
      <c r="O1916" s="25"/>
      <c r="P1916" s="119"/>
      <c r="Q1916" s="119"/>
      <c r="R1916" s="119"/>
      <c r="S1916" s="119"/>
      <c r="T1916" s="119"/>
      <c r="U1916" s="119"/>
      <c r="V1916" s="120"/>
      <c r="W1916" s="120"/>
      <c r="X1916" s="25"/>
      <c r="Y1916" s="121"/>
      <c r="Z1916" s="121"/>
      <c r="AA1916" s="25"/>
    </row>
    <row r="1917" spans="2:27" x14ac:dyDescent="0.3">
      <c r="B1917" s="25"/>
      <c r="C1917" s="25"/>
      <c r="D1917" s="25"/>
      <c r="E1917" s="25"/>
      <c r="F1917" s="25"/>
      <c r="G1917" s="25"/>
      <c r="H1917" s="25"/>
      <c r="I1917" s="25"/>
      <c r="J1917" s="25"/>
      <c r="K1917" s="25"/>
      <c r="L1917" s="25"/>
      <c r="M1917" s="25"/>
      <c r="N1917" s="25"/>
      <c r="O1917" s="25"/>
      <c r="P1917" s="119"/>
      <c r="Q1917" s="119"/>
      <c r="R1917" s="119"/>
      <c r="S1917" s="119"/>
      <c r="T1917" s="119"/>
      <c r="U1917" s="119"/>
      <c r="V1917" s="120"/>
      <c r="W1917" s="120"/>
      <c r="X1917" s="25"/>
      <c r="Y1917" s="121"/>
      <c r="Z1917" s="121"/>
      <c r="AA1917" s="25"/>
    </row>
    <row r="1918" spans="2:27" x14ac:dyDescent="0.3">
      <c r="B1918" s="25"/>
      <c r="C1918" s="25"/>
      <c r="D1918" s="25"/>
      <c r="E1918" s="25"/>
      <c r="F1918" s="25"/>
      <c r="G1918" s="25"/>
      <c r="H1918" s="25"/>
      <c r="I1918" s="25"/>
      <c r="J1918" s="25"/>
      <c r="K1918" s="25"/>
      <c r="L1918" s="25"/>
      <c r="M1918" s="25"/>
      <c r="N1918" s="25"/>
      <c r="O1918" s="25"/>
      <c r="P1918" s="119"/>
      <c r="Q1918" s="119"/>
      <c r="R1918" s="119"/>
      <c r="S1918" s="119"/>
      <c r="T1918" s="119"/>
      <c r="U1918" s="119"/>
      <c r="V1918" s="120"/>
      <c r="W1918" s="120"/>
      <c r="X1918" s="25"/>
      <c r="Y1918" s="121"/>
      <c r="Z1918" s="121"/>
      <c r="AA1918" s="25"/>
    </row>
    <row r="1919" spans="2:27" x14ac:dyDescent="0.3">
      <c r="B1919" s="25"/>
      <c r="C1919" s="25"/>
      <c r="D1919" s="25"/>
      <c r="E1919" s="25"/>
      <c r="F1919" s="25"/>
      <c r="G1919" s="25"/>
      <c r="H1919" s="25"/>
      <c r="I1919" s="25"/>
      <c r="J1919" s="25"/>
      <c r="K1919" s="25"/>
      <c r="L1919" s="25"/>
      <c r="M1919" s="25"/>
      <c r="N1919" s="25"/>
      <c r="O1919" s="25"/>
      <c r="P1919" s="119"/>
      <c r="Q1919" s="119"/>
      <c r="R1919" s="119"/>
      <c r="S1919" s="119"/>
      <c r="T1919" s="119"/>
      <c r="U1919" s="119"/>
      <c r="V1919" s="120"/>
      <c r="W1919" s="120"/>
      <c r="X1919" s="25"/>
      <c r="Y1919" s="121"/>
      <c r="Z1919" s="121"/>
      <c r="AA1919" s="25"/>
    </row>
    <row r="1920" spans="2:27" x14ac:dyDescent="0.3">
      <c r="B1920" s="25"/>
      <c r="C1920" s="25"/>
      <c r="D1920" s="25"/>
      <c r="E1920" s="25"/>
      <c r="F1920" s="25"/>
      <c r="G1920" s="25"/>
      <c r="H1920" s="25"/>
      <c r="I1920" s="25"/>
      <c r="J1920" s="25"/>
      <c r="K1920" s="25"/>
      <c r="L1920" s="25"/>
      <c r="M1920" s="25"/>
      <c r="N1920" s="25"/>
      <c r="O1920" s="25"/>
      <c r="P1920" s="119"/>
      <c r="Q1920" s="119"/>
      <c r="R1920" s="119"/>
      <c r="S1920" s="119"/>
      <c r="T1920" s="119"/>
      <c r="U1920" s="119"/>
      <c r="V1920" s="120"/>
      <c r="W1920" s="120"/>
      <c r="X1920" s="25"/>
      <c r="Y1920" s="121"/>
      <c r="Z1920" s="121"/>
      <c r="AA1920" s="25"/>
    </row>
    <row r="1921" spans="2:27" x14ac:dyDescent="0.3">
      <c r="B1921" s="25"/>
      <c r="C1921" s="25"/>
      <c r="D1921" s="25"/>
      <c r="E1921" s="25"/>
      <c r="F1921" s="25"/>
      <c r="G1921" s="25"/>
      <c r="H1921" s="25"/>
      <c r="I1921" s="25"/>
      <c r="J1921" s="25"/>
      <c r="K1921" s="25"/>
      <c r="L1921" s="25"/>
      <c r="M1921" s="25"/>
      <c r="N1921" s="25"/>
      <c r="O1921" s="25"/>
      <c r="P1921" s="119"/>
      <c r="Q1921" s="119"/>
      <c r="R1921" s="119"/>
      <c r="S1921" s="119"/>
      <c r="T1921" s="119"/>
      <c r="U1921" s="119"/>
      <c r="V1921" s="120"/>
      <c r="W1921" s="120"/>
      <c r="X1921" s="25"/>
      <c r="Y1921" s="121"/>
      <c r="Z1921" s="121"/>
      <c r="AA1921" s="25"/>
    </row>
    <row r="1922" spans="2:27" x14ac:dyDescent="0.3">
      <c r="B1922" s="25"/>
      <c r="C1922" s="25"/>
      <c r="D1922" s="25"/>
      <c r="E1922" s="25"/>
      <c r="F1922" s="25"/>
      <c r="G1922" s="25"/>
      <c r="H1922" s="25"/>
      <c r="I1922" s="25"/>
      <c r="J1922" s="25"/>
      <c r="K1922" s="25"/>
      <c r="L1922" s="25"/>
      <c r="M1922" s="25"/>
      <c r="N1922" s="25"/>
      <c r="O1922" s="25"/>
      <c r="P1922" s="119"/>
      <c r="Q1922" s="119"/>
      <c r="R1922" s="119"/>
      <c r="S1922" s="119"/>
      <c r="T1922" s="119"/>
      <c r="U1922" s="119"/>
      <c r="V1922" s="120"/>
      <c r="W1922" s="120"/>
      <c r="X1922" s="25"/>
      <c r="Y1922" s="121"/>
      <c r="Z1922" s="121"/>
      <c r="AA1922" s="25"/>
    </row>
    <row r="1923" spans="2:27" x14ac:dyDescent="0.3">
      <c r="B1923" s="25"/>
      <c r="C1923" s="25"/>
      <c r="D1923" s="25"/>
      <c r="E1923" s="25"/>
      <c r="F1923" s="25"/>
      <c r="G1923" s="25"/>
      <c r="H1923" s="25"/>
      <c r="I1923" s="25"/>
      <c r="J1923" s="25"/>
      <c r="K1923" s="25"/>
      <c r="L1923" s="25"/>
      <c r="M1923" s="25"/>
      <c r="N1923" s="25"/>
      <c r="O1923" s="25"/>
      <c r="P1923" s="119"/>
      <c r="Q1923" s="119"/>
      <c r="R1923" s="119"/>
      <c r="S1923" s="119"/>
      <c r="T1923" s="119"/>
      <c r="U1923" s="119"/>
      <c r="V1923" s="120"/>
      <c r="W1923" s="120"/>
      <c r="X1923" s="25"/>
      <c r="Y1923" s="121"/>
      <c r="Z1923" s="121"/>
      <c r="AA1923" s="25"/>
    </row>
    <row r="1924" spans="2:27" x14ac:dyDescent="0.3">
      <c r="B1924" s="25"/>
      <c r="C1924" s="25"/>
      <c r="D1924" s="25"/>
      <c r="E1924" s="25"/>
      <c r="F1924" s="25"/>
      <c r="G1924" s="25"/>
      <c r="H1924" s="25"/>
      <c r="I1924" s="25"/>
      <c r="J1924" s="25"/>
      <c r="K1924" s="25"/>
      <c r="L1924" s="25"/>
      <c r="M1924" s="25"/>
      <c r="N1924" s="25"/>
      <c r="O1924" s="25"/>
      <c r="P1924" s="119"/>
      <c r="Q1924" s="119"/>
      <c r="R1924" s="119"/>
      <c r="S1924" s="119"/>
      <c r="T1924" s="119"/>
      <c r="U1924" s="119"/>
      <c r="V1924" s="120"/>
      <c r="W1924" s="120"/>
      <c r="X1924" s="25"/>
      <c r="Y1924" s="121"/>
      <c r="Z1924" s="121"/>
      <c r="AA1924" s="25"/>
    </row>
    <row r="1925" spans="2:27" x14ac:dyDescent="0.3">
      <c r="B1925" s="25"/>
      <c r="C1925" s="25"/>
      <c r="D1925" s="25"/>
      <c r="E1925" s="25"/>
      <c r="F1925" s="25"/>
      <c r="G1925" s="25"/>
      <c r="H1925" s="25"/>
      <c r="I1925" s="25"/>
      <c r="J1925" s="25"/>
      <c r="K1925" s="25"/>
      <c r="L1925" s="25"/>
      <c r="M1925" s="25"/>
      <c r="N1925" s="25"/>
      <c r="O1925" s="25"/>
      <c r="P1925" s="119"/>
      <c r="Q1925" s="119"/>
      <c r="R1925" s="119"/>
      <c r="S1925" s="119"/>
      <c r="T1925" s="119"/>
      <c r="U1925" s="119"/>
      <c r="V1925" s="120"/>
      <c r="W1925" s="120"/>
      <c r="X1925" s="25"/>
      <c r="Y1925" s="121"/>
      <c r="Z1925" s="121"/>
      <c r="AA1925" s="25"/>
    </row>
    <row r="1926" spans="2:27" x14ac:dyDescent="0.3">
      <c r="B1926" s="25"/>
      <c r="C1926" s="25"/>
      <c r="D1926" s="25"/>
      <c r="E1926" s="25"/>
      <c r="F1926" s="25"/>
      <c r="G1926" s="25"/>
      <c r="H1926" s="25"/>
      <c r="I1926" s="25"/>
      <c r="J1926" s="25"/>
      <c r="K1926" s="25"/>
      <c r="L1926" s="25"/>
      <c r="M1926" s="25"/>
      <c r="N1926" s="25"/>
      <c r="O1926" s="25"/>
      <c r="P1926" s="119"/>
      <c r="Q1926" s="119"/>
      <c r="R1926" s="119"/>
      <c r="S1926" s="119"/>
      <c r="T1926" s="119"/>
      <c r="U1926" s="119"/>
      <c r="V1926" s="120"/>
      <c r="W1926" s="120"/>
      <c r="X1926" s="25"/>
      <c r="Y1926" s="121"/>
      <c r="Z1926" s="121"/>
      <c r="AA1926" s="25"/>
    </row>
    <row r="1927" spans="2:27" x14ac:dyDescent="0.3">
      <c r="B1927" s="25"/>
      <c r="C1927" s="25"/>
      <c r="D1927" s="25"/>
      <c r="E1927" s="25"/>
      <c r="F1927" s="25"/>
      <c r="G1927" s="25"/>
      <c r="H1927" s="25"/>
      <c r="I1927" s="25"/>
      <c r="J1927" s="25"/>
      <c r="K1927" s="25"/>
      <c r="L1927" s="25"/>
      <c r="M1927" s="25"/>
      <c r="N1927" s="25"/>
      <c r="O1927" s="25"/>
      <c r="P1927" s="119"/>
      <c r="Q1927" s="119"/>
      <c r="R1927" s="119"/>
      <c r="S1927" s="119"/>
      <c r="T1927" s="119"/>
      <c r="U1927" s="119"/>
      <c r="V1927" s="120"/>
      <c r="W1927" s="120"/>
      <c r="X1927" s="25"/>
      <c r="Y1927" s="121"/>
      <c r="Z1927" s="121"/>
      <c r="AA1927" s="25"/>
    </row>
    <row r="1928" spans="2:27" x14ac:dyDescent="0.3">
      <c r="B1928" s="25"/>
      <c r="C1928" s="25"/>
      <c r="D1928" s="25"/>
      <c r="E1928" s="25"/>
      <c r="F1928" s="25"/>
      <c r="G1928" s="25"/>
      <c r="H1928" s="25"/>
      <c r="I1928" s="25"/>
      <c r="J1928" s="25"/>
      <c r="K1928" s="25"/>
      <c r="L1928" s="25"/>
      <c r="M1928" s="25"/>
      <c r="N1928" s="25"/>
      <c r="O1928" s="25"/>
      <c r="P1928" s="119"/>
      <c r="Q1928" s="119"/>
      <c r="R1928" s="119"/>
      <c r="S1928" s="119"/>
      <c r="T1928" s="119"/>
      <c r="U1928" s="119"/>
      <c r="V1928" s="120"/>
      <c r="W1928" s="120"/>
      <c r="X1928" s="25"/>
      <c r="Y1928" s="121"/>
      <c r="Z1928" s="121"/>
      <c r="AA1928" s="25"/>
    </row>
    <row r="1929" spans="2:27" x14ac:dyDescent="0.3">
      <c r="B1929" s="25"/>
      <c r="C1929" s="25"/>
      <c r="D1929" s="25"/>
      <c r="E1929" s="25"/>
      <c r="F1929" s="25"/>
      <c r="G1929" s="25"/>
      <c r="H1929" s="25"/>
      <c r="I1929" s="25"/>
      <c r="J1929" s="25"/>
      <c r="K1929" s="25"/>
      <c r="L1929" s="25"/>
      <c r="M1929" s="25"/>
      <c r="N1929" s="25"/>
      <c r="O1929" s="25"/>
      <c r="P1929" s="119"/>
      <c r="Q1929" s="119"/>
      <c r="R1929" s="119"/>
      <c r="S1929" s="119"/>
      <c r="T1929" s="119"/>
      <c r="U1929" s="119"/>
      <c r="V1929" s="120"/>
      <c r="W1929" s="120"/>
      <c r="X1929" s="25"/>
      <c r="Y1929" s="121"/>
      <c r="Z1929" s="121"/>
      <c r="AA1929" s="25"/>
    </row>
    <row r="1930" spans="2:27" x14ac:dyDescent="0.3">
      <c r="B1930" s="25"/>
      <c r="C1930" s="25"/>
      <c r="D1930" s="25"/>
      <c r="E1930" s="25"/>
      <c r="F1930" s="25"/>
      <c r="G1930" s="25"/>
      <c r="H1930" s="25"/>
      <c r="I1930" s="25"/>
      <c r="J1930" s="25"/>
      <c r="K1930" s="25"/>
      <c r="L1930" s="25"/>
      <c r="M1930" s="25"/>
      <c r="N1930" s="25"/>
      <c r="O1930" s="25"/>
      <c r="P1930" s="119"/>
      <c r="Q1930" s="119"/>
      <c r="R1930" s="119"/>
      <c r="S1930" s="119"/>
      <c r="T1930" s="119"/>
      <c r="U1930" s="119"/>
      <c r="V1930" s="120"/>
      <c r="W1930" s="120"/>
      <c r="X1930" s="25"/>
      <c r="Y1930" s="121"/>
      <c r="Z1930" s="121"/>
      <c r="AA1930" s="25"/>
    </row>
    <row r="1931" spans="2:27" x14ac:dyDescent="0.3">
      <c r="B1931" s="25"/>
      <c r="C1931" s="25"/>
      <c r="D1931" s="25"/>
      <c r="E1931" s="25"/>
      <c r="F1931" s="25"/>
      <c r="G1931" s="25"/>
      <c r="H1931" s="25"/>
      <c r="I1931" s="25"/>
      <c r="J1931" s="25"/>
      <c r="K1931" s="25"/>
      <c r="L1931" s="25"/>
      <c r="M1931" s="25"/>
      <c r="N1931" s="25"/>
      <c r="O1931" s="25"/>
      <c r="P1931" s="119"/>
      <c r="Q1931" s="119"/>
      <c r="R1931" s="119"/>
      <c r="S1931" s="119"/>
      <c r="T1931" s="119"/>
      <c r="U1931" s="119"/>
      <c r="V1931" s="120"/>
      <c r="W1931" s="120"/>
      <c r="X1931" s="25"/>
      <c r="Y1931" s="121"/>
      <c r="Z1931" s="121"/>
      <c r="AA1931" s="25"/>
    </row>
    <row r="1932" spans="2:27" x14ac:dyDescent="0.3">
      <c r="B1932" s="25"/>
      <c r="C1932" s="25"/>
      <c r="D1932" s="25"/>
      <c r="E1932" s="25"/>
      <c r="F1932" s="25"/>
      <c r="G1932" s="25"/>
      <c r="H1932" s="25"/>
      <c r="I1932" s="25"/>
      <c r="J1932" s="25"/>
      <c r="K1932" s="25"/>
      <c r="L1932" s="25"/>
      <c r="M1932" s="25"/>
      <c r="N1932" s="25"/>
      <c r="O1932" s="25"/>
      <c r="P1932" s="119"/>
      <c r="Q1932" s="119"/>
      <c r="R1932" s="119"/>
      <c r="S1932" s="119"/>
      <c r="T1932" s="119"/>
      <c r="U1932" s="119"/>
      <c r="V1932" s="120"/>
      <c r="W1932" s="120"/>
      <c r="X1932" s="25"/>
      <c r="Y1932" s="121"/>
      <c r="Z1932" s="121"/>
      <c r="AA1932" s="25"/>
    </row>
    <row r="1933" spans="2:27" x14ac:dyDescent="0.3">
      <c r="B1933" s="25"/>
      <c r="C1933" s="25"/>
      <c r="D1933" s="25"/>
      <c r="E1933" s="25"/>
      <c r="F1933" s="25"/>
      <c r="G1933" s="25"/>
      <c r="H1933" s="25"/>
      <c r="I1933" s="25"/>
      <c r="J1933" s="25"/>
      <c r="K1933" s="25"/>
      <c r="L1933" s="25"/>
      <c r="M1933" s="25"/>
      <c r="N1933" s="25"/>
      <c r="O1933" s="25"/>
      <c r="P1933" s="119"/>
      <c r="Q1933" s="119"/>
      <c r="R1933" s="119"/>
      <c r="S1933" s="119"/>
      <c r="T1933" s="119"/>
      <c r="U1933" s="119"/>
      <c r="V1933" s="120"/>
      <c r="W1933" s="120"/>
      <c r="X1933" s="25"/>
      <c r="Y1933" s="121"/>
      <c r="Z1933" s="121"/>
      <c r="AA1933" s="25"/>
    </row>
    <row r="1934" spans="2:27" x14ac:dyDescent="0.3">
      <c r="B1934" s="25"/>
      <c r="C1934" s="25"/>
      <c r="D1934" s="25"/>
      <c r="E1934" s="25"/>
      <c r="F1934" s="25"/>
      <c r="G1934" s="25"/>
      <c r="H1934" s="25"/>
      <c r="I1934" s="25"/>
      <c r="J1934" s="25"/>
      <c r="K1934" s="25"/>
      <c r="L1934" s="25"/>
      <c r="M1934" s="25"/>
      <c r="N1934" s="25"/>
      <c r="O1934" s="25"/>
      <c r="P1934" s="119"/>
      <c r="Q1934" s="119"/>
      <c r="R1934" s="119"/>
      <c r="S1934" s="119"/>
      <c r="T1934" s="119"/>
      <c r="U1934" s="119"/>
      <c r="V1934" s="120"/>
      <c r="W1934" s="120"/>
      <c r="X1934" s="25"/>
      <c r="Y1934" s="121"/>
      <c r="Z1934" s="121"/>
      <c r="AA1934" s="25"/>
    </row>
    <row r="1935" spans="2:27" x14ac:dyDescent="0.3">
      <c r="B1935" s="25"/>
      <c r="C1935" s="25"/>
      <c r="D1935" s="25"/>
      <c r="E1935" s="25"/>
      <c r="F1935" s="25"/>
      <c r="G1935" s="25"/>
      <c r="H1935" s="25"/>
      <c r="I1935" s="25"/>
      <c r="J1935" s="25"/>
      <c r="K1935" s="25"/>
      <c r="L1935" s="25"/>
      <c r="M1935" s="25"/>
      <c r="N1935" s="25"/>
      <c r="O1935" s="25"/>
      <c r="P1935" s="119"/>
      <c r="Q1935" s="119"/>
      <c r="R1935" s="119"/>
      <c r="S1935" s="119"/>
      <c r="T1935" s="119"/>
      <c r="U1935" s="119"/>
      <c r="V1935" s="120"/>
      <c r="W1935" s="120"/>
      <c r="X1935" s="25"/>
      <c r="Y1935" s="121"/>
      <c r="Z1935" s="121"/>
      <c r="AA1935" s="25"/>
    </row>
    <row r="1936" spans="2:27" x14ac:dyDescent="0.3">
      <c r="B1936" s="25"/>
      <c r="C1936" s="25"/>
      <c r="D1936" s="25"/>
      <c r="E1936" s="25"/>
      <c r="F1936" s="25"/>
      <c r="G1936" s="25"/>
      <c r="H1936" s="25"/>
      <c r="I1936" s="25"/>
      <c r="J1936" s="25"/>
      <c r="K1936" s="25"/>
      <c r="L1936" s="25"/>
      <c r="M1936" s="25"/>
      <c r="N1936" s="25"/>
      <c r="O1936" s="25"/>
      <c r="P1936" s="119"/>
      <c r="Q1936" s="119"/>
      <c r="R1936" s="119"/>
      <c r="S1936" s="119"/>
      <c r="T1936" s="119"/>
      <c r="U1936" s="119"/>
      <c r="V1936" s="120"/>
      <c r="W1936" s="120"/>
      <c r="X1936" s="25"/>
      <c r="Y1936" s="121"/>
      <c r="Z1936" s="121"/>
      <c r="AA1936" s="25"/>
    </row>
    <row r="1937" spans="2:27" x14ac:dyDescent="0.3">
      <c r="B1937" s="25"/>
      <c r="C1937" s="25"/>
      <c r="D1937" s="25"/>
      <c r="E1937" s="25"/>
      <c r="F1937" s="25"/>
      <c r="G1937" s="25"/>
      <c r="H1937" s="25"/>
      <c r="I1937" s="25"/>
      <c r="J1937" s="25"/>
      <c r="K1937" s="25"/>
      <c r="L1937" s="25"/>
      <c r="M1937" s="25"/>
      <c r="N1937" s="25"/>
      <c r="O1937" s="25"/>
      <c r="P1937" s="119"/>
      <c r="Q1937" s="119"/>
      <c r="R1937" s="119"/>
      <c r="S1937" s="119"/>
      <c r="T1937" s="119"/>
      <c r="U1937" s="119"/>
      <c r="V1937" s="120"/>
      <c r="W1937" s="120"/>
      <c r="X1937" s="25"/>
      <c r="Y1937" s="121"/>
      <c r="Z1937" s="121"/>
      <c r="AA1937" s="25"/>
    </row>
    <row r="1938" spans="2:27" x14ac:dyDescent="0.3">
      <c r="B1938" s="25"/>
      <c r="C1938" s="25"/>
      <c r="D1938" s="25"/>
      <c r="E1938" s="25"/>
      <c r="F1938" s="25"/>
      <c r="G1938" s="25"/>
      <c r="H1938" s="25"/>
      <c r="I1938" s="25"/>
      <c r="J1938" s="25"/>
      <c r="K1938" s="25"/>
      <c r="L1938" s="25"/>
      <c r="M1938" s="25"/>
      <c r="N1938" s="25"/>
      <c r="O1938" s="25"/>
      <c r="P1938" s="119"/>
      <c r="Q1938" s="119"/>
      <c r="R1938" s="119"/>
      <c r="S1938" s="119"/>
      <c r="T1938" s="119"/>
      <c r="U1938" s="119"/>
      <c r="V1938" s="120"/>
      <c r="W1938" s="120"/>
      <c r="X1938" s="25"/>
      <c r="Y1938" s="121"/>
      <c r="Z1938" s="121"/>
      <c r="AA1938" s="25"/>
    </row>
    <row r="1939" spans="2:27" x14ac:dyDescent="0.3">
      <c r="B1939" s="25"/>
      <c r="C1939" s="25"/>
      <c r="D1939" s="25"/>
      <c r="E1939" s="25"/>
      <c r="F1939" s="25"/>
      <c r="G1939" s="25"/>
      <c r="H1939" s="25"/>
      <c r="I1939" s="25"/>
      <c r="J1939" s="25"/>
      <c r="K1939" s="25"/>
      <c r="L1939" s="25"/>
      <c r="M1939" s="25"/>
      <c r="N1939" s="25"/>
      <c r="O1939" s="25"/>
      <c r="P1939" s="119"/>
      <c r="Q1939" s="119"/>
      <c r="R1939" s="119"/>
      <c r="S1939" s="119"/>
      <c r="T1939" s="119"/>
      <c r="U1939" s="119"/>
      <c r="V1939" s="120"/>
      <c r="W1939" s="120"/>
      <c r="X1939" s="25"/>
      <c r="Y1939" s="121"/>
      <c r="Z1939" s="121"/>
      <c r="AA1939" s="25"/>
    </row>
    <row r="1940" spans="2:27" x14ac:dyDescent="0.3">
      <c r="B1940" s="25"/>
      <c r="C1940" s="25"/>
      <c r="D1940" s="25"/>
      <c r="E1940" s="25"/>
      <c r="F1940" s="25"/>
      <c r="G1940" s="25"/>
      <c r="H1940" s="25"/>
      <c r="I1940" s="25"/>
      <c r="J1940" s="25"/>
      <c r="K1940" s="25"/>
      <c r="L1940" s="25"/>
      <c r="M1940" s="25"/>
      <c r="N1940" s="25"/>
      <c r="O1940" s="25"/>
      <c r="P1940" s="119"/>
      <c r="Q1940" s="119"/>
      <c r="R1940" s="119"/>
      <c r="S1940" s="119"/>
      <c r="T1940" s="119"/>
      <c r="U1940" s="119"/>
      <c r="V1940" s="120"/>
      <c r="W1940" s="120"/>
      <c r="X1940" s="25"/>
      <c r="Y1940" s="121"/>
      <c r="Z1940" s="121"/>
      <c r="AA1940" s="25"/>
    </row>
    <row r="1941" spans="2:27" x14ac:dyDescent="0.3">
      <c r="B1941" s="25"/>
      <c r="C1941" s="25"/>
      <c r="D1941" s="25"/>
      <c r="E1941" s="25"/>
      <c r="F1941" s="25"/>
      <c r="G1941" s="25"/>
      <c r="H1941" s="25"/>
      <c r="I1941" s="25"/>
      <c r="J1941" s="25"/>
      <c r="K1941" s="25"/>
      <c r="L1941" s="25"/>
      <c r="M1941" s="25"/>
      <c r="N1941" s="25"/>
      <c r="O1941" s="25"/>
      <c r="P1941" s="119"/>
      <c r="Q1941" s="119"/>
      <c r="R1941" s="119"/>
      <c r="S1941" s="119"/>
      <c r="T1941" s="119"/>
      <c r="U1941" s="119"/>
      <c r="V1941" s="120"/>
      <c r="W1941" s="120"/>
      <c r="X1941" s="25"/>
      <c r="Y1941" s="121"/>
      <c r="Z1941" s="121"/>
      <c r="AA1941" s="25"/>
    </row>
    <row r="1942" spans="2:27" x14ac:dyDescent="0.3">
      <c r="B1942" s="25"/>
      <c r="C1942" s="25"/>
      <c r="D1942" s="25"/>
      <c r="E1942" s="25"/>
      <c r="F1942" s="25"/>
      <c r="G1942" s="25"/>
      <c r="H1942" s="25"/>
      <c r="I1942" s="25"/>
      <c r="J1942" s="25"/>
      <c r="K1942" s="25"/>
      <c r="L1942" s="25"/>
      <c r="M1942" s="25"/>
      <c r="N1942" s="25"/>
      <c r="O1942" s="25"/>
      <c r="P1942" s="119"/>
      <c r="Q1942" s="119"/>
      <c r="R1942" s="119"/>
      <c r="S1942" s="119"/>
      <c r="T1942" s="119"/>
      <c r="U1942" s="119"/>
      <c r="V1942" s="120"/>
      <c r="W1942" s="120"/>
      <c r="X1942" s="25"/>
      <c r="Y1942" s="121"/>
      <c r="Z1942" s="121"/>
      <c r="AA1942" s="25"/>
    </row>
    <row r="1943" spans="2:27" x14ac:dyDescent="0.3">
      <c r="B1943" s="25"/>
      <c r="C1943" s="25"/>
      <c r="D1943" s="25"/>
      <c r="E1943" s="25"/>
      <c r="F1943" s="25"/>
      <c r="G1943" s="25"/>
      <c r="H1943" s="25"/>
      <c r="I1943" s="25"/>
      <c r="J1943" s="25"/>
      <c r="K1943" s="25"/>
      <c r="L1943" s="25"/>
      <c r="M1943" s="25"/>
      <c r="N1943" s="25"/>
      <c r="O1943" s="25"/>
      <c r="P1943" s="119"/>
      <c r="Q1943" s="119"/>
      <c r="R1943" s="119"/>
      <c r="S1943" s="119"/>
      <c r="T1943" s="119"/>
      <c r="U1943" s="119"/>
      <c r="V1943" s="120"/>
      <c r="W1943" s="120"/>
      <c r="X1943" s="25"/>
      <c r="Y1943" s="121"/>
      <c r="Z1943" s="121"/>
      <c r="AA1943" s="25"/>
    </row>
    <row r="1944" spans="2:27" x14ac:dyDescent="0.3">
      <c r="B1944" s="25"/>
      <c r="C1944" s="25"/>
      <c r="D1944" s="25"/>
      <c r="E1944" s="25"/>
      <c r="F1944" s="25"/>
      <c r="G1944" s="25"/>
      <c r="H1944" s="25"/>
      <c r="I1944" s="25"/>
      <c r="J1944" s="25"/>
      <c r="K1944" s="25"/>
      <c r="L1944" s="25"/>
      <c r="M1944" s="25"/>
      <c r="N1944" s="25"/>
      <c r="O1944" s="25"/>
      <c r="P1944" s="119"/>
      <c r="Q1944" s="119"/>
      <c r="R1944" s="119"/>
      <c r="S1944" s="119"/>
      <c r="T1944" s="119"/>
      <c r="U1944" s="119"/>
      <c r="V1944" s="120"/>
      <c r="W1944" s="120"/>
      <c r="X1944" s="25"/>
      <c r="Y1944" s="121"/>
      <c r="Z1944" s="121"/>
      <c r="AA1944" s="25"/>
    </row>
    <row r="1945" spans="2:27" x14ac:dyDescent="0.3">
      <c r="B1945" s="25"/>
      <c r="C1945" s="25"/>
      <c r="D1945" s="25"/>
      <c r="E1945" s="25"/>
      <c r="F1945" s="25"/>
      <c r="G1945" s="25"/>
      <c r="H1945" s="25"/>
      <c r="I1945" s="25"/>
      <c r="J1945" s="25"/>
      <c r="K1945" s="25"/>
      <c r="L1945" s="25"/>
      <c r="M1945" s="25"/>
      <c r="N1945" s="25"/>
      <c r="O1945" s="25"/>
      <c r="P1945" s="119"/>
      <c r="Q1945" s="119"/>
      <c r="R1945" s="119"/>
      <c r="S1945" s="119"/>
      <c r="T1945" s="119"/>
      <c r="U1945" s="119"/>
      <c r="V1945" s="120"/>
      <c r="W1945" s="120"/>
      <c r="X1945" s="25"/>
      <c r="Y1945" s="121"/>
      <c r="Z1945" s="121"/>
      <c r="AA1945" s="25"/>
    </row>
    <row r="1946" spans="2:27" x14ac:dyDescent="0.3">
      <c r="B1946" s="25"/>
      <c r="C1946" s="25"/>
      <c r="D1946" s="25"/>
      <c r="E1946" s="25"/>
      <c r="F1946" s="25"/>
      <c r="G1946" s="25"/>
      <c r="H1946" s="25"/>
      <c r="I1946" s="25"/>
      <c r="J1946" s="25"/>
      <c r="K1946" s="25"/>
      <c r="L1946" s="25"/>
      <c r="M1946" s="25"/>
      <c r="N1946" s="25"/>
      <c r="O1946" s="25"/>
      <c r="P1946" s="119"/>
      <c r="Q1946" s="119"/>
      <c r="R1946" s="119"/>
      <c r="S1946" s="119"/>
      <c r="T1946" s="119"/>
      <c r="U1946" s="119"/>
      <c r="V1946" s="120"/>
      <c r="W1946" s="120"/>
      <c r="X1946" s="25"/>
      <c r="Y1946" s="121"/>
      <c r="Z1946" s="121"/>
      <c r="AA1946" s="25"/>
    </row>
    <row r="1947" spans="2:27" x14ac:dyDescent="0.3">
      <c r="B1947" s="25"/>
      <c r="C1947" s="25"/>
      <c r="D1947" s="25"/>
      <c r="E1947" s="25"/>
      <c r="F1947" s="25"/>
      <c r="G1947" s="25"/>
      <c r="H1947" s="25"/>
      <c r="I1947" s="25"/>
      <c r="J1947" s="25"/>
      <c r="K1947" s="25"/>
      <c r="L1947" s="25"/>
      <c r="M1947" s="25"/>
      <c r="N1947" s="25"/>
      <c r="O1947" s="25"/>
      <c r="P1947" s="119"/>
      <c r="Q1947" s="119"/>
      <c r="R1947" s="119"/>
      <c r="S1947" s="119"/>
      <c r="T1947" s="119"/>
      <c r="U1947" s="119"/>
      <c r="V1947" s="120"/>
      <c r="W1947" s="120"/>
      <c r="X1947" s="25"/>
      <c r="Y1947" s="121"/>
      <c r="Z1947" s="121"/>
      <c r="AA1947" s="25"/>
    </row>
    <row r="1948" spans="2:27" x14ac:dyDescent="0.3">
      <c r="B1948" s="25"/>
      <c r="C1948" s="25"/>
      <c r="D1948" s="25"/>
      <c r="E1948" s="25"/>
      <c r="F1948" s="25"/>
      <c r="G1948" s="25"/>
      <c r="H1948" s="25"/>
      <c r="I1948" s="25"/>
      <c r="J1948" s="25"/>
      <c r="K1948" s="25"/>
      <c r="L1948" s="25"/>
      <c r="M1948" s="25"/>
      <c r="N1948" s="25"/>
      <c r="O1948" s="25"/>
      <c r="P1948" s="119"/>
      <c r="Q1948" s="119"/>
      <c r="R1948" s="119"/>
      <c r="S1948" s="119"/>
      <c r="T1948" s="119"/>
      <c r="U1948" s="119"/>
      <c r="V1948" s="120"/>
      <c r="W1948" s="120"/>
      <c r="X1948" s="25"/>
      <c r="Y1948" s="121"/>
      <c r="Z1948" s="121"/>
      <c r="AA1948" s="25"/>
    </row>
    <row r="1949" spans="2:27" x14ac:dyDescent="0.3">
      <c r="B1949" s="25"/>
      <c r="C1949" s="25"/>
      <c r="D1949" s="25"/>
      <c r="E1949" s="25"/>
      <c r="F1949" s="25"/>
      <c r="G1949" s="25"/>
      <c r="H1949" s="25"/>
      <c r="I1949" s="25"/>
      <c r="J1949" s="25"/>
      <c r="K1949" s="25"/>
      <c r="L1949" s="25"/>
      <c r="M1949" s="25"/>
      <c r="N1949" s="25"/>
      <c r="O1949" s="25"/>
      <c r="P1949" s="119"/>
      <c r="Q1949" s="119"/>
      <c r="R1949" s="119"/>
      <c r="S1949" s="119"/>
      <c r="T1949" s="119"/>
      <c r="U1949" s="119"/>
      <c r="V1949" s="120"/>
      <c r="W1949" s="120"/>
      <c r="X1949" s="25"/>
      <c r="Y1949" s="121"/>
      <c r="Z1949" s="121"/>
      <c r="AA1949" s="25"/>
    </row>
    <row r="1950" spans="2:27" x14ac:dyDescent="0.3">
      <c r="B1950" s="25"/>
      <c r="C1950" s="25"/>
      <c r="D1950" s="25"/>
      <c r="E1950" s="25"/>
      <c r="F1950" s="25"/>
      <c r="G1950" s="25"/>
      <c r="H1950" s="25"/>
      <c r="I1950" s="25"/>
      <c r="J1950" s="25"/>
      <c r="K1950" s="25"/>
      <c r="L1950" s="25"/>
      <c r="M1950" s="25"/>
      <c r="N1950" s="25"/>
      <c r="O1950" s="25"/>
      <c r="P1950" s="119"/>
      <c r="Q1950" s="119"/>
      <c r="R1950" s="119"/>
      <c r="S1950" s="119"/>
      <c r="T1950" s="119"/>
      <c r="U1950" s="119"/>
      <c r="V1950" s="120"/>
      <c r="W1950" s="120"/>
      <c r="X1950" s="25"/>
      <c r="Y1950" s="121"/>
      <c r="Z1950" s="121"/>
      <c r="AA1950" s="25"/>
    </row>
    <row r="1951" spans="2:27" x14ac:dyDescent="0.3">
      <c r="B1951" s="25"/>
      <c r="C1951" s="25"/>
      <c r="D1951" s="25"/>
      <c r="E1951" s="25"/>
      <c r="F1951" s="25"/>
      <c r="G1951" s="25"/>
      <c r="H1951" s="25"/>
      <c r="I1951" s="25"/>
      <c r="J1951" s="25"/>
      <c r="K1951" s="25"/>
      <c r="L1951" s="25"/>
      <c r="M1951" s="25"/>
      <c r="N1951" s="25"/>
      <c r="O1951" s="25"/>
      <c r="P1951" s="119"/>
      <c r="Q1951" s="119"/>
      <c r="R1951" s="119"/>
      <c r="S1951" s="119"/>
      <c r="T1951" s="119"/>
      <c r="U1951" s="119"/>
      <c r="V1951" s="120"/>
      <c r="W1951" s="120"/>
      <c r="X1951" s="25"/>
      <c r="Y1951" s="121"/>
      <c r="Z1951" s="121"/>
      <c r="AA1951" s="25"/>
    </row>
    <row r="1952" spans="2:27" x14ac:dyDescent="0.3">
      <c r="B1952" s="25"/>
      <c r="C1952" s="25"/>
      <c r="D1952" s="25"/>
      <c r="E1952" s="25"/>
      <c r="F1952" s="25"/>
      <c r="G1952" s="25"/>
      <c r="H1952" s="25"/>
      <c r="I1952" s="25"/>
      <c r="J1952" s="25"/>
      <c r="K1952" s="25"/>
      <c r="L1952" s="25"/>
      <c r="M1952" s="25"/>
      <c r="N1952" s="25"/>
      <c r="O1952" s="25"/>
      <c r="P1952" s="119"/>
      <c r="Q1952" s="119"/>
      <c r="R1952" s="119"/>
      <c r="S1952" s="119"/>
      <c r="T1952" s="119"/>
      <c r="U1952" s="119"/>
      <c r="V1952" s="120"/>
      <c r="W1952" s="120"/>
      <c r="X1952" s="25"/>
      <c r="Y1952" s="121"/>
      <c r="Z1952" s="121"/>
      <c r="AA1952" s="25"/>
    </row>
    <row r="1953" spans="2:27" x14ac:dyDescent="0.3">
      <c r="B1953" s="25"/>
      <c r="C1953" s="25"/>
      <c r="D1953" s="25"/>
      <c r="E1953" s="25"/>
      <c r="F1953" s="25"/>
      <c r="G1953" s="25"/>
      <c r="H1953" s="25"/>
      <c r="I1953" s="25"/>
      <c r="J1953" s="25"/>
      <c r="K1953" s="25"/>
      <c r="L1953" s="25"/>
      <c r="M1953" s="25"/>
      <c r="N1953" s="25"/>
      <c r="O1953" s="25"/>
      <c r="P1953" s="119"/>
      <c r="Q1953" s="119"/>
      <c r="R1953" s="119"/>
      <c r="S1953" s="119"/>
      <c r="T1953" s="119"/>
      <c r="U1953" s="119"/>
      <c r="V1953" s="120"/>
      <c r="W1953" s="120"/>
      <c r="X1953" s="25"/>
      <c r="Y1953" s="121"/>
      <c r="Z1953" s="121"/>
      <c r="AA1953" s="25"/>
    </row>
    <row r="1954" spans="2:27" x14ac:dyDescent="0.3">
      <c r="B1954" s="25"/>
      <c r="C1954" s="25"/>
      <c r="D1954" s="25"/>
      <c r="E1954" s="25"/>
      <c r="F1954" s="25"/>
      <c r="G1954" s="25"/>
      <c r="H1954" s="25"/>
      <c r="I1954" s="25"/>
      <c r="J1954" s="25"/>
      <c r="K1954" s="25"/>
      <c r="L1954" s="25"/>
      <c r="M1954" s="25"/>
      <c r="N1954" s="25"/>
      <c r="O1954" s="25"/>
      <c r="P1954" s="119"/>
      <c r="Q1954" s="119"/>
      <c r="R1954" s="119"/>
      <c r="S1954" s="119"/>
      <c r="T1954" s="119"/>
      <c r="U1954" s="119"/>
      <c r="V1954" s="120"/>
      <c r="W1954" s="120"/>
      <c r="X1954" s="25"/>
      <c r="Y1954" s="121"/>
      <c r="Z1954" s="121"/>
      <c r="AA1954" s="25"/>
    </row>
    <row r="1955" spans="2:27" x14ac:dyDescent="0.3">
      <c r="B1955" s="25"/>
      <c r="C1955" s="25"/>
      <c r="D1955" s="25"/>
      <c r="E1955" s="25"/>
      <c r="F1955" s="25"/>
      <c r="G1955" s="25"/>
      <c r="H1955" s="25"/>
      <c r="I1955" s="25"/>
      <c r="J1955" s="25"/>
      <c r="K1955" s="25"/>
      <c r="L1955" s="25"/>
      <c r="M1955" s="25"/>
      <c r="N1955" s="25"/>
      <c r="O1955" s="25"/>
      <c r="P1955" s="119"/>
      <c r="Q1955" s="119"/>
      <c r="R1955" s="119"/>
      <c r="S1955" s="119"/>
      <c r="T1955" s="119"/>
      <c r="U1955" s="119"/>
      <c r="V1955" s="120"/>
      <c r="W1955" s="120"/>
      <c r="X1955" s="25"/>
      <c r="Y1955" s="121"/>
      <c r="Z1955" s="121"/>
      <c r="AA1955" s="25"/>
    </row>
    <row r="1956" spans="2:27" x14ac:dyDescent="0.3">
      <c r="B1956" s="25"/>
      <c r="C1956" s="25"/>
      <c r="D1956" s="25"/>
      <c r="E1956" s="25"/>
      <c r="F1956" s="25"/>
      <c r="G1956" s="25"/>
      <c r="H1956" s="25"/>
      <c r="I1956" s="25"/>
      <c r="J1956" s="25"/>
      <c r="K1956" s="25"/>
      <c r="L1956" s="25"/>
      <c r="M1956" s="25"/>
      <c r="N1956" s="25"/>
      <c r="O1956" s="25"/>
      <c r="P1956" s="119"/>
      <c r="Q1956" s="119"/>
      <c r="R1956" s="119"/>
      <c r="S1956" s="119"/>
      <c r="T1956" s="119"/>
      <c r="U1956" s="119"/>
      <c r="V1956" s="120"/>
      <c r="W1956" s="120"/>
      <c r="X1956" s="25"/>
      <c r="Y1956" s="121"/>
      <c r="Z1956" s="121"/>
      <c r="AA1956" s="25"/>
    </row>
    <row r="1957" spans="2:27" x14ac:dyDescent="0.3">
      <c r="B1957" s="25"/>
      <c r="C1957" s="25"/>
      <c r="D1957" s="25"/>
      <c r="E1957" s="25"/>
      <c r="F1957" s="25"/>
      <c r="G1957" s="25"/>
      <c r="H1957" s="25"/>
      <c r="I1957" s="25"/>
      <c r="J1957" s="25"/>
      <c r="K1957" s="25"/>
      <c r="L1957" s="25"/>
      <c r="M1957" s="25"/>
      <c r="N1957" s="25"/>
      <c r="O1957" s="25"/>
      <c r="P1957" s="119"/>
      <c r="Q1957" s="119"/>
      <c r="R1957" s="119"/>
      <c r="S1957" s="119"/>
      <c r="T1957" s="119"/>
      <c r="U1957" s="119"/>
      <c r="V1957" s="120"/>
      <c r="W1957" s="120"/>
      <c r="X1957" s="25"/>
      <c r="Y1957" s="121"/>
      <c r="Z1957" s="121"/>
      <c r="AA1957" s="25"/>
    </row>
    <row r="1958" spans="2:27" x14ac:dyDescent="0.3">
      <c r="B1958" s="25"/>
      <c r="C1958" s="25"/>
      <c r="D1958" s="25"/>
      <c r="E1958" s="25"/>
      <c r="F1958" s="25"/>
      <c r="G1958" s="25"/>
      <c r="H1958" s="25"/>
      <c r="I1958" s="25"/>
      <c r="J1958" s="25"/>
      <c r="K1958" s="25"/>
      <c r="L1958" s="25"/>
      <c r="M1958" s="25"/>
      <c r="N1958" s="25"/>
      <c r="O1958" s="25"/>
      <c r="P1958" s="119"/>
      <c r="Q1958" s="119"/>
      <c r="R1958" s="119"/>
      <c r="S1958" s="119"/>
      <c r="T1958" s="119"/>
      <c r="U1958" s="119"/>
      <c r="V1958" s="120"/>
      <c r="W1958" s="120"/>
      <c r="X1958" s="25"/>
      <c r="Y1958" s="121"/>
      <c r="Z1958" s="121"/>
      <c r="AA1958" s="25"/>
    </row>
    <row r="1959" spans="2:27" x14ac:dyDescent="0.3">
      <c r="B1959" s="25"/>
      <c r="C1959" s="25"/>
      <c r="D1959" s="25"/>
      <c r="E1959" s="25"/>
      <c r="F1959" s="25"/>
      <c r="G1959" s="25"/>
      <c r="H1959" s="25"/>
      <c r="I1959" s="25"/>
      <c r="J1959" s="25"/>
      <c r="K1959" s="25"/>
      <c r="L1959" s="25"/>
      <c r="M1959" s="25"/>
      <c r="N1959" s="25"/>
      <c r="O1959" s="25"/>
      <c r="P1959" s="119"/>
      <c r="Q1959" s="119"/>
      <c r="R1959" s="119"/>
      <c r="S1959" s="119"/>
      <c r="T1959" s="119"/>
      <c r="U1959" s="119"/>
      <c r="V1959" s="120"/>
      <c r="W1959" s="120"/>
      <c r="X1959" s="25"/>
      <c r="Y1959" s="121"/>
      <c r="Z1959" s="121"/>
      <c r="AA1959" s="25"/>
    </row>
    <row r="1960" spans="2:27" x14ac:dyDescent="0.3">
      <c r="B1960" s="25"/>
      <c r="C1960" s="25"/>
      <c r="D1960" s="25"/>
      <c r="E1960" s="25"/>
      <c r="F1960" s="25"/>
      <c r="G1960" s="25"/>
      <c r="H1960" s="25"/>
      <c r="I1960" s="25"/>
      <c r="J1960" s="25"/>
      <c r="K1960" s="25"/>
      <c r="L1960" s="25"/>
      <c r="M1960" s="25"/>
      <c r="N1960" s="25"/>
      <c r="O1960" s="25"/>
      <c r="P1960" s="119"/>
      <c r="Q1960" s="119"/>
      <c r="R1960" s="119"/>
      <c r="S1960" s="119"/>
      <c r="T1960" s="119"/>
      <c r="U1960" s="119"/>
      <c r="V1960" s="120"/>
      <c r="W1960" s="120"/>
      <c r="X1960" s="25"/>
      <c r="Y1960" s="121"/>
      <c r="Z1960" s="121"/>
      <c r="AA1960" s="25"/>
    </row>
    <row r="1961" spans="2:27" x14ac:dyDescent="0.3">
      <c r="B1961" s="25"/>
      <c r="C1961" s="25"/>
      <c r="D1961" s="25"/>
      <c r="E1961" s="25"/>
      <c r="F1961" s="25"/>
      <c r="G1961" s="25"/>
      <c r="H1961" s="25"/>
      <c r="I1961" s="25"/>
      <c r="J1961" s="25"/>
      <c r="K1961" s="25"/>
      <c r="L1961" s="25"/>
      <c r="M1961" s="25"/>
      <c r="N1961" s="25"/>
      <c r="O1961" s="25"/>
      <c r="P1961" s="119"/>
      <c r="Q1961" s="119"/>
      <c r="R1961" s="119"/>
      <c r="S1961" s="119"/>
      <c r="T1961" s="119"/>
      <c r="U1961" s="119"/>
      <c r="V1961" s="120"/>
      <c r="W1961" s="120"/>
      <c r="X1961" s="25"/>
      <c r="Y1961" s="121"/>
      <c r="Z1961" s="121"/>
      <c r="AA1961" s="25"/>
    </row>
    <row r="1962" spans="2:27" x14ac:dyDescent="0.3">
      <c r="B1962" s="25"/>
      <c r="C1962" s="25"/>
      <c r="D1962" s="25"/>
      <c r="E1962" s="25"/>
      <c r="F1962" s="25"/>
      <c r="G1962" s="25"/>
      <c r="H1962" s="25"/>
      <c r="I1962" s="25"/>
      <c r="J1962" s="25"/>
      <c r="K1962" s="25"/>
      <c r="L1962" s="25"/>
      <c r="M1962" s="25"/>
      <c r="N1962" s="25"/>
      <c r="O1962" s="25"/>
      <c r="P1962" s="119"/>
      <c r="Q1962" s="119"/>
      <c r="R1962" s="119"/>
      <c r="S1962" s="119"/>
      <c r="T1962" s="119"/>
      <c r="U1962" s="119"/>
      <c r="V1962" s="120"/>
      <c r="W1962" s="120"/>
      <c r="X1962" s="25"/>
      <c r="Y1962" s="121"/>
      <c r="Z1962" s="121"/>
      <c r="AA1962" s="25"/>
    </row>
    <row r="1963" spans="2:27" x14ac:dyDescent="0.3">
      <c r="B1963" s="25"/>
      <c r="C1963" s="25"/>
      <c r="D1963" s="25"/>
      <c r="E1963" s="25"/>
      <c r="F1963" s="25"/>
      <c r="G1963" s="25"/>
      <c r="H1963" s="25"/>
      <c r="I1963" s="25"/>
      <c r="J1963" s="25"/>
      <c r="K1963" s="25"/>
      <c r="L1963" s="25"/>
      <c r="M1963" s="25"/>
      <c r="N1963" s="25"/>
      <c r="O1963" s="25"/>
      <c r="P1963" s="119"/>
      <c r="Q1963" s="119"/>
      <c r="R1963" s="119"/>
      <c r="S1963" s="119"/>
      <c r="T1963" s="119"/>
      <c r="U1963" s="119"/>
      <c r="V1963" s="120"/>
      <c r="W1963" s="120"/>
      <c r="X1963" s="25"/>
      <c r="Y1963" s="121"/>
      <c r="Z1963" s="121"/>
      <c r="AA1963" s="25"/>
    </row>
    <row r="1964" spans="2:27" x14ac:dyDescent="0.3">
      <c r="B1964" s="25"/>
      <c r="C1964" s="25"/>
      <c r="D1964" s="25"/>
      <c r="E1964" s="25"/>
      <c r="F1964" s="25"/>
      <c r="G1964" s="25"/>
      <c r="H1964" s="25"/>
      <c r="I1964" s="25"/>
      <c r="J1964" s="25"/>
      <c r="K1964" s="25"/>
      <c r="L1964" s="25"/>
      <c r="M1964" s="25"/>
      <c r="N1964" s="25"/>
      <c r="O1964" s="25"/>
      <c r="P1964" s="119"/>
      <c r="Q1964" s="119"/>
      <c r="R1964" s="119"/>
      <c r="S1964" s="119"/>
      <c r="T1964" s="119"/>
      <c r="U1964" s="119"/>
      <c r="V1964" s="120"/>
      <c r="W1964" s="120"/>
      <c r="X1964" s="25"/>
      <c r="Y1964" s="121"/>
      <c r="Z1964" s="121"/>
      <c r="AA1964" s="25"/>
    </row>
    <row r="1965" spans="2:27" x14ac:dyDescent="0.3">
      <c r="B1965" s="25"/>
      <c r="C1965" s="25"/>
      <c r="D1965" s="25"/>
      <c r="E1965" s="25"/>
      <c r="F1965" s="25"/>
      <c r="G1965" s="25"/>
      <c r="H1965" s="25"/>
      <c r="I1965" s="25"/>
      <c r="J1965" s="25"/>
      <c r="K1965" s="25"/>
      <c r="L1965" s="25"/>
      <c r="M1965" s="25"/>
      <c r="N1965" s="25"/>
      <c r="O1965" s="25"/>
      <c r="P1965" s="119"/>
      <c r="Q1965" s="119"/>
      <c r="R1965" s="119"/>
      <c r="S1965" s="119"/>
      <c r="T1965" s="119"/>
      <c r="U1965" s="119"/>
      <c r="V1965" s="120"/>
      <c r="W1965" s="120"/>
      <c r="X1965" s="25"/>
      <c r="Y1965" s="121"/>
      <c r="Z1965" s="121"/>
      <c r="AA1965" s="25"/>
    </row>
    <row r="1966" spans="2:27" x14ac:dyDescent="0.3">
      <c r="B1966" s="25"/>
      <c r="C1966" s="25"/>
      <c r="D1966" s="25"/>
      <c r="E1966" s="25"/>
      <c r="F1966" s="25"/>
      <c r="G1966" s="25"/>
      <c r="H1966" s="25"/>
      <c r="I1966" s="25"/>
      <c r="J1966" s="25"/>
      <c r="K1966" s="25"/>
      <c r="L1966" s="25"/>
      <c r="M1966" s="25"/>
      <c r="N1966" s="25"/>
      <c r="O1966" s="25"/>
      <c r="P1966" s="119"/>
      <c r="Q1966" s="119"/>
      <c r="R1966" s="119"/>
      <c r="S1966" s="119"/>
      <c r="T1966" s="119"/>
      <c r="U1966" s="119"/>
      <c r="V1966" s="120"/>
      <c r="W1966" s="120"/>
      <c r="X1966" s="25"/>
      <c r="Y1966" s="121"/>
      <c r="Z1966" s="121"/>
      <c r="AA1966" s="25"/>
    </row>
    <row r="1967" spans="2:27" x14ac:dyDescent="0.3">
      <c r="B1967" s="25"/>
      <c r="C1967" s="25"/>
      <c r="D1967" s="25"/>
      <c r="E1967" s="25"/>
      <c r="F1967" s="25"/>
      <c r="G1967" s="25"/>
      <c r="H1967" s="25"/>
      <c r="I1967" s="25"/>
      <c r="J1967" s="25"/>
      <c r="K1967" s="25"/>
      <c r="L1967" s="25"/>
      <c r="M1967" s="25"/>
      <c r="N1967" s="25"/>
      <c r="O1967" s="25"/>
      <c r="P1967" s="119"/>
      <c r="Q1967" s="119"/>
      <c r="R1967" s="119"/>
      <c r="S1967" s="119"/>
      <c r="T1967" s="119"/>
      <c r="U1967" s="119"/>
      <c r="V1967" s="120"/>
      <c r="W1967" s="120"/>
      <c r="X1967" s="25"/>
      <c r="Y1967" s="121"/>
      <c r="Z1967" s="121"/>
      <c r="AA1967" s="25"/>
    </row>
    <row r="1968" spans="2:27" x14ac:dyDescent="0.3">
      <c r="B1968" s="25"/>
      <c r="C1968" s="25"/>
      <c r="D1968" s="25"/>
      <c r="E1968" s="25"/>
      <c r="F1968" s="25"/>
      <c r="G1968" s="25"/>
      <c r="H1968" s="25"/>
      <c r="I1968" s="25"/>
      <c r="J1968" s="25"/>
      <c r="K1968" s="25"/>
      <c r="L1968" s="25"/>
      <c r="M1968" s="25"/>
      <c r="N1968" s="25"/>
      <c r="O1968" s="25"/>
      <c r="P1968" s="119"/>
      <c r="Q1968" s="119"/>
      <c r="R1968" s="119"/>
      <c r="S1968" s="119"/>
      <c r="T1968" s="119"/>
      <c r="U1968" s="119"/>
      <c r="V1968" s="120"/>
      <c r="W1968" s="120"/>
      <c r="X1968" s="25"/>
      <c r="Y1968" s="121"/>
      <c r="Z1968" s="121"/>
      <c r="AA1968" s="25"/>
    </row>
    <row r="1969" spans="2:27" x14ac:dyDescent="0.3">
      <c r="B1969" s="25"/>
      <c r="C1969" s="25"/>
      <c r="D1969" s="25"/>
      <c r="E1969" s="25"/>
      <c r="F1969" s="25"/>
      <c r="G1969" s="25"/>
      <c r="H1969" s="25"/>
      <c r="I1969" s="25"/>
      <c r="J1969" s="25"/>
      <c r="K1969" s="25"/>
      <c r="L1969" s="25"/>
      <c r="M1969" s="25"/>
      <c r="N1969" s="25"/>
      <c r="O1969" s="25"/>
      <c r="P1969" s="119"/>
      <c r="Q1969" s="119"/>
      <c r="R1969" s="119"/>
      <c r="S1969" s="119"/>
      <c r="T1969" s="119"/>
      <c r="U1969" s="119"/>
      <c r="V1969" s="120"/>
      <c r="W1969" s="120"/>
      <c r="X1969" s="25"/>
      <c r="Y1969" s="121"/>
      <c r="Z1969" s="121"/>
      <c r="AA1969" s="25"/>
    </row>
    <row r="1970" spans="2:27" x14ac:dyDescent="0.3">
      <c r="B1970" s="25"/>
      <c r="C1970" s="25"/>
      <c r="D1970" s="25"/>
      <c r="E1970" s="25"/>
      <c r="F1970" s="25"/>
      <c r="G1970" s="25"/>
      <c r="H1970" s="25"/>
      <c r="I1970" s="25"/>
      <c r="J1970" s="25"/>
      <c r="K1970" s="25"/>
      <c r="L1970" s="25"/>
      <c r="M1970" s="25"/>
      <c r="N1970" s="25"/>
      <c r="O1970" s="25"/>
      <c r="P1970" s="119"/>
      <c r="Q1970" s="119"/>
      <c r="R1970" s="119"/>
      <c r="S1970" s="119"/>
      <c r="T1970" s="119"/>
      <c r="U1970" s="119"/>
      <c r="V1970" s="120"/>
      <c r="W1970" s="120"/>
      <c r="X1970" s="25"/>
      <c r="Y1970" s="121"/>
      <c r="Z1970" s="121"/>
      <c r="AA1970" s="25"/>
    </row>
    <row r="1971" spans="2:27" x14ac:dyDescent="0.3">
      <c r="B1971" s="25"/>
      <c r="C1971" s="25"/>
      <c r="D1971" s="25"/>
      <c r="E1971" s="25"/>
      <c r="F1971" s="25"/>
      <c r="G1971" s="25"/>
      <c r="H1971" s="25"/>
      <c r="I1971" s="25"/>
      <c r="J1971" s="25"/>
      <c r="K1971" s="25"/>
      <c r="L1971" s="25"/>
      <c r="M1971" s="25"/>
      <c r="N1971" s="25"/>
      <c r="O1971" s="25"/>
      <c r="P1971" s="119"/>
      <c r="Q1971" s="119"/>
      <c r="R1971" s="119"/>
      <c r="S1971" s="119"/>
      <c r="T1971" s="119"/>
      <c r="U1971" s="119"/>
      <c r="V1971" s="120"/>
      <c r="W1971" s="120"/>
      <c r="X1971" s="25"/>
      <c r="Y1971" s="121"/>
      <c r="Z1971" s="121"/>
      <c r="AA1971" s="25"/>
    </row>
    <row r="1972" spans="2:27" x14ac:dyDescent="0.3">
      <c r="B1972" s="25"/>
      <c r="C1972" s="25"/>
      <c r="D1972" s="25"/>
      <c r="E1972" s="25"/>
      <c r="F1972" s="25"/>
      <c r="G1972" s="25"/>
      <c r="H1972" s="25"/>
      <c r="I1972" s="25"/>
      <c r="J1972" s="25"/>
      <c r="K1972" s="25"/>
      <c r="L1972" s="25"/>
      <c r="M1972" s="25"/>
      <c r="N1972" s="25"/>
      <c r="O1972" s="25"/>
      <c r="P1972" s="119"/>
      <c r="Q1972" s="119"/>
      <c r="R1972" s="119"/>
      <c r="S1972" s="119"/>
      <c r="T1972" s="119"/>
      <c r="U1972" s="119"/>
      <c r="V1972" s="120"/>
      <c r="W1972" s="120"/>
      <c r="X1972" s="25"/>
      <c r="Y1972" s="121"/>
      <c r="Z1972" s="121"/>
      <c r="AA1972" s="25"/>
    </row>
    <row r="1973" spans="2:27" x14ac:dyDescent="0.3">
      <c r="B1973" s="25"/>
      <c r="C1973" s="25"/>
      <c r="D1973" s="25"/>
      <c r="E1973" s="25"/>
      <c r="F1973" s="25"/>
      <c r="G1973" s="25"/>
      <c r="H1973" s="25"/>
      <c r="I1973" s="25"/>
      <c r="J1973" s="25"/>
      <c r="K1973" s="25"/>
      <c r="L1973" s="25"/>
      <c r="M1973" s="25"/>
      <c r="N1973" s="25"/>
      <c r="O1973" s="25"/>
      <c r="P1973" s="119"/>
      <c r="Q1973" s="119"/>
      <c r="R1973" s="119"/>
      <c r="S1973" s="119"/>
      <c r="T1973" s="119"/>
      <c r="U1973" s="119"/>
      <c r="V1973" s="120"/>
      <c r="W1973" s="120"/>
      <c r="X1973" s="25"/>
      <c r="Y1973" s="121"/>
      <c r="Z1973" s="121"/>
      <c r="AA1973" s="25"/>
    </row>
    <row r="1974" spans="2:27" x14ac:dyDescent="0.3">
      <c r="B1974" s="25"/>
      <c r="C1974" s="25"/>
      <c r="D1974" s="25"/>
      <c r="E1974" s="25"/>
      <c r="F1974" s="25"/>
      <c r="G1974" s="25"/>
      <c r="H1974" s="25"/>
      <c r="I1974" s="25"/>
      <c r="J1974" s="25"/>
      <c r="K1974" s="25"/>
      <c r="L1974" s="25"/>
      <c r="M1974" s="25"/>
      <c r="N1974" s="25"/>
      <c r="O1974" s="25"/>
      <c r="P1974" s="119"/>
      <c r="Q1974" s="119"/>
      <c r="R1974" s="119"/>
      <c r="S1974" s="119"/>
      <c r="T1974" s="119"/>
      <c r="U1974" s="119"/>
      <c r="V1974" s="120"/>
      <c r="W1974" s="120"/>
      <c r="X1974" s="25"/>
      <c r="Y1974" s="121"/>
      <c r="Z1974" s="121"/>
      <c r="AA1974" s="25"/>
    </row>
    <row r="1975" spans="2:27" x14ac:dyDescent="0.3">
      <c r="B1975" s="25"/>
      <c r="C1975" s="25"/>
      <c r="D1975" s="25"/>
      <c r="E1975" s="25"/>
      <c r="F1975" s="25"/>
      <c r="G1975" s="25"/>
      <c r="H1975" s="25"/>
      <c r="I1975" s="25"/>
      <c r="J1975" s="25"/>
      <c r="K1975" s="25"/>
      <c r="L1975" s="25"/>
      <c r="M1975" s="25"/>
      <c r="N1975" s="25"/>
      <c r="O1975" s="25"/>
      <c r="P1975" s="119"/>
      <c r="Q1975" s="119"/>
      <c r="R1975" s="119"/>
      <c r="S1975" s="119"/>
      <c r="T1975" s="119"/>
      <c r="U1975" s="119"/>
      <c r="V1975" s="120"/>
      <c r="W1975" s="120"/>
      <c r="X1975" s="25"/>
      <c r="Y1975" s="121"/>
      <c r="Z1975" s="121"/>
      <c r="AA1975" s="25"/>
    </row>
    <row r="1976" spans="2:27" x14ac:dyDescent="0.3">
      <c r="B1976" s="25"/>
      <c r="C1976" s="25"/>
      <c r="D1976" s="25"/>
      <c r="E1976" s="25"/>
      <c r="F1976" s="25"/>
      <c r="G1976" s="25"/>
      <c r="H1976" s="25"/>
      <c r="I1976" s="25"/>
      <c r="J1976" s="25"/>
      <c r="K1976" s="25"/>
      <c r="L1976" s="25"/>
      <c r="M1976" s="25"/>
      <c r="N1976" s="25"/>
      <c r="O1976" s="25"/>
      <c r="P1976" s="119"/>
      <c r="Q1976" s="119"/>
      <c r="R1976" s="119"/>
      <c r="S1976" s="119"/>
      <c r="T1976" s="119"/>
      <c r="U1976" s="119"/>
      <c r="V1976" s="120"/>
      <c r="W1976" s="120"/>
      <c r="X1976" s="25"/>
      <c r="Y1976" s="121"/>
      <c r="Z1976" s="121"/>
      <c r="AA1976" s="25"/>
    </row>
    <row r="1977" spans="2:27" x14ac:dyDescent="0.3">
      <c r="B1977" s="25"/>
      <c r="C1977" s="25"/>
      <c r="D1977" s="25"/>
      <c r="E1977" s="25"/>
      <c r="F1977" s="25"/>
      <c r="G1977" s="25"/>
      <c r="H1977" s="25"/>
      <c r="I1977" s="25"/>
      <c r="J1977" s="25"/>
      <c r="K1977" s="25"/>
      <c r="L1977" s="25"/>
      <c r="M1977" s="25"/>
      <c r="N1977" s="25"/>
      <c r="O1977" s="25"/>
      <c r="P1977" s="119"/>
      <c r="Q1977" s="119"/>
      <c r="R1977" s="119"/>
      <c r="S1977" s="119"/>
      <c r="T1977" s="119"/>
      <c r="U1977" s="119"/>
      <c r="V1977" s="120"/>
      <c r="W1977" s="120"/>
      <c r="X1977" s="25"/>
      <c r="Y1977" s="121"/>
      <c r="Z1977" s="121"/>
      <c r="AA1977" s="25"/>
    </row>
    <row r="1978" spans="2:27" x14ac:dyDescent="0.3">
      <c r="B1978" s="25"/>
      <c r="C1978" s="25"/>
      <c r="D1978" s="25"/>
      <c r="E1978" s="25"/>
      <c r="F1978" s="25"/>
      <c r="G1978" s="25"/>
      <c r="H1978" s="25"/>
      <c r="I1978" s="25"/>
      <c r="J1978" s="25"/>
      <c r="K1978" s="25"/>
      <c r="L1978" s="25"/>
      <c r="M1978" s="25"/>
      <c r="N1978" s="25"/>
      <c r="O1978" s="25"/>
      <c r="P1978" s="119"/>
      <c r="Q1978" s="119"/>
      <c r="R1978" s="119"/>
      <c r="S1978" s="119"/>
      <c r="T1978" s="119"/>
      <c r="U1978" s="119"/>
      <c r="V1978" s="120"/>
      <c r="W1978" s="120"/>
      <c r="X1978" s="25"/>
      <c r="Y1978" s="121"/>
      <c r="Z1978" s="121"/>
      <c r="AA1978" s="25"/>
    </row>
    <row r="1979" spans="2:27" x14ac:dyDescent="0.3">
      <c r="B1979" s="25"/>
      <c r="C1979" s="25"/>
      <c r="D1979" s="25"/>
      <c r="E1979" s="25"/>
      <c r="F1979" s="25"/>
      <c r="G1979" s="25"/>
      <c r="H1979" s="25"/>
      <c r="I1979" s="25"/>
      <c r="J1979" s="25"/>
      <c r="K1979" s="25"/>
      <c r="L1979" s="25"/>
      <c r="M1979" s="25"/>
      <c r="N1979" s="25"/>
      <c r="O1979" s="25"/>
      <c r="P1979" s="119"/>
      <c r="Q1979" s="119"/>
      <c r="R1979" s="119"/>
      <c r="S1979" s="119"/>
      <c r="T1979" s="119"/>
      <c r="U1979" s="119"/>
      <c r="V1979" s="120"/>
      <c r="W1979" s="120"/>
      <c r="X1979" s="25"/>
      <c r="Y1979" s="121"/>
      <c r="Z1979" s="121"/>
      <c r="AA1979" s="25"/>
    </row>
    <row r="1980" spans="2:27" x14ac:dyDescent="0.3">
      <c r="B1980" s="25"/>
      <c r="C1980" s="25"/>
      <c r="D1980" s="25"/>
      <c r="E1980" s="25"/>
      <c r="F1980" s="25"/>
      <c r="G1980" s="25"/>
      <c r="H1980" s="25"/>
      <c r="I1980" s="25"/>
      <c r="J1980" s="25"/>
      <c r="K1980" s="25"/>
      <c r="L1980" s="25"/>
      <c r="M1980" s="25"/>
      <c r="N1980" s="25"/>
      <c r="O1980" s="25"/>
      <c r="P1980" s="119"/>
      <c r="Q1980" s="119"/>
      <c r="R1980" s="119"/>
      <c r="S1980" s="119"/>
      <c r="T1980" s="119"/>
      <c r="U1980" s="119"/>
      <c r="V1980" s="120"/>
      <c r="W1980" s="120"/>
      <c r="X1980" s="25"/>
      <c r="Y1980" s="121"/>
      <c r="Z1980" s="121"/>
      <c r="AA1980" s="25"/>
    </row>
    <row r="1981" spans="2:27" x14ac:dyDescent="0.3">
      <c r="B1981" s="25"/>
      <c r="C1981" s="25"/>
      <c r="D1981" s="25"/>
      <c r="E1981" s="25"/>
      <c r="F1981" s="25"/>
      <c r="G1981" s="25"/>
      <c r="H1981" s="25"/>
      <c r="I1981" s="25"/>
      <c r="J1981" s="25"/>
      <c r="K1981" s="25"/>
      <c r="L1981" s="25"/>
      <c r="M1981" s="25"/>
      <c r="N1981" s="25"/>
      <c r="O1981" s="25"/>
      <c r="P1981" s="119"/>
      <c r="Q1981" s="119"/>
      <c r="R1981" s="119"/>
      <c r="S1981" s="119"/>
      <c r="T1981" s="119"/>
      <c r="U1981" s="119"/>
      <c r="V1981" s="120"/>
      <c r="W1981" s="120"/>
      <c r="X1981" s="25"/>
      <c r="Y1981" s="121"/>
      <c r="Z1981" s="121"/>
      <c r="AA1981" s="25"/>
    </row>
    <row r="1982" spans="2:27" x14ac:dyDescent="0.3">
      <c r="B1982" s="25"/>
      <c r="C1982" s="25"/>
      <c r="D1982" s="25"/>
      <c r="E1982" s="25"/>
      <c r="F1982" s="25"/>
      <c r="G1982" s="25"/>
      <c r="H1982" s="25"/>
      <c r="I1982" s="25"/>
      <c r="J1982" s="25"/>
      <c r="K1982" s="25"/>
      <c r="L1982" s="25"/>
      <c r="M1982" s="25"/>
      <c r="N1982" s="25"/>
      <c r="O1982" s="25"/>
      <c r="P1982" s="119"/>
      <c r="Q1982" s="119"/>
      <c r="R1982" s="119"/>
      <c r="S1982" s="119"/>
      <c r="T1982" s="119"/>
      <c r="U1982" s="119"/>
      <c r="V1982" s="120"/>
      <c r="W1982" s="120"/>
      <c r="X1982" s="25"/>
      <c r="Y1982" s="121"/>
      <c r="Z1982" s="121"/>
      <c r="AA1982" s="25"/>
    </row>
    <row r="1983" spans="2:27" x14ac:dyDescent="0.3">
      <c r="B1983" s="25"/>
      <c r="C1983" s="25"/>
      <c r="D1983" s="25"/>
      <c r="E1983" s="25"/>
      <c r="F1983" s="25"/>
      <c r="G1983" s="25"/>
      <c r="H1983" s="25"/>
      <c r="I1983" s="25"/>
      <c r="J1983" s="25"/>
      <c r="K1983" s="25"/>
      <c r="L1983" s="25"/>
      <c r="M1983" s="25"/>
      <c r="N1983" s="25"/>
      <c r="O1983" s="25"/>
      <c r="P1983" s="119"/>
      <c r="Q1983" s="119"/>
      <c r="R1983" s="119"/>
      <c r="S1983" s="119"/>
      <c r="T1983" s="119"/>
      <c r="U1983" s="119"/>
      <c r="V1983" s="120"/>
      <c r="W1983" s="120"/>
      <c r="X1983" s="25"/>
      <c r="Y1983" s="121"/>
      <c r="Z1983" s="121"/>
      <c r="AA1983" s="25"/>
    </row>
    <row r="1984" spans="2:27" x14ac:dyDescent="0.3">
      <c r="B1984" s="25"/>
      <c r="C1984" s="25"/>
      <c r="D1984" s="25"/>
      <c r="E1984" s="25"/>
      <c r="F1984" s="25"/>
      <c r="G1984" s="25"/>
      <c r="H1984" s="25"/>
      <c r="I1984" s="25"/>
      <c r="J1984" s="25"/>
      <c r="K1984" s="25"/>
      <c r="L1984" s="25"/>
      <c r="M1984" s="25"/>
      <c r="N1984" s="25"/>
      <c r="O1984" s="25"/>
      <c r="P1984" s="119"/>
      <c r="Q1984" s="119"/>
      <c r="R1984" s="119"/>
      <c r="S1984" s="119"/>
      <c r="T1984" s="119"/>
      <c r="U1984" s="119"/>
      <c r="V1984" s="120"/>
      <c r="W1984" s="120"/>
      <c r="X1984" s="25"/>
      <c r="Y1984" s="121"/>
      <c r="Z1984" s="121"/>
      <c r="AA1984" s="25"/>
    </row>
    <row r="1985" spans="2:27" x14ac:dyDescent="0.3">
      <c r="B1985" s="25"/>
      <c r="C1985" s="25"/>
      <c r="D1985" s="25"/>
      <c r="E1985" s="25"/>
      <c r="F1985" s="25"/>
      <c r="G1985" s="25"/>
      <c r="H1985" s="25"/>
      <c r="I1985" s="25"/>
      <c r="J1985" s="25"/>
      <c r="K1985" s="25"/>
      <c r="L1985" s="25"/>
      <c r="M1985" s="25"/>
      <c r="N1985" s="25"/>
      <c r="O1985" s="25"/>
      <c r="P1985" s="119"/>
      <c r="Q1985" s="119"/>
      <c r="R1985" s="119"/>
      <c r="S1985" s="119"/>
      <c r="T1985" s="119"/>
      <c r="U1985" s="119"/>
      <c r="V1985" s="120"/>
      <c r="W1985" s="120"/>
      <c r="X1985" s="25"/>
      <c r="Y1985" s="121"/>
      <c r="Z1985" s="121"/>
      <c r="AA1985" s="25"/>
    </row>
    <row r="1986" spans="2:27" x14ac:dyDescent="0.3">
      <c r="B1986" s="25"/>
      <c r="C1986" s="25"/>
      <c r="D1986" s="25"/>
      <c r="E1986" s="25"/>
      <c r="F1986" s="25"/>
      <c r="G1986" s="25"/>
      <c r="H1986" s="25"/>
      <c r="I1986" s="25"/>
      <c r="J1986" s="25"/>
      <c r="K1986" s="25"/>
      <c r="L1986" s="25"/>
      <c r="M1986" s="25"/>
      <c r="N1986" s="25"/>
      <c r="O1986" s="25"/>
      <c r="P1986" s="119"/>
      <c r="Q1986" s="119"/>
      <c r="R1986" s="119"/>
      <c r="S1986" s="119"/>
      <c r="T1986" s="119"/>
      <c r="U1986" s="119"/>
      <c r="V1986" s="120"/>
      <c r="W1986" s="120"/>
      <c r="X1986" s="25"/>
      <c r="Y1986" s="121"/>
      <c r="Z1986" s="121"/>
      <c r="AA1986" s="25"/>
    </row>
    <row r="1987" spans="2:27" x14ac:dyDescent="0.3">
      <c r="B1987" s="25"/>
      <c r="C1987" s="25"/>
      <c r="D1987" s="25"/>
      <c r="E1987" s="25"/>
      <c r="F1987" s="25"/>
      <c r="G1987" s="25"/>
      <c r="H1987" s="25"/>
      <c r="I1987" s="25"/>
      <c r="J1987" s="25"/>
      <c r="K1987" s="25"/>
      <c r="L1987" s="25"/>
      <c r="M1987" s="25"/>
      <c r="N1987" s="25"/>
      <c r="O1987" s="25"/>
      <c r="P1987" s="119"/>
      <c r="Q1987" s="119"/>
      <c r="R1987" s="119"/>
      <c r="S1987" s="119"/>
      <c r="T1987" s="119"/>
      <c r="U1987" s="119"/>
      <c r="V1987" s="120"/>
      <c r="W1987" s="120"/>
      <c r="X1987" s="25"/>
      <c r="Y1987" s="121"/>
      <c r="Z1987" s="121"/>
      <c r="AA1987" s="25"/>
    </row>
    <row r="1988" spans="2:27" x14ac:dyDescent="0.3">
      <c r="B1988" s="25"/>
      <c r="C1988" s="25"/>
      <c r="D1988" s="25"/>
      <c r="E1988" s="25"/>
      <c r="F1988" s="25"/>
      <c r="G1988" s="25"/>
      <c r="H1988" s="25"/>
      <c r="I1988" s="25"/>
      <c r="J1988" s="25"/>
      <c r="K1988" s="25"/>
      <c r="L1988" s="25"/>
      <c r="M1988" s="25"/>
      <c r="N1988" s="25"/>
      <c r="O1988" s="25"/>
      <c r="P1988" s="119"/>
      <c r="Q1988" s="119"/>
      <c r="R1988" s="119"/>
      <c r="S1988" s="119"/>
      <c r="T1988" s="119"/>
      <c r="U1988" s="119"/>
      <c r="V1988" s="120"/>
      <c r="W1988" s="120"/>
      <c r="X1988" s="25"/>
      <c r="Y1988" s="121"/>
      <c r="Z1988" s="121"/>
      <c r="AA1988" s="25"/>
    </row>
    <row r="1989" spans="2:27" x14ac:dyDescent="0.3">
      <c r="B1989" s="25"/>
      <c r="C1989" s="25"/>
      <c r="D1989" s="25"/>
      <c r="E1989" s="25"/>
      <c r="F1989" s="25"/>
      <c r="G1989" s="25"/>
      <c r="H1989" s="25"/>
      <c r="I1989" s="25"/>
      <c r="J1989" s="25"/>
      <c r="K1989" s="25"/>
      <c r="L1989" s="25"/>
      <c r="M1989" s="25"/>
      <c r="N1989" s="25"/>
      <c r="O1989" s="25"/>
      <c r="P1989" s="119"/>
      <c r="Q1989" s="119"/>
      <c r="R1989" s="119"/>
      <c r="S1989" s="119"/>
      <c r="T1989" s="119"/>
      <c r="U1989" s="119"/>
      <c r="V1989" s="120"/>
      <c r="W1989" s="120"/>
      <c r="X1989" s="25"/>
      <c r="Y1989" s="121"/>
      <c r="Z1989" s="121"/>
      <c r="AA1989" s="25"/>
    </row>
    <row r="1990" spans="2:27" x14ac:dyDescent="0.3">
      <c r="B1990" s="25"/>
      <c r="C1990" s="25"/>
      <c r="D1990" s="25"/>
      <c r="E1990" s="25"/>
      <c r="F1990" s="25"/>
      <c r="G1990" s="25"/>
      <c r="H1990" s="25"/>
      <c r="I1990" s="25"/>
      <c r="J1990" s="25"/>
      <c r="K1990" s="25"/>
      <c r="L1990" s="25"/>
      <c r="M1990" s="25"/>
      <c r="N1990" s="25"/>
      <c r="O1990" s="25"/>
      <c r="P1990" s="119"/>
      <c r="Q1990" s="119"/>
      <c r="R1990" s="119"/>
      <c r="S1990" s="119"/>
      <c r="T1990" s="119"/>
      <c r="U1990" s="119"/>
      <c r="V1990" s="120"/>
      <c r="W1990" s="120"/>
      <c r="X1990" s="25"/>
      <c r="Y1990" s="121"/>
      <c r="Z1990" s="121"/>
      <c r="AA1990" s="25"/>
    </row>
    <row r="1991" spans="2:27" x14ac:dyDescent="0.3">
      <c r="B1991" s="25"/>
      <c r="C1991" s="25"/>
      <c r="D1991" s="25"/>
      <c r="E1991" s="25"/>
      <c r="F1991" s="25"/>
      <c r="G1991" s="25"/>
      <c r="H1991" s="25"/>
      <c r="I1991" s="25"/>
      <c r="J1991" s="25"/>
      <c r="K1991" s="25"/>
      <c r="L1991" s="25"/>
      <c r="M1991" s="25"/>
      <c r="N1991" s="25"/>
      <c r="O1991" s="25"/>
      <c r="P1991" s="119"/>
      <c r="Q1991" s="119"/>
      <c r="R1991" s="119"/>
      <c r="S1991" s="119"/>
      <c r="T1991" s="119"/>
      <c r="U1991" s="119"/>
      <c r="V1991" s="120"/>
      <c r="W1991" s="120"/>
      <c r="X1991" s="25"/>
      <c r="Y1991" s="121"/>
      <c r="Z1991" s="121"/>
      <c r="AA1991" s="25"/>
    </row>
    <row r="1992" spans="2:27" x14ac:dyDescent="0.3">
      <c r="B1992" s="25"/>
      <c r="C1992" s="25"/>
      <c r="D1992" s="25"/>
      <c r="E1992" s="25"/>
      <c r="F1992" s="25"/>
      <c r="G1992" s="25"/>
      <c r="H1992" s="25"/>
      <c r="I1992" s="25"/>
      <c r="J1992" s="25"/>
      <c r="K1992" s="25"/>
      <c r="L1992" s="25"/>
      <c r="M1992" s="25"/>
      <c r="N1992" s="25"/>
      <c r="O1992" s="25"/>
      <c r="P1992" s="119"/>
      <c r="Q1992" s="119"/>
      <c r="R1992" s="119"/>
      <c r="S1992" s="119"/>
      <c r="T1992" s="119"/>
      <c r="U1992" s="119"/>
      <c r="V1992" s="120"/>
      <c r="W1992" s="120"/>
      <c r="X1992" s="25"/>
      <c r="Y1992" s="121"/>
      <c r="Z1992" s="121"/>
      <c r="AA1992" s="25"/>
    </row>
    <row r="1993" spans="2:27" x14ac:dyDescent="0.3">
      <c r="B1993" s="25"/>
      <c r="C1993" s="25"/>
      <c r="D1993" s="25"/>
      <c r="E1993" s="25"/>
      <c r="F1993" s="25"/>
      <c r="G1993" s="25"/>
      <c r="H1993" s="25"/>
      <c r="I1993" s="25"/>
      <c r="J1993" s="25"/>
      <c r="K1993" s="25"/>
      <c r="L1993" s="25"/>
      <c r="M1993" s="25"/>
      <c r="N1993" s="25"/>
      <c r="O1993" s="25"/>
      <c r="P1993" s="119"/>
      <c r="Q1993" s="119"/>
      <c r="R1993" s="119"/>
      <c r="S1993" s="119"/>
      <c r="T1993" s="119"/>
      <c r="U1993" s="119"/>
      <c r="V1993" s="120"/>
      <c r="W1993" s="120"/>
      <c r="X1993" s="25"/>
      <c r="Y1993" s="121"/>
      <c r="Z1993" s="121"/>
      <c r="AA1993" s="25"/>
    </row>
    <row r="1994" spans="2:27" x14ac:dyDescent="0.3">
      <c r="B1994" s="25"/>
      <c r="C1994" s="25"/>
      <c r="D1994" s="25"/>
      <c r="E1994" s="25"/>
      <c r="F1994" s="25"/>
      <c r="G1994" s="25"/>
      <c r="H1994" s="25"/>
      <c r="I1994" s="25"/>
      <c r="J1994" s="25"/>
      <c r="K1994" s="25"/>
      <c r="L1994" s="25"/>
      <c r="M1994" s="25"/>
      <c r="N1994" s="25"/>
      <c r="O1994" s="25"/>
      <c r="P1994" s="119"/>
      <c r="Q1994" s="119"/>
      <c r="R1994" s="119"/>
      <c r="S1994" s="119"/>
      <c r="T1994" s="119"/>
      <c r="U1994" s="119"/>
      <c r="V1994" s="120"/>
      <c r="W1994" s="120"/>
      <c r="X1994" s="25"/>
      <c r="Y1994" s="121"/>
      <c r="Z1994" s="121"/>
      <c r="AA1994" s="25"/>
    </row>
    <row r="1995" spans="2:27" x14ac:dyDescent="0.3">
      <c r="B1995" s="25"/>
      <c r="C1995" s="25"/>
      <c r="D1995" s="25"/>
      <c r="E1995" s="25"/>
      <c r="F1995" s="25"/>
      <c r="G1995" s="25"/>
      <c r="H1995" s="25"/>
      <c r="I1995" s="25"/>
      <c r="J1995" s="25"/>
      <c r="K1995" s="25"/>
      <c r="L1995" s="25"/>
      <c r="M1995" s="25"/>
      <c r="N1995" s="25"/>
      <c r="O1995" s="25"/>
      <c r="P1995" s="119"/>
      <c r="Q1995" s="119"/>
      <c r="R1995" s="119"/>
      <c r="S1995" s="119"/>
      <c r="T1995" s="119"/>
      <c r="U1995" s="119"/>
      <c r="V1995" s="120"/>
      <c r="W1995" s="120"/>
      <c r="X1995" s="25"/>
      <c r="Y1995" s="121"/>
      <c r="Z1995" s="121"/>
      <c r="AA1995" s="25"/>
    </row>
    <row r="1996" spans="2:27" x14ac:dyDescent="0.3">
      <c r="B1996" s="25"/>
      <c r="C1996" s="25"/>
      <c r="D1996" s="25"/>
      <c r="E1996" s="25"/>
      <c r="F1996" s="25"/>
      <c r="G1996" s="25"/>
      <c r="H1996" s="25"/>
      <c r="I1996" s="25"/>
      <c r="J1996" s="25"/>
      <c r="K1996" s="25"/>
      <c r="L1996" s="25"/>
      <c r="M1996" s="25"/>
      <c r="N1996" s="25"/>
      <c r="O1996" s="25"/>
      <c r="P1996" s="119"/>
      <c r="Q1996" s="119"/>
      <c r="R1996" s="119"/>
      <c r="S1996" s="119"/>
      <c r="T1996" s="119"/>
      <c r="U1996" s="119"/>
      <c r="V1996" s="120"/>
      <c r="W1996" s="120"/>
      <c r="X1996" s="25"/>
      <c r="Y1996" s="121"/>
      <c r="Z1996" s="121"/>
      <c r="AA1996" s="25"/>
    </row>
    <row r="1997" spans="2:27" x14ac:dyDescent="0.3">
      <c r="B1997" s="25"/>
      <c r="C1997" s="25"/>
      <c r="D1997" s="25"/>
      <c r="E1997" s="25"/>
      <c r="F1997" s="25"/>
      <c r="G1997" s="25"/>
      <c r="H1997" s="25"/>
      <c r="I1997" s="25"/>
      <c r="J1997" s="25"/>
      <c r="K1997" s="25"/>
      <c r="L1997" s="25"/>
      <c r="M1997" s="25"/>
      <c r="N1997" s="25"/>
      <c r="O1997" s="25"/>
      <c r="P1997" s="119"/>
      <c r="Q1997" s="119"/>
      <c r="R1997" s="119"/>
      <c r="S1997" s="119"/>
      <c r="T1997" s="119"/>
      <c r="U1997" s="119"/>
      <c r="V1997" s="120"/>
      <c r="W1997" s="120"/>
      <c r="X1997" s="25"/>
      <c r="Y1997" s="121"/>
      <c r="Z1997" s="121"/>
      <c r="AA1997" s="25"/>
    </row>
    <row r="1998" spans="2:27" x14ac:dyDescent="0.3">
      <c r="B1998" s="25"/>
      <c r="C1998" s="25"/>
      <c r="D1998" s="25"/>
      <c r="E1998" s="25"/>
      <c r="F1998" s="25"/>
      <c r="G1998" s="25"/>
      <c r="H1998" s="25"/>
      <c r="I1998" s="25"/>
      <c r="J1998" s="25"/>
      <c r="K1998" s="25"/>
      <c r="L1998" s="25"/>
      <c r="M1998" s="25"/>
      <c r="N1998" s="25"/>
      <c r="O1998" s="25"/>
      <c r="P1998" s="119"/>
      <c r="Q1998" s="119"/>
      <c r="R1998" s="119"/>
      <c r="S1998" s="119"/>
      <c r="T1998" s="119"/>
      <c r="U1998" s="119"/>
      <c r="V1998" s="120"/>
      <c r="W1998" s="120"/>
      <c r="X1998" s="25"/>
      <c r="Y1998" s="121"/>
      <c r="Z1998" s="121"/>
      <c r="AA1998" s="25"/>
    </row>
    <row r="1999" spans="2:27" x14ac:dyDescent="0.3">
      <c r="B1999" s="25"/>
      <c r="C1999" s="25"/>
      <c r="D1999" s="25"/>
      <c r="E1999" s="25"/>
      <c r="F1999" s="25"/>
      <c r="G1999" s="25"/>
      <c r="H1999" s="25"/>
      <c r="I1999" s="25"/>
      <c r="J1999" s="25"/>
      <c r="K1999" s="25"/>
      <c r="L1999" s="25"/>
      <c r="M1999" s="25"/>
      <c r="N1999" s="25"/>
      <c r="O1999" s="25"/>
      <c r="P1999" s="119"/>
      <c r="Q1999" s="119"/>
      <c r="R1999" s="119"/>
      <c r="S1999" s="119"/>
      <c r="T1999" s="119"/>
      <c r="U1999" s="119"/>
      <c r="V1999" s="120"/>
      <c r="W1999" s="120"/>
      <c r="X1999" s="25"/>
      <c r="Y1999" s="121"/>
      <c r="Z1999" s="121"/>
      <c r="AA1999" s="25"/>
    </row>
    <row r="2000" spans="2:27" x14ac:dyDescent="0.3">
      <c r="B2000" s="25"/>
      <c r="C2000" s="25"/>
      <c r="D2000" s="25"/>
      <c r="E2000" s="25"/>
      <c r="F2000" s="25"/>
      <c r="G2000" s="25"/>
      <c r="H2000" s="25"/>
      <c r="I2000" s="25"/>
      <c r="J2000" s="25"/>
      <c r="K2000" s="25"/>
      <c r="L2000" s="25"/>
      <c r="M2000" s="25"/>
      <c r="N2000" s="25"/>
      <c r="O2000" s="25"/>
      <c r="P2000" s="119"/>
      <c r="Q2000" s="119"/>
      <c r="R2000" s="119"/>
      <c r="S2000" s="119"/>
      <c r="T2000" s="119"/>
      <c r="U2000" s="119"/>
      <c r="V2000" s="120"/>
      <c r="W2000" s="120"/>
      <c r="X2000" s="25"/>
      <c r="Y2000" s="121"/>
      <c r="Z2000" s="121"/>
      <c r="AA2000" s="25"/>
    </row>
    <row r="2001" spans="1:27" x14ac:dyDescent="0.3">
      <c r="B2001" s="25"/>
      <c r="C2001" s="25"/>
      <c r="D2001" s="25"/>
      <c r="E2001" s="25"/>
      <c r="F2001" s="25"/>
      <c r="G2001" s="25"/>
      <c r="H2001" s="25"/>
      <c r="I2001" s="25"/>
      <c r="J2001" s="25"/>
      <c r="K2001" s="25"/>
      <c r="L2001" s="25"/>
      <c r="M2001" s="25"/>
      <c r="N2001" s="25"/>
      <c r="O2001" s="25"/>
      <c r="P2001" s="119"/>
      <c r="Q2001" s="119"/>
      <c r="R2001" s="119"/>
      <c r="S2001" s="119"/>
      <c r="T2001" s="119"/>
      <c r="U2001" s="119"/>
      <c r="V2001" s="120"/>
      <c r="W2001" s="120"/>
      <c r="X2001" s="25"/>
      <c r="Y2001" s="121"/>
      <c r="Z2001" s="121"/>
      <c r="AA2001" s="25"/>
    </row>
    <row r="2002" spans="1:27" x14ac:dyDescent="0.3">
      <c r="B2002" s="25"/>
      <c r="C2002" s="25"/>
      <c r="D2002" s="25"/>
      <c r="E2002" s="25"/>
      <c r="F2002" s="25"/>
      <c r="G2002" s="25"/>
      <c r="H2002" s="25"/>
      <c r="I2002" s="25"/>
      <c r="J2002" s="25"/>
      <c r="K2002" s="25"/>
      <c r="L2002" s="25"/>
      <c r="M2002" s="25"/>
      <c r="N2002" s="25"/>
      <c r="O2002" s="25"/>
      <c r="P2002" s="119"/>
      <c r="Q2002" s="119"/>
      <c r="R2002" s="119"/>
      <c r="S2002" s="119"/>
      <c r="T2002" s="119"/>
      <c r="U2002" s="119"/>
      <c r="V2002" s="120"/>
      <c r="W2002" s="120"/>
      <c r="X2002" s="25"/>
      <c r="Y2002" s="121"/>
      <c r="Z2002" s="121"/>
      <c r="AA2002" s="25"/>
    </row>
    <row r="2003" spans="1:27" x14ac:dyDescent="0.3">
      <c r="B2003" s="25"/>
      <c r="C2003" s="25"/>
      <c r="D2003" s="25"/>
      <c r="E2003" s="25"/>
      <c r="F2003" s="25"/>
      <c r="G2003" s="25"/>
      <c r="H2003" s="25"/>
      <c r="I2003" s="25"/>
      <c r="J2003" s="25"/>
      <c r="K2003" s="25"/>
      <c r="L2003" s="25"/>
      <c r="M2003" s="25"/>
      <c r="N2003" s="25"/>
      <c r="O2003" s="25"/>
      <c r="P2003" s="119"/>
      <c r="Q2003" s="119"/>
      <c r="R2003" s="119"/>
      <c r="S2003" s="119"/>
      <c r="T2003" s="119"/>
      <c r="U2003" s="119"/>
      <c r="V2003" s="120"/>
      <c r="W2003" s="120"/>
      <c r="X2003" s="25"/>
      <c r="Y2003" s="121"/>
      <c r="Z2003" s="121"/>
      <c r="AA2003" s="25"/>
    </row>
    <row r="2004" spans="1:27" x14ac:dyDescent="0.3">
      <c r="B2004" s="25"/>
      <c r="C2004" s="25"/>
      <c r="D2004" s="25"/>
      <c r="E2004" s="25"/>
      <c r="F2004" s="25"/>
      <c r="G2004" s="25"/>
      <c r="H2004" s="25"/>
      <c r="I2004" s="25"/>
      <c r="J2004" s="25"/>
      <c r="K2004" s="25"/>
      <c r="L2004" s="25"/>
      <c r="M2004" s="25"/>
      <c r="N2004" s="25"/>
      <c r="O2004" s="25"/>
      <c r="P2004" s="119"/>
      <c r="Q2004" s="119"/>
      <c r="R2004" s="119"/>
      <c r="S2004" s="119"/>
      <c r="T2004" s="119"/>
      <c r="U2004" s="119"/>
      <c r="V2004" s="120"/>
      <c r="W2004" s="120"/>
      <c r="X2004" s="25"/>
      <c r="Y2004" s="121"/>
      <c r="Z2004" s="121"/>
      <c r="AA2004" s="25"/>
    </row>
    <row r="2005" spans="1:27" x14ac:dyDescent="0.3">
      <c r="B2005" s="25"/>
      <c r="C2005" s="25"/>
      <c r="D2005" s="25"/>
      <c r="E2005" s="25"/>
      <c r="F2005" s="25"/>
      <c r="G2005" s="25"/>
      <c r="H2005" s="25"/>
      <c r="I2005" s="25"/>
      <c r="J2005" s="25"/>
      <c r="K2005" s="25"/>
      <c r="L2005" s="25"/>
      <c r="M2005" s="25"/>
      <c r="N2005" s="25"/>
      <c r="O2005" s="25"/>
      <c r="P2005" s="119"/>
      <c r="Q2005" s="119"/>
      <c r="R2005" s="119"/>
      <c r="S2005" s="119"/>
      <c r="T2005" s="119"/>
      <c r="U2005" s="119"/>
      <c r="V2005" s="120"/>
      <c r="W2005" s="120"/>
      <c r="X2005" s="25"/>
      <c r="Y2005" s="121"/>
      <c r="Z2005" s="121"/>
      <c r="AA2005" s="25"/>
    </row>
    <row r="2006" spans="1:27" x14ac:dyDescent="0.3">
      <c r="B2006" s="25"/>
      <c r="C2006" s="25"/>
      <c r="D2006" s="25"/>
      <c r="E2006" s="25"/>
      <c r="F2006" s="25"/>
      <c r="G2006" s="25"/>
      <c r="H2006" s="25"/>
      <c r="I2006" s="25"/>
      <c r="J2006" s="25"/>
      <c r="K2006" s="25"/>
      <c r="L2006" s="25"/>
      <c r="M2006" s="25"/>
      <c r="N2006" s="25"/>
      <c r="O2006" s="25"/>
      <c r="P2006" s="119"/>
      <c r="Q2006" s="119"/>
      <c r="R2006" s="119"/>
      <c r="S2006" s="119"/>
      <c r="T2006" s="119"/>
      <c r="U2006" s="119"/>
      <c r="V2006" s="120"/>
      <c r="W2006" s="120"/>
      <c r="X2006" s="25"/>
      <c r="Y2006" s="121"/>
      <c r="Z2006" s="121"/>
      <c r="AA2006" s="25"/>
    </row>
    <row r="2007" spans="1:27" x14ac:dyDescent="0.3">
      <c r="B2007" s="25"/>
      <c r="C2007" s="25"/>
      <c r="D2007" s="25"/>
      <c r="E2007" s="25"/>
      <c r="F2007" s="25"/>
      <c r="G2007" s="25"/>
      <c r="H2007" s="25"/>
      <c r="I2007" s="25"/>
      <c r="J2007" s="25"/>
      <c r="K2007" s="25"/>
      <c r="L2007" s="25"/>
      <c r="M2007" s="25"/>
      <c r="N2007" s="25"/>
      <c r="O2007" s="25"/>
      <c r="P2007" s="119"/>
      <c r="Q2007" s="119"/>
      <c r="R2007" s="119"/>
      <c r="S2007" s="119"/>
      <c r="T2007" s="119"/>
      <c r="U2007" s="119"/>
      <c r="V2007" s="120"/>
      <c r="W2007" s="120"/>
      <c r="X2007" s="25"/>
      <c r="Y2007" s="121"/>
      <c r="Z2007" s="121"/>
      <c r="AA2007" s="25"/>
    </row>
    <row r="2008" spans="1:27" x14ac:dyDescent="0.3">
      <c r="B2008" s="25"/>
      <c r="C2008" s="25"/>
      <c r="D2008" s="25"/>
      <c r="E2008" s="25"/>
      <c r="F2008" s="25"/>
      <c r="G2008" s="25"/>
      <c r="H2008" s="25"/>
      <c r="I2008" s="25"/>
      <c r="J2008" s="25"/>
      <c r="K2008" s="25"/>
      <c r="L2008" s="25"/>
      <c r="M2008" s="25"/>
      <c r="N2008" s="25"/>
      <c r="O2008" s="25"/>
      <c r="P2008" s="119"/>
      <c r="Q2008" s="119"/>
      <c r="R2008" s="119"/>
      <c r="S2008" s="119"/>
      <c r="T2008" s="119"/>
      <c r="U2008" s="119"/>
      <c r="V2008" s="120"/>
      <c r="W2008" s="120"/>
      <c r="X2008" s="25"/>
      <c r="Y2008" s="121"/>
      <c r="Z2008" s="121"/>
      <c r="AA2008" s="25"/>
    </row>
    <row r="2009" spans="1:27" x14ac:dyDescent="0.3">
      <c r="B2009" s="25"/>
      <c r="C2009" s="25"/>
      <c r="D2009" s="25"/>
      <c r="E2009" s="25"/>
      <c r="F2009" s="25"/>
      <c r="G2009" s="25"/>
      <c r="H2009" s="25"/>
      <c r="I2009" s="25"/>
      <c r="J2009" s="25"/>
      <c r="K2009" s="25"/>
      <c r="L2009" s="25"/>
      <c r="M2009" s="25"/>
      <c r="N2009" s="25"/>
      <c r="O2009" s="25"/>
      <c r="P2009" s="119"/>
      <c r="Q2009" s="119"/>
      <c r="R2009" s="119"/>
      <c r="S2009" s="119"/>
      <c r="T2009" s="119"/>
      <c r="U2009" s="119"/>
      <c r="V2009" s="120"/>
      <c r="W2009" s="120"/>
      <c r="X2009" s="25"/>
      <c r="Y2009" s="121"/>
      <c r="Z2009" s="121"/>
      <c r="AA2009" s="25"/>
    </row>
    <row r="2010" spans="1:27" x14ac:dyDescent="0.3">
      <c r="B2010" s="25"/>
      <c r="C2010" s="25"/>
      <c r="D2010" s="25"/>
      <c r="E2010" s="25"/>
      <c r="F2010" s="25"/>
      <c r="G2010" s="25"/>
      <c r="H2010" s="25"/>
      <c r="I2010" s="25"/>
      <c r="J2010" s="25"/>
      <c r="K2010" s="25"/>
      <c r="L2010" s="25"/>
      <c r="M2010" s="25"/>
      <c r="N2010" s="25"/>
      <c r="O2010" s="25"/>
      <c r="P2010" s="119"/>
      <c r="Q2010" s="119"/>
      <c r="R2010" s="119"/>
      <c r="S2010" s="119"/>
      <c r="T2010" s="119"/>
      <c r="U2010" s="119"/>
      <c r="V2010" s="120"/>
      <c r="W2010" s="120"/>
      <c r="X2010" s="25"/>
      <c r="Y2010" s="121"/>
      <c r="Z2010" s="121"/>
      <c r="AA2010" s="25"/>
    </row>
    <row r="2011" spans="1:27" x14ac:dyDescent="0.3">
      <c r="A2011" s="125"/>
      <c r="B2011" s="125"/>
      <c r="C2011" s="125"/>
      <c r="D2011" s="125"/>
      <c r="E2011" s="125"/>
      <c r="F2011" s="125"/>
      <c r="G2011" s="125"/>
      <c r="H2011" s="125"/>
      <c r="I2011" s="125"/>
      <c r="J2011" s="125"/>
      <c r="K2011" s="125"/>
      <c r="L2011" s="125"/>
      <c r="M2011" s="125"/>
      <c r="N2011" s="125"/>
      <c r="O2011" s="125"/>
      <c r="P2011" s="126"/>
      <c r="Q2011" s="126"/>
      <c r="R2011" s="126"/>
      <c r="S2011" s="126"/>
      <c r="T2011" s="126"/>
      <c r="U2011" s="126"/>
      <c r="V2011" s="127"/>
      <c r="W2011" s="127"/>
      <c r="X2011" s="125"/>
      <c r="Y2011" s="128"/>
      <c r="Z2011" s="121"/>
      <c r="AA2011" s="125"/>
    </row>
    <row r="2012" spans="1:27" x14ac:dyDescent="0.3">
      <c r="B2012" s="25"/>
      <c r="C2012" s="25"/>
      <c r="D2012" s="25"/>
      <c r="E2012" s="25"/>
      <c r="F2012" s="25"/>
      <c r="G2012" s="25"/>
      <c r="H2012" s="25"/>
      <c r="I2012" s="25"/>
      <c r="J2012" s="25"/>
      <c r="K2012" s="25"/>
      <c r="L2012" s="25"/>
      <c r="M2012" s="25"/>
      <c r="N2012" s="25"/>
      <c r="O2012" s="25"/>
      <c r="P2012" s="119"/>
      <c r="Q2012" s="119"/>
      <c r="R2012" s="119"/>
      <c r="S2012" s="119"/>
      <c r="T2012" s="119"/>
      <c r="U2012" s="119"/>
      <c r="V2012" s="120"/>
      <c r="W2012" s="120"/>
      <c r="X2012" s="25"/>
      <c r="Y2012" s="121"/>
      <c r="Z2012" s="121"/>
      <c r="AA2012" s="25"/>
    </row>
    <row r="2013" spans="1:27" x14ac:dyDescent="0.3">
      <c r="B2013" s="25"/>
      <c r="C2013" s="25"/>
      <c r="D2013" s="25"/>
      <c r="E2013" s="25"/>
      <c r="F2013" s="25"/>
      <c r="G2013" s="25"/>
      <c r="H2013" s="25"/>
      <c r="I2013" s="25"/>
      <c r="J2013" s="25"/>
      <c r="K2013" s="25"/>
      <c r="L2013" s="25"/>
      <c r="M2013" s="25"/>
      <c r="N2013" s="25"/>
      <c r="O2013" s="25"/>
      <c r="P2013" s="119"/>
      <c r="Q2013" s="119"/>
      <c r="R2013" s="119"/>
      <c r="S2013" s="119"/>
      <c r="T2013" s="119"/>
      <c r="U2013" s="119"/>
      <c r="V2013" s="120"/>
      <c r="W2013" s="120"/>
      <c r="X2013" s="25"/>
      <c r="Y2013" s="121"/>
      <c r="Z2013" s="121"/>
      <c r="AA2013" s="25"/>
    </row>
    <row r="2014" spans="1:27" x14ac:dyDescent="0.3">
      <c r="B2014" s="25"/>
      <c r="C2014" s="25"/>
      <c r="D2014" s="25"/>
      <c r="E2014" s="25"/>
      <c r="F2014" s="25"/>
      <c r="G2014" s="25"/>
      <c r="H2014" s="25"/>
      <c r="I2014" s="25"/>
      <c r="J2014" s="25"/>
      <c r="K2014" s="25"/>
      <c r="L2014" s="25"/>
      <c r="M2014" s="25"/>
      <c r="N2014" s="25"/>
      <c r="O2014" s="25"/>
      <c r="P2014" s="119"/>
      <c r="Q2014" s="119"/>
      <c r="R2014" s="119"/>
      <c r="S2014" s="119"/>
      <c r="T2014" s="119"/>
      <c r="U2014" s="119"/>
      <c r="V2014" s="120"/>
      <c r="W2014" s="120"/>
      <c r="X2014" s="25"/>
      <c r="Y2014" s="121"/>
      <c r="Z2014" s="121"/>
      <c r="AA2014" s="25"/>
    </row>
    <row r="2015" spans="1:27" x14ac:dyDescent="0.3">
      <c r="B2015" s="25"/>
      <c r="C2015" s="25"/>
      <c r="D2015" s="25"/>
      <c r="E2015" s="25"/>
      <c r="F2015" s="25"/>
      <c r="G2015" s="25"/>
      <c r="H2015" s="25"/>
      <c r="I2015" s="25"/>
      <c r="J2015" s="25"/>
      <c r="K2015" s="25"/>
      <c r="L2015" s="25"/>
      <c r="M2015" s="25"/>
      <c r="N2015" s="25"/>
      <c r="O2015" s="25"/>
      <c r="P2015" s="119"/>
      <c r="Q2015" s="119"/>
      <c r="R2015" s="119"/>
      <c r="S2015" s="119"/>
      <c r="T2015" s="119"/>
      <c r="U2015" s="119"/>
      <c r="V2015" s="120"/>
      <c r="W2015" s="120"/>
      <c r="X2015" s="25"/>
      <c r="Y2015" s="121"/>
      <c r="Z2015" s="121"/>
      <c r="AA2015" s="25"/>
    </row>
    <row r="2016" spans="1:27" x14ac:dyDescent="0.3">
      <c r="B2016" s="25"/>
      <c r="C2016" s="25"/>
      <c r="D2016" s="25"/>
      <c r="E2016" s="25"/>
      <c r="F2016" s="25"/>
      <c r="G2016" s="25"/>
      <c r="H2016" s="25"/>
      <c r="I2016" s="25"/>
      <c r="J2016" s="25"/>
      <c r="K2016" s="25"/>
      <c r="L2016" s="25"/>
      <c r="M2016" s="25"/>
      <c r="N2016" s="25"/>
      <c r="O2016" s="25"/>
      <c r="P2016" s="119"/>
      <c r="Q2016" s="119"/>
      <c r="R2016" s="119"/>
      <c r="S2016" s="119"/>
      <c r="T2016" s="119"/>
      <c r="U2016" s="119"/>
      <c r="V2016" s="120"/>
      <c r="W2016" s="120"/>
      <c r="X2016" s="25"/>
      <c r="Y2016" s="121"/>
      <c r="Z2016" s="121"/>
      <c r="AA2016" s="25"/>
    </row>
    <row r="2017" spans="2:27" x14ac:dyDescent="0.3">
      <c r="B2017" s="25"/>
      <c r="C2017" s="25"/>
      <c r="D2017" s="25"/>
      <c r="E2017" s="25"/>
      <c r="F2017" s="25"/>
      <c r="G2017" s="25"/>
      <c r="H2017" s="25"/>
      <c r="I2017" s="25"/>
      <c r="J2017" s="25"/>
      <c r="K2017" s="25"/>
      <c r="L2017" s="25"/>
      <c r="M2017" s="25"/>
      <c r="N2017" s="25"/>
      <c r="O2017" s="25"/>
      <c r="P2017" s="119"/>
      <c r="Q2017" s="119"/>
      <c r="R2017" s="119"/>
      <c r="S2017" s="119"/>
      <c r="T2017" s="119"/>
      <c r="U2017" s="119"/>
      <c r="V2017" s="120"/>
      <c r="W2017" s="120"/>
      <c r="X2017" s="25"/>
      <c r="Y2017" s="121"/>
      <c r="Z2017" s="121"/>
      <c r="AA2017" s="25"/>
    </row>
    <row r="2018" spans="2:27" x14ac:dyDescent="0.3">
      <c r="B2018" s="25"/>
      <c r="C2018" s="25"/>
      <c r="D2018" s="25"/>
      <c r="E2018" s="25"/>
      <c r="F2018" s="25"/>
      <c r="G2018" s="25"/>
      <c r="H2018" s="25"/>
      <c r="I2018" s="25"/>
      <c r="J2018" s="25"/>
      <c r="K2018" s="25"/>
      <c r="L2018" s="25"/>
      <c r="M2018" s="25"/>
      <c r="N2018" s="25"/>
      <c r="O2018" s="25"/>
      <c r="P2018" s="119"/>
      <c r="Q2018" s="119"/>
      <c r="R2018" s="119"/>
      <c r="S2018" s="119"/>
      <c r="T2018" s="119"/>
      <c r="U2018" s="119"/>
      <c r="V2018" s="120"/>
      <c r="W2018" s="120"/>
      <c r="X2018" s="25"/>
      <c r="Y2018" s="121"/>
      <c r="Z2018" s="121"/>
      <c r="AA2018" s="25"/>
    </row>
    <row r="2019" spans="2:27" x14ac:dyDescent="0.3">
      <c r="B2019" s="25"/>
      <c r="C2019" s="25"/>
      <c r="D2019" s="25"/>
      <c r="E2019" s="25"/>
      <c r="F2019" s="25"/>
      <c r="G2019" s="25"/>
      <c r="H2019" s="25"/>
      <c r="I2019" s="25"/>
      <c r="J2019" s="25"/>
      <c r="K2019" s="25"/>
      <c r="L2019" s="25"/>
      <c r="M2019" s="25"/>
      <c r="N2019" s="25"/>
      <c r="O2019" s="25"/>
      <c r="P2019" s="119"/>
      <c r="Q2019" s="119"/>
      <c r="R2019" s="119"/>
      <c r="S2019" s="119"/>
      <c r="T2019" s="119"/>
      <c r="U2019" s="119"/>
      <c r="V2019" s="120"/>
      <c r="W2019" s="120"/>
      <c r="X2019" s="25"/>
      <c r="Y2019" s="121"/>
      <c r="Z2019" s="121"/>
      <c r="AA2019" s="25"/>
    </row>
    <row r="2020" spans="2:27" x14ac:dyDescent="0.3">
      <c r="B2020" s="25"/>
      <c r="C2020" s="25"/>
      <c r="D2020" s="25"/>
      <c r="E2020" s="25"/>
      <c r="F2020" s="25"/>
      <c r="G2020" s="25"/>
      <c r="H2020" s="25"/>
      <c r="I2020" s="25"/>
      <c r="J2020" s="25"/>
      <c r="K2020" s="25"/>
      <c r="L2020" s="25"/>
      <c r="M2020" s="25"/>
      <c r="N2020" s="25"/>
      <c r="O2020" s="25"/>
      <c r="P2020" s="119"/>
      <c r="Q2020" s="119"/>
      <c r="R2020" s="119"/>
      <c r="S2020" s="119"/>
      <c r="T2020" s="119"/>
      <c r="U2020" s="119"/>
      <c r="V2020" s="120"/>
      <c r="W2020" s="120"/>
      <c r="X2020" s="25"/>
      <c r="Y2020" s="121"/>
      <c r="Z2020" s="121"/>
      <c r="AA2020" s="25"/>
    </row>
    <row r="2021" spans="2:27" x14ac:dyDescent="0.3">
      <c r="B2021" s="25"/>
      <c r="C2021" s="25"/>
      <c r="D2021" s="25"/>
      <c r="E2021" s="25"/>
      <c r="F2021" s="25"/>
      <c r="G2021" s="25"/>
      <c r="H2021" s="25"/>
      <c r="I2021" s="25"/>
      <c r="J2021" s="25"/>
      <c r="K2021" s="25"/>
      <c r="L2021" s="25"/>
      <c r="M2021" s="25"/>
      <c r="N2021" s="25"/>
      <c r="O2021" s="25"/>
      <c r="P2021" s="119"/>
      <c r="Q2021" s="119"/>
      <c r="R2021" s="119"/>
      <c r="S2021" s="119"/>
      <c r="T2021" s="119"/>
      <c r="U2021" s="119"/>
      <c r="V2021" s="120"/>
      <c r="W2021" s="120"/>
      <c r="X2021" s="25"/>
      <c r="Y2021" s="121"/>
      <c r="Z2021" s="121"/>
      <c r="AA2021" s="25"/>
    </row>
    <row r="2022" spans="2:27" x14ac:dyDescent="0.3">
      <c r="B2022" s="25"/>
      <c r="C2022" s="25"/>
      <c r="D2022" s="25"/>
      <c r="E2022" s="25"/>
      <c r="F2022" s="25"/>
      <c r="G2022" s="25"/>
      <c r="H2022" s="25"/>
      <c r="I2022" s="25"/>
      <c r="J2022" s="25"/>
      <c r="K2022" s="25"/>
      <c r="L2022" s="25"/>
      <c r="M2022" s="25"/>
      <c r="N2022" s="25"/>
      <c r="O2022" s="25"/>
      <c r="P2022" s="119"/>
      <c r="Q2022" s="119"/>
      <c r="R2022" s="119"/>
      <c r="S2022" s="119"/>
      <c r="T2022" s="119"/>
      <c r="U2022" s="119"/>
      <c r="V2022" s="120"/>
      <c r="W2022" s="120"/>
      <c r="X2022" s="25"/>
      <c r="Y2022" s="121"/>
      <c r="Z2022" s="121"/>
      <c r="AA2022" s="25"/>
    </row>
    <row r="2023" spans="2:27" x14ac:dyDescent="0.3">
      <c r="B2023" s="25"/>
      <c r="C2023" s="25"/>
      <c r="D2023" s="25"/>
      <c r="E2023" s="25"/>
      <c r="F2023" s="25"/>
      <c r="G2023" s="25"/>
      <c r="H2023" s="25"/>
      <c r="I2023" s="25"/>
      <c r="J2023" s="25"/>
      <c r="K2023" s="25"/>
      <c r="L2023" s="25"/>
      <c r="M2023" s="25"/>
      <c r="N2023" s="25"/>
      <c r="O2023" s="25"/>
      <c r="P2023" s="119"/>
      <c r="Q2023" s="119"/>
      <c r="R2023" s="119"/>
      <c r="S2023" s="119"/>
      <c r="T2023" s="119"/>
      <c r="U2023" s="119"/>
      <c r="V2023" s="120"/>
      <c r="W2023" s="120"/>
      <c r="X2023" s="25"/>
      <c r="Y2023" s="121"/>
      <c r="Z2023" s="121"/>
      <c r="AA2023" s="25"/>
    </row>
    <row r="2024" spans="2:27" x14ac:dyDescent="0.3">
      <c r="B2024" s="25"/>
      <c r="C2024" s="25"/>
      <c r="D2024" s="25"/>
      <c r="E2024" s="25"/>
      <c r="F2024" s="25"/>
      <c r="G2024" s="25"/>
      <c r="H2024" s="25"/>
      <c r="I2024" s="25"/>
      <c r="J2024" s="25"/>
      <c r="K2024" s="25"/>
      <c r="L2024" s="25"/>
      <c r="M2024" s="25"/>
      <c r="N2024" s="25"/>
      <c r="O2024" s="25"/>
      <c r="P2024" s="119"/>
      <c r="Q2024" s="119"/>
      <c r="R2024" s="119"/>
      <c r="S2024" s="119"/>
      <c r="T2024" s="119"/>
      <c r="U2024" s="119"/>
      <c r="V2024" s="120"/>
      <c r="W2024" s="120"/>
      <c r="X2024" s="25"/>
      <c r="Y2024" s="121"/>
      <c r="Z2024" s="121"/>
      <c r="AA2024" s="25"/>
    </row>
    <row r="2025" spans="2:27" x14ac:dyDescent="0.3">
      <c r="B2025" s="25"/>
      <c r="C2025" s="25"/>
      <c r="D2025" s="25"/>
      <c r="E2025" s="25"/>
      <c r="F2025" s="25"/>
      <c r="G2025" s="25"/>
      <c r="H2025" s="25"/>
      <c r="I2025" s="25"/>
      <c r="J2025" s="25"/>
      <c r="K2025" s="25"/>
      <c r="L2025" s="25"/>
      <c r="M2025" s="25"/>
      <c r="N2025" s="25"/>
      <c r="O2025" s="25"/>
      <c r="P2025" s="119"/>
      <c r="Q2025" s="119"/>
      <c r="R2025" s="119"/>
      <c r="S2025" s="119"/>
      <c r="T2025" s="119"/>
      <c r="U2025" s="119"/>
      <c r="V2025" s="120"/>
      <c r="W2025" s="120"/>
      <c r="X2025" s="25"/>
      <c r="Y2025" s="121"/>
      <c r="Z2025" s="121"/>
      <c r="AA2025" s="25"/>
    </row>
    <row r="2026" spans="2:27" x14ac:dyDescent="0.3">
      <c r="B2026" s="25"/>
      <c r="C2026" s="25"/>
      <c r="D2026" s="25"/>
      <c r="E2026" s="25"/>
      <c r="F2026" s="25"/>
      <c r="G2026" s="25"/>
      <c r="H2026" s="25"/>
      <c r="I2026" s="25"/>
      <c r="J2026" s="25"/>
      <c r="K2026" s="25"/>
      <c r="L2026" s="25"/>
      <c r="M2026" s="25"/>
      <c r="N2026" s="25"/>
      <c r="O2026" s="25"/>
      <c r="P2026" s="119"/>
      <c r="Q2026" s="119"/>
      <c r="R2026" s="119"/>
      <c r="S2026" s="119"/>
      <c r="T2026" s="119"/>
      <c r="U2026" s="119"/>
      <c r="V2026" s="120"/>
      <c r="W2026" s="120"/>
      <c r="X2026" s="25"/>
      <c r="Y2026" s="121"/>
      <c r="Z2026" s="121"/>
      <c r="AA2026" s="25"/>
    </row>
    <row r="2027" spans="2:27" x14ac:dyDescent="0.3">
      <c r="B2027" s="25"/>
      <c r="C2027" s="25"/>
      <c r="D2027" s="25"/>
      <c r="E2027" s="25"/>
      <c r="F2027" s="25"/>
      <c r="G2027" s="25"/>
      <c r="H2027" s="25"/>
      <c r="I2027" s="25"/>
      <c r="J2027" s="25"/>
      <c r="K2027" s="25"/>
      <c r="L2027" s="25"/>
      <c r="M2027" s="25"/>
      <c r="N2027" s="25"/>
      <c r="O2027" s="25"/>
      <c r="P2027" s="119"/>
      <c r="Q2027" s="119"/>
      <c r="R2027" s="119"/>
      <c r="S2027" s="119"/>
      <c r="T2027" s="119"/>
      <c r="U2027" s="119"/>
      <c r="V2027" s="120"/>
      <c r="W2027" s="120"/>
      <c r="X2027" s="25"/>
      <c r="Y2027" s="121"/>
      <c r="Z2027" s="121"/>
      <c r="AA2027" s="25"/>
    </row>
    <row r="2028" spans="2:27" x14ac:dyDescent="0.3">
      <c r="B2028" s="25"/>
      <c r="C2028" s="25"/>
      <c r="D2028" s="25"/>
      <c r="E2028" s="25"/>
      <c r="F2028" s="25"/>
      <c r="G2028" s="25"/>
      <c r="H2028" s="25"/>
      <c r="I2028" s="25"/>
      <c r="J2028" s="25"/>
      <c r="K2028" s="25"/>
      <c r="L2028" s="25"/>
      <c r="M2028" s="25"/>
      <c r="N2028" s="25"/>
      <c r="O2028" s="25"/>
      <c r="P2028" s="119"/>
      <c r="Q2028" s="119"/>
      <c r="R2028" s="119"/>
      <c r="S2028" s="119"/>
      <c r="T2028" s="119"/>
      <c r="U2028" s="119"/>
      <c r="V2028" s="120"/>
      <c r="W2028" s="120"/>
      <c r="X2028" s="25"/>
      <c r="Y2028" s="121"/>
      <c r="Z2028" s="121"/>
      <c r="AA2028" s="25"/>
    </row>
    <row r="2029" spans="2:27" x14ac:dyDescent="0.3">
      <c r="B2029" s="25"/>
      <c r="C2029" s="25"/>
      <c r="D2029" s="25"/>
      <c r="E2029" s="25"/>
      <c r="F2029" s="25"/>
      <c r="G2029" s="25"/>
      <c r="H2029" s="25"/>
      <c r="I2029" s="25"/>
      <c r="J2029" s="25"/>
      <c r="K2029" s="25"/>
      <c r="L2029" s="25"/>
      <c r="M2029" s="25"/>
      <c r="N2029" s="25"/>
      <c r="O2029" s="25"/>
      <c r="P2029" s="119"/>
      <c r="Q2029" s="119"/>
      <c r="R2029" s="119"/>
      <c r="S2029" s="119"/>
      <c r="T2029" s="119"/>
      <c r="U2029" s="119"/>
      <c r="V2029" s="120"/>
      <c r="W2029" s="120"/>
      <c r="X2029" s="25"/>
      <c r="Y2029" s="121"/>
      <c r="Z2029" s="121"/>
      <c r="AA2029" s="25"/>
    </row>
    <row r="2030" spans="2:27" x14ac:dyDescent="0.3">
      <c r="B2030" s="25"/>
      <c r="C2030" s="25"/>
      <c r="D2030" s="25"/>
      <c r="E2030" s="25"/>
      <c r="F2030" s="25"/>
      <c r="G2030" s="25"/>
      <c r="H2030" s="25"/>
      <c r="I2030" s="25"/>
      <c r="J2030" s="25"/>
      <c r="K2030" s="25"/>
      <c r="L2030" s="25"/>
      <c r="M2030" s="25"/>
      <c r="N2030" s="25"/>
      <c r="O2030" s="25"/>
      <c r="P2030" s="119"/>
      <c r="Q2030" s="119"/>
      <c r="R2030" s="119"/>
      <c r="S2030" s="119"/>
      <c r="T2030" s="119"/>
      <c r="U2030" s="119"/>
      <c r="V2030" s="120"/>
      <c r="W2030" s="120"/>
      <c r="X2030" s="25"/>
      <c r="Y2030" s="121"/>
      <c r="Z2030" s="121"/>
      <c r="AA2030" s="25"/>
    </row>
    <row r="2031" spans="2:27" x14ac:dyDescent="0.3">
      <c r="B2031" s="25"/>
      <c r="C2031" s="25"/>
      <c r="D2031" s="25"/>
      <c r="E2031" s="25"/>
      <c r="F2031" s="25"/>
      <c r="G2031" s="25"/>
      <c r="H2031" s="25"/>
      <c r="I2031" s="25"/>
      <c r="J2031" s="25"/>
      <c r="K2031" s="25"/>
      <c r="L2031" s="25"/>
      <c r="M2031" s="25"/>
      <c r="N2031" s="25"/>
      <c r="O2031" s="25"/>
      <c r="P2031" s="119"/>
      <c r="Q2031" s="119"/>
      <c r="R2031" s="119"/>
      <c r="S2031" s="119"/>
      <c r="T2031" s="119"/>
      <c r="U2031" s="119"/>
      <c r="V2031" s="120"/>
      <c r="W2031" s="120"/>
      <c r="X2031" s="25"/>
      <c r="Y2031" s="121"/>
      <c r="Z2031" s="121"/>
      <c r="AA2031" s="25"/>
    </row>
    <row r="2032" spans="2:27" x14ac:dyDescent="0.3">
      <c r="B2032" s="25"/>
      <c r="C2032" s="25"/>
      <c r="D2032" s="25"/>
      <c r="E2032" s="25"/>
      <c r="F2032" s="25"/>
      <c r="G2032" s="25"/>
      <c r="H2032" s="25"/>
      <c r="I2032" s="25"/>
      <c r="J2032" s="25"/>
      <c r="K2032" s="25"/>
      <c r="L2032" s="25"/>
      <c r="M2032" s="25"/>
      <c r="N2032" s="25"/>
      <c r="O2032" s="25"/>
      <c r="P2032" s="119"/>
      <c r="Q2032" s="119"/>
      <c r="R2032" s="119"/>
      <c r="S2032" s="119"/>
      <c r="T2032" s="119"/>
      <c r="U2032" s="119"/>
      <c r="V2032" s="120"/>
      <c r="W2032" s="120"/>
      <c r="X2032" s="25"/>
      <c r="Y2032" s="121"/>
      <c r="Z2032" s="121"/>
      <c r="AA2032" s="25"/>
    </row>
    <row r="2033" spans="2:27" x14ac:dyDescent="0.3">
      <c r="B2033" s="25"/>
      <c r="C2033" s="25"/>
      <c r="D2033" s="25"/>
      <c r="E2033" s="25"/>
      <c r="F2033" s="25"/>
      <c r="G2033" s="25"/>
      <c r="H2033" s="25"/>
      <c r="I2033" s="25"/>
      <c r="J2033" s="25"/>
      <c r="K2033" s="25"/>
      <c r="L2033" s="25"/>
      <c r="M2033" s="25"/>
      <c r="N2033" s="25"/>
      <c r="O2033" s="25"/>
      <c r="P2033" s="119"/>
      <c r="Q2033" s="119"/>
      <c r="R2033" s="119"/>
      <c r="S2033" s="119"/>
      <c r="T2033" s="119"/>
      <c r="U2033" s="119"/>
      <c r="V2033" s="120"/>
      <c r="W2033" s="120"/>
      <c r="X2033" s="25"/>
      <c r="Y2033" s="121"/>
      <c r="Z2033" s="121"/>
      <c r="AA2033" s="25"/>
    </row>
    <row r="2034" spans="2:27" x14ac:dyDescent="0.3">
      <c r="B2034" s="25"/>
      <c r="C2034" s="25"/>
      <c r="D2034" s="25"/>
      <c r="E2034" s="25"/>
      <c r="F2034" s="25"/>
      <c r="G2034" s="25"/>
      <c r="H2034" s="25"/>
      <c r="I2034" s="25"/>
      <c r="J2034" s="25"/>
      <c r="K2034" s="25"/>
      <c r="L2034" s="25"/>
      <c r="M2034" s="25"/>
      <c r="N2034" s="25"/>
      <c r="O2034" s="25"/>
      <c r="P2034" s="119"/>
      <c r="Q2034" s="119"/>
      <c r="R2034" s="119"/>
      <c r="S2034" s="119"/>
      <c r="T2034" s="119"/>
      <c r="U2034" s="119"/>
      <c r="V2034" s="120"/>
      <c r="W2034" s="120"/>
      <c r="X2034" s="25"/>
      <c r="Y2034" s="121"/>
      <c r="Z2034" s="121"/>
      <c r="AA2034" s="25"/>
    </row>
    <row r="2035" spans="2:27" x14ac:dyDescent="0.3">
      <c r="B2035" s="25"/>
      <c r="C2035" s="25"/>
      <c r="D2035" s="25"/>
      <c r="E2035" s="25"/>
      <c r="F2035" s="25"/>
      <c r="G2035" s="25"/>
      <c r="H2035" s="25"/>
      <c r="I2035" s="25"/>
      <c r="J2035" s="25"/>
      <c r="K2035" s="25"/>
      <c r="L2035" s="25"/>
      <c r="M2035" s="25"/>
      <c r="N2035" s="25"/>
      <c r="O2035" s="25"/>
      <c r="P2035" s="119"/>
      <c r="Q2035" s="119"/>
      <c r="R2035" s="119"/>
      <c r="S2035" s="119"/>
      <c r="T2035" s="119"/>
      <c r="U2035" s="119"/>
      <c r="V2035" s="120"/>
      <c r="W2035" s="120"/>
      <c r="X2035" s="25"/>
      <c r="Y2035" s="121"/>
      <c r="Z2035" s="121"/>
      <c r="AA2035" s="25"/>
    </row>
    <row r="2036" spans="2:27" x14ac:dyDescent="0.3">
      <c r="B2036" s="25"/>
      <c r="C2036" s="25"/>
      <c r="D2036" s="25"/>
      <c r="E2036" s="25"/>
      <c r="F2036" s="25"/>
      <c r="G2036" s="25"/>
      <c r="H2036" s="25"/>
      <c r="I2036" s="25"/>
      <c r="J2036" s="25"/>
      <c r="K2036" s="25"/>
      <c r="L2036" s="25"/>
      <c r="M2036" s="25"/>
      <c r="N2036" s="25"/>
      <c r="O2036" s="25"/>
      <c r="P2036" s="119"/>
      <c r="Q2036" s="119"/>
      <c r="R2036" s="119"/>
      <c r="S2036" s="119"/>
      <c r="T2036" s="119"/>
      <c r="U2036" s="119"/>
      <c r="V2036" s="120"/>
      <c r="W2036" s="120"/>
      <c r="X2036" s="25"/>
      <c r="Y2036" s="121"/>
      <c r="Z2036" s="121"/>
      <c r="AA2036" s="25"/>
    </row>
    <row r="2037" spans="2:27" x14ac:dyDescent="0.3">
      <c r="B2037" s="25"/>
      <c r="C2037" s="25"/>
      <c r="D2037" s="25"/>
      <c r="E2037" s="25"/>
      <c r="F2037" s="25"/>
      <c r="G2037" s="25"/>
      <c r="H2037" s="25"/>
      <c r="I2037" s="25"/>
      <c r="J2037" s="25"/>
      <c r="K2037" s="25"/>
      <c r="L2037" s="25"/>
      <c r="M2037" s="25"/>
      <c r="N2037" s="25"/>
      <c r="O2037" s="25"/>
      <c r="P2037" s="119"/>
      <c r="Q2037" s="119"/>
      <c r="R2037" s="119"/>
      <c r="S2037" s="119"/>
      <c r="T2037" s="119"/>
      <c r="U2037" s="119"/>
      <c r="V2037" s="120"/>
      <c r="W2037" s="120"/>
      <c r="X2037" s="25"/>
      <c r="Y2037" s="121"/>
      <c r="Z2037" s="121"/>
      <c r="AA2037" s="25"/>
    </row>
    <row r="2038" spans="2:27" x14ac:dyDescent="0.3">
      <c r="B2038" s="25"/>
      <c r="C2038" s="25"/>
      <c r="D2038" s="25"/>
      <c r="E2038" s="25"/>
      <c r="F2038" s="25"/>
      <c r="G2038" s="25"/>
      <c r="H2038" s="25"/>
      <c r="I2038" s="25"/>
      <c r="J2038" s="25"/>
      <c r="K2038" s="25"/>
      <c r="L2038" s="25"/>
      <c r="M2038" s="25"/>
      <c r="N2038" s="25"/>
      <c r="O2038" s="25"/>
      <c r="P2038" s="119"/>
      <c r="Q2038" s="119"/>
      <c r="R2038" s="119"/>
      <c r="S2038" s="119"/>
      <c r="T2038" s="119"/>
      <c r="U2038" s="119"/>
      <c r="V2038" s="120"/>
      <c r="W2038" s="120"/>
      <c r="X2038" s="25"/>
      <c r="Y2038" s="121"/>
      <c r="Z2038" s="121"/>
      <c r="AA2038" s="25"/>
    </row>
    <row r="2039" spans="2:27" x14ac:dyDescent="0.3">
      <c r="B2039" s="25"/>
      <c r="C2039" s="25"/>
      <c r="D2039" s="25"/>
      <c r="E2039" s="25"/>
      <c r="F2039" s="25"/>
      <c r="G2039" s="25"/>
      <c r="H2039" s="25"/>
      <c r="I2039" s="25"/>
      <c r="J2039" s="25"/>
      <c r="K2039" s="25"/>
      <c r="L2039" s="25"/>
      <c r="M2039" s="25"/>
      <c r="N2039" s="25"/>
      <c r="O2039" s="25"/>
      <c r="P2039" s="119"/>
      <c r="Q2039" s="119"/>
      <c r="R2039" s="119"/>
      <c r="S2039" s="119"/>
      <c r="T2039" s="119"/>
      <c r="U2039" s="119"/>
      <c r="V2039" s="120"/>
      <c r="W2039" s="120"/>
      <c r="X2039" s="25"/>
      <c r="Y2039" s="121"/>
      <c r="Z2039" s="121"/>
      <c r="AA2039" s="25"/>
    </row>
    <row r="2040" spans="2:27" x14ac:dyDescent="0.3">
      <c r="B2040" s="25"/>
      <c r="C2040" s="25"/>
      <c r="D2040" s="25"/>
      <c r="E2040" s="25"/>
      <c r="F2040" s="25"/>
      <c r="G2040" s="25"/>
      <c r="H2040" s="25"/>
      <c r="I2040" s="25"/>
      <c r="J2040" s="25"/>
      <c r="K2040" s="25"/>
      <c r="L2040" s="25"/>
      <c r="M2040" s="25"/>
      <c r="N2040" s="25"/>
      <c r="O2040" s="25"/>
      <c r="P2040" s="119"/>
      <c r="Q2040" s="119"/>
      <c r="R2040" s="119"/>
      <c r="S2040" s="119"/>
      <c r="T2040" s="119"/>
      <c r="U2040" s="119"/>
      <c r="V2040" s="120"/>
      <c r="W2040" s="120"/>
      <c r="X2040" s="25"/>
      <c r="Y2040" s="121"/>
      <c r="Z2040" s="121"/>
      <c r="AA2040" s="25"/>
    </row>
    <row r="2041" spans="2:27" x14ac:dyDescent="0.3">
      <c r="B2041" s="25"/>
      <c r="C2041" s="25"/>
      <c r="D2041" s="25"/>
      <c r="E2041" s="25"/>
      <c r="F2041" s="25"/>
      <c r="G2041" s="25"/>
      <c r="H2041" s="25"/>
      <c r="I2041" s="25"/>
      <c r="J2041" s="25"/>
      <c r="K2041" s="25"/>
      <c r="L2041" s="25"/>
      <c r="M2041" s="25"/>
      <c r="N2041" s="25"/>
      <c r="O2041" s="25"/>
      <c r="P2041" s="119"/>
      <c r="Q2041" s="119"/>
      <c r="R2041" s="119"/>
      <c r="S2041" s="119"/>
      <c r="T2041" s="119"/>
      <c r="U2041" s="119"/>
      <c r="V2041" s="120"/>
      <c r="W2041" s="120"/>
      <c r="X2041" s="25"/>
      <c r="Y2041" s="121"/>
      <c r="Z2041" s="121"/>
      <c r="AA2041" s="25"/>
    </row>
    <row r="2042" spans="2:27" x14ac:dyDescent="0.3">
      <c r="B2042" s="25"/>
      <c r="C2042" s="25"/>
      <c r="D2042" s="25"/>
      <c r="E2042" s="25"/>
      <c r="F2042" s="25"/>
      <c r="G2042" s="25"/>
      <c r="H2042" s="25"/>
      <c r="I2042" s="25"/>
      <c r="J2042" s="25"/>
      <c r="K2042" s="25"/>
      <c r="L2042" s="25"/>
      <c r="M2042" s="25"/>
      <c r="N2042" s="25"/>
      <c r="O2042" s="25"/>
      <c r="P2042" s="119"/>
      <c r="Q2042" s="119"/>
      <c r="R2042" s="119"/>
      <c r="S2042" s="119"/>
      <c r="T2042" s="119"/>
      <c r="U2042" s="119"/>
      <c r="V2042" s="120"/>
      <c r="W2042" s="120"/>
      <c r="X2042" s="25"/>
      <c r="Y2042" s="121"/>
      <c r="Z2042" s="121"/>
      <c r="AA2042" s="25"/>
    </row>
    <row r="2043" spans="2:27" x14ac:dyDescent="0.3">
      <c r="B2043" s="25"/>
      <c r="C2043" s="25"/>
      <c r="D2043" s="25"/>
      <c r="E2043" s="25"/>
      <c r="F2043" s="25"/>
      <c r="G2043" s="25"/>
      <c r="H2043" s="25"/>
      <c r="I2043" s="25"/>
      <c r="J2043" s="25"/>
      <c r="K2043" s="25"/>
      <c r="L2043" s="25"/>
      <c r="M2043" s="25"/>
      <c r="N2043" s="25"/>
      <c r="O2043" s="25"/>
      <c r="P2043" s="119"/>
      <c r="Q2043" s="119"/>
      <c r="R2043" s="119"/>
      <c r="S2043" s="119"/>
      <c r="T2043" s="119"/>
      <c r="U2043" s="119"/>
      <c r="V2043" s="120"/>
      <c r="W2043" s="120"/>
      <c r="X2043" s="25"/>
      <c r="Y2043" s="121"/>
      <c r="Z2043" s="121"/>
      <c r="AA2043" s="25"/>
    </row>
    <row r="2044" spans="2:27" x14ac:dyDescent="0.3">
      <c r="B2044" s="25"/>
      <c r="C2044" s="25"/>
      <c r="D2044" s="25"/>
      <c r="E2044" s="25"/>
      <c r="F2044" s="25"/>
      <c r="G2044" s="25"/>
      <c r="H2044" s="25"/>
      <c r="I2044" s="25"/>
      <c r="J2044" s="25"/>
      <c r="K2044" s="25"/>
      <c r="L2044" s="25"/>
      <c r="M2044" s="25"/>
      <c r="N2044" s="25"/>
      <c r="O2044" s="25"/>
      <c r="P2044" s="119"/>
      <c r="Q2044" s="119"/>
      <c r="R2044" s="119"/>
      <c r="S2044" s="119"/>
      <c r="T2044" s="119"/>
      <c r="U2044" s="119"/>
      <c r="V2044" s="120"/>
      <c r="W2044" s="120"/>
      <c r="X2044" s="25"/>
      <c r="Y2044" s="121"/>
      <c r="Z2044" s="121"/>
      <c r="AA2044" s="25"/>
    </row>
    <row r="2045" spans="2:27" x14ac:dyDescent="0.3">
      <c r="B2045" s="25"/>
      <c r="C2045" s="25"/>
      <c r="D2045" s="25"/>
      <c r="E2045" s="25"/>
      <c r="F2045" s="25"/>
      <c r="G2045" s="25"/>
      <c r="H2045" s="25"/>
      <c r="I2045" s="25"/>
      <c r="J2045" s="25"/>
      <c r="K2045" s="25"/>
      <c r="L2045" s="25"/>
      <c r="M2045" s="25"/>
      <c r="N2045" s="25"/>
      <c r="O2045" s="25"/>
      <c r="P2045" s="119"/>
      <c r="Q2045" s="119"/>
      <c r="R2045" s="119"/>
      <c r="S2045" s="119"/>
      <c r="T2045" s="119"/>
      <c r="U2045" s="119"/>
      <c r="V2045" s="120"/>
      <c r="W2045" s="120"/>
      <c r="X2045" s="25"/>
      <c r="Y2045" s="121"/>
      <c r="Z2045" s="121"/>
      <c r="AA2045" s="25"/>
    </row>
    <row r="2046" spans="2:27" x14ac:dyDescent="0.3">
      <c r="B2046" s="25"/>
      <c r="C2046" s="25"/>
      <c r="D2046" s="25"/>
      <c r="E2046" s="25"/>
      <c r="F2046" s="25"/>
      <c r="G2046" s="25"/>
      <c r="H2046" s="25"/>
      <c r="I2046" s="25"/>
      <c r="J2046" s="25"/>
      <c r="K2046" s="25"/>
      <c r="L2046" s="25"/>
      <c r="M2046" s="25"/>
      <c r="N2046" s="25"/>
      <c r="O2046" s="25"/>
      <c r="P2046" s="119"/>
      <c r="Q2046" s="119"/>
      <c r="R2046" s="119"/>
      <c r="S2046" s="119"/>
      <c r="T2046" s="119"/>
      <c r="U2046" s="119"/>
      <c r="V2046" s="120"/>
      <c r="W2046" s="120"/>
      <c r="X2046" s="25"/>
      <c r="Y2046" s="121"/>
      <c r="Z2046" s="121"/>
      <c r="AA2046" s="25"/>
    </row>
    <row r="2047" spans="2:27" x14ac:dyDescent="0.3">
      <c r="B2047" s="25"/>
      <c r="C2047" s="25"/>
      <c r="D2047" s="25"/>
      <c r="E2047" s="25"/>
      <c r="F2047" s="25"/>
      <c r="G2047" s="25"/>
      <c r="H2047" s="25"/>
      <c r="I2047" s="25"/>
      <c r="J2047" s="25"/>
      <c r="K2047" s="25"/>
      <c r="L2047" s="25"/>
      <c r="M2047" s="25"/>
      <c r="N2047" s="25"/>
      <c r="O2047" s="25"/>
      <c r="P2047" s="119"/>
      <c r="Q2047" s="119"/>
      <c r="R2047" s="119"/>
      <c r="S2047" s="119"/>
      <c r="T2047" s="119"/>
      <c r="U2047" s="119"/>
      <c r="V2047" s="120"/>
      <c r="W2047" s="120"/>
      <c r="X2047" s="25"/>
      <c r="Y2047" s="121"/>
      <c r="Z2047" s="121"/>
      <c r="AA2047" s="25"/>
    </row>
    <row r="2048" spans="2:27" x14ac:dyDescent="0.3">
      <c r="B2048" s="25"/>
      <c r="C2048" s="25"/>
      <c r="D2048" s="25"/>
      <c r="E2048" s="25"/>
      <c r="F2048" s="25"/>
      <c r="G2048" s="25"/>
      <c r="H2048" s="25"/>
      <c r="I2048" s="25"/>
      <c r="J2048" s="25"/>
      <c r="K2048" s="25"/>
      <c r="L2048" s="25"/>
      <c r="M2048" s="25"/>
      <c r="N2048" s="25"/>
      <c r="O2048" s="25"/>
      <c r="P2048" s="119"/>
      <c r="Q2048" s="119"/>
      <c r="R2048" s="119"/>
      <c r="S2048" s="119"/>
      <c r="T2048" s="119"/>
      <c r="U2048" s="119"/>
      <c r="V2048" s="120"/>
      <c r="W2048" s="120"/>
      <c r="X2048" s="25"/>
      <c r="Y2048" s="121"/>
      <c r="Z2048" s="121"/>
      <c r="AA2048" s="25"/>
    </row>
    <row r="2049" spans="2:27" x14ac:dyDescent="0.3">
      <c r="B2049" s="25"/>
      <c r="C2049" s="25"/>
      <c r="D2049" s="25"/>
      <c r="E2049" s="25"/>
      <c r="F2049" s="25"/>
      <c r="G2049" s="25"/>
      <c r="H2049" s="25"/>
      <c r="I2049" s="25"/>
      <c r="J2049" s="25"/>
      <c r="K2049" s="25"/>
      <c r="L2049" s="25"/>
      <c r="M2049" s="25"/>
      <c r="N2049" s="25"/>
      <c r="O2049" s="25"/>
      <c r="P2049" s="119"/>
      <c r="Q2049" s="119"/>
      <c r="R2049" s="119"/>
      <c r="S2049" s="119"/>
      <c r="T2049" s="119"/>
      <c r="U2049" s="119"/>
      <c r="V2049" s="120"/>
      <c r="W2049" s="120"/>
      <c r="X2049" s="25"/>
      <c r="Y2049" s="121"/>
      <c r="Z2049" s="121"/>
      <c r="AA2049" s="25"/>
    </row>
    <row r="2050" spans="2:27" x14ac:dyDescent="0.3">
      <c r="B2050" s="25"/>
      <c r="C2050" s="25"/>
      <c r="D2050" s="25"/>
      <c r="E2050" s="25"/>
      <c r="F2050" s="25"/>
      <c r="G2050" s="25"/>
      <c r="H2050" s="25"/>
      <c r="I2050" s="25"/>
      <c r="J2050" s="25"/>
      <c r="K2050" s="25"/>
      <c r="L2050" s="25"/>
      <c r="M2050" s="25"/>
      <c r="N2050" s="25"/>
      <c r="O2050" s="25"/>
      <c r="P2050" s="119"/>
      <c r="Q2050" s="119"/>
      <c r="R2050" s="119"/>
      <c r="S2050" s="119"/>
      <c r="T2050" s="119"/>
      <c r="U2050" s="119"/>
      <c r="V2050" s="120"/>
      <c r="W2050" s="120"/>
      <c r="X2050" s="25"/>
      <c r="Y2050" s="121"/>
      <c r="Z2050" s="121"/>
      <c r="AA2050" s="25"/>
    </row>
    <row r="2051" spans="2:27" x14ac:dyDescent="0.3">
      <c r="B2051" s="25"/>
      <c r="C2051" s="25"/>
      <c r="D2051" s="25"/>
      <c r="E2051" s="25"/>
      <c r="F2051" s="25"/>
      <c r="G2051" s="25"/>
      <c r="H2051" s="25"/>
      <c r="I2051" s="25"/>
      <c r="J2051" s="25"/>
      <c r="K2051" s="25"/>
      <c r="L2051" s="25"/>
      <c r="M2051" s="25"/>
      <c r="N2051" s="25"/>
      <c r="O2051" s="25"/>
      <c r="P2051" s="119"/>
      <c r="Q2051" s="119"/>
      <c r="R2051" s="119"/>
      <c r="S2051" s="119"/>
      <c r="T2051" s="119"/>
      <c r="U2051" s="119"/>
      <c r="V2051" s="120"/>
      <c r="W2051" s="120"/>
      <c r="X2051" s="25"/>
      <c r="Y2051" s="121"/>
      <c r="Z2051" s="121"/>
      <c r="AA2051" s="25"/>
    </row>
    <row r="2052" spans="2:27" x14ac:dyDescent="0.3">
      <c r="B2052" s="25"/>
      <c r="C2052" s="25"/>
      <c r="D2052" s="25"/>
      <c r="E2052" s="25"/>
      <c r="F2052" s="25"/>
      <c r="G2052" s="25"/>
      <c r="H2052" s="25"/>
      <c r="I2052" s="25"/>
      <c r="J2052" s="25"/>
      <c r="K2052" s="25"/>
      <c r="L2052" s="25"/>
      <c r="M2052" s="25"/>
      <c r="N2052" s="25"/>
      <c r="O2052" s="25"/>
      <c r="P2052" s="119"/>
      <c r="Q2052" s="119"/>
      <c r="R2052" s="119"/>
      <c r="S2052" s="119"/>
      <c r="T2052" s="119"/>
      <c r="U2052" s="119"/>
      <c r="V2052" s="120"/>
      <c r="W2052" s="120"/>
      <c r="X2052" s="25"/>
      <c r="Y2052" s="121"/>
      <c r="Z2052" s="121"/>
      <c r="AA2052" s="25"/>
    </row>
    <row r="2053" spans="2:27" x14ac:dyDescent="0.3">
      <c r="B2053" s="25"/>
      <c r="C2053" s="25"/>
      <c r="D2053" s="25"/>
      <c r="E2053" s="25"/>
      <c r="F2053" s="25"/>
      <c r="G2053" s="25"/>
      <c r="H2053" s="25"/>
      <c r="I2053" s="25"/>
      <c r="J2053" s="25"/>
      <c r="K2053" s="25"/>
      <c r="L2053" s="25"/>
      <c r="M2053" s="25"/>
      <c r="N2053" s="25"/>
      <c r="O2053" s="25"/>
      <c r="P2053" s="119"/>
      <c r="Q2053" s="119"/>
      <c r="R2053" s="119"/>
      <c r="S2053" s="119"/>
      <c r="T2053" s="119"/>
      <c r="U2053" s="119"/>
      <c r="V2053" s="120"/>
      <c r="W2053" s="120"/>
      <c r="X2053" s="25"/>
      <c r="Y2053" s="121"/>
      <c r="Z2053" s="121"/>
      <c r="AA2053" s="25"/>
    </row>
    <row r="2054" spans="2:27" x14ac:dyDescent="0.3">
      <c r="B2054" s="25"/>
      <c r="C2054" s="25"/>
      <c r="D2054" s="25"/>
      <c r="E2054" s="25"/>
      <c r="F2054" s="25"/>
      <c r="G2054" s="25"/>
      <c r="H2054" s="25"/>
      <c r="I2054" s="25"/>
      <c r="J2054" s="25"/>
      <c r="K2054" s="25"/>
      <c r="L2054" s="25"/>
      <c r="M2054" s="25"/>
      <c r="N2054" s="25"/>
      <c r="O2054" s="25"/>
      <c r="P2054" s="119"/>
      <c r="Q2054" s="119"/>
      <c r="R2054" s="119"/>
      <c r="S2054" s="119"/>
      <c r="T2054" s="119"/>
      <c r="U2054" s="119"/>
      <c r="V2054" s="120"/>
      <c r="W2054" s="120"/>
      <c r="X2054" s="25"/>
      <c r="Y2054" s="121"/>
      <c r="Z2054" s="121"/>
      <c r="AA2054" s="25"/>
    </row>
    <row r="2055" spans="2:27" x14ac:dyDescent="0.3">
      <c r="B2055" s="25"/>
      <c r="C2055" s="25"/>
      <c r="D2055" s="25"/>
      <c r="E2055" s="25"/>
      <c r="F2055" s="25"/>
      <c r="G2055" s="25"/>
      <c r="H2055" s="25"/>
      <c r="I2055" s="25"/>
      <c r="J2055" s="25"/>
      <c r="K2055" s="25"/>
      <c r="L2055" s="25"/>
      <c r="M2055" s="25"/>
      <c r="N2055" s="25"/>
      <c r="O2055" s="25"/>
      <c r="P2055" s="119"/>
      <c r="Q2055" s="119"/>
      <c r="R2055" s="119"/>
      <c r="S2055" s="119"/>
      <c r="T2055" s="119"/>
      <c r="U2055" s="119"/>
      <c r="V2055" s="120"/>
      <c r="W2055" s="120"/>
      <c r="X2055" s="25"/>
      <c r="Y2055" s="121"/>
      <c r="Z2055" s="121"/>
      <c r="AA2055" s="25"/>
    </row>
    <row r="2056" spans="2:27" x14ac:dyDescent="0.3">
      <c r="B2056" s="25"/>
      <c r="C2056" s="25"/>
      <c r="D2056" s="25"/>
      <c r="E2056" s="25"/>
      <c r="F2056" s="25"/>
      <c r="G2056" s="25"/>
      <c r="H2056" s="25"/>
      <c r="I2056" s="25"/>
      <c r="J2056" s="25"/>
      <c r="K2056" s="25"/>
      <c r="L2056" s="25"/>
      <c r="M2056" s="25"/>
      <c r="N2056" s="25"/>
      <c r="O2056" s="25"/>
      <c r="P2056" s="119"/>
      <c r="Q2056" s="119"/>
      <c r="R2056" s="119"/>
      <c r="S2056" s="119"/>
      <c r="T2056" s="119"/>
      <c r="U2056" s="119"/>
      <c r="V2056" s="120"/>
      <c r="W2056" s="120"/>
      <c r="X2056" s="25"/>
      <c r="Y2056" s="121"/>
      <c r="Z2056" s="121"/>
      <c r="AA2056" s="25"/>
    </row>
    <row r="2057" spans="2:27" x14ac:dyDescent="0.3">
      <c r="B2057" s="25"/>
      <c r="C2057" s="25"/>
      <c r="D2057" s="25"/>
      <c r="E2057" s="25"/>
      <c r="F2057" s="25"/>
      <c r="G2057" s="25"/>
      <c r="H2057" s="25"/>
      <c r="I2057" s="25"/>
      <c r="J2057" s="25"/>
      <c r="K2057" s="25"/>
      <c r="L2057" s="25"/>
      <c r="M2057" s="25"/>
      <c r="N2057" s="25"/>
      <c r="O2057" s="25"/>
      <c r="P2057" s="119"/>
      <c r="Q2057" s="119"/>
      <c r="R2057" s="119"/>
      <c r="S2057" s="119"/>
      <c r="T2057" s="119"/>
      <c r="U2057" s="119"/>
      <c r="V2057" s="120"/>
      <c r="W2057" s="120"/>
      <c r="X2057" s="25"/>
      <c r="Y2057" s="121"/>
      <c r="Z2057" s="121"/>
      <c r="AA2057" s="25"/>
    </row>
    <row r="2058" spans="2:27" x14ac:dyDescent="0.3">
      <c r="B2058" s="25"/>
      <c r="C2058" s="25"/>
      <c r="D2058" s="25"/>
      <c r="E2058" s="25"/>
      <c r="F2058" s="25"/>
      <c r="G2058" s="25"/>
      <c r="H2058" s="25"/>
      <c r="I2058" s="25"/>
      <c r="J2058" s="25"/>
      <c r="K2058" s="25"/>
      <c r="L2058" s="25"/>
      <c r="M2058" s="25"/>
      <c r="N2058" s="25"/>
      <c r="O2058" s="25"/>
      <c r="P2058" s="119"/>
      <c r="Q2058" s="119"/>
      <c r="R2058" s="119"/>
      <c r="S2058" s="119"/>
      <c r="T2058" s="119"/>
      <c r="U2058" s="119"/>
      <c r="V2058" s="120"/>
      <c r="W2058" s="120"/>
      <c r="X2058" s="25"/>
      <c r="Y2058" s="121"/>
      <c r="Z2058" s="121"/>
      <c r="AA2058" s="25"/>
    </row>
    <row r="2059" spans="2:27" x14ac:dyDescent="0.3">
      <c r="B2059" s="25"/>
      <c r="C2059" s="25"/>
      <c r="D2059" s="25"/>
      <c r="E2059" s="25"/>
      <c r="F2059" s="25"/>
      <c r="G2059" s="25"/>
      <c r="H2059" s="25"/>
      <c r="I2059" s="25"/>
      <c r="J2059" s="25"/>
      <c r="K2059" s="25"/>
      <c r="L2059" s="25"/>
      <c r="M2059" s="25"/>
      <c r="N2059" s="25"/>
      <c r="O2059" s="25"/>
      <c r="P2059" s="119"/>
      <c r="Q2059" s="119"/>
      <c r="R2059" s="119"/>
      <c r="S2059" s="119"/>
      <c r="T2059" s="119"/>
      <c r="U2059" s="119"/>
      <c r="V2059" s="120"/>
      <c r="W2059" s="120"/>
      <c r="X2059" s="25"/>
      <c r="Y2059" s="121"/>
      <c r="Z2059" s="121"/>
      <c r="AA2059" s="25"/>
    </row>
    <row r="2060" spans="2:27" x14ac:dyDescent="0.3">
      <c r="B2060" s="25"/>
      <c r="C2060" s="25"/>
      <c r="D2060" s="25"/>
      <c r="E2060" s="25"/>
      <c r="F2060" s="25"/>
      <c r="G2060" s="25"/>
      <c r="H2060" s="25"/>
      <c r="I2060" s="25"/>
      <c r="J2060" s="25"/>
      <c r="K2060" s="25"/>
      <c r="L2060" s="25"/>
      <c r="M2060" s="25"/>
      <c r="N2060" s="25"/>
      <c r="O2060" s="25"/>
      <c r="P2060" s="119"/>
      <c r="Q2060" s="119"/>
      <c r="R2060" s="119"/>
      <c r="S2060" s="119"/>
      <c r="T2060" s="119"/>
      <c r="U2060" s="119"/>
      <c r="V2060" s="120"/>
      <c r="W2060" s="120"/>
      <c r="X2060" s="25"/>
      <c r="Y2060" s="121"/>
      <c r="Z2060" s="121"/>
      <c r="AA2060" s="25"/>
    </row>
    <row r="2061" spans="2:27" x14ac:dyDescent="0.3">
      <c r="B2061" s="25"/>
      <c r="C2061" s="25"/>
      <c r="D2061" s="25"/>
      <c r="E2061" s="25"/>
      <c r="F2061" s="25"/>
      <c r="G2061" s="25"/>
      <c r="H2061" s="25"/>
      <c r="I2061" s="25"/>
      <c r="J2061" s="25"/>
      <c r="K2061" s="25"/>
      <c r="L2061" s="25"/>
      <c r="M2061" s="25"/>
      <c r="N2061" s="25"/>
      <c r="O2061" s="25"/>
      <c r="P2061" s="119"/>
      <c r="Q2061" s="119"/>
      <c r="R2061" s="119"/>
      <c r="S2061" s="119"/>
      <c r="T2061" s="119"/>
      <c r="U2061" s="119"/>
      <c r="V2061" s="120"/>
      <c r="W2061" s="120"/>
      <c r="X2061" s="25"/>
      <c r="Y2061" s="121"/>
      <c r="Z2061" s="121"/>
      <c r="AA2061" s="25"/>
    </row>
    <row r="2062" spans="2:27" x14ac:dyDescent="0.3">
      <c r="B2062" s="25"/>
      <c r="C2062" s="25"/>
      <c r="D2062" s="25"/>
      <c r="E2062" s="25"/>
      <c r="F2062" s="25"/>
      <c r="G2062" s="25"/>
      <c r="H2062" s="25"/>
      <c r="I2062" s="25"/>
      <c r="J2062" s="25"/>
      <c r="K2062" s="25"/>
      <c r="L2062" s="25"/>
      <c r="M2062" s="25"/>
      <c r="N2062" s="25"/>
      <c r="O2062" s="25"/>
      <c r="P2062" s="119"/>
      <c r="Q2062" s="119"/>
      <c r="R2062" s="119"/>
      <c r="S2062" s="119"/>
      <c r="T2062" s="119"/>
      <c r="U2062" s="119"/>
      <c r="V2062" s="120"/>
      <c r="W2062" s="120"/>
      <c r="X2062" s="25"/>
      <c r="Y2062" s="121"/>
      <c r="Z2062" s="121"/>
      <c r="AA2062" s="25"/>
    </row>
    <row r="2063" spans="2:27" x14ac:dyDescent="0.3">
      <c r="B2063" s="25"/>
      <c r="C2063" s="25"/>
      <c r="D2063" s="25"/>
      <c r="E2063" s="25"/>
      <c r="F2063" s="25"/>
      <c r="G2063" s="25"/>
      <c r="H2063" s="25"/>
      <c r="I2063" s="25"/>
      <c r="J2063" s="25"/>
      <c r="K2063" s="25"/>
      <c r="L2063" s="25"/>
      <c r="M2063" s="25"/>
      <c r="N2063" s="25"/>
      <c r="O2063" s="25"/>
      <c r="P2063" s="119"/>
      <c r="Q2063" s="119"/>
      <c r="R2063" s="119"/>
      <c r="S2063" s="119"/>
      <c r="T2063" s="119"/>
      <c r="U2063" s="119"/>
      <c r="V2063" s="120"/>
      <c r="W2063" s="120"/>
      <c r="X2063" s="25"/>
      <c r="Y2063" s="121"/>
      <c r="Z2063" s="121"/>
      <c r="AA2063" s="25"/>
    </row>
    <row r="2064" spans="2:27" x14ac:dyDescent="0.3">
      <c r="B2064" s="25"/>
      <c r="C2064" s="25"/>
      <c r="D2064" s="25"/>
      <c r="E2064" s="25"/>
      <c r="F2064" s="25"/>
      <c r="G2064" s="25"/>
      <c r="H2064" s="25"/>
      <c r="I2064" s="25"/>
      <c r="J2064" s="25"/>
      <c r="K2064" s="25"/>
      <c r="L2064" s="25"/>
      <c r="M2064" s="25"/>
      <c r="N2064" s="25"/>
      <c r="O2064" s="25"/>
      <c r="P2064" s="119"/>
      <c r="Q2064" s="119"/>
      <c r="R2064" s="119"/>
      <c r="S2064" s="119"/>
      <c r="T2064" s="119"/>
      <c r="U2064" s="119"/>
      <c r="V2064" s="120"/>
      <c r="W2064" s="120"/>
      <c r="X2064" s="25"/>
      <c r="Y2064" s="121"/>
      <c r="Z2064" s="121"/>
      <c r="AA2064" s="25"/>
    </row>
    <row r="2065" spans="2:27" x14ac:dyDescent="0.3">
      <c r="B2065" s="25"/>
      <c r="C2065" s="25"/>
      <c r="D2065" s="25"/>
      <c r="E2065" s="25"/>
      <c r="F2065" s="25"/>
      <c r="G2065" s="25"/>
      <c r="H2065" s="25"/>
      <c r="I2065" s="25"/>
      <c r="J2065" s="25"/>
      <c r="K2065" s="25"/>
      <c r="L2065" s="25"/>
      <c r="M2065" s="25"/>
      <c r="N2065" s="25"/>
      <c r="O2065" s="25"/>
      <c r="P2065" s="119"/>
      <c r="Q2065" s="119"/>
      <c r="R2065" s="119"/>
      <c r="S2065" s="119"/>
      <c r="T2065" s="119"/>
      <c r="U2065" s="119"/>
      <c r="V2065" s="120"/>
      <c r="W2065" s="120"/>
      <c r="X2065" s="25"/>
      <c r="Y2065" s="121"/>
      <c r="Z2065" s="121"/>
      <c r="AA2065" s="25"/>
    </row>
    <row r="2066" spans="2:27" x14ac:dyDescent="0.3">
      <c r="B2066" s="25"/>
      <c r="C2066" s="25"/>
      <c r="D2066" s="25"/>
      <c r="E2066" s="25"/>
      <c r="F2066" s="25"/>
      <c r="G2066" s="25"/>
      <c r="H2066" s="25"/>
      <c r="I2066" s="25"/>
      <c r="J2066" s="25"/>
      <c r="K2066" s="25"/>
      <c r="L2066" s="25"/>
      <c r="M2066" s="25"/>
      <c r="N2066" s="25"/>
      <c r="O2066" s="25"/>
      <c r="P2066" s="119"/>
      <c r="Q2066" s="119"/>
      <c r="R2066" s="119"/>
      <c r="S2066" s="119"/>
      <c r="T2066" s="119"/>
      <c r="U2066" s="119"/>
      <c r="V2066" s="120"/>
      <c r="W2066" s="120"/>
      <c r="X2066" s="25"/>
      <c r="Y2066" s="121"/>
      <c r="Z2066" s="121"/>
      <c r="AA2066" s="25"/>
    </row>
    <row r="2067" spans="2:27" x14ac:dyDescent="0.3">
      <c r="B2067" s="25"/>
      <c r="C2067" s="25"/>
      <c r="D2067" s="25"/>
      <c r="E2067" s="25"/>
      <c r="F2067" s="25"/>
      <c r="G2067" s="25"/>
      <c r="H2067" s="25"/>
      <c r="I2067" s="25"/>
      <c r="J2067" s="25"/>
      <c r="K2067" s="25"/>
      <c r="L2067" s="25"/>
      <c r="M2067" s="25"/>
      <c r="N2067" s="25"/>
      <c r="O2067" s="25"/>
      <c r="P2067" s="119"/>
      <c r="Q2067" s="119"/>
      <c r="R2067" s="119"/>
      <c r="S2067" s="119"/>
      <c r="T2067" s="119"/>
      <c r="U2067" s="119"/>
      <c r="V2067" s="120"/>
      <c r="W2067" s="120"/>
      <c r="X2067" s="25"/>
      <c r="Y2067" s="121"/>
      <c r="Z2067" s="121"/>
      <c r="AA2067" s="25"/>
    </row>
    <row r="2068" spans="2:27" x14ac:dyDescent="0.3">
      <c r="B2068" s="25"/>
      <c r="C2068" s="25"/>
      <c r="D2068" s="25"/>
      <c r="E2068" s="25"/>
      <c r="F2068" s="25"/>
      <c r="G2068" s="25"/>
      <c r="H2068" s="25"/>
      <c r="I2068" s="25"/>
      <c r="J2068" s="25"/>
      <c r="K2068" s="25"/>
      <c r="L2068" s="25"/>
      <c r="M2068" s="25"/>
      <c r="N2068" s="25"/>
      <c r="O2068" s="25"/>
      <c r="P2068" s="119"/>
      <c r="Q2068" s="119"/>
      <c r="R2068" s="119"/>
      <c r="S2068" s="119"/>
      <c r="T2068" s="119"/>
      <c r="U2068" s="119"/>
      <c r="V2068" s="120"/>
      <c r="W2068" s="120"/>
      <c r="X2068" s="25"/>
      <c r="Y2068" s="121"/>
      <c r="Z2068" s="121"/>
      <c r="AA2068" s="25"/>
    </row>
    <row r="2069" spans="2:27" x14ac:dyDescent="0.3">
      <c r="B2069" s="25"/>
      <c r="C2069" s="25"/>
      <c r="D2069" s="25"/>
      <c r="E2069" s="25"/>
      <c r="F2069" s="25"/>
      <c r="G2069" s="25"/>
      <c r="H2069" s="25"/>
      <c r="I2069" s="25"/>
      <c r="J2069" s="25"/>
      <c r="K2069" s="25"/>
      <c r="L2069" s="25"/>
      <c r="M2069" s="25"/>
      <c r="N2069" s="25"/>
      <c r="O2069" s="25"/>
      <c r="P2069" s="119"/>
      <c r="Q2069" s="119"/>
      <c r="R2069" s="119"/>
      <c r="S2069" s="119"/>
      <c r="T2069" s="119"/>
      <c r="U2069" s="119"/>
      <c r="V2069" s="120"/>
      <c r="W2069" s="120"/>
      <c r="X2069" s="25"/>
      <c r="Y2069" s="121"/>
      <c r="Z2069" s="121"/>
      <c r="AA2069" s="25"/>
    </row>
    <row r="2070" spans="2:27" x14ac:dyDescent="0.3">
      <c r="B2070" s="25"/>
      <c r="C2070" s="25"/>
      <c r="D2070" s="25"/>
      <c r="E2070" s="25"/>
      <c r="F2070" s="25"/>
      <c r="G2070" s="25"/>
      <c r="H2070" s="25"/>
      <c r="I2070" s="25"/>
      <c r="J2070" s="25"/>
      <c r="K2070" s="25"/>
      <c r="L2070" s="25"/>
      <c r="M2070" s="25"/>
      <c r="N2070" s="25"/>
      <c r="O2070" s="25"/>
      <c r="P2070" s="119"/>
      <c r="Q2070" s="119"/>
      <c r="R2070" s="119"/>
      <c r="S2070" s="119"/>
      <c r="T2070" s="119"/>
      <c r="U2070" s="119"/>
      <c r="V2070" s="120"/>
      <c r="W2070" s="120"/>
      <c r="X2070" s="25"/>
      <c r="Y2070" s="121"/>
      <c r="Z2070" s="121"/>
      <c r="AA2070" s="25"/>
    </row>
    <row r="2071" spans="2:27" x14ac:dyDescent="0.3">
      <c r="B2071" s="25"/>
      <c r="C2071" s="25"/>
      <c r="D2071" s="25"/>
      <c r="E2071" s="25"/>
      <c r="F2071" s="25"/>
      <c r="G2071" s="25"/>
      <c r="H2071" s="25"/>
      <c r="I2071" s="25"/>
      <c r="J2071" s="25"/>
      <c r="K2071" s="25"/>
      <c r="L2071" s="25"/>
      <c r="M2071" s="25"/>
      <c r="N2071" s="25"/>
      <c r="O2071" s="25"/>
      <c r="P2071" s="119"/>
      <c r="Q2071" s="119"/>
      <c r="R2071" s="119"/>
      <c r="S2071" s="119"/>
      <c r="T2071" s="119"/>
      <c r="U2071" s="119"/>
      <c r="V2071" s="120"/>
      <c r="W2071" s="120"/>
      <c r="X2071" s="25"/>
      <c r="Y2071" s="121"/>
      <c r="Z2071" s="121"/>
      <c r="AA2071" s="25"/>
    </row>
    <row r="2072" spans="2:27" x14ac:dyDescent="0.3">
      <c r="B2072" s="25"/>
      <c r="C2072" s="25"/>
      <c r="D2072" s="25"/>
      <c r="E2072" s="25"/>
      <c r="F2072" s="25"/>
      <c r="G2072" s="25"/>
      <c r="H2072" s="25"/>
      <c r="I2072" s="25"/>
      <c r="J2072" s="25"/>
      <c r="K2072" s="25"/>
      <c r="L2072" s="25"/>
      <c r="M2072" s="25"/>
      <c r="N2072" s="25"/>
      <c r="O2072" s="25"/>
      <c r="P2072" s="119"/>
      <c r="Q2072" s="119"/>
      <c r="R2072" s="119"/>
      <c r="S2072" s="119"/>
      <c r="T2072" s="119"/>
      <c r="U2072" s="119"/>
      <c r="V2072" s="120"/>
      <c r="W2072" s="120"/>
      <c r="X2072" s="25"/>
      <c r="Y2072" s="121"/>
      <c r="Z2072" s="121"/>
      <c r="AA2072" s="25"/>
    </row>
    <row r="2073" spans="2:27" x14ac:dyDescent="0.3">
      <c r="B2073" s="25"/>
      <c r="C2073" s="25"/>
      <c r="D2073" s="25"/>
      <c r="E2073" s="25"/>
      <c r="F2073" s="25"/>
      <c r="G2073" s="25"/>
      <c r="H2073" s="25"/>
      <c r="I2073" s="25"/>
      <c r="J2073" s="25"/>
      <c r="K2073" s="25"/>
      <c r="L2073" s="25"/>
      <c r="M2073" s="25"/>
      <c r="N2073" s="25"/>
      <c r="O2073" s="25"/>
      <c r="P2073" s="119"/>
      <c r="Q2073" s="119"/>
      <c r="R2073" s="119"/>
      <c r="S2073" s="119"/>
      <c r="T2073" s="119"/>
      <c r="U2073" s="119"/>
      <c r="V2073" s="120"/>
      <c r="W2073" s="120"/>
      <c r="X2073" s="25"/>
      <c r="Y2073" s="121"/>
      <c r="Z2073" s="121"/>
      <c r="AA2073" s="25"/>
    </row>
    <row r="2074" spans="2:27" x14ac:dyDescent="0.3">
      <c r="B2074" s="25"/>
      <c r="C2074" s="25"/>
      <c r="D2074" s="25"/>
      <c r="E2074" s="25"/>
      <c r="F2074" s="25"/>
      <c r="G2074" s="25"/>
      <c r="H2074" s="25"/>
      <c r="I2074" s="25"/>
      <c r="J2074" s="25"/>
      <c r="K2074" s="25"/>
      <c r="L2074" s="25"/>
      <c r="M2074" s="25"/>
      <c r="N2074" s="25"/>
      <c r="O2074" s="25"/>
      <c r="P2074" s="119"/>
      <c r="Q2074" s="119"/>
      <c r="R2074" s="119"/>
      <c r="S2074" s="119"/>
      <c r="T2074" s="119"/>
      <c r="U2074" s="119"/>
      <c r="V2074" s="120"/>
      <c r="W2074" s="120"/>
      <c r="X2074" s="25"/>
      <c r="Y2074" s="121"/>
      <c r="Z2074" s="121"/>
      <c r="AA2074" s="25"/>
    </row>
    <row r="2075" spans="2:27" x14ac:dyDescent="0.3">
      <c r="B2075" s="25"/>
      <c r="C2075" s="25"/>
      <c r="D2075" s="25"/>
      <c r="E2075" s="25"/>
      <c r="F2075" s="25"/>
      <c r="G2075" s="25"/>
      <c r="H2075" s="25"/>
      <c r="I2075" s="25"/>
      <c r="J2075" s="25"/>
      <c r="K2075" s="25"/>
      <c r="L2075" s="25"/>
      <c r="M2075" s="25"/>
      <c r="N2075" s="25"/>
      <c r="O2075" s="25"/>
      <c r="P2075" s="119"/>
      <c r="Q2075" s="119"/>
      <c r="R2075" s="119"/>
      <c r="S2075" s="119"/>
      <c r="T2075" s="119"/>
      <c r="U2075" s="119"/>
      <c r="V2075" s="120"/>
      <c r="W2075" s="120"/>
      <c r="X2075" s="25"/>
      <c r="Y2075" s="121"/>
      <c r="Z2075" s="121"/>
      <c r="AA2075" s="25"/>
    </row>
    <row r="2076" spans="2:27" x14ac:dyDescent="0.3">
      <c r="B2076" s="25"/>
      <c r="C2076" s="25"/>
      <c r="D2076" s="25"/>
      <c r="E2076" s="25"/>
      <c r="F2076" s="25"/>
      <c r="G2076" s="25"/>
      <c r="H2076" s="25"/>
      <c r="I2076" s="25"/>
      <c r="J2076" s="25"/>
      <c r="K2076" s="25"/>
      <c r="L2076" s="25"/>
      <c r="M2076" s="25"/>
      <c r="N2076" s="25"/>
      <c r="O2076" s="25"/>
      <c r="P2076" s="119"/>
      <c r="Q2076" s="119"/>
      <c r="R2076" s="119"/>
      <c r="S2076" s="119"/>
      <c r="T2076" s="119"/>
      <c r="U2076" s="119"/>
      <c r="V2076" s="120"/>
      <c r="W2076" s="120"/>
      <c r="X2076" s="25"/>
      <c r="Y2076" s="121"/>
      <c r="Z2076" s="121"/>
      <c r="AA2076" s="25"/>
    </row>
    <row r="2077" spans="2:27" x14ac:dyDescent="0.3">
      <c r="B2077" s="25"/>
      <c r="C2077" s="25"/>
      <c r="D2077" s="25"/>
      <c r="E2077" s="25"/>
      <c r="F2077" s="25"/>
      <c r="G2077" s="25"/>
      <c r="H2077" s="25"/>
      <c r="I2077" s="25"/>
      <c r="J2077" s="25"/>
      <c r="K2077" s="25"/>
      <c r="L2077" s="25"/>
      <c r="M2077" s="25"/>
      <c r="N2077" s="25"/>
      <c r="O2077" s="25"/>
      <c r="P2077" s="119"/>
      <c r="Q2077" s="119"/>
      <c r="R2077" s="119"/>
      <c r="S2077" s="119"/>
      <c r="T2077" s="119"/>
      <c r="U2077" s="119"/>
      <c r="V2077" s="120"/>
      <c r="W2077" s="120"/>
      <c r="X2077" s="25"/>
      <c r="Y2077" s="121"/>
      <c r="Z2077" s="121"/>
      <c r="AA2077" s="25"/>
    </row>
    <row r="2078" spans="2:27" x14ac:dyDescent="0.3">
      <c r="B2078" s="25"/>
      <c r="C2078" s="25"/>
      <c r="D2078" s="25"/>
      <c r="E2078" s="25"/>
      <c r="F2078" s="25"/>
      <c r="G2078" s="25"/>
      <c r="H2078" s="25"/>
      <c r="I2078" s="25"/>
      <c r="J2078" s="25"/>
      <c r="K2078" s="25"/>
      <c r="L2078" s="25"/>
      <c r="M2078" s="25"/>
      <c r="N2078" s="25"/>
      <c r="O2078" s="25"/>
      <c r="P2078" s="119"/>
      <c r="Q2078" s="119"/>
      <c r="R2078" s="119"/>
      <c r="S2078" s="119"/>
      <c r="T2078" s="119"/>
      <c r="U2078" s="119"/>
      <c r="V2078" s="120"/>
      <c r="W2078" s="120"/>
      <c r="X2078" s="25"/>
      <c r="Y2078" s="121"/>
      <c r="Z2078" s="121"/>
      <c r="AA2078" s="25"/>
    </row>
    <row r="2079" spans="2:27" x14ac:dyDescent="0.3">
      <c r="B2079" s="25"/>
      <c r="C2079" s="25"/>
      <c r="D2079" s="25"/>
      <c r="E2079" s="25"/>
      <c r="F2079" s="25"/>
      <c r="G2079" s="25"/>
      <c r="H2079" s="25"/>
      <c r="I2079" s="25"/>
      <c r="J2079" s="25"/>
      <c r="K2079" s="25"/>
      <c r="L2079" s="25"/>
      <c r="M2079" s="25"/>
      <c r="N2079" s="25"/>
      <c r="O2079" s="25"/>
      <c r="P2079" s="119"/>
      <c r="Q2079" s="119"/>
      <c r="R2079" s="119"/>
      <c r="S2079" s="119"/>
      <c r="T2079" s="119"/>
      <c r="U2079" s="119"/>
      <c r="V2079" s="120"/>
      <c r="W2079" s="120"/>
      <c r="X2079" s="25"/>
      <c r="Y2079" s="121"/>
      <c r="Z2079" s="121"/>
      <c r="AA2079" s="25"/>
    </row>
    <row r="2080" spans="2:27" x14ac:dyDescent="0.3">
      <c r="B2080" s="25"/>
      <c r="C2080" s="25"/>
      <c r="D2080" s="25"/>
      <c r="E2080" s="25"/>
      <c r="F2080" s="25"/>
      <c r="G2080" s="25"/>
      <c r="H2080" s="25"/>
      <c r="I2080" s="25"/>
      <c r="J2080" s="25"/>
      <c r="K2080" s="25"/>
      <c r="L2080" s="25"/>
      <c r="M2080" s="25"/>
      <c r="N2080" s="25"/>
      <c r="O2080" s="25"/>
      <c r="P2080" s="119"/>
      <c r="Q2080" s="119"/>
      <c r="R2080" s="119"/>
      <c r="S2080" s="119"/>
      <c r="T2080" s="119"/>
      <c r="U2080" s="119"/>
      <c r="V2080" s="120"/>
      <c r="W2080" s="120"/>
      <c r="X2080" s="25"/>
      <c r="Y2080" s="121"/>
      <c r="Z2080" s="121"/>
      <c r="AA2080" s="25"/>
    </row>
    <row r="2081" spans="2:27" x14ac:dyDescent="0.3">
      <c r="B2081" s="25"/>
      <c r="C2081" s="25"/>
      <c r="D2081" s="25"/>
      <c r="E2081" s="25"/>
      <c r="F2081" s="25"/>
      <c r="G2081" s="25"/>
      <c r="H2081" s="25"/>
      <c r="I2081" s="25"/>
      <c r="J2081" s="25"/>
      <c r="K2081" s="25"/>
      <c r="L2081" s="25"/>
      <c r="M2081" s="25"/>
      <c r="N2081" s="25"/>
      <c r="O2081" s="25"/>
      <c r="P2081" s="119"/>
      <c r="Q2081" s="119"/>
      <c r="R2081" s="119"/>
      <c r="S2081" s="119"/>
      <c r="T2081" s="119"/>
      <c r="U2081" s="119"/>
      <c r="V2081" s="120"/>
      <c r="W2081" s="120"/>
      <c r="X2081" s="25"/>
      <c r="Y2081" s="121"/>
      <c r="Z2081" s="121"/>
      <c r="AA2081" s="25"/>
    </row>
    <row r="2082" spans="2:27" x14ac:dyDescent="0.3">
      <c r="B2082" s="25"/>
      <c r="C2082" s="25"/>
      <c r="D2082" s="25"/>
      <c r="E2082" s="25"/>
      <c r="F2082" s="25"/>
      <c r="G2082" s="25"/>
      <c r="H2082" s="25"/>
      <c r="I2082" s="25"/>
      <c r="J2082" s="25"/>
      <c r="K2082" s="25"/>
      <c r="L2082" s="25"/>
      <c r="M2082" s="25"/>
      <c r="N2082" s="25"/>
      <c r="O2082" s="25"/>
      <c r="P2082" s="119"/>
      <c r="Q2082" s="119"/>
      <c r="R2082" s="119"/>
      <c r="S2082" s="119"/>
      <c r="T2082" s="119"/>
      <c r="U2082" s="119"/>
      <c r="V2082" s="120"/>
      <c r="W2082" s="120"/>
      <c r="X2082" s="25"/>
      <c r="Y2082" s="121"/>
      <c r="Z2082" s="121"/>
      <c r="AA2082" s="25"/>
    </row>
    <row r="2083" spans="2:27" x14ac:dyDescent="0.3">
      <c r="B2083" s="25"/>
      <c r="C2083" s="25"/>
      <c r="D2083" s="25"/>
      <c r="E2083" s="25"/>
      <c r="F2083" s="25"/>
      <c r="G2083" s="25"/>
      <c r="H2083" s="25"/>
      <c r="I2083" s="25"/>
      <c r="J2083" s="25"/>
      <c r="K2083" s="25"/>
      <c r="L2083" s="25"/>
      <c r="M2083" s="25"/>
      <c r="N2083" s="25"/>
      <c r="O2083" s="25"/>
      <c r="P2083" s="119"/>
      <c r="Q2083" s="119"/>
      <c r="R2083" s="119"/>
      <c r="S2083" s="119"/>
      <c r="T2083" s="119"/>
      <c r="U2083" s="119"/>
      <c r="V2083" s="120"/>
      <c r="W2083" s="120"/>
      <c r="X2083" s="25"/>
      <c r="Y2083" s="121"/>
      <c r="Z2083" s="121"/>
      <c r="AA2083" s="25"/>
    </row>
    <row r="2084" spans="2:27" x14ac:dyDescent="0.3">
      <c r="B2084" s="25"/>
      <c r="C2084" s="25"/>
      <c r="D2084" s="25"/>
      <c r="E2084" s="25"/>
      <c r="F2084" s="25"/>
      <c r="G2084" s="25"/>
      <c r="H2084" s="25"/>
      <c r="I2084" s="25"/>
      <c r="J2084" s="25"/>
      <c r="K2084" s="25"/>
      <c r="L2084" s="25"/>
      <c r="M2084" s="25"/>
      <c r="N2084" s="25"/>
      <c r="O2084" s="25"/>
      <c r="P2084" s="119"/>
      <c r="Q2084" s="119"/>
      <c r="R2084" s="119"/>
      <c r="S2084" s="119"/>
      <c r="T2084" s="119"/>
      <c r="U2084" s="119"/>
      <c r="V2084" s="120"/>
      <c r="W2084" s="120"/>
      <c r="X2084" s="25"/>
      <c r="Y2084" s="121"/>
      <c r="Z2084" s="121"/>
      <c r="AA2084" s="25"/>
    </row>
    <row r="2085" spans="2:27" x14ac:dyDescent="0.3">
      <c r="B2085" s="25"/>
      <c r="C2085" s="25"/>
      <c r="D2085" s="25"/>
      <c r="E2085" s="25"/>
      <c r="F2085" s="25"/>
      <c r="G2085" s="25"/>
      <c r="H2085" s="25"/>
      <c r="I2085" s="25"/>
      <c r="J2085" s="25"/>
      <c r="K2085" s="25"/>
      <c r="L2085" s="25"/>
      <c r="M2085" s="25"/>
      <c r="N2085" s="25"/>
      <c r="O2085" s="25"/>
      <c r="P2085" s="119"/>
      <c r="Q2085" s="119"/>
      <c r="R2085" s="119"/>
      <c r="S2085" s="119"/>
      <c r="T2085" s="119"/>
      <c r="U2085" s="119"/>
      <c r="V2085" s="120"/>
      <c r="W2085" s="120"/>
      <c r="X2085" s="25"/>
      <c r="Y2085" s="121"/>
      <c r="Z2085" s="121"/>
      <c r="AA2085" s="25"/>
    </row>
    <row r="2086" spans="2:27" x14ac:dyDescent="0.3">
      <c r="B2086" s="25"/>
      <c r="C2086" s="25"/>
      <c r="D2086" s="25"/>
      <c r="E2086" s="25"/>
      <c r="F2086" s="25"/>
      <c r="G2086" s="25"/>
      <c r="H2086" s="25"/>
      <c r="I2086" s="25"/>
      <c r="J2086" s="25"/>
      <c r="K2086" s="25"/>
      <c r="L2086" s="25"/>
      <c r="M2086" s="25"/>
      <c r="N2086" s="25"/>
      <c r="O2086" s="25"/>
      <c r="P2086" s="119"/>
      <c r="Q2086" s="119"/>
      <c r="R2086" s="119"/>
      <c r="S2086" s="119"/>
      <c r="T2086" s="119"/>
      <c r="U2086" s="119"/>
      <c r="V2086" s="120"/>
      <c r="W2086" s="120"/>
      <c r="X2086" s="25"/>
      <c r="Y2086" s="121"/>
      <c r="Z2086" s="121"/>
      <c r="AA2086" s="25"/>
    </row>
    <row r="2087" spans="2:27" x14ac:dyDescent="0.3">
      <c r="B2087" s="25"/>
      <c r="C2087" s="25"/>
      <c r="D2087" s="25"/>
      <c r="E2087" s="25"/>
      <c r="F2087" s="25"/>
      <c r="G2087" s="25"/>
      <c r="H2087" s="25"/>
      <c r="I2087" s="25"/>
      <c r="J2087" s="25"/>
      <c r="K2087" s="25"/>
      <c r="L2087" s="25"/>
      <c r="M2087" s="25"/>
      <c r="N2087" s="25"/>
      <c r="O2087" s="25"/>
      <c r="P2087" s="119"/>
      <c r="Q2087" s="119"/>
      <c r="R2087" s="119"/>
      <c r="S2087" s="119"/>
      <c r="T2087" s="119"/>
      <c r="U2087" s="119"/>
      <c r="V2087" s="120"/>
      <c r="W2087" s="120"/>
      <c r="X2087" s="25"/>
      <c r="Y2087" s="121"/>
      <c r="Z2087" s="121"/>
      <c r="AA2087" s="25"/>
    </row>
    <row r="2088" spans="2:27" x14ac:dyDescent="0.3">
      <c r="B2088" s="25"/>
      <c r="C2088" s="25"/>
      <c r="D2088" s="25"/>
      <c r="E2088" s="25"/>
      <c r="F2088" s="25"/>
      <c r="G2088" s="25"/>
      <c r="H2088" s="25"/>
      <c r="I2088" s="25"/>
      <c r="J2088" s="25"/>
      <c r="K2088" s="25"/>
      <c r="L2088" s="25"/>
      <c r="M2088" s="25"/>
      <c r="N2088" s="25"/>
      <c r="O2088" s="25"/>
      <c r="P2088" s="119"/>
      <c r="Q2088" s="119"/>
      <c r="R2088" s="119"/>
      <c r="S2088" s="119"/>
      <c r="T2088" s="119"/>
      <c r="U2088" s="119"/>
      <c r="V2088" s="120"/>
      <c r="W2088" s="120"/>
      <c r="X2088" s="25"/>
      <c r="Y2088" s="121"/>
      <c r="Z2088" s="121"/>
      <c r="AA2088" s="25"/>
    </row>
    <row r="2089" spans="2:27" x14ac:dyDescent="0.3">
      <c r="B2089" s="25"/>
      <c r="C2089" s="25"/>
      <c r="D2089" s="25"/>
      <c r="E2089" s="25"/>
      <c r="F2089" s="25"/>
      <c r="G2089" s="25"/>
      <c r="H2089" s="25"/>
      <c r="I2089" s="25"/>
      <c r="J2089" s="25"/>
      <c r="K2089" s="25"/>
      <c r="L2089" s="25"/>
      <c r="M2089" s="25"/>
      <c r="N2089" s="25"/>
      <c r="O2089" s="25"/>
      <c r="P2089" s="119"/>
      <c r="Q2089" s="119"/>
      <c r="R2089" s="119"/>
      <c r="S2089" s="119"/>
      <c r="T2089" s="119"/>
      <c r="U2089" s="119"/>
      <c r="V2089" s="120"/>
      <c r="W2089" s="120"/>
      <c r="X2089" s="25"/>
      <c r="Y2089" s="121"/>
      <c r="Z2089" s="121"/>
      <c r="AA2089" s="25"/>
    </row>
    <row r="2090" spans="2:27" x14ac:dyDescent="0.3">
      <c r="B2090" s="25"/>
      <c r="C2090" s="25"/>
      <c r="D2090" s="25"/>
      <c r="E2090" s="25"/>
      <c r="F2090" s="25"/>
      <c r="G2090" s="25"/>
      <c r="H2090" s="25"/>
      <c r="I2090" s="25"/>
      <c r="J2090" s="25"/>
      <c r="K2090" s="25"/>
      <c r="L2090" s="25"/>
      <c r="M2090" s="25"/>
      <c r="N2090" s="25"/>
      <c r="O2090" s="25"/>
      <c r="P2090" s="119"/>
      <c r="Q2090" s="119"/>
      <c r="R2090" s="119"/>
      <c r="S2090" s="119"/>
      <c r="T2090" s="119"/>
      <c r="U2090" s="119"/>
      <c r="V2090" s="120"/>
      <c r="W2090" s="120"/>
      <c r="X2090" s="25"/>
      <c r="Y2090" s="121"/>
      <c r="Z2090" s="121"/>
      <c r="AA2090" s="25"/>
    </row>
    <row r="2091" spans="2:27" x14ac:dyDescent="0.3">
      <c r="B2091" s="25"/>
      <c r="C2091" s="25"/>
      <c r="D2091" s="25"/>
      <c r="E2091" s="25"/>
      <c r="F2091" s="25"/>
      <c r="G2091" s="25"/>
      <c r="H2091" s="25"/>
      <c r="I2091" s="25"/>
      <c r="J2091" s="25"/>
      <c r="K2091" s="25"/>
      <c r="L2091" s="25"/>
      <c r="M2091" s="25"/>
      <c r="N2091" s="25"/>
      <c r="O2091" s="25"/>
      <c r="P2091" s="119"/>
      <c r="Q2091" s="119"/>
      <c r="R2091" s="119"/>
      <c r="S2091" s="119"/>
      <c r="T2091" s="119"/>
      <c r="U2091" s="119"/>
      <c r="V2091" s="120"/>
      <c r="W2091" s="120"/>
      <c r="X2091" s="25"/>
      <c r="Y2091" s="121"/>
      <c r="Z2091" s="121"/>
      <c r="AA2091" s="25"/>
    </row>
    <row r="2092" spans="2:27" x14ac:dyDescent="0.3">
      <c r="B2092" s="25"/>
      <c r="C2092" s="25"/>
      <c r="D2092" s="25"/>
      <c r="E2092" s="25"/>
      <c r="F2092" s="25"/>
      <c r="G2092" s="25"/>
      <c r="H2092" s="25"/>
      <c r="I2092" s="25"/>
      <c r="J2092" s="25"/>
      <c r="K2092" s="25"/>
      <c r="L2092" s="25"/>
      <c r="M2092" s="25"/>
      <c r="N2092" s="25"/>
      <c r="O2092" s="25"/>
      <c r="P2092" s="119"/>
      <c r="Q2092" s="119"/>
      <c r="R2092" s="119"/>
      <c r="S2092" s="119"/>
      <c r="T2092" s="119"/>
      <c r="U2092" s="119"/>
      <c r="V2092" s="120"/>
      <c r="W2092" s="120"/>
      <c r="X2092" s="25"/>
      <c r="Y2092" s="121"/>
      <c r="Z2092" s="121"/>
      <c r="AA2092" s="25"/>
    </row>
    <row r="2093" spans="2:27" x14ac:dyDescent="0.3">
      <c r="B2093" s="25"/>
      <c r="C2093" s="25"/>
      <c r="D2093" s="25"/>
      <c r="E2093" s="25"/>
      <c r="F2093" s="25"/>
      <c r="G2093" s="25"/>
      <c r="H2093" s="25"/>
      <c r="I2093" s="25"/>
      <c r="J2093" s="25"/>
      <c r="K2093" s="25"/>
      <c r="L2093" s="25"/>
      <c r="M2093" s="25"/>
      <c r="N2093" s="25"/>
      <c r="O2093" s="25"/>
      <c r="P2093" s="119"/>
      <c r="Q2093" s="119"/>
      <c r="R2093" s="119"/>
      <c r="S2093" s="119"/>
      <c r="T2093" s="119"/>
      <c r="U2093" s="119"/>
      <c r="V2093" s="120"/>
      <c r="W2093" s="120"/>
      <c r="X2093" s="25"/>
      <c r="Y2093" s="121"/>
      <c r="Z2093" s="121"/>
      <c r="AA2093" s="25"/>
    </row>
    <row r="2094" spans="2:27" x14ac:dyDescent="0.3">
      <c r="B2094" s="25"/>
      <c r="C2094" s="25"/>
      <c r="D2094" s="25"/>
      <c r="E2094" s="25"/>
      <c r="F2094" s="25"/>
      <c r="G2094" s="25"/>
      <c r="H2094" s="25"/>
      <c r="I2094" s="25"/>
      <c r="J2094" s="25"/>
      <c r="K2094" s="25"/>
      <c r="L2094" s="25"/>
      <c r="M2094" s="25"/>
      <c r="N2094" s="25"/>
      <c r="O2094" s="25"/>
      <c r="P2094" s="119"/>
      <c r="Q2094" s="119"/>
      <c r="R2094" s="119"/>
      <c r="S2094" s="119"/>
      <c r="T2094" s="119"/>
      <c r="U2094" s="119"/>
      <c r="V2094" s="120"/>
      <c r="W2094" s="120"/>
      <c r="X2094" s="25"/>
      <c r="Y2094" s="121"/>
      <c r="Z2094" s="121"/>
      <c r="AA2094" s="25"/>
    </row>
    <row r="2095" spans="2:27" x14ac:dyDescent="0.3">
      <c r="B2095" s="25"/>
      <c r="C2095" s="25"/>
      <c r="D2095" s="25"/>
      <c r="E2095" s="25"/>
      <c r="F2095" s="25"/>
      <c r="G2095" s="25"/>
      <c r="H2095" s="25"/>
      <c r="I2095" s="25"/>
      <c r="J2095" s="25"/>
      <c r="K2095" s="25"/>
      <c r="L2095" s="25"/>
      <c r="M2095" s="25"/>
      <c r="N2095" s="25"/>
      <c r="O2095" s="25"/>
      <c r="P2095" s="119"/>
      <c r="Q2095" s="119"/>
      <c r="R2095" s="119"/>
      <c r="S2095" s="119"/>
      <c r="T2095" s="119"/>
      <c r="U2095" s="119"/>
      <c r="V2095" s="120"/>
      <c r="W2095" s="120"/>
      <c r="X2095" s="25"/>
      <c r="Y2095" s="121"/>
      <c r="Z2095" s="121"/>
      <c r="AA2095" s="25"/>
    </row>
    <row r="2096" spans="2:27" x14ac:dyDescent="0.3">
      <c r="B2096" s="25"/>
      <c r="C2096" s="25"/>
      <c r="D2096" s="25"/>
      <c r="E2096" s="25"/>
      <c r="F2096" s="25"/>
      <c r="G2096" s="25"/>
      <c r="H2096" s="25"/>
      <c r="I2096" s="25"/>
      <c r="J2096" s="25"/>
      <c r="K2096" s="25"/>
      <c r="L2096" s="25"/>
      <c r="M2096" s="25"/>
      <c r="N2096" s="25"/>
      <c r="O2096" s="25"/>
      <c r="P2096" s="119"/>
      <c r="Q2096" s="119"/>
      <c r="R2096" s="119"/>
      <c r="S2096" s="119"/>
      <c r="T2096" s="119"/>
      <c r="U2096" s="119"/>
      <c r="V2096" s="120"/>
      <c r="W2096" s="120"/>
      <c r="X2096" s="25"/>
      <c r="Y2096" s="121"/>
      <c r="Z2096" s="121"/>
      <c r="AA2096" s="25"/>
    </row>
    <row r="2097" spans="2:27" x14ac:dyDescent="0.3">
      <c r="B2097" s="25"/>
      <c r="C2097" s="25"/>
      <c r="D2097" s="25"/>
      <c r="E2097" s="25"/>
      <c r="F2097" s="25"/>
      <c r="G2097" s="25"/>
      <c r="H2097" s="25"/>
      <c r="I2097" s="25"/>
      <c r="J2097" s="25"/>
      <c r="K2097" s="25"/>
      <c r="L2097" s="25"/>
      <c r="M2097" s="25"/>
      <c r="N2097" s="25"/>
      <c r="O2097" s="25"/>
      <c r="P2097" s="119"/>
      <c r="Q2097" s="119"/>
      <c r="R2097" s="119"/>
      <c r="S2097" s="119"/>
      <c r="T2097" s="119"/>
      <c r="U2097" s="119"/>
      <c r="V2097" s="120"/>
      <c r="W2097" s="120"/>
      <c r="X2097" s="25"/>
      <c r="Y2097" s="121"/>
      <c r="Z2097" s="121"/>
      <c r="AA2097" s="25"/>
    </row>
    <row r="2098" spans="2:27" x14ac:dyDescent="0.3">
      <c r="B2098" s="25"/>
      <c r="C2098" s="25"/>
      <c r="D2098" s="25"/>
      <c r="E2098" s="25"/>
      <c r="F2098" s="25"/>
      <c r="G2098" s="25"/>
      <c r="H2098" s="25"/>
      <c r="I2098" s="25"/>
      <c r="J2098" s="25"/>
      <c r="K2098" s="25"/>
      <c r="L2098" s="25"/>
      <c r="M2098" s="25"/>
      <c r="N2098" s="25"/>
      <c r="O2098" s="25"/>
      <c r="P2098" s="119"/>
      <c r="Q2098" s="119"/>
      <c r="R2098" s="119"/>
      <c r="S2098" s="119"/>
      <c r="T2098" s="119"/>
      <c r="U2098" s="119"/>
      <c r="V2098" s="120"/>
      <c r="W2098" s="120"/>
      <c r="X2098" s="25"/>
      <c r="Y2098" s="121"/>
      <c r="Z2098" s="121"/>
      <c r="AA2098" s="25"/>
    </row>
    <row r="2099" spans="2:27" x14ac:dyDescent="0.3">
      <c r="B2099" s="25"/>
      <c r="C2099" s="25"/>
      <c r="D2099" s="25"/>
      <c r="E2099" s="25"/>
      <c r="F2099" s="25"/>
      <c r="G2099" s="25"/>
      <c r="H2099" s="25"/>
      <c r="I2099" s="25"/>
      <c r="J2099" s="25"/>
      <c r="K2099" s="25"/>
      <c r="L2099" s="25"/>
      <c r="M2099" s="25"/>
      <c r="N2099" s="25"/>
      <c r="O2099" s="25"/>
      <c r="P2099" s="119"/>
      <c r="Q2099" s="119"/>
      <c r="R2099" s="119"/>
      <c r="S2099" s="119"/>
      <c r="T2099" s="119"/>
      <c r="U2099" s="119"/>
      <c r="V2099" s="120"/>
      <c r="W2099" s="120"/>
      <c r="X2099" s="25"/>
      <c r="Y2099" s="121"/>
      <c r="Z2099" s="121"/>
      <c r="AA2099" s="25"/>
    </row>
    <row r="2100" spans="2:27" x14ac:dyDescent="0.3">
      <c r="B2100" s="25"/>
      <c r="C2100" s="25"/>
      <c r="D2100" s="25"/>
      <c r="E2100" s="25"/>
      <c r="F2100" s="25"/>
      <c r="G2100" s="25"/>
      <c r="H2100" s="25"/>
      <c r="I2100" s="25"/>
      <c r="J2100" s="25"/>
      <c r="K2100" s="25"/>
      <c r="L2100" s="25"/>
      <c r="M2100" s="25"/>
      <c r="N2100" s="25"/>
      <c r="O2100" s="25"/>
      <c r="P2100" s="119"/>
      <c r="Q2100" s="119"/>
      <c r="R2100" s="119"/>
      <c r="S2100" s="119"/>
      <c r="T2100" s="119"/>
      <c r="U2100" s="119"/>
      <c r="V2100" s="120"/>
      <c r="W2100" s="120"/>
      <c r="X2100" s="25"/>
      <c r="Y2100" s="121"/>
      <c r="Z2100" s="121"/>
      <c r="AA2100" s="25"/>
    </row>
    <row r="2101" spans="2:27" x14ac:dyDescent="0.3">
      <c r="B2101" s="25"/>
      <c r="C2101" s="25"/>
      <c r="D2101" s="25"/>
      <c r="E2101" s="25"/>
      <c r="F2101" s="25"/>
      <c r="G2101" s="25"/>
      <c r="H2101" s="25"/>
      <c r="I2101" s="25"/>
      <c r="J2101" s="25"/>
      <c r="K2101" s="25"/>
      <c r="L2101" s="25"/>
      <c r="M2101" s="25"/>
      <c r="N2101" s="25"/>
      <c r="O2101" s="25"/>
      <c r="P2101" s="119"/>
      <c r="Q2101" s="119"/>
      <c r="R2101" s="119"/>
      <c r="S2101" s="119"/>
      <c r="T2101" s="119"/>
      <c r="U2101" s="119"/>
      <c r="V2101" s="120"/>
      <c r="W2101" s="120"/>
      <c r="X2101" s="25"/>
      <c r="Y2101" s="121"/>
      <c r="Z2101" s="121"/>
      <c r="AA2101" s="25"/>
    </row>
    <row r="2102" spans="2:27" x14ac:dyDescent="0.3">
      <c r="B2102" s="25"/>
      <c r="C2102" s="25"/>
      <c r="D2102" s="25"/>
      <c r="E2102" s="25"/>
      <c r="F2102" s="25"/>
      <c r="G2102" s="25"/>
      <c r="H2102" s="25"/>
      <c r="I2102" s="25"/>
      <c r="J2102" s="25"/>
      <c r="K2102" s="25"/>
      <c r="L2102" s="25"/>
      <c r="M2102" s="25"/>
      <c r="N2102" s="25"/>
      <c r="O2102" s="25"/>
      <c r="P2102" s="119"/>
      <c r="Q2102" s="119"/>
      <c r="R2102" s="119"/>
      <c r="S2102" s="119"/>
      <c r="T2102" s="119"/>
      <c r="U2102" s="119"/>
      <c r="V2102" s="120"/>
      <c r="W2102" s="120"/>
      <c r="X2102" s="25"/>
      <c r="Y2102" s="121"/>
      <c r="Z2102" s="121"/>
      <c r="AA2102" s="25"/>
    </row>
    <row r="2103" spans="2:27" x14ac:dyDescent="0.3">
      <c r="B2103" s="25"/>
      <c r="C2103" s="25"/>
      <c r="D2103" s="25"/>
      <c r="E2103" s="25"/>
      <c r="F2103" s="25"/>
      <c r="G2103" s="25"/>
      <c r="H2103" s="25"/>
      <c r="I2103" s="25"/>
      <c r="J2103" s="25"/>
      <c r="K2103" s="25"/>
      <c r="L2103" s="25"/>
      <c r="M2103" s="25"/>
      <c r="N2103" s="25"/>
      <c r="O2103" s="25"/>
      <c r="P2103" s="119"/>
      <c r="Q2103" s="119"/>
      <c r="R2103" s="119"/>
      <c r="S2103" s="119"/>
      <c r="T2103" s="119"/>
      <c r="U2103" s="119"/>
      <c r="V2103" s="120"/>
      <c r="W2103" s="120"/>
      <c r="X2103" s="25"/>
      <c r="Y2103" s="121"/>
      <c r="Z2103" s="121"/>
      <c r="AA2103" s="25"/>
    </row>
    <row r="2104" spans="2:27" x14ac:dyDescent="0.3">
      <c r="B2104" s="25"/>
      <c r="C2104" s="25"/>
      <c r="D2104" s="25"/>
      <c r="E2104" s="25"/>
      <c r="F2104" s="25"/>
      <c r="G2104" s="25"/>
      <c r="H2104" s="25"/>
      <c r="I2104" s="25"/>
      <c r="J2104" s="25"/>
      <c r="K2104" s="25"/>
      <c r="L2104" s="25"/>
      <c r="M2104" s="25"/>
      <c r="N2104" s="25"/>
      <c r="O2104" s="25"/>
      <c r="P2104" s="119"/>
      <c r="Q2104" s="119"/>
      <c r="R2104" s="119"/>
      <c r="S2104" s="119"/>
      <c r="T2104" s="119"/>
      <c r="U2104" s="119"/>
      <c r="V2104" s="120"/>
      <c r="W2104" s="120"/>
      <c r="X2104" s="25"/>
      <c r="Y2104" s="121"/>
      <c r="Z2104" s="121"/>
      <c r="AA2104" s="25"/>
    </row>
    <row r="2105" spans="2:27" x14ac:dyDescent="0.3">
      <c r="B2105" s="25"/>
      <c r="C2105" s="25"/>
      <c r="D2105" s="25"/>
      <c r="E2105" s="25"/>
      <c r="F2105" s="25"/>
      <c r="G2105" s="25"/>
      <c r="H2105" s="25"/>
      <c r="I2105" s="25"/>
      <c r="J2105" s="25"/>
      <c r="K2105" s="25"/>
      <c r="L2105" s="25"/>
      <c r="M2105" s="25"/>
      <c r="N2105" s="25"/>
      <c r="O2105" s="25"/>
      <c r="P2105" s="119"/>
      <c r="Q2105" s="119"/>
      <c r="R2105" s="119"/>
      <c r="S2105" s="119"/>
      <c r="T2105" s="119"/>
      <c r="U2105" s="119"/>
      <c r="V2105" s="120"/>
      <c r="W2105" s="120"/>
      <c r="X2105" s="25"/>
      <c r="Y2105" s="121"/>
      <c r="Z2105" s="121"/>
      <c r="AA2105" s="25"/>
    </row>
    <row r="2106" spans="2:27" x14ac:dyDescent="0.3">
      <c r="B2106" s="25"/>
      <c r="C2106" s="25"/>
      <c r="D2106" s="25"/>
      <c r="E2106" s="25"/>
      <c r="F2106" s="25"/>
      <c r="G2106" s="25"/>
      <c r="H2106" s="25"/>
      <c r="I2106" s="25"/>
      <c r="J2106" s="25"/>
      <c r="K2106" s="25"/>
      <c r="L2106" s="25"/>
      <c r="M2106" s="25"/>
      <c r="N2106" s="25"/>
      <c r="O2106" s="25"/>
      <c r="P2106" s="119"/>
      <c r="Q2106" s="119"/>
      <c r="R2106" s="119"/>
      <c r="S2106" s="119"/>
      <c r="T2106" s="119"/>
      <c r="U2106" s="119"/>
      <c r="V2106" s="120"/>
      <c r="W2106" s="120"/>
      <c r="X2106" s="25"/>
      <c r="Y2106" s="121"/>
      <c r="Z2106" s="121"/>
      <c r="AA2106" s="25"/>
    </row>
    <row r="2107" spans="2:27" x14ac:dyDescent="0.3">
      <c r="B2107" s="25"/>
      <c r="C2107" s="25"/>
      <c r="D2107" s="25"/>
      <c r="E2107" s="25"/>
      <c r="F2107" s="25"/>
      <c r="G2107" s="25"/>
      <c r="H2107" s="25"/>
      <c r="I2107" s="25"/>
      <c r="J2107" s="25"/>
      <c r="K2107" s="25"/>
      <c r="L2107" s="25"/>
      <c r="M2107" s="25"/>
      <c r="N2107" s="25"/>
      <c r="O2107" s="25"/>
      <c r="P2107" s="119"/>
      <c r="Q2107" s="119"/>
      <c r="R2107" s="119"/>
      <c r="S2107" s="119"/>
      <c r="T2107" s="119"/>
      <c r="U2107" s="119"/>
      <c r="V2107" s="120"/>
      <c r="W2107" s="120"/>
      <c r="X2107" s="25"/>
      <c r="Y2107" s="121"/>
      <c r="Z2107" s="121"/>
      <c r="AA2107" s="25"/>
    </row>
    <row r="2108" spans="2:27" x14ac:dyDescent="0.3">
      <c r="B2108" s="25"/>
      <c r="C2108" s="25"/>
      <c r="D2108" s="25"/>
      <c r="E2108" s="25"/>
      <c r="F2108" s="25"/>
      <c r="G2108" s="25"/>
      <c r="H2108" s="25"/>
      <c r="I2108" s="25"/>
      <c r="J2108" s="25"/>
      <c r="K2108" s="25"/>
      <c r="L2108" s="25"/>
      <c r="M2108" s="25"/>
      <c r="N2108" s="25"/>
      <c r="O2108" s="25"/>
      <c r="P2108" s="119"/>
      <c r="Q2108" s="119"/>
      <c r="R2108" s="119"/>
      <c r="S2108" s="119"/>
      <c r="T2108" s="119"/>
      <c r="U2108" s="119"/>
      <c r="V2108" s="120"/>
      <c r="W2108" s="120"/>
      <c r="X2108" s="25"/>
      <c r="Y2108" s="121"/>
      <c r="Z2108" s="121"/>
      <c r="AA2108" s="25"/>
    </row>
    <row r="2109" spans="2:27" x14ac:dyDescent="0.3">
      <c r="B2109" s="25"/>
      <c r="C2109" s="25"/>
      <c r="D2109" s="25"/>
      <c r="E2109" s="25"/>
      <c r="F2109" s="25"/>
      <c r="G2109" s="25"/>
      <c r="H2109" s="25"/>
      <c r="I2109" s="25"/>
      <c r="J2109" s="25"/>
      <c r="K2109" s="25"/>
      <c r="L2109" s="25"/>
      <c r="M2109" s="25"/>
      <c r="N2109" s="25"/>
      <c r="O2109" s="25"/>
      <c r="P2109" s="119"/>
      <c r="Q2109" s="119"/>
      <c r="R2109" s="119"/>
      <c r="S2109" s="119"/>
      <c r="T2109" s="119"/>
      <c r="U2109" s="119"/>
      <c r="V2109" s="120"/>
      <c r="W2109" s="120"/>
      <c r="X2109" s="25"/>
      <c r="Y2109" s="121"/>
      <c r="Z2109" s="121"/>
      <c r="AA2109" s="25"/>
    </row>
    <row r="2110" spans="2:27" x14ac:dyDescent="0.3">
      <c r="B2110" s="25"/>
      <c r="C2110" s="25"/>
      <c r="D2110" s="25"/>
      <c r="E2110" s="25"/>
      <c r="F2110" s="25"/>
      <c r="G2110" s="25"/>
      <c r="H2110" s="25"/>
      <c r="I2110" s="25"/>
      <c r="J2110" s="25"/>
      <c r="K2110" s="25"/>
      <c r="L2110" s="25"/>
      <c r="M2110" s="25"/>
      <c r="N2110" s="25"/>
      <c r="O2110" s="25"/>
      <c r="P2110" s="119"/>
      <c r="Q2110" s="119"/>
      <c r="R2110" s="119"/>
      <c r="S2110" s="119"/>
      <c r="T2110" s="119"/>
      <c r="U2110" s="119"/>
      <c r="V2110" s="120"/>
      <c r="W2110" s="120"/>
      <c r="X2110" s="25"/>
      <c r="Y2110" s="121"/>
      <c r="Z2110" s="121"/>
      <c r="AA2110" s="25"/>
    </row>
    <row r="2111" spans="2:27" x14ac:dyDescent="0.3">
      <c r="B2111" s="25"/>
      <c r="C2111" s="25"/>
      <c r="D2111" s="25"/>
      <c r="E2111" s="25"/>
      <c r="F2111" s="25"/>
      <c r="G2111" s="25"/>
      <c r="H2111" s="25"/>
      <c r="I2111" s="25"/>
      <c r="J2111" s="25"/>
      <c r="K2111" s="25"/>
      <c r="L2111" s="25"/>
      <c r="M2111" s="25"/>
      <c r="N2111" s="25"/>
      <c r="O2111" s="25"/>
      <c r="P2111" s="119"/>
      <c r="Q2111" s="119"/>
      <c r="R2111" s="119"/>
      <c r="S2111" s="119"/>
      <c r="T2111" s="119"/>
      <c r="U2111" s="119"/>
      <c r="V2111" s="120"/>
      <c r="W2111" s="120"/>
      <c r="X2111" s="25"/>
      <c r="Y2111" s="121"/>
      <c r="Z2111" s="121"/>
      <c r="AA2111" s="25"/>
    </row>
    <row r="2112" spans="2:27" x14ac:dyDescent="0.3">
      <c r="B2112" s="25"/>
      <c r="C2112" s="25"/>
      <c r="D2112" s="25"/>
      <c r="E2112" s="25"/>
      <c r="F2112" s="25"/>
      <c r="G2112" s="25"/>
      <c r="H2112" s="25"/>
      <c r="I2112" s="25"/>
      <c r="J2112" s="25"/>
      <c r="K2112" s="25"/>
      <c r="L2112" s="25"/>
      <c r="M2112" s="25"/>
      <c r="N2112" s="25"/>
      <c r="O2112" s="25"/>
      <c r="P2112" s="119"/>
      <c r="Q2112" s="119"/>
      <c r="R2112" s="119"/>
      <c r="S2112" s="119"/>
      <c r="T2112" s="119"/>
      <c r="U2112" s="119"/>
      <c r="V2112" s="120"/>
      <c r="W2112" s="120"/>
      <c r="X2112" s="25"/>
      <c r="Y2112" s="121"/>
      <c r="Z2112" s="121"/>
      <c r="AA2112" s="25"/>
    </row>
    <row r="2113" spans="2:27" x14ac:dyDescent="0.3">
      <c r="B2113" s="25"/>
      <c r="C2113" s="25"/>
      <c r="D2113" s="25"/>
      <c r="E2113" s="25"/>
      <c r="F2113" s="25"/>
      <c r="G2113" s="25"/>
      <c r="H2113" s="25"/>
      <c r="I2113" s="25"/>
      <c r="J2113" s="25"/>
      <c r="K2113" s="25"/>
      <c r="L2113" s="25"/>
      <c r="M2113" s="25"/>
      <c r="N2113" s="25"/>
      <c r="O2113" s="25"/>
      <c r="P2113" s="119"/>
      <c r="Q2113" s="119"/>
      <c r="R2113" s="119"/>
      <c r="S2113" s="119"/>
      <c r="T2113" s="119"/>
      <c r="U2113" s="119"/>
      <c r="V2113" s="120"/>
      <c r="W2113" s="120"/>
      <c r="X2113" s="25"/>
      <c r="Y2113" s="121"/>
      <c r="Z2113" s="121"/>
      <c r="AA2113" s="25"/>
    </row>
    <row r="2114" spans="2:27" x14ac:dyDescent="0.3">
      <c r="B2114" s="25"/>
      <c r="C2114" s="25"/>
      <c r="D2114" s="25"/>
      <c r="E2114" s="25"/>
      <c r="F2114" s="25"/>
      <c r="G2114" s="25"/>
      <c r="H2114" s="25"/>
      <c r="I2114" s="25"/>
      <c r="J2114" s="25"/>
      <c r="K2114" s="25"/>
      <c r="L2114" s="25"/>
      <c r="M2114" s="25"/>
      <c r="N2114" s="25"/>
      <c r="O2114" s="25"/>
      <c r="P2114" s="119"/>
      <c r="Q2114" s="119"/>
      <c r="R2114" s="119"/>
      <c r="S2114" s="119"/>
      <c r="T2114" s="119"/>
      <c r="U2114" s="119"/>
      <c r="V2114" s="120"/>
      <c r="W2114" s="120"/>
      <c r="X2114" s="25"/>
      <c r="Y2114" s="121"/>
      <c r="Z2114" s="121"/>
      <c r="AA2114" s="25"/>
    </row>
    <row r="2115" spans="2:27" x14ac:dyDescent="0.3">
      <c r="B2115" s="25"/>
      <c r="C2115" s="25"/>
      <c r="D2115" s="25"/>
      <c r="E2115" s="25"/>
      <c r="F2115" s="25"/>
      <c r="G2115" s="25"/>
      <c r="H2115" s="25"/>
      <c r="I2115" s="25"/>
      <c r="J2115" s="25"/>
      <c r="K2115" s="25"/>
      <c r="L2115" s="25"/>
      <c r="M2115" s="25"/>
      <c r="N2115" s="25"/>
      <c r="O2115" s="25"/>
      <c r="P2115" s="119"/>
      <c r="Q2115" s="119"/>
      <c r="R2115" s="119"/>
      <c r="S2115" s="119"/>
      <c r="T2115" s="119"/>
      <c r="U2115" s="119"/>
      <c r="V2115" s="120"/>
      <c r="W2115" s="120"/>
      <c r="X2115" s="25"/>
      <c r="Y2115" s="121"/>
      <c r="Z2115" s="121"/>
      <c r="AA2115" s="25"/>
    </row>
    <row r="2116" spans="2:27" x14ac:dyDescent="0.3">
      <c r="B2116" s="25"/>
      <c r="C2116" s="25"/>
      <c r="D2116" s="25"/>
      <c r="E2116" s="25"/>
      <c r="F2116" s="25"/>
      <c r="G2116" s="25"/>
      <c r="H2116" s="25"/>
      <c r="I2116" s="25"/>
      <c r="J2116" s="25"/>
      <c r="K2116" s="25"/>
      <c r="L2116" s="25"/>
      <c r="M2116" s="25"/>
      <c r="N2116" s="25"/>
      <c r="O2116" s="25"/>
      <c r="P2116" s="119"/>
      <c r="Q2116" s="119"/>
      <c r="R2116" s="119"/>
      <c r="S2116" s="119"/>
      <c r="T2116" s="119"/>
      <c r="U2116" s="119"/>
      <c r="V2116" s="120"/>
      <c r="W2116" s="120"/>
      <c r="X2116" s="25"/>
      <c r="Y2116" s="121"/>
      <c r="Z2116" s="121"/>
      <c r="AA2116" s="25"/>
    </row>
    <row r="2117" spans="2:27" x14ac:dyDescent="0.3">
      <c r="B2117" s="25"/>
      <c r="C2117" s="25"/>
      <c r="D2117" s="25"/>
      <c r="E2117" s="25"/>
      <c r="F2117" s="25"/>
      <c r="G2117" s="25"/>
      <c r="H2117" s="25"/>
      <c r="I2117" s="25"/>
      <c r="J2117" s="25"/>
      <c r="K2117" s="25"/>
      <c r="L2117" s="25"/>
      <c r="M2117" s="25"/>
      <c r="N2117" s="25"/>
      <c r="O2117" s="25"/>
      <c r="P2117" s="119"/>
      <c r="Q2117" s="119"/>
      <c r="R2117" s="119"/>
      <c r="S2117" s="119"/>
      <c r="T2117" s="119"/>
      <c r="U2117" s="119"/>
      <c r="V2117" s="120"/>
      <c r="W2117" s="120"/>
      <c r="X2117" s="25"/>
      <c r="Y2117" s="121"/>
      <c r="Z2117" s="121"/>
      <c r="AA2117" s="25"/>
    </row>
    <row r="2118" spans="2:27" x14ac:dyDescent="0.3">
      <c r="B2118" s="25"/>
      <c r="C2118" s="25"/>
      <c r="D2118" s="25"/>
      <c r="E2118" s="25"/>
      <c r="F2118" s="25"/>
      <c r="G2118" s="25"/>
      <c r="H2118" s="25"/>
      <c r="I2118" s="25"/>
      <c r="J2118" s="25"/>
      <c r="K2118" s="25"/>
      <c r="L2118" s="25"/>
      <c r="M2118" s="25"/>
      <c r="N2118" s="25"/>
      <c r="O2118" s="25"/>
      <c r="P2118" s="119"/>
      <c r="Q2118" s="119"/>
      <c r="R2118" s="119"/>
      <c r="S2118" s="119"/>
      <c r="T2118" s="119"/>
      <c r="U2118" s="119"/>
      <c r="V2118" s="120"/>
      <c r="W2118" s="120"/>
      <c r="X2118" s="25"/>
      <c r="Y2118" s="121"/>
      <c r="Z2118" s="121"/>
      <c r="AA2118" s="25"/>
    </row>
    <row r="2119" spans="2:27" x14ac:dyDescent="0.3">
      <c r="B2119" s="25"/>
      <c r="C2119" s="25"/>
      <c r="D2119" s="25"/>
      <c r="E2119" s="25"/>
      <c r="F2119" s="25"/>
      <c r="G2119" s="25"/>
      <c r="H2119" s="25"/>
      <c r="I2119" s="25"/>
      <c r="J2119" s="25"/>
      <c r="K2119" s="25"/>
      <c r="L2119" s="25"/>
      <c r="M2119" s="25"/>
      <c r="N2119" s="25"/>
      <c r="O2119" s="25"/>
      <c r="P2119" s="119"/>
      <c r="Q2119" s="119"/>
      <c r="R2119" s="119"/>
      <c r="S2119" s="119"/>
      <c r="T2119" s="119"/>
      <c r="U2119" s="119"/>
      <c r="V2119" s="120"/>
      <c r="W2119" s="120"/>
      <c r="X2119" s="25"/>
      <c r="Y2119" s="121"/>
      <c r="Z2119" s="121"/>
      <c r="AA2119" s="25"/>
    </row>
    <row r="2120" spans="2:27" x14ac:dyDescent="0.3">
      <c r="B2120" s="25"/>
      <c r="C2120" s="25"/>
      <c r="D2120" s="25"/>
      <c r="E2120" s="25"/>
      <c r="F2120" s="25"/>
      <c r="G2120" s="25"/>
      <c r="H2120" s="25"/>
      <c r="I2120" s="25"/>
      <c r="J2120" s="25"/>
      <c r="K2120" s="25"/>
      <c r="L2120" s="25"/>
      <c r="M2120" s="25"/>
      <c r="N2120" s="25"/>
      <c r="O2120" s="25"/>
      <c r="P2120" s="119"/>
      <c r="Q2120" s="119"/>
      <c r="R2120" s="119"/>
      <c r="S2120" s="119"/>
      <c r="T2120" s="119"/>
      <c r="U2120" s="119"/>
      <c r="V2120" s="120"/>
      <c r="W2120" s="120"/>
      <c r="X2120" s="25"/>
      <c r="Y2120" s="121"/>
      <c r="Z2120" s="121"/>
      <c r="AA2120" s="25"/>
    </row>
    <row r="2121" spans="2:27" x14ac:dyDescent="0.3">
      <c r="B2121" s="25"/>
      <c r="C2121" s="25"/>
      <c r="D2121" s="25"/>
      <c r="E2121" s="25"/>
      <c r="F2121" s="25"/>
      <c r="G2121" s="25"/>
      <c r="H2121" s="25"/>
      <c r="I2121" s="25"/>
      <c r="J2121" s="25"/>
      <c r="K2121" s="25"/>
      <c r="L2121" s="25"/>
      <c r="M2121" s="25"/>
      <c r="N2121" s="25"/>
      <c r="O2121" s="25"/>
      <c r="P2121" s="119"/>
      <c r="Q2121" s="119"/>
      <c r="R2121" s="119"/>
      <c r="S2121" s="119"/>
      <c r="T2121" s="119"/>
      <c r="U2121" s="119"/>
      <c r="V2121" s="120"/>
      <c r="W2121" s="120"/>
      <c r="X2121" s="25"/>
      <c r="Y2121" s="121"/>
      <c r="Z2121" s="121"/>
      <c r="AA2121" s="25"/>
    </row>
    <row r="2122" spans="2:27" x14ac:dyDescent="0.3">
      <c r="B2122" s="25"/>
      <c r="C2122" s="25"/>
      <c r="D2122" s="25"/>
      <c r="E2122" s="25"/>
      <c r="F2122" s="25"/>
      <c r="G2122" s="25"/>
      <c r="H2122" s="25"/>
      <c r="I2122" s="25"/>
      <c r="J2122" s="25"/>
      <c r="K2122" s="25"/>
      <c r="L2122" s="25"/>
      <c r="M2122" s="25"/>
      <c r="N2122" s="25"/>
      <c r="O2122" s="25"/>
      <c r="P2122" s="119"/>
      <c r="Q2122" s="119"/>
      <c r="R2122" s="119"/>
      <c r="S2122" s="119"/>
      <c r="T2122" s="119"/>
      <c r="U2122" s="119"/>
      <c r="V2122" s="120"/>
      <c r="W2122" s="120"/>
      <c r="X2122" s="25"/>
      <c r="Y2122" s="121"/>
      <c r="Z2122" s="121"/>
      <c r="AA2122" s="25"/>
    </row>
    <row r="2123" spans="2:27" x14ac:dyDescent="0.3">
      <c r="B2123" s="25"/>
      <c r="C2123" s="25"/>
      <c r="D2123" s="25"/>
      <c r="E2123" s="25"/>
      <c r="F2123" s="25"/>
      <c r="G2123" s="25"/>
      <c r="H2123" s="25"/>
      <c r="I2123" s="25"/>
      <c r="J2123" s="25"/>
      <c r="K2123" s="25"/>
      <c r="L2123" s="25"/>
      <c r="M2123" s="25"/>
      <c r="N2123" s="25"/>
      <c r="O2123" s="25"/>
      <c r="P2123" s="119"/>
      <c r="Q2123" s="119"/>
      <c r="R2123" s="119"/>
      <c r="S2123" s="119"/>
      <c r="T2123" s="119"/>
      <c r="U2123" s="119"/>
      <c r="V2123" s="120"/>
      <c r="W2123" s="120"/>
      <c r="X2123" s="25"/>
      <c r="Y2123" s="121"/>
      <c r="Z2123" s="121"/>
      <c r="AA2123" s="25"/>
    </row>
    <row r="2124" spans="2:27" x14ac:dyDescent="0.3">
      <c r="B2124" s="25"/>
      <c r="C2124" s="25"/>
      <c r="D2124" s="25"/>
      <c r="E2124" s="25"/>
      <c r="F2124" s="25"/>
      <c r="G2124" s="25"/>
      <c r="H2124" s="25"/>
      <c r="I2124" s="25"/>
      <c r="J2124" s="25"/>
      <c r="K2124" s="25"/>
      <c r="L2124" s="25"/>
      <c r="M2124" s="25"/>
      <c r="N2124" s="25"/>
      <c r="O2124" s="25"/>
      <c r="P2124" s="119"/>
      <c r="Q2124" s="119"/>
      <c r="R2124" s="119"/>
      <c r="S2124" s="119"/>
      <c r="T2124" s="119"/>
      <c r="U2124" s="119"/>
      <c r="V2124" s="120"/>
      <c r="W2124" s="120"/>
      <c r="X2124" s="25"/>
      <c r="Y2124" s="121"/>
      <c r="Z2124" s="121"/>
      <c r="AA2124" s="25"/>
    </row>
    <row r="2125" spans="2:27" x14ac:dyDescent="0.3">
      <c r="B2125" s="25"/>
      <c r="C2125" s="25"/>
      <c r="D2125" s="25"/>
      <c r="E2125" s="25"/>
      <c r="F2125" s="25"/>
      <c r="G2125" s="25"/>
      <c r="H2125" s="25"/>
      <c r="I2125" s="25"/>
      <c r="J2125" s="25"/>
      <c r="K2125" s="25"/>
      <c r="L2125" s="25"/>
      <c r="M2125" s="25"/>
      <c r="N2125" s="25"/>
      <c r="O2125" s="25"/>
      <c r="P2125" s="119"/>
      <c r="Q2125" s="119"/>
      <c r="R2125" s="119"/>
      <c r="S2125" s="119"/>
      <c r="T2125" s="119"/>
      <c r="U2125" s="119"/>
      <c r="V2125" s="120"/>
      <c r="W2125" s="120"/>
      <c r="X2125" s="25"/>
      <c r="Y2125" s="121"/>
      <c r="Z2125" s="121"/>
      <c r="AA2125" s="25"/>
    </row>
    <row r="2126" spans="2:27" x14ac:dyDescent="0.3">
      <c r="B2126" s="25"/>
      <c r="C2126" s="25"/>
      <c r="D2126" s="25"/>
      <c r="E2126" s="25"/>
      <c r="F2126" s="25"/>
      <c r="G2126" s="25"/>
      <c r="H2126" s="25"/>
      <c r="I2126" s="25"/>
      <c r="J2126" s="25"/>
      <c r="K2126" s="25"/>
      <c r="L2126" s="25"/>
      <c r="M2126" s="25"/>
      <c r="N2126" s="25"/>
      <c r="O2126" s="25"/>
      <c r="P2126" s="119"/>
      <c r="Q2126" s="119"/>
      <c r="R2126" s="119"/>
      <c r="S2126" s="119"/>
      <c r="T2126" s="119"/>
      <c r="U2126" s="119"/>
      <c r="V2126" s="120"/>
      <c r="W2126" s="120"/>
      <c r="X2126" s="25"/>
      <c r="Y2126" s="121"/>
      <c r="Z2126" s="121"/>
      <c r="AA2126" s="25"/>
    </row>
    <row r="2127" spans="2:27" x14ac:dyDescent="0.3">
      <c r="B2127" s="25"/>
      <c r="C2127" s="25"/>
      <c r="D2127" s="25"/>
      <c r="E2127" s="25"/>
      <c r="F2127" s="25"/>
      <c r="G2127" s="25"/>
      <c r="H2127" s="25"/>
      <c r="I2127" s="25"/>
      <c r="J2127" s="25"/>
      <c r="K2127" s="25"/>
      <c r="L2127" s="25"/>
      <c r="M2127" s="25"/>
      <c r="N2127" s="25"/>
      <c r="O2127" s="25"/>
      <c r="P2127" s="119"/>
      <c r="Q2127" s="119"/>
      <c r="R2127" s="119"/>
      <c r="S2127" s="119"/>
      <c r="T2127" s="119"/>
      <c r="U2127" s="119"/>
      <c r="V2127" s="120"/>
      <c r="W2127" s="120"/>
      <c r="X2127" s="25"/>
      <c r="Y2127" s="121"/>
      <c r="Z2127" s="121"/>
      <c r="AA2127" s="25"/>
    </row>
    <row r="2128" spans="2:27" x14ac:dyDescent="0.3">
      <c r="B2128" s="25"/>
      <c r="C2128" s="25"/>
      <c r="D2128" s="25"/>
      <c r="E2128" s="25"/>
      <c r="F2128" s="25"/>
      <c r="G2128" s="25"/>
      <c r="H2128" s="25"/>
      <c r="I2128" s="25"/>
      <c r="J2128" s="25"/>
      <c r="K2128" s="25"/>
      <c r="L2128" s="25"/>
      <c r="M2128" s="25"/>
      <c r="N2128" s="25"/>
      <c r="O2128" s="25"/>
      <c r="P2128" s="119"/>
      <c r="Q2128" s="119"/>
      <c r="R2128" s="119"/>
      <c r="S2128" s="119"/>
      <c r="T2128" s="119"/>
      <c r="U2128" s="119"/>
      <c r="V2128" s="120"/>
      <c r="W2128" s="120"/>
      <c r="X2128" s="25"/>
      <c r="Y2128" s="121"/>
      <c r="Z2128" s="121"/>
      <c r="AA2128" s="25"/>
    </row>
    <row r="2129" spans="2:27" x14ac:dyDescent="0.3">
      <c r="B2129" s="25"/>
      <c r="C2129" s="25"/>
      <c r="D2129" s="25"/>
      <c r="E2129" s="25"/>
      <c r="F2129" s="25"/>
      <c r="G2129" s="25"/>
      <c r="H2129" s="25"/>
      <c r="I2129" s="25"/>
      <c r="J2129" s="25"/>
      <c r="K2129" s="25"/>
      <c r="L2129" s="25"/>
      <c r="M2129" s="25"/>
      <c r="N2129" s="25"/>
      <c r="O2129" s="25"/>
      <c r="P2129" s="119"/>
      <c r="Q2129" s="119"/>
      <c r="R2129" s="119"/>
      <c r="S2129" s="119"/>
      <c r="T2129" s="119"/>
      <c r="U2129" s="119"/>
      <c r="V2129" s="120"/>
      <c r="W2129" s="120"/>
      <c r="X2129" s="25"/>
      <c r="Y2129" s="121"/>
      <c r="Z2129" s="121"/>
      <c r="AA2129" s="25"/>
    </row>
    <row r="2130" spans="2:27" x14ac:dyDescent="0.3">
      <c r="B2130" s="25"/>
      <c r="C2130" s="25"/>
      <c r="D2130" s="25"/>
      <c r="E2130" s="25"/>
      <c r="F2130" s="25"/>
      <c r="G2130" s="25"/>
      <c r="H2130" s="25"/>
      <c r="I2130" s="25"/>
      <c r="J2130" s="25"/>
      <c r="K2130" s="25"/>
      <c r="L2130" s="25"/>
      <c r="M2130" s="25"/>
      <c r="N2130" s="25"/>
      <c r="O2130" s="25"/>
      <c r="P2130" s="119"/>
      <c r="Q2130" s="119"/>
      <c r="R2130" s="119"/>
      <c r="S2130" s="119"/>
      <c r="T2130" s="119"/>
      <c r="U2130" s="119"/>
      <c r="V2130" s="120"/>
      <c r="W2130" s="120"/>
      <c r="X2130" s="25"/>
      <c r="Y2130" s="121"/>
      <c r="Z2130" s="121"/>
      <c r="AA2130" s="25"/>
    </row>
    <row r="2131" spans="2:27" x14ac:dyDescent="0.3">
      <c r="B2131" s="25"/>
      <c r="C2131" s="25"/>
      <c r="D2131" s="25"/>
      <c r="E2131" s="25"/>
      <c r="F2131" s="25"/>
      <c r="G2131" s="25"/>
      <c r="H2131" s="25"/>
      <c r="I2131" s="25"/>
      <c r="J2131" s="25"/>
      <c r="K2131" s="25"/>
      <c r="L2131" s="25"/>
      <c r="M2131" s="25"/>
      <c r="N2131" s="25"/>
      <c r="O2131" s="25"/>
      <c r="P2131" s="119"/>
      <c r="Q2131" s="119"/>
      <c r="R2131" s="119"/>
      <c r="S2131" s="119"/>
      <c r="T2131" s="119"/>
      <c r="U2131" s="119"/>
      <c r="V2131" s="120"/>
      <c r="W2131" s="120"/>
      <c r="X2131" s="25"/>
      <c r="Y2131" s="121"/>
      <c r="Z2131" s="121"/>
      <c r="AA2131" s="25"/>
    </row>
    <row r="2132" spans="2:27" x14ac:dyDescent="0.3">
      <c r="B2132" s="25"/>
      <c r="C2132" s="25"/>
      <c r="D2132" s="25"/>
      <c r="E2132" s="25"/>
      <c r="F2132" s="25"/>
      <c r="G2132" s="25"/>
      <c r="H2132" s="25"/>
      <c r="I2132" s="25"/>
      <c r="J2132" s="25"/>
      <c r="K2132" s="25"/>
      <c r="L2132" s="25"/>
      <c r="M2132" s="25"/>
      <c r="N2132" s="25"/>
      <c r="O2132" s="25"/>
      <c r="P2132" s="119"/>
      <c r="Q2132" s="119"/>
      <c r="R2132" s="119"/>
      <c r="S2132" s="119"/>
      <c r="T2132" s="119"/>
      <c r="U2132" s="119"/>
      <c r="V2132" s="120"/>
      <c r="W2132" s="120"/>
      <c r="X2132" s="25"/>
      <c r="Y2132" s="121"/>
      <c r="Z2132" s="121"/>
      <c r="AA2132" s="25"/>
    </row>
    <row r="2133" spans="2:27" x14ac:dyDescent="0.3">
      <c r="B2133" s="25"/>
      <c r="C2133" s="25"/>
      <c r="D2133" s="25"/>
      <c r="E2133" s="25"/>
      <c r="F2133" s="25"/>
      <c r="G2133" s="25"/>
      <c r="H2133" s="25"/>
      <c r="I2133" s="25"/>
      <c r="J2133" s="25"/>
      <c r="K2133" s="25"/>
      <c r="L2133" s="25"/>
      <c r="M2133" s="25"/>
      <c r="N2133" s="25"/>
      <c r="O2133" s="25"/>
      <c r="P2133" s="119"/>
      <c r="Q2133" s="119"/>
      <c r="R2133" s="119"/>
      <c r="S2133" s="119"/>
      <c r="T2133" s="119"/>
      <c r="U2133" s="119"/>
      <c r="V2133" s="120"/>
      <c r="W2133" s="120"/>
      <c r="X2133" s="25"/>
      <c r="Y2133" s="121"/>
      <c r="Z2133" s="121"/>
      <c r="AA2133" s="25"/>
    </row>
    <row r="2134" spans="2:27" x14ac:dyDescent="0.3">
      <c r="B2134" s="25"/>
      <c r="C2134" s="25"/>
      <c r="D2134" s="25"/>
      <c r="E2134" s="25"/>
      <c r="F2134" s="25"/>
      <c r="G2134" s="25"/>
      <c r="H2134" s="25"/>
      <c r="I2134" s="25"/>
      <c r="J2134" s="25"/>
      <c r="K2134" s="25"/>
      <c r="L2134" s="25"/>
      <c r="M2134" s="25"/>
      <c r="N2134" s="25"/>
      <c r="O2134" s="25"/>
      <c r="P2134" s="119"/>
      <c r="Q2134" s="119"/>
      <c r="R2134" s="119"/>
      <c r="S2134" s="119"/>
      <c r="T2134" s="119"/>
      <c r="U2134" s="119"/>
      <c r="V2134" s="120"/>
      <c r="W2134" s="120"/>
      <c r="X2134" s="25"/>
      <c r="Y2134" s="121"/>
      <c r="Z2134" s="121"/>
      <c r="AA2134" s="25"/>
    </row>
    <row r="2135" spans="2:27" x14ac:dyDescent="0.3">
      <c r="B2135" s="25"/>
      <c r="C2135" s="25"/>
      <c r="D2135" s="25"/>
      <c r="E2135" s="25"/>
      <c r="F2135" s="25"/>
      <c r="G2135" s="25"/>
      <c r="H2135" s="25"/>
      <c r="I2135" s="25"/>
      <c r="J2135" s="25"/>
      <c r="K2135" s="25"/>
      <c r="L2135" s="25"/>
      <c r="M2135" s="25"/>
      <c r="N2135" s="25"/>
      <c r="O2135" s="25"/>
      <c r="P2135" s="119"/>
      <c r="Q2135" s="119"/>
      <c r="R2135" s="119"/>
      <c r="S2135" s="119"/>
      <c r="T2135" s="119"/>
      <c r="U2135" s="119"/>
      <c r="V2135" s="120"/>
      <c r="W2135" s="120"/>
      <c r="X2135" s="25"/>
      <c r="Y2135" s="121"/>
      <c r="Z2135" s="121"/>
      <c r="AA2135" s="25"/>
    </row>
    <row r="2136" spans="2:27" x14ac:dyDescent="0.3">
      <c r="B2136" s="25"/>
      <c r="C2136" s="25"/>
      <c r="D2136" s="25"/>
      <c r="E2136" s="25"/>
      <c r="F2136" s="25"/>
      <c r="G2136" s="25"/>
      <c r="H2136" s="25"/>
      <c r="I2136" s="25"/>
      <c r="J2136" s="25"/>
      <c r="K2136" s="25"/>
      <c r="L2136" s="25"/>
      <c r="M2136" s="25"/>
      <c r="N2136" s="25"/>
      <c r="O2136" s="25"/>
      <c r="P2136" s="119"/>
      <c r="Q2136" s="119"/>
      <c r="R2136" s="119"/>
      <c r="S2136" s="119"/>
      <c r="T2136" s="119"/>
      <c r="U2136" s="119"/>
      <c r="V2136" s="120"/>
      <c r="W2136" s="120"/>
      <c r="X2136" s="25"/>
      <c r="Y2136" s="121"/>
      <c r="Z2136" s="121"/>
      <c r="AA2136" s="25"/>
    </row>
    <row r="2137" spans="2:27" x14ac:dyDescent="0.3">
      <c r="B2137" s="25"/>
      <c r="C2137" s="25"/>
      <c r="D2137" s="25"/>
      <c r="E2137" s="25"/>
      <c r="F2137" s="25"/>
      <c r="G2137" s="25"/>
      <c r="H2137" s="25"/>
      <c r="I2137" s="25"/>
      <c r="J2137" s="25"/>
      <c r="K2137" s="25"/>
      <c r="L2137" s="25"/>
      <c r="M2137" s="25"/>
      <c r="N2137" s="25"/>
      <c r="O2137" s="25"/>
      <c r="P2137" s="119"/>
      <c r="Q2137" s="119"/>
      <c r="R2137" s="119"/>
      <c r="S2137" s="119"/>
      <c r="T2137" s="119"/>
      <c r="U2137" s="119"/>
      <c r="V2137" s="120"/>
      <c r="W2137" s="120"/>
      <c r="X2137" s="25"/>
      <c r="Y2137" s="121"/>
      <c r="Z2137" s="121"/>
      <c r="AA2137" s="25"/>
    </row>
    <row r="2138" spans="2:27" x14ac:dyDescent="0.3">
      <c r="B2138" s="25"/>
      <c r="C2138" s="25"/>
      <c r="D2138" s="25"/>
      <c r="E2138" s="25"/>
      <c r="F2138" s="25"/>
      <c r="G2138" s="25"/>
      <c r="H2138" s="25"/>
      <c r="I2138" s="25"/>
      <c r="J2138" s="25"/>
      <c r="K2138" s="25"/>
      <c r="L2138" s="25"/>
      <c r="M2138" s="25"/>
      <c r="N2138" s="25"/>
      <c r="O2138" s="25"/>
      <c r="P2138" s="119"/>
      <c r="Q2138" s="119"/>
      <c r="R2138" s="119"/>
      <c r="S2138" s="119"/>
      <c r="T2138" s="119"/>
      <c r="U2138" s="119"/>
      <c r="V2138" s="120"/>
      <c r="W2138" s="120"/>
      <c r="X2138" s="25"/>
      <c r="Y2138" s="121"/>
      <c r="Z2138" s="121"/>
      <c r="AA2138" s="25"/>
    </row>
    <row r="2139" spans="2:27" x14ac:dyDescent="0.3">
      <c r="B2139" s="25"/>
      <c r="C2139" s="25"/>
      <c r="D2139" s="25"/>
      <c r="E2139" s="25"/>
      <c r="F2139" s="25"/>
      <c r="G2139" s="25"/>
      <c r="H2139" s="25"/>
      <c r="I2139" s="25"/>
      <c r="J2139" s="25"/>
      <c r="K2139" s="25"/>
      <c r="L2139" s="25"/>
      <c r="M2139" s="25"/>
      <c r="N2139" s="25"/>
      <c r="O2139" s="25"/>
      <c r="P2139" s="119"/>
      <c r="Q2139" s="119"/>
      <c r="R2139" s="119"/>
      <c r="S2139" s="119"/>
      <c r="T2139" s="119"/>
      <c r="U2139" s="119"/>
      <c r="V2139" s="120"/>
      <c r="W2139" s="120"/>
      <c r="X2139" s="25"/>
      <c r="Y2139" s="121"/>
      <c r="Z2139" s="121"/>
      <c r="AA2139" s="25"/>
    </row>
    <row r="2140" spans="2:27" x14ac:dyDescent="0.3">
      <c r="B2140" s="25"/>
      <c r="C2140" s="25"/>
      <c r="D2140" s="25"/>
      <c r="E2140" s="25"/>
      <c r="F2140" s="25"/>
      <c r="G2140" s="25"/>
      <c r="H2140" s="25"/>
      <c r="I2140" s="25"/>
      <c r="J2140" s="25"/>
      <c r="K2140" s="25"/>
      <c r="L2140" s="25"/>
      <c r="M2140" s="25"/>
      <c r="N2140" s="25"/>
      <c r="O2140" s="25"/>
      <c r="P2140" s="119"/>
      <c r="Q2140" s="119"/>
      <c r="R2140" s="119"/>
      <c r="S2140" s="119"/>
      <c r="T2140" s="119"/>
      <c r="U2140" s="119"/>
      <c r="V2140" s="120"/>
      <c r="W2140" s="120"/>
      <c r="X2140" s="25"/>
      <c r="Y2140" s="121"/>
      <c r="Z2140" s="121"/>
      <c r="AA2140" s="25"/>
    </row>
    <row r="2141" spans="2:27" x14ac:dyDescent="0.3">
      <c r="B2141" s="25"/>
      <c r="C2141" s="25"/>
      <c r="D2141" s="25"/>
      <c r="E2141" s="25"/>
      <c r="F2141" s="25"/>
      <c r="G2141" s="25"/>
      <c r="H2141" s="25"/>
      <c r="I2141" s="25"/>
      <c r="J2141" s="25"/>
      <c r="K2141" s="25"/>
      <c r="L2141" s="25"/>
      <c r="M2141" s="25"/>
      <c r="N2141" s="25"/>
      <c r="O2141" s="25"/>
      <c r="P2141" s="119"/>
      <c r="Q2141" s="119"/>
      <c r="R2141" s="119"/>
      <c r="S2141" s="119"/>
      <c r="T2141" s="119"/>
      <c r="U2141" s="119"/>
      <c r="V2141" s="120"/>
      <c r="W2141" s="120"/>
      <c r="X2141" s="25"/>
      <c r="Y2141" s="121"/>
      <c r="Z2141" s="121"/>
      <c r="AA2141" s="25"/>
    </row>
    <row r="2142" spans="2:27" x14ac:dyDescent="0.3">
      <c r="B2142" s="25"/>
      <c r="C2142" s="25"/>
      <c r="D2142" s="25"/>
      <c r="E2142" s="25"/>
      <c r="F2142" s="25"/>
      <c r="G2142" s="25"/>
      <c r="H2142" s="25"/>
      <c r="I2142" s="25"/>
      <c r="J2142" s="25"/>
      <c r="K2142" s="25"/>
      <c r="L2142" s="25"/>
      <c r="M2142" s="25"/>
      <c r="N2142" s="25"/>
      <c r="O2142" s="25"/>
      <c r="P2142" s="119"/>
      <c r="Q2142" s="119"/>
      <c r="R2142" s="119"/>
      <c r="S2142" s="119"/>
      <c r="T2142" s="119"/>
      <c r="U2142" s="119"/>
      <c r="V2142" s="120"/>
      <c r="W2142" s="120"/>
      <c r="X2142" s="25"/>
      <c r="Y2142" s="121"/>
      <c r="Z2142" s="121"/>
      <c r="AA2142" s="25"/>
    </row>
    <row r="2143" spans="2:27" x14ac:dyDescent="0.3">
      <c r="B2143" s="25"/>
      <c r="C2143" s="25"/>
      <c r="D2143" s="25"/>
      <c r="E2143" s="25"/>
      <c r="F2143" s="25"/>
      <c r="G2143" s="25"/>
      <c r="H2143" s="25"/>
      <c r="I2143" s="25"/>
      <c r="J2143" s="25"/>
      <c r="K2143" s="25"/>
      <c r="L2143" s="25"/>
      <c r="M2143" s="25"/>
      <c r="N2143" s="25"/>
      <c r="O2143" s="25"/>
      <c r="P2143" s="119"/>
      <c r="Q2143" s="119"/>
      <c r="R2143" s="119"/>
      <c r="S2143" s="119"/>
      <c r="T2143" s="119"/>
      <c r="U2143" s="119"/>
      <c r="V2143" s="120"/>
      <c r="W2143" s="120"/>
      <c r="X2143" s="25"/>
      <c r="Y2143" s="121"/>
      <c r="Z2143" s="121"/>
      <c r="AA2143" s="25"/>
    </row>
    <row r="2144" spans="2:27" x14ac:dyDescent="0.3">
      <c r="B2144" s="25"/>
      <c r="C2144" s="25"/>
      <c r="D2144" s="25"/>
      <c r="E2144" s="25"/>
      <c r="F2144" s="25"/>
      <c r="G2144" s="25"/>
      <c r="H2144" s="25"/>
      <c r="I2144" s="25"/>
      <c r="J2144" s="25"/>
      <c r="K2144" s="25"/>
      <c r="L2144" s="25"/>
      <c r="M2144" s="25"/>
      <c r="N2144" s="25"/>
      <c r="O2144" s="25"/>
      <c r="P2144" s="119"/>
      <c r="Q2144" s="119"/>
      <c r="R2144" s="119"/>
      <c r="S2144" s="119"/>
      <c r="T2144" s="119"/>
      <c r="U2144" s="119"/>
      <c r="V2144" s="120"/>
      <c r="W2144" s="120"/>
      <c r="X2144" s="25"/>
      <c r="Y2144" s="121"/>
      <c r="Z2144" s="121"/>
      <c r="AA2144" s="25"/>
    </row>
    <row r="2145" spans="2:27" x14ac:dyDescent="0.3">
      <c r="B2145" s="25"/>
      <c r="C2145" s="25"/>
      <c r="D2145" s="25"/>
      <c r="E2145" s="25"/>
      <c r="F2145" s="25"/>
      <c r="G2145" s="25"/>
      <c r="H2145" s="25"/>
      <c r="I2145" s="25"/>
      <c r="J2145" s="25"/>
      <c r="K2145" s="25"/>
      <c r="L2145" s="25"/>
      <c r="M2145" s="25"/>
      <c r="N2145" s="25"/>
      <c r="O2145" s="25"/>
      <c r="P2145" s="119"/>
      <c r="Q2145" s="119"/>
      <c r="R2145" s="119"/>
      <c r="S2145" s="119"/>
      <c r="T2145" s="119"/>
      <c r="U2145" s="119"/>
      <c r="V2145" s="120"/>
      <c r="W2145" s="120"/>
      <c r="X2145" s="25"/>
      <c r="Y2145" s="121"/>
      <c r="Z2145" s="121"/>
      <c r="AA2145" s="25"/>
    </row>
    <row r="2146" spans="2:27" x14ac:dyDescent="0.3">
      <c r="B2146" s="25"/>
      <c r="C2146" s="25"/>
      <c r="D2146" s="25"/>
      <c r="E2146" s="25"/>
      <c r="F2146" s="25"/>
      <c r="G2146" s="25"/>
      <c r="H2146" s="25"/>
      <c r="I2146" s="25"/>
      <c r="J2146" s="25"/>
      <c r="K2146" s="25"/>
      <c r="L2146" s="25"/>
      <c r="M2146" s="25"/>
      <c r="N2146" s="25"/>
      <c r="O2146" s="25"/>
      <c r="P2146" s="119"/>
      <c r="Q2146" s="119"/>
      <c r="R2146" s="119"/>
      <c r="S2146" s="119"/>
      <c r="T2146" s="119"/>
      <c r="U2146" s="119"/>
      <c r="V2146" s="120"/>
      <c r="W2146" s="120"/>
      <c r="X2146" s="25"/>
      <c r="Y2146" s="121"/>
      <c r="Z2146" s="121"/>
      <c r="AA2146" s="25"/>
    </row>
    <row r="2147" spans="2:27" x14ac:dyDescent="0.3">
      <c r="B2147" s="25"/>
      <c r="C2147" s="25"/>
      <c r="D2147" s="25"/>
      <c r="E2147" s="25"/>
      <c r="F2147" s="25"/>
      <c r="G2147" s="25"/>
      <c r="H2147" s="25"/>
      <c r="I2147" s="25"/>
      <c r="J2147" s="25"/>
      <c r="K2147" s="25"/>
      <c r="L2147" s="25"/>
      <c r="M2147" s="25"/>
      <c r="N2147" s="25"/>
      <c r="O2147" s="25"/>
      <c r="P2147" s="119"/>
      <c r="Q2147" s="119"/>
      <c r="R2147" s="119"/>
      <c r="S2147" s="119"/>
      <c r="T2147" s="119"/>
      <c r="U2147" s="119"/>
      <c r="V2147" s="120"/>
      <c r="W2147" s="120"/>
      <c r="X2147" s="25"/>
      <c r="Y2147" s="121"/>
      <c r="Z2147" s="121"/>
      <c r="AA2147" s="25"/>
    </row>
    <row r="2148" spans="2:27" x14ac:dyDescent="0.3">
      <c r="B2148" s="25"/>
      <c r="C2148" s="25"/>
      <c r="D2148" s="25"/>
      <c r="E2148" s="25"/>
      <c r="F2148" s="25"/>
      <c r="G2148" s="25"/>
      <c r="H2148" s="25"/>
      <c r="I2148" s="25"/>
      <c r="J2148" s="25"/>
      <c r="K2148" s="25"/>
      <c r="L2148" s="25"/>
      <c r="M2148" s="25"/>
      <c r="N2148" s="25"/>
      <c r="O2148" s="25"/>
      <c r="P2148" s="119"/>
      <c r="Q2148" s="119"/>
      <c r="R2148" s="119"/>
      <c r="S2148" s="119"/>
      <c r="T2148" s="119"/>
      <c r="U2148" s="119"/>
      <c r="V2148" s="120"/>
      <c r="W2148" s="120"/>
      <c r="X2148" s="25"/>
      <c r="Y2148" s="121"/>
      <c r="Z2148" s="121"/>
      <c r="AA2148" s="25"/>
    </row>
    <row r="2149" spans="2:27" x14ac:dyDescent="0.3">
      <c r="B2149" s="25"/>
      <c r="C2149" s="25"/>
      <c r="D2149" s="25"/>
      <c r="E2149" s="25"/>
      <c r="F2149" s="25"/>
      <c r="G2149" s="25"/>
      <c r="H2149" s="25"/>
      <c r="I2149" s="25"/>
      <c r="J2149" s="25"/>
      <c r="K2149" s="25"/>
      <c r="L2149" s="25"/>
      <c r="M2149" s="25"/>
      <c r="N2149" s="25"/>
      <c r="O2149" s="25"/>
      <c r="P2149" s="119"/>
      <c r="Q2149" s="119"/>
      <c r="R2149" s="119"/>
      <c r="S2149" s="119"/>
      <c r="T2149" s="119"/>
      <c r="U2149" s="119"/>
      <c r="V2149" s="120"/>
      <c r="W2149" s="120"/>
      <c r="X2149" s="25"/>
      <c r="Y2149" s="121"/>
      <c r="Z2149" s="121"/>
      <c r="AA2149" s="25"/>
    </row>
    <row r="2150" spans="2:27" x14ac:dyDescent="0.3">
      <c r="B2150" s="25"/>
      <c r="C2150" s="25"/>
      <c r="D2150" s="25"/>
      <c r="E2150" s="25"/>
      <c r="F2150" s="25"/>
      <c r="G2150" s="25"/>
      <c r="H2150" s="25"/>
      <c r="I2150" s="25"/>
      <c r="J2150" s="25"/>
      <c r="K2150" s="25"/>
      <c r="L2150" s="25"/>
      <c r="M2150" s="25"/>
      <c r="N2150" s="25"/>
      <c r="O2150" s="25"/>
      <c r="P2150" s="119"/>
      <c r="Q2150" s="119"/>
      <c r="R2150" s="119"/>
      <c r="S2150" s="119"/>
      <c r="T2150" s="119"/>
      <c r="U2150" s="119"/>
      <c r="V2150" s="120"/>
      <c r="W2150" s="120"/>
      <c r="X2150" s="25"/>
      <c r="Y2150" s="121"/>
      <c r="Z2150" s="121"/>
      <c r="AA2150" s="25"/>
    </row>
    <row r="2151" spans="2:27" x14ac:dyDescent="0.3">
      <c r="B2151" s="25"/>
      <c r="C2151" s="25"/>
      <c r="D2151" s="25"/>
      <c r="E2151" s="25"/>
      <c r="F2151" s="25"/>
      <c r="G2151" s="25"/>
      <c r="H2151" s="25"/>
      <c r="I2151" s="25"/>
      <c r="J2151" s="25"/>
      <c r="K2151" s="25"/>
      <c r="L2151" s="25"/>
      <c r="M2151" s="25"/>
      <c r="N2151" s="25"/>
      <c r="O2151" s="25"/>
      <c r="P2151" s="119"/>
      <c r="Q2151" s="119"/>
      <c r="R2151" s="119"/>
      <c r="S2151" s="119"/>
      <c r="T2151" s="119"/>
      <c r="U2151" s="119"/>
      <c r="V2151" s="120"/>
      <c r="W2151" s="120"/>
      <c r="X2151" s="25"/>
      <c r="Y2151" s="121"/>
      <c r="Z2151" s="121"/>
      <c r="AA2151" s="25"/>
    </row>
    <row r="2152" spans="2:27" x14ac:dyDescent="0.3">
      <c r="B2152" s="25"/>
      <c r="C2152" s="25"/>
      <c r="D2152" s="25"/>
      <c r="E2152" s="25"/>
      <c r="F2152" s="25"/>
      <c r="G2152" s="25"/>
      <c r="H2152" s="25"/>
      <c r="I2152" s="25"/>
      <c r="J2152" s="25"/>
      <c r="K2152" s="25"/>
      <c r="L2152" s="25"/>
      <c r="M2152" s="25"/>
      <c r="N2152" s="25"/>
      <c r="O2152" s="25"/>
      <c r="P2152" s="119"/>
      <c r="Q2152" s="119"/>
      <c r="R2152" s="119"/>
      <c r="S2152" s="119"/>
      <c r="T2152" s="119"/>
      <c r="U2152" s="119"/>
      <c r="V2152" s="120"/>
      <c r="W2152" s="120"/>
      <c r="X2152" s="25"/>
      <c r="Y2152" s="121"/>
      <c r="Z2152" s="121"/>
      <c r="AA2152" s="25"/>
    </row>
    <row r="2153" spans="2:27" x14ac:dyDescent="0.3">
      <c r="B2153" s="25"/>
      <c r="C2153" s="25"/>
      <c r="D2153" s="25"/>
      <c r="E2153" s="25"/>
      <c r="F2153" s="25"/>
      <c r="G2153" s="25"/>
      <c r="H2153" s="25"/>
      <c r="I2153" s="25"/>
      <c r="J2153" s="25"/>
      <c r="K2153" s="25"/>
      <c r="L2153" s="25"/>
      <c r="M2153" s="25"/>
      <c r="N2153" s="25"/>
      <c r="O2153" s="25"/>
      <c r="P2153" s="119"/>
      <c r="Q2153" s="119"/>
      <c r="R2153" s="119"/>
      <c r="S2153" s="119"/>
      <c r="T2153" s="119"/>
      <c r="U2153" s="119"/>
      <c r="V2153" s="120"/>
      <c r="W2153" s="120"/>
      <c r="X2153" s="25"/>
      <c r="Y2153" s="121"/>
      <c r="Z2153" s="121"/>
      <c r="AA2153" s="25"/>
    </row>
    <row r="2154" spans="2:27" x14ac:dyDescent="0.3">
      <c r="B2154" s="25"/>
      <c r="C2154" s="25"/>
      <c r="D2154" s="25"/>
      <c r="E2154" s="25"/>
      <c r="F2154" s="25"/>
      <c r="G2154" s="25"/>
      <c r="H2154" s="25"/>
      <c r="I2154" s="25"/>
      <c r="J2154" s="25"/>
      <c r="K2154" s="25"/>
      <c r="L2154" s="25"/>
      <c r="M2154" s="25"/>
      <c r="N2154" s="25"/>
      <c r="O2154" s="25"/>
      <c r="P2154" s="119"/>
      <c r="Q2154" s="119"/>
      <c r="R2154" s="119"/>
      <c r="S2154" s="119"/>
      <c r="T2154" s="119"/>
      <c r="U2154" s="119"/>
      <c r="V2154" s="120"/>
      <c r="W2154" s="120"/>
      <c r="X2154" s="25"/>
      <c r="Y2154" s="121"/>
      <c r="Z2154" s="121"/>
      <c r="AA2154" s="25"/>
    </row>
    <row r="2155" spans="2:27" x14ac:dyDescent="0.3">
      <c r="B2155" s="25"/>
      <c r="C2155" s="25"/>
      <c r="D2155" s="25"/>
      <c r="E2155" s="25"/>
      <c r="F2155" s="25"/>
      <c r="G2155" s="25"/>
      <c r="H2155" s="25"/>
      <c r="I2155" s="25"/>
      <c r="J2155" s="25"/>
      <c r="K2155" s="25"/>
      <c r="L2155" s="25"/>
      <c r="M2155" s="25"/>
      <c r="N2155" s="25"/>
      <c r="O2155" s="25"/>
      <c r="P2155" s="119"/>
      <c r="Q2155" s="119"/>
      <c r="R2155" s="119"/>
      <c r="S2155" s="119"/>
      <c r="T2155" s="119"/>
      <c r="U2155" s="119"/>
      <c r="V2155" s="120"/>
      <c r="W2155" s="120"/>
      <c r="X2155" s="25"/>
      <c r="Y2155" s="121"/>
      <c r="Z2155" s="121"/>
      <c r="AA2155" s="25"/>
    </row>
    <row r="2156" spans="2:27" x14ac:dyDescent="0.3">
      <c r="B2156" s="25"/>
      <c r="C2156" s="25"/>
      <c r="D2156" s="25"/>
      <c r="E2156" s="25"/>
      <c r="F2156" s="25"/>
      <c r="G2156" s="25"/>
      <c r="H2156" s="25"/>
      <c r="I2156" s="25"/>
      <c r="J2156" s="25"/>
      <c r="K2156" s="25"/>
      <c r="L2156" s="25"/>
      <c r="M2156" s="25"/>
      <c r="N2156" s="25"/>
      <c r="O2156" s="25"/>
      <c r="P2156" s="119"/>
      <c r="Q2156" s="119"/>
      <c r="R2156" s="119"/>
      <c r="S2156" s="119"/>
      <c r="T2156" s="119"/>
      <c r="U2156" s="119"/>
      <c r="V2156" s="120"/>
      <c r="W2156" s="120"/>
      <c r="X2156" s="25"/>
      <c r="Y2156" s="121"/>
      <c r="Z2156" s="121"/>
      <c r="AA2156" s="25"/>
    </row>
    <row r="2157" spans="2:27" x14ac:dyDescent="0.3">
      <c r="B2157" s="25"/>
      <c r="C2157" s="25"/>
      <c r="D2157" s="25"/>
      <c r="E2157" s="25"/>
      <c r="F2157" s="25"/>
      <c r="G2157" s="25"/>
      <c r="H2157" s="25"/>
      <c r="I2157" s="25"/>
      <c r="J2157" s="25"/>
      <c r="K2157" s="25"/>
      <c r="L2157" s="25"/>
      <c r="M2157" s="25"/>
      <c r="N2157" s="25"/>
      <c r="O2157" s="25"/>
      <c r="P2157" s="119"/>
      <c r="Q2157" s="119"/>
      <c r="R2157" s="119"/>
      <c r="S2157" s="119"/>
      <c r="T2157" s="119"/>
      <c r="U2157" s="119"/>
      <c r="V2157" s="120"/>
      <c r="W2157" s="120"/>
      <c r="X2157" s="25"/>
      <c r="Y2157" s="121"/>
      <c r="Z2157" s="121"/>
      <c r="AA2157" s="25"/>
    </row>
    <row r="2158" spans="2:27" x14ac:dyDescent="0.3">
      <c r="B2158" s="25"/>
      <c r="C2158" s="25"/>
      <c r="D2158" s="25"/>
      <c r="E2158" s="25"/>
      <c r="F2158" s="25"/>
      <c r="G2158" s="25"/>
      <c r="H2158" s="25"/>
      <c r="I2158" s="25"/>
      <c r="J2158" s="25"/>
      <c r="K2158" s="25"/>
      <c r="L2158" s="25"/>
      <c r="M2158" s="25"/>
      <c r="N2158" s="25"/>
      <c r="O2158" s="25"/>
      <c r="P2158" s="119"/>
      <c r="Q2158" s="119"/>
      <c r="R2158" s="119"/>
      <c r="S2158" s="119"/>
      <c r="T2158" s="119"/>
      <c r="U2158" s="119"/>
      <c r="V2158" s="120"/>
      <c r="W2158" s="120"/>
      <c r="X2158" s="25"/>
      <c r="Y2158" s="121"/>
      <c r="Z2158" s="121"/>
      <c r="AA2158" s="25"/>
    </row>
    <row r="2159" spans="2:27" x14ac:dyDescent="0.3">
      <c r="B2159" s="25"/>
      <c r="C2159" s="25"/>
      <c r="D2159" s="25"/>
      <c r="E2159" s="25"/>
      <c r="F2159" s="25"/>
      <c r="G2159" s="25"/>
      <c r="H2159" s="25"/>
      <c r="I2159" s="25"/>
      <c r="J2159" s="25"/>
      <c r="K2159" s="25"/>
      <c r="L2159" s="25"/>
      <c r="M2159" s="25"/>
      <c r="N2159" s="25"/>
      <c r="O2159" s="25"/>
      <c r="P2159" s="119"/>
      <c r="Q2159" s="119"/>
      <c r="R2159" s="119"/>
      <c r="S2159" s="119"/>
      <c r="T2159" s="119"/>
      <c r="U2159" s="119"/>
      <c r="V2159" s="120"/>
      <c r="W2159" s="120"/>
      <c r="X2159" s="25"/>
      <c r="Y2159" s="121"/>
      <c r="Z2159" s="121"/>
      <c r="AA2159" s="25"/>
    </row>
    <row r="2160" spans="2:27" x14ac:dyDescent="0.3">
      <c r="B2160" s="25"/>
      <c r="C2160" s="25"/>
      <c r="D2160" s="25"/>
      <c r="E2160" s="25"/>
      <c r="F2160" s="25"/>
      <c r="G2160" s="25"/>
      <c r="H2160" s="25"/>
      <c r="I2160" s="25"/>
      <c r="J2160" s="25"/>
      <c r="K2160" s="25"/>
      <c r="L2160" s="25"/>
      <c r="M2160" s="25"/>
      <c r="N2160" s="25"/>
      <c r="O2160" s="25"/>
      <c r="P2160" s="119"/>
      <c r="Q2160" s="119"/>
      <c r="R2160" s="119"/>
      <c r="S2160" s="119"/>
      <c r="T2160" s="119"/>
      <c r="U2160" s="119"/>
      <c r="V2160" s="120"/>
      <c r="W2160" s="120"/>
      <c r="X2160" s="25"/>
      <c r="Y2160" s="121"/>
      <c r="Z2160" s="121"/>
      <c r="AA2160" s="25"/>
    </row>
    <row r="2161" spans="2:27" x14ac:dyDescent="0.3">
      <c r="B2161" s="25"/>
      <c r="C2161" s="25"/>
      <c r="D2161" s="25"/>
      <c r="E2161" s="25"/>
      <c r="F2161" s="25"/>
      <c r="G2161" s="25"/>
      <c r="H2161" s="25"/>
      <c r="I2161" s="25"/>
      <c r="J2161" s="25"/>
      <c r="K2161" s="25"/>
      <c r="L2161" s="25"/>
      <c r="M2161" s="25"/>
      <c r="N2161" s="25"/>
      <c r="O2161" s="25"/>
      <c r="P2161" s="119"/>
      <c r="Q2161" s="119"/>
      <c r="R2161" s="119"/>
      <c r="S2161" s="119"/>
      <c r="T2161" s="119"/>
      <c r="U2161" s="119"/>
      <c r="V2161" s="120"/>
      <c r="W2161" s="120"/>
      <c r="X2161" s="25"/>
      <c r="Y2161" s="121"/>
      <c r="Z2161" s="121"/>
      <c r="AA2161" s="25"/>
    </row>
    <row r="2162" spans="2:27" x14ac:dyDescent="0.3">
      <c r="B2162" s="25"/>
      <c r="C2162" s="25"/>
      <c r="D2162" s="25"/>
      <c r="E2162" s="25"/>
      <c r="F2162" s="25"/>
      <c r="G2162" s="25"/>
      <c r="H2162" s="25"/>
      <c r="I2162" s="25"/>
      <c r="J2162" s="25"/>
      <c r="K2162" s="25"/>
      <c r="L2162" s="25"/>
      <c r="M2162" s="25"/>
      <c r="N2162" s="25"/>
      <c r="O2162" s="25"/>
      <c r="P2162" s="119"/>
      <c r="Q2162" s="119"/>
      <c r="R2162" s="119"/>
      <c r="S2162" s="119"/>
      <c r="T2162" s="119"/>
      <c r="U2162" s="119"/>
      <c r="V2162" s="120"/>
      <c r="W2162" s="120"/>
      <c r="X2162" s="25"/>
      <c r="Y2162" s="121"/>
      <c r="Z2162" s="121"/>
      <c r="AA2162" s="25"/>
    </row>
    <row r="2163" spans="2:27" x14ac:dyDescent="0.3">
      <c r="B2163" s="25"/>
      <c r="C2163" s="25"/>
      <c r="D2163" s="25"/>
      <c r="E2163" s="25"/>
      <c r="F2163" s="25"/>
      <c r="G2163" s="25"/>
      <c r="H2163" s="25"/>
      <c r="I2163" s="25"/>
      <c r="J2163" s="25"/>
      <c r="K2163" s="25"/>
      <c r="L2163" s="25"/>
      <c r="M2163" s="25"/>
      <c r="N2163" s="25"/>
      <c r="O2163" s="25"/>
      <c r="P2163" s="119"/>
      <c r="Q2163" s="119"/>
      <c r="R2163" s="119"/>
      <c r="S2163" s="119"/>
      <c r="T2163" s="119"/>
      <c r="U2163" s="119"/>
      <c r="V2163" s="120"/>
      <c r="W2163" s="120"/>
      <c r="X2163" s="25"/>
      <c r="Y2163" s="121"/>
      <c r="Z2163" s="121"/>
      <c r="AA2163" s="25"/>
    </row>
    <row r="2164" spans="2:27" x14ac:dyDescent="0.3">
      <c r="B2164" s="25"/>
      <c r="C2164" s="25"/>
      <c r="D2164" s="25"/>
      <c r="E2164" s="25"/>
      <c r="F2164" s="25"/>
      <c r="G2164" s="25"/>
      <c r="H2164" s="25"/>
      <c r="I2164" s="25"/>
      <c r="J2164" s="25"/>
      <c r="K2164" s="25"/>
      <c r="L2164" s="25"/>
      <c r="M2164" s="25"/>
      <c r="N2164" s="25"/>
      <c r="O2164" s="25"/>
      <c r="P2164" s="119"/>
      <c r="Q2164" s="119"/>
      <c r="R2164" s="119"/>
      <c r="S2164" s="119"/>
      <c r="T2164" s="119"/>
      <c r="U2164" s="119"/>
      <c r="V2164" s="120"/>
      <c r="W2164" s="120"/>
      <c r="X2164" s="25"/>
      <c r="Y2164" s="121"/>
      <c r="Z2164" s="121"/>
      <c r="AA2164" s="25"/>
    </row>
    <row r="2165" spans="2:27" x14ac:dyDescent="0.3">
      <c r="B2165" s="25"/>
      <c r="C2165" s="25"/>
      <c r="D2165" s="25"/>
      <c r="E2165" s="25"/>
      <c r="F2165" s="25"/>
      <c r="G2165" s="25"/>
      <c r="H2165" s="25"/>
      <c r="I2165" s="25"/>
      <c r="J2165" s="25"/>
      <c r="K2165" s="25"/>
      <c r="L2165" s="25"/>
      <c r="M2165" s="25"/>
      <c r="N2165" s="25"/>
      <c r="O2165" s="25"/>
      <c r="P2165" s="119"/>
      <c r="Q2165" s="119"/>
      <c r="R2165" s="119"/>
      <c r="S2165" s="119"/>
      <c r="T2165" s="119"/>
      <c r="U2165" s="119"/>
      <c r="V2165" s="120"/>
      <c r="W2165" s="120"/>
      <c r="X2165" s="25"/>
      <c r="Y2165" s="121"/>
      <c r="Z2165" s="121"/>
      <c r="AA2165" s="25"/>
    </row>
    <row r="2166" spans="2:27" x14ac:dyDescent="0.3">
      <c r="B2166" s="25"/>
      <c r="C2166" s="25"/>
      <c r="D2166" s="25"/>
      <c r="E2166" s="25"/>
      <c r="F2166" s="25"/>
      <c r="G2166" s="25"/>
      <c r="H2166" s="25"/>
      <c r="I2166" s="25"/>
      <c r="J2166" s="25"/>
      <c r="K2166" s="25"/>
      <c r="L2166" s="25"/>
      <c r="M2166" s="25"/>
      <c r="N2166" s="25"/>
      <c r="O2166" s="25"/>
      <c r="P2166" s="119"/>
      <c r="Q2166" s="119"/>
      <c r="R2166" s="119"/>
      <c r="S2166" s="119"/>
      <c r="T2166" s="119"/>
      <c r="U2166" s="119"/>
      <c r="V2166" s="120"/>
      <c r="W2166" s="120"/>
      <c r="X2166" s="25"/>
      <c r="Y2166" s="121"/>
      <c r="Z2166" s="121"/>
      <c r="AA2166" s="25"/>
    </row>
    <row r="2167" spans="2:27" x14ac:dyDescent="0.3">
      <c r="B2167" s="25"/>
      <c r="C2167" s="25"/>
      <c r="D2167" s="25"/>
      <c r="E2167" s="25"/>
      <c r="F2167" s="25"/>
      <c r="G2167" s="25"/>
      <c r="H2167" s="25"/>
      <c r="I2167" s="25"/>
      <c r="J2167" s="25"/>
      <c r="K2167" s="25"/>
      <c r="L2167" s="25"/>
      <c r="M2167" s="25"/>
      <c r="N2167" s="25"/>
      <c r="O2167" s="25"/>
      <c r="P2167" s="119"/>
      <c r="Q2167" s="119"/>
      <c r="R2167" s="119"/>
      <c r="S2167" s="119"/>
      <c r="T2167" s="119"/>
      <c r="U2167" s="119"/>
      <c r="V2167" s="120"/>
      <c r="W2167" s="120"/>
      <c r="X2167" s="25"/>
      <c r="Y2167" s="121"/>
      <c r="Z2167" s="121"/>
      <c r="AA2167" s="25"/>
    </row>
    <row r="2168" spans="2:27" x14ac:dyDescent="0.3">
      <c r="B2168" s="25"/>
      <c r="C2168" s="25"/>
      <c r="D2168" s="25"/>
      <c r="E2168" s="25"/>
      <c r="F2168" s="25"/>
      <c r="G2168" s="25"/>
      <c r="H2168" s="25"/>
      <c r="I2168" s="25"/>
      <c r="J2168" s="25"/>
      <c r="K2168" s="25"/>
      <c r="L2168" s="25"/>
      <c r="M2168" s="25"/>
      <c r="N2168" s="25"/>
      <c r="O2168" s="25"/>
      <c r="P2168" s="119"/>
      <c r="Q2168" s="119"/>
      <c r="R2168" s="119"/>
      <c r="S2168" s="119"/>
      <c r="T2168" s="119"/>
      <c r="U2168" s="119"/>
      <c r="V2168" s="120"/>
      <c r="W2168" s="120"/>
      <c r="X2168" s="25"/>
      <c r="Y2168" s="121"/>
      <c r="Z2168" s="121"/>
      <c r="AA2168" s="25"/>
    </row>
    <row r="2169" spans="2:27" x14ac:dyDescent="0.3">
      <c r="B2169" s="25"/>
      <c r="C2169" s="25"/>
      <c r="D2169" s="25"/>
      <c r="E2169" s="25"/>
      <c r="F2169" s="25"/>
      <c r="G2169" s="25"/>
      <c r="H2169" s="25"/>
      <c r="I2169" s="25"/>
      <c r="J2169" s="25"/>
      <c r="K2169" s="25"/>
      <c r="L2169" s="25"/>
      <c r="M2169" s="25"/>
      <c r="N2169" s="25"/>
      <c r="O2169" s="25"/>
      <c r="P2169" s="119"/>
      <c r="Q2169" s="119"/>
      <c r="R2169" s="119"/>
      <c r="S2169" s="119"/>
      <c r="T2169" s="119"/>
      <c r="U2169" s="119"/>
      <c r="V2169" s="120"/>
      <c r="W2169" s="120"/>
      <c r="X2169" s="25"/>
      <c r="Y2169" s="121"/>
      <c r="Z2169" s="121"/>
      <c r="AA2169" s="25"/>
    </row>
    <row r="2170" spans="2:27" x14ac:dyDescent="0.3">
      <c r="B2170" s="25"/>
      <c r="C2170" s="25"/>
      <c r="D2170" s="25"/>
      <c r="E2170" s="25"/>
      <c r="F2170" s="25"/>
      <c r="G2170" s="25"/>
      <c r="H2170" s="25"/>
      <c r="I2170" s="25"/>
      <c r="J2170" s="25"/>
      <c r="K2170" s="25"/>
      <c r="L2170" s="25"/>
      <c r="M2170" s="25"/>
      <c r="N2170" s="25"/>
      <c r="O2170" s="25"/>
      <c r="P2170" s="119"/>
      <c r="Q2170" s="119"/>
      <c r="R2170" s="119"/>
      <c r="S2170" s="119"/>
      <c r="T2170" s="119"/>
      <c r="U2170" s="119"/>
      <c r="V2170" s="120"/>
      <c r="W2170" s="120"/>
      <c r="X2170" s="25"/>
      <c r="Y2170" s="121"/>
      <c r="Z2170" s="121"/>
      <c r="AA2170" s="25"/>
    </row>
    <row r="2171" spans="2:27" x14ac:dyDescent="0.3">
      <c r="B2171" s="25"/>
      <c r="C2171" s="25"/>
      <c r="D2171" s="25"/>
      <c r="E2171" s="25"/>
      <c r="F2171" s="25"/>
      <c r="G2171" s="25"/>
      <c r="H2171" s="25"/>
      <c r="I2171" s="25"/>
      <c r="J2171" s="25"/>
      <c r="K2171" s="25"/>
      <c r="L2171" s="25"/>
      <c r="M2171" s="25"/>
      <c r="N2171" s="25"/>
      <c r="O2171" s="25"/>
      <c r="P2171" s="119"/>
      <c r="Q2171" s="119"/>
      <c r="R2171" s="119"/>
      <c r="S2171" s="119"/>
      <c r="T2171" s="119"/>
      <c r="U2171" s="119"/>
      <c r="V2171" s="120"/>
      <c r="W2171" s="120"/>
      <c r="X2171" s="25"/>
      <c r="Y2171" s="121"/>
      <c r="Z2171" s="121"/>
      <c r="AA2171" s="25"/>
    </row>
    <row r="2172" spans="2:27" x14ac:dyDescent="0.3">
      <c r="B2172" s="25"/>
      <c r="C2172" s="25"/>
      <c r="D2172" s="25"/>
      <c r="E2172" s="25"/>
      <c r="F2172" s="25"/>
      <c r="G2172" s="25"/>
      <c r="H2172" s="25"/>
      <c r="I2172" s="25"/>
      <c r="J2172" s="25"/>
      <c r="K2172" s="25"/>
      <c r="L2172" s="25"/>
      <c r="M2172" s="25"/>
      <c r="N2172" s="25"/>
      <c r="O2172" s="25"/>
      <c r="P2172" s="119"/>
      <c r="Q2172" s="119"/>
      <c r="R2172" s="119"/>
      <c r="S2172" s="119"/>
      <c r="T2172" s="119"/>
      <c r="U2172" s="119"/>
      <c r="V2172" s="120"/>
      <c r="W2172" s="120"/>
      <c r="X2172" s="25"/>
      <c r="Y2172" s="121"/>
      <c r="Z2172" s="121"/>
      <c r="AA2172" s="25"/>
    </row>
    <row r="2173" spans="2:27" x14ac:dyDescent="0.3">
      <c r="B2173" s="25"/>
      <c r="C2173" s="25"/>
      <c r="D2173" s="25"/>
      <c r="E2173" s="25"/>
      <c r="F2173" s="25"/>
      <c r="G2173" s="25"/>
      <c r="H2173" s="25"/>
      <c r="I2173" s="25"/>
      <c r="J2173" s="25"/>
      <c r="K2173" s="25"/>
      <c r="L2173" s="25"/>
      <c r="M2173" s="25"/>
      <c r="N2173" s="25"/>
      <c r="O2173" s="25"/>
      <c r="P2173" s="119"/>
      <c r="Q2173" s="119"/>
      <c r="R2173" s="119"/>
      <c r="S2173" s="119"/>
      <c r="T2173" s="119"/>
      <c r="U2173" s="119"/>
      <c r="V2173" s="120"/>
      <c r="W2173" s="120"/>
      <c r="X2173" s="25"/>
      <c r="Y2173" s="121"/>
      <c r="Z2173" s="121"/>
      <c r="AA2173" s="25"/>
    </row>
    <row r="2174" spans="2:27" x14ac:dyDescent="0.3">
      <c r="B2174" s="25"/>
      <c r="C2174" s="25"/>
      <c r="D2174" s="25"/>
      <c r="E2174" s="25"/>
      <c r="F2174" s="25"/>
      <c r="G2174" s="25"/>
      <c r="H2174" s="25"/>
      <c r="I2174" s="25"/>
      <c r="J2174" s="25"/>
      <c r="K2174" s="25"/>
      <c r="L2174" s="25"/>
      <c r="M2174" s="25"/>
      <c r="N2174" s="25"/>
      <c r="O2174" s="25"/>
      <c r="P2174" s="119"/>
      <c r="Q2174" s="119"/>
      <c r="R2174" s="119"/>
      <c r="S2174" s="119"/>
      <c r="T2174" s="119"/>
      <c r="U2174" s="119"/>
      <c r="V2174" s="120"/>
      <c r="W2174" s="120"/>
      <c r="X2174" s="25"/>
      <c r="Y2174" s="121"/>
      <c r="Z2174" s="121"/>
      <c r="AA2174" s="25"/>
    </row>
    <row r="2175" spans="2:27" x14ac:dyDescent="0.3">
      <c r="B2175" s="25"/>
      <c r="C2175" s="25"/>
      <c r="D2175" s="25"/>
      <c r="E2175" s="25"/>
      <c r="F2175" s="25"/>
      <c r="G2175" s="25"/>
      <c r="H2175" s="25"/>
      <c r="I2175" s="25"/>
      <c r="J2175" s="25"/>
      <c r="K2175" s="25"/>
      <c r="L2175" s="25"/>
      <c r="M2175" s="25"/>
      <c r="N2175" s="25"/>
      <c r="O2175" s="25"/>
      <c r="P2175" s="119"/>
      <c r="Q2175" s="119"/>
      <c r="R2175" s="119"/>
      <c r="S2175" s="119"/>
      <c r="T2175" s="119"/>
      <c r="U2175" s="119"/>
      <c r="V2175" s="120"/>
      <c r="W2175" s="120"/>
      <c r="X2175" s="25"/>
      <c r="Y2175" s="121"/>
      <c r="Z2175" s="121"/>
      <c r="AA2175" s="25"/>
    </row>
    <row r="2176" spans="2:27" x14ac:dyDescent="0.3">
      <c r="B2176" s="25"/>
      <c r="C2176" s="25"/>
      <c r="D2176" s="25"/>
      <c r="E2176" s="25"/>
      <c r="F2176" s="25"/>
      <c r="G2176" s="25"/>
      <c r="H2176" s="25"/>
      <c r="I2176" s="25"/>
      <c r="J2176" s="25"/>
      <c r="K2176" s="25"/>
      <c r="L2176" s="25"/>
      <c r="M2176" s="25"/>
      <c r="N2176" s="25"/>
      <c r="O2176" s="25"/>
      <c r="P2176" s="119"/>
      <c r="Q2176" s="119"/>
      <c r="R2176" s="119"/>
      <c r="S2176" s="119"/>
      <c r="T2176" s="119"/>
      <c r="U2176" s="119"/>
      <c r="V2176" s="120"/>
      <c r="W2176" s="120"/>
      <c r="X2176" s="25"/>
      <c r="Y2176" s="121"/>
      <c r="Z2176" s="121"/>
      <c r="AA2176" s="25"/>
    </row>
    <row r="2177" spans="2:27" x14ac:dyDescent="0.3">
      <c r="B2177" s="25"/>
      <c r="C2177" s="25"/>
      <c r="D2177" s="25"/>
      <c r="E2177" s="25"/>
      <c r="F2177" s="25"/>
      <c r="G2177" s="25"/>
      <c r="H2177" s="25"/>
      <c r="I2177" s="25"/>
      <c r="J2177" s="25"/>
      <c r="K2177" s="25"/>
      <c r="L2177" s="25"/>
      <c r="M2177" s="25"/>
      <c r="N2177" s="25"/>
      <c r="O2177" s="25"/>
      <c r="P2177" s="119"/>
      <c r="Q2177" s="119"/>
      <c r="R2177" s="119"/>
      <c r="S2177" s="119"/>
      <c r="T2177" s="119"/>
      <c r="U2177" s="119"/>
      <c r="V2177" s="120"/>
      <c r="W2177" s="120"/>
      <c r="X2177" s="25"/>
      <c r="Y2177" s="121"/>
      <c r="Z2177" s="121"/>
      <c r="AA2177" s="25"/>
    </row>
    <row r="2178" spans="2:27" x14ac:dyDescent="0.3">
      <c r="B2178" s="25"/>
      <c r="C2178" s="25"/>
      <c r="D2178" s="25"/>
      <c r="E2178" s="25"/>
      <c r="F2178" s="25"/>
      <c r="G2178" s="25"/>
      <c r="H2178" s="25"/>
      <c r="I2178" s="25"/>
      <c r="J2178" s="25"/>
      <c r="K2178" s="25"/>
      <c r="L2178" s="25"/>
      <c r="M2178" s="25"/>
      <c r="N2178" s="25"/>
      <c r="O2178" s="25"/>
      <c r="P2178" s="119"/>
      <c r="Q2178" s="119"/>
      <c r="R2178" s="119"/>
      <c r="S2178" s="119"/>
      <c r="T2178" s="119"/>
      <c r="U2178" s="119"/>
      <c r="V2178" s="120"/>
      <c r="W2178" s="120"/>
      <c r="X2178" s="25"/>
      <c r="Y2178" s="121"/>
      <c r="Z2178" s="121"/>
      <c r="AA2178" s="25"/>
    </row>
    <row r="2179" spans="2:27" x14ac:dyDescent="0.3">
      <c r="B2179" s="25"/>
      <c r="C2179" s="25"/>
      <c r="D2179" s="25"/>
      <c r="E2179" s="25"/>
      <c r="F2179" s="25"/>
      <c r="G2179" s="25"/>
      <c r="H2179" s="25"/>
      <c r="I2179" s="25"/>
      <c r="J2179" s="25"/>
      <c r="K2179" s="25"/>
      <c r="L2179" s="25"/>
      <c r="M2179" s="25"/>
      <c r="N2179" s="25"/>
      <c r="O2179" s="25"/>
      <c r="P2179" s="119"/>
      <c r="Q2179" s="119"/>
      <c r="R2179" s="119"/>
      <c r="S2179" s="119"/>
      <c r="T2179" s="119"/>
      <c r="U2179" s="119"/>
      <c r="V2179" s="120"/>
      <c r="W2179" s="120"/>
      <c r="X2179" s="25"/>
      <c r="Y2179" s="121"/>
      <c r="Z2179" s="121"/>
      <c r="AA2179" s="25"/>
    </row>
    <row r="2180" spans="2:27" x14ac:dyDescent="0.3">
      <c r="B2180" s="25"/>
      <c r="C2180" s="25"/>
      <c r="D2180" s="25"/>
      <c r="E2180" s="25"/>
      <c r="F2180" s="25"/>
      <c r="G2180" s="25"/>
      <c r="H2180" s="25"/>
      <c r="I2180" s="25"/>
      <c r="J2180" s="25"/>
      <c r="K2180" s="25"/>
      <c r="L2180" s="25"/>
      <c r="M2180" s="25"/>
      <c r="N2180" s="25"/>
      <c r="O2180" s="25"/>
      <c r="P2180" s="119"/>
      <c r="Q2180" s="119"/>
      <c r="R2180" s="119"/>
      <c r="S2180" s="119"/>
      <c r="T2180" s="119"/>
      <c r="U2180" s="119"/>
      <c r="V2180" s="120"/>
      <c r="W2180" s="120"/>
      <c r="X2180" s="25"/>
      <c r="Y2180" s="121"/>
      <c r="Z2180" s="121"/>
      <c r="AA2180" s="25"/>
    </row>
    <row r="2181" spans="2:27" x14ac:dyDescent="0.3">
      <c r="B2181" s="25"/>
      <c r="C2181" s="25"/>
      <c r="D2181" s="25"/>
      <c r="E2181" s="25"/>
      <c r="F2181" s="25"/>
      <c r="G2181" s="25"/>
      <c r="H2181" s="25"/>
      <c r="I2181" s="25"/>
      <c r="J2181" s="25"/>
      <c r="K2181" s="25"/>
      <c r="L2181" s="25"/>
      <c r="M2181" s="25"/>
      <c r="N2181" s="25"/>
      <c r="O2181" s="25"/>
      <c r="P2181" s="119"/>
      <c r="Q2181" s="119"/>
      <c r="R2181" s="119"/>
      <c r="S2181" s="119"/>
      <c r="T2181" s="119"/>
      <c r="U2181" s="119"/>
      <c r="V2181" s="120"/>
      <c r="W2181" s="120"/>
      <c r="X2181" s="25"/>
      <c r="Y2181" s="121"/>
      <c r="Z2181" s="121"/>
      <c r="AA2181" s="25"/>
    </row>
    <row r="2182" spans="2:27" x14ac:dyDescent="0.3">
      <c r="B2182" s="25"/>
      <c r="C2182" s="25"/>
      <c r="D2182" s="25"/>
      <c r="E2182" s="25"/>
      <c r="F2182" s="25"/>
      <c r="G2182" s="25"/>
      <c r="H2182" s="25"/>
      <c r="I2182" s="25"/>
      <c r="J2182" s="25"/>
      <c r="K2182" s="25"/>
      <c r="L2182" s="25"/>
      <c r="M2182" s="25"/>
      <c r="N2182" s="25"/>
      <c r="O2182" s="25"/>
      <c r="P2182" s="119"/>
      <c r="Q2182" s="119"/>
      <c r="R2182" s="119"/>
      <c r="S2182" s="119"/>
      <c r="T2182" s="119"/>
      <c r="U2182" s="119"/>
      <c r="V2182" s="120"/>
      <c r="W2182" s="120"/>
      <c r="X2182" s="25"/>
      <c r="Y2182" s="121"/>
      <c r="Z2182" s="121"/>
      <c r="AA2182" s="25"/>
    </row>
    <row r="2183" spans="2:27" x14ac:dyDescent="0.3">
      <c r="B2183" s="25"/>
      <c r="C2183" s="25"/>
      <c r="D2183" s="25"/>
      <c r="E2183" s="25"/>
      <c r="F2183" s="25"/>
      <c r="G2183" s="25"/>
      <c r="H2183" s="25"/>
      <c r="I2183" s="25"/>
      <c r="J2183" s="25"/>
      <c r="K2183" s="25"/>
      <c r="L2183" s="25"/>
      <c r="M2183" s="25"/>
      <c r="N2183" s="25"/>
      <c r="O2183" s="25"/>
      <c r="P2183" s="119"/>
      <c r="Q2183" s="119"/>
      <c r="R2183" s="119"/>
      <c r="S2183" s="119"/>
      <c r="T2183" s="119"/>
      <c r="U2183" s="119"/>
      <c r="V2183" s="120"/>
      <c r="W2183" s="120"/>
      <c r="X2183" s="25"/>
      <c r="Y2183" s="121"/>
      <c r="Z2183" s="121"/>
      <c r="AA2183" s="25"/>
    </row>
    <row r="2184" spans="2:27" x14ac:dyDescent="0.3">
      <c r="B2184" s="25"/>
      <c r="C2184" s="25"/>
      <c r="D2184" s="25"/>
      <c r="E2184" s="25"/>
      <c r="F2184" s="25"/>
      <c r="G2184" s="25"/>
      <c r="H2184" s="25"/>
      <c r="I2184" s="25"/>
      <c r="J2184" s="25"/>
      <c r="K2184" s="25"/>
      <c r="L2184" s="25"/>
      <c r="M2184" s="25"/>
      <c r="N2184" s="25"/>
      <c r="O2184" s="25"/>
      <c r="P2184" s="119"/>
      <c r="Q2184" s="119"/>
      <c r="R2184" s="119"/>
      <c r="S2184" s="119"/>
      <c r="T2184" s="119"/>
      <c r="U2184" s="119"/>
      <c r="V2184" s="120"/>
      <c r="W2184" s="120"/>
      <c r="X2184" s="25"/>
      <c r="Y2184" s="121"/>
      <c r="Z2184" s="121"/>
      <c r="AA2184" s="25"/>
    </row>
    <row r="2185" spans="2:27" x14ac:dyDescent="0.3">
      <c r="B2185" s="25"/>
      <c r="C2185" s="25"/>
      <c r="D2185" s="25"/>
      <c r="E2185" s="25"/>
      <c r="F2185" s="25"/>
      <c r="G2185" s="25"/>
      <c r="H2185" s="25"/>
      <c r="I2185" s="25"/>
      <c r="J2185" s="25"/>
      <c r="K2185" s="25"/>
      <c r="L2185" s="25"/>
      <c r="M2185" s="25"/>
      <c r="N2185" s="25"/>
      <c r="O2185" s="25"/>
      <c r="P2185" s="119"/>
      <c r="Q2185" s="119"/>
      <c r="R2185" s="119"/>
      <c r="S2185" s="119"/>
      <c r="T2185" s="119"/>
      <c r="U2185" s="119"/>
      <c r="V2185" s="120"/>
      <c r="W2185" s="120"/>
      <c r="X2185" s="25"/>
      <c r="Y2185" s="121"/>
      <c r="Z2185" s="121"/>
      <c r="AA2185" s="25"/>
    </row>
    <row r="2186" spans="2:27" x14ac:dyDescent="0.3">
      <c r="B2186" s="25"/>
      <c r="C2186" s="25"/>
      <c r="D2186" s="25"/>
      <c r="E2186" s="25"/>
      <c r="F2186" s="25"/>
      <c r="G2186" s="25"/>
      <c r="H2186" s="25"/>
      <c r="I2186" s="25"/>
      <c r="J2186" s="25"/>
      <c r="K2186" s="25"/>
      <c r="L2186" s="25"/>
      <c r="M2186" s="25"/>
      <c r="N2186" s="25"/>
      <c r="O2186" s="25"/>
      <c r="P2186" s="119"/>
      <c r="Q2186" s="119"/>
      <c r="R2186" s="119"/>
      <c r="S2186" s="119"/>
      <c r="T2186" s="119"/>
      <c r="U2186" s="119"/>
      <c r="V2186" s="120"/>
      <c r="W2186" s="120"/>
      <c r="X2186" s="25"/>
      <c r="Y2186" s="121"/>
      <c r="Z2186" s="121"/>
      <c r="AA2186" s="25"/>
    </row>
    <row r="2187" spans="2:27" x14ac:dyDescent="0.3">
      <c r="B2187" s="25"/>
      <c r="C2187" s="25"/>
      <c r="D2187" s="25"/>
      <c r="E2187" s="25"/>
      <c r="F2187" s="25"/>
      <c r="G2187" s="25"/>
      <c r="H2187" s="25"/>
      <c r="I2187" s="25"/>
      <c r="J2187" s="25"/>
      <c r="K2187" s="25"/>
      <c r="L2187" s="25"/>
      <c r="M2187" s="25"/>
      <c r="N2187" s="25"/>
      <c r="O2187" s="25"/>
      <c r="P2187" s="119"/>
      <c r="Q2187" s="119"/>
      <c r="R2187" s="119"/>
      <c r="S2187" s="119"/>
      <c r="T2187" s="119"/>
      <c r="U2187" s="119"/>
      <c r="V2187" s="120"/>
      <c r="W2187" s="120"/>
      <c r="X2187" s="25"/>
      <c r="Y2187" s="121"/>
      <c r="Z2187" s="121"/>
      <c r="AA2187" s="25"/>
    </row>
    <row r="2188" spans="2:27" x14ac:dyDescent="0.3">
      <c r="B2188" s="25"/>
      <c r="C2188" s="25"/>
      <c r="D2188" s="25"/>
      <c r="E2188" s="25"/>
      <c r="F2188" s="25"/>
      <c r="G2188" s="25"/>
      <c r="H2188" s="25"/>
      <c r="I2188" s="25"/>
      <c r="J2188" s="25"/>
      <c r="K2188" s="25"/>
      <c r="L2188" s="25"/>
      <c r="M2188" s="25"/>
      <c r="N2188" s="25"/>
      <c r="O2188" s="25"/>
      <c r="P2188" s="119"/>
      <c r="Q2188" s="119"/>
      <c r="R2188" s="119"/>
      <c r="S2188" s="119"/>
      <c r="T2188" s="119"/>
      <c r="U2188" s="119"/>
      <c r="V2188" s="120"/>
      <c r="W2188" s="120"/>
      <c r="X2188" s="25"/>
      <c r="Y2188" s="121"/>
      <c r="Z2188" s="121"/>
      <c r="AA2188" s="25"/>
    </row>
    <row r="2189" spans="2:27" x14ac:dyDescent="0.3">
      <c r="B2189" s="25"/>
      <c r="C2189" s="25"/>
      <c r="D2189" s="25"/>
      <c r="E2189" s="25"/>
      <c r="F2189" s="25"/>
      <c r="G2189" s="25"/>
      <c r="H2189" s="25"/>
      <c r="I2189" s="25"/>
      <c r="J2189" s="25"/>
      <c r="K2189" s="25"/>
      <c r="L2189" s="25"/>
      <c r="M2189" s="25"/>
      <c r="N2189" s="25"/>
      <c r="O2189" s="25"/>
      <c r="P2189" s="119"/>
      <c r="Q2189" s="119"/>
      <c r="R2189" s="119"/>
      <c r="S2189" s="119"/>
      <c r="T2189" s="119"/>
      <c r="U2189" s="119"/>
      <c r="V2189" s="120"/>
      <c r="W2189" s="120"/>
      <c r="X2189" s="25"/>
      <c r="Y2189" s="121"/>
      <c r="Z2189" s="121"/>
      <c r="AA2189" s="25"/>
    </row>
    <row r="2190" spans="2:27" x14ac:dyDescent="0.3">
      <c r="B2190" s="25"/>
      <c r="C2190" s="25"/>
      <c r="D2190" s="25"/>
      <c r="E2190" s="25"/>
      <c r="F2190" s="25"/>
      <c r="G2190" s="25"/>
      <c r="H2190" s="25"/>
      <c r="I2190" s="25"/>
      <c r="J2190" s="25"/>
      <c r="K2190" s="25"/>
      <c r="L2190" s="25"/>
      <c r="M2190" s="25"/>
      <c r="N2190" s="25"/>
      <c r="O2190" s="25"/>
      <c r="P2190" s="119"/>
      <c r="Q2190" s="119"/>
      <c r="R2190" s="119"/>
      <c r="S2190" s="119"/>
      <c r="T2190" s="119"/>
      <c r="U2190" s="119"/>
      <c r="V2190" s="120"/>
      <c r="W2190" s="120"/>
      <c r="X2190" s="25"/>
      <c r="Y2190" s="121"/>
      <c r="Z2190" s="121"/>
      <c r="AA2190" s="25"/>
    </row>
    <row r="2191" spans="2:27" x14ac:dyDescent="0.3">
      <c r="B2191" s="25"/>
      <c r="C2191" s="25"/>
      <c r="D2191" s="25"/>
      <c r="E2191" s="25"/>
      <c r="F2191" s="25"/>
      <c r="G2191" s="25"/>
      <c r="H2191" s="25"/>
      <c r="I2191" s="25"/>
      <c r="J2191" s="25"/>
      <c r="K2191" s="25"/>
      <c r="L2191" s="25"/>
      <c r="M2191" s="25"/>
      <c r="N2191" s="25"/>
      <c r="O2191" s="25"/>
      <c r="P2191" s="119"/>
      <c r="Q2191" s="119"/>
      <c r="R2191" s="119"/>
      <c r="S2191" s="119"/>
      <c r="T2191" s="119"/>
      <c r="U2191" s="119"/>
      <c r="V2191" s="120"/>
      <c r="W2191" s="120"/>
      <c r="X2191" s="25"/>
      <c r="Y2191" s="121"/>
      <c r="Z2191" s="121"/>
      <c r="AA2191" s="25"/>
    </row>
    <row r="2192" spans="2:27" x14ac:dyDescent="0.3">
      <c r="B2192" s="25"/>
      <c r="C2192" s="25"/>
      <c r="D2192" s="25"/>
      <c r="E2192" s="25"/>
      <c r="F2192" s="25"/>
      <c r="G2192" s="25"/>
      <c r="H2192" s="25"/>
      <c r="I2192" s="25"/>
      <c r="J2192" s="25"/>
      <c r="K2192" s="25"/>
      <c r="L2192" s="25"/>
      <c r="M2192" s="25"/>
      <c r="N2192" s="25"/>
      <c r="O2192" s="25"/>
      <c r="P2192" s="119"/>
      <c r="Q2192" s="119"/>
      <c r="R2192" s="119"/>
      <c r="S2192" s="119"/>
      <c r="T2192" s="119"/>
      <c r="U2192" s="119"/>
      <c r="V2192" s="120"/>
      <c r="W2192" s="120"/>
      <c r="X2192" s="25"/>
      <c r="Y2192" s="121"/>
      <c r="Z2192" s="121"/>
      <c r="AA2192" s="25"/>
    </row>
    <row r="2193" spans="2:27" x14ac:dyDescent="0.3">
      <c r="B2193" s="25"/>
      <c r="C2193" s="25"/>
      <c r="D2193" s="25"/>
      <c r="E2193" s="25"/>
      <c r="F2193" s="25"/>
      <c r="G2193" s="25"/>
      <c r="H2193" s="25"/>
      <c r="I2193" s="25"/>
      <c r="J2193" s="25"/>
      <c r="K2193" s="25"/>
      <c r="L2193" s="25"/>
      <c r="M2193" s="25"/>
      <c r="N2193" s="25"/>
      <c r="O2193" s="25"/>
      <c r="P2193" s="119"/>
      <c r="Q2193" s="119"/>
      <c r="R2193" s="119"/>
      <c r="S2193" s="119"/>
      <c r="T2193" s="119"/>
      <c r="U2193" s="119"/>
      <c r="V2193" s="120"/>
      <c r="W2193" s="120"/>
      <c r="X2193" s="25"/>
      <c r="Y2193" s="121"/>
      <c r="Z2193" s="121"/>
      <c r="AA2193" s="25"/>
    </row>
    <row r="2194" spans="2:27" x14ac:dyDescent="0.3">
      <c r="B2194" s="25"/>
      <c r="C2194" s="25"/>
      <c r="D2194" s="25"/>
      <c r="E2194" s="25"/>
      <c r="F2194" s="25"/>
      <c r="G2194" s="25"/>
      <c r="H2194" s="25"/>
      <c r="I2194" s="25"/>
      <c r="J2194" s="25"/>
      <c r="K2194" s="25"/>
      <c r="L2194" s="25"/>
      <c r="M2194" s="25"/>
      <c r="N2194" s="25"/>
      <c r="O2194" s="25"/>
      <c r="P2194" s="119"/>
      <c r="Q2194" s="119"/>
      <c r="R2194" s="119"/>
      <c r="S2194" s="119"/>
      <c r="T2194" s="119"/>
      <c r="U2194" s="119"/>
      <c r="V2194" s="120"/>
      <c r="W2194" s="120"/>
      <c r="X2194" s="25"/>
      <c r="Y2194" s="121"/>
      <c r="Z2194" s="121"/>
      <c r="AA2194" s="25"/>
    </row>
    <row r="2195" spans="2:27" x14ac:dyDescent="0.3">
      <c r="B2195" s="25"/>
      <c r="C2195" s="25"/>
      <c r="D2195" s="25"/>
      <c r="E2195" s="25"/>
      <c r="F2195" s="25"/>
      <c r="G2195" s="25"/>
      <c r="H2195" s="25"/>
      <c r="I2195" s="25"/>
      <c r="J2195" s="25"/>
      <c r="K2195" s="25"/>
      <c r="L2195" s="25"/>
      <c r="M2195" s="25"/>
      <c r="N2195" s="25"/>
      <c r="O2195" s="25"/>
      <c r="P2195" s="119"/>
      <c r="Q2195" s="119"/>
      <c r="R2195" s="119"/>
      <c r="S2195" s="119"/>
      <c r="T2195" s="119"/>
      <c r="U2195" s="119"/>
      <c r="V2195" s="120"/>
      <c r="W2195" s="120"/>
      <c r="X2195" s="25"/>
      <c r="Y2195" s="121"/>
      <c r="Z2195" s="121"/>
      <c r="AA2195" s="25"/>
    </row>
    <row r="2196" spans="2:27" x14ac:dyDescent="0.3">
      <c r="B2196" s="25"/>
      <c r="C2196" s="25"/>
      <c r="D2196" s="25"/>
      <c r="E2196" s="25"/>
      <c r="F2196" s="25"/>
      <c r="G2196" s="25"/>
      <c r="H2196" s="25"/>
      <c r="I2196" s="25"/>
      <c r="J2196" s="25"/>
      <c r="K2196" s="25"/>
      <c r="L2196" s="25"/>
      <c r="M2196" s="25"/>
      <c r="N2196" s="25"/>
      <c r="O2196" s="25"/>
      <c r="P2196" s="119"/>
      <c r="Q2196" s="119"/>
      <c r="R2196" s="119"/>
      <c r="S2196" s="119"/>
      <c r="T2196" s="119"/>
      <c r="U2196" s="119"/>
      <c r="V2196" s="120"/>
      <c r="W2196" s="120"/>
      <c r="X2196" s="25"/>
      <c r="Y2196" s="121"/>
      <c r="Z2196" s="121"/>
      <c r="AA2196" s="25"/>
    </row>
    <row r="2197" spans="2:27" x14ac:dyDescent="0.3">
      <c r="B2197" s="25"/>
      <c r="C2197" s="25"/>
      <c r="D2197" s="25"/>
      <c r="E2197" s="25"/>
      <c r="F2197" s="25"/>
      <c r="G2197" s="25"/>
      <c r="H2197" s="25"/>
      <c r="I2197" s="25"/>
      <c r="J2197" s="25"/>
      <c r="K2197" s="25"/>
      <c r="L2197" s="25"/>
      <c r="M2197" s="25"/>
      <c r="N2197" s="25"/>
      <c r="O2197" s="25"/>
      <c r="P2197" s="119"/>
      <c r="Q2197" s="119"/>
      <c r="R2197" s="119"/>
      <c r="S2197" s="119"/>
      <c r="T2197" s="119"/>
      <c r="U2197" s="119"/>
      <c r="V2197" s="120"/>
      <c r="W2197" s="120"/>
      <c r="X2197" s="25"/>
      <c r="Y2197" s="121"/>
      <c r="Z2197" s="121"/>
      <c r="AA2197" s="25"/>
    </row>
    <row r="2198" spans="2:27" x14ac:dyDescent="0.3">
      <c r="B2198" s="25"/>
      <c r="C2198" s="25"/>
      <c r="D2198" s="25"/>
      <c r="E2198" s="25"/>
      <c r="F2198" s="25"/>
      <c r="G2198" s="25"/>
      <c r="H2198" s="25"/>
      <c r="I2198" s="25"/>
      <c r="J2198" s="25"/>
      <c r="K2198" s="25"/>
      <c r="L2198" s="25"/>
      <c r="M2198" s="25"/>
      <c r="N2198" s="25"/>
      <c r="O2198" s="25"/>
      <c r="P2198" s="119"/>
      <c r="Q2198" s="119"/>
      <c r="R2198" s="119"/>
      <c r="S2198" s="119"/>
      <c r="T2198" s="119"/>
      <c r="U2198" s="119"/>
      <c r="V2198" s="120"/>
      <c r="W2198" s="120"/>
      <c r="X2198" s="25"/>
      <c r="Y2198" s="121"/>
      <c r="Z2198" s="121"/>
      <c r="AA2198" s="25"/>
    </row>
    <row r="2199" spans="2:27" x14ac:dyDescent="0.3">
      <c r="B2199" s="25"/>
      <c r="C2199" s="25"/>
      <c r="D2199" s="25"/>
      <c r="E2199" s="25"/>
      <c r="F2199" s="25"/>
      <c r="G2199" s="25"/>
      <c r="H2199" s="25"/>
      <c r="I2199" s="25"/>
      <c r="J2199" s="25"/>
      <c r="K2199" s="25"/>
      <c r="L2199" s="25"/>
      <c r="M2199" s="25"/>
      <c r="N2199" s="25"/>
      <c r="O2199" s="25"/>
      <c r="P2199" s="119"/>
      <c r="Q2199" s="119"/>
      <c r="R2199" s="119"/>
      <c r="S2199" s="119"/>
      <c r="T2199" s="119"/>
      <c r="U2199" s="119"/>
      <c r="V2199" s="120"/>
      <c r="W2199" s="120"/>
      <c r="X2199" s="25"/>
      <c r="Y2199" s="121"/>
      <c r="Z2199" s="121"/>
      <c r="AA2199" s="25"/>
    </row>
    <row r="2200" spans="2:27" x14ac:dyDescent="0.3">
      <c r="B2200" s="25"/>
      <c r="C2200" s="25"/>
      <c r="D2200" s="25"/>
      <c r="E2200" s="25"/>
      <c r="F2200" s="25"/>
      <c r="G2200" s="25"/>
      <c r="H2200" s="25"/>
      <c r="I2200" s="25"/>
      <c r="J2200" s="25"/>
      <c r="K2200" s="25"/>
      <c r="L2200" s="25"/>
      <c r="M2200" s="25"/>
      <c r="N2200" s="25"/>
      <c r="O2200" s="25"/>
      <c r="P2200" s="119"/>
      <c r="Q2200" s="119"/>
      <c r="R2200" s="119"/>
      <c r="S2200" s="119"/>
      <c r="T2200" s="119"/>
      <c r="U2200" s="119"/>
      <c r="V2200" s="120"/>
      <c r="W2200" s="120"/>
      <c r="X2200" s="25"/>
      <c r="Y2200" s="121"/>
      <c r="Z2200" s="121"/>
      <c r="AA2200" s="25"/>
    </row>
    <row r="2201" spans="2:27" x14ac:dyDescent="0.3">
      <c r="B2201" s="25"/>
      <c r="C2201" s="25"/>
      <c r="D2201" s="25"/>
      <c r="E2201" s="25"/>
      <c r="F2201" s="25"/>
      <c r="G2201" s="25"/>
      <c r="H2201" s="25"/>
      <c r="I2201" s="25"/>
      <c r="J2201" s="25"/>
      <c r="K2201" s="25"/>
      <c r="L2201" s="25"/>
      <c r="M2201" s="25"/>
      <c r="N2201" s="25"/>
      <c r="O2201" s="25"/>
      <c r="P2201" s="119"/>
      <c r="Q2201" s="119"/>
      <c r="R2201" s="119"/>
      <c r="S2201" s="119"/>
      <c r="T2201" s="119"/>
      <c r="U2201" s="119"/>
      <c r="V2201" s="120"/>
      <c r="W2201" s="120"/>
      <c r="X2201" s="25"/>
      <c r="Y2201" s="121"/>
      <c r="Z2201" s="121"/>
      <c r="AA2201" s="25"/>
    </row>
    <row r="2202" spans="2:27" x14ac:dyDescent="0.3">
      <c r="B2202" s="25"/>
      <c r="C2202" s="25"/>
      <c r="D2202" s="25"/>
      <c r="E2202" s="25"/>
      <c r="F2202" s="25"/>
      <c r="G2202" s="25"/>
      <c r="H2202" s="25"/>
      <c r="I2202" s="25"/>
      <c r="J2202" s="25"/>
      <c r="K2202" s="25"/>
      <c r="L2202" s="25"/>
      <c r="M2202" s="25"/>
      <c r="N2202" s="25"/>
      <c r="O2202" s="25"/>
      <c r="P2202" s="119"/>
      <c r="Q2202" s="119"/>
      <c r="R2202" s="119"/>
      <c r="S2202" s="119"/>
      <c r="T2202" s="119"/>
      <c r="U2202" s="119"/>
      <c r="V2202" s="120"/>
      <c r="W2202" s="120"/>
      <c r="X2202" s="25"/>
      <c r="Y2202" s="121"/>
      <c r="Z2202" s="121"/>
      <c r="AA2202" s="25"/>
    </row>
    <row r="2203" spans="2:27" x14ac:dyDescent="0.3">
      <c r="B2203" s="25"/>
      <c r="C2203" s="25"/>
      <c r="D2203" s="25"/>
      <c r="E2203" s="25"/>
      <c r="F2203" s="25"/>
      <c r="G2203" s="25"/>
      <c r="H2203" s="25"/>
      <c r="I2203" s="25"/>
      <c r="J2203" s="25"/>
      <c r="K2203" s="25"/>
      <c r="L2203" s="25"/>
      <c r="M2203" s="25"/>
      <c r="N2203" s="25"/>
      <c r="O2203" s="25"/>
      <c r="P2203" s="119"/>
      <c r="Q2203" s="119"/>
      <c r="R2203" s="119"/>
      <c r="S2203" s="119"/>
      <c r="T2203" s="119"/>
      <c r="U2203" s="119"/>
      <c r="V2203" s="120"/>
      <c r="W2203" s="120"/>
      <c r="X2203" s="25"/>
      <c r="Y2203" s="121"/>
      <c r="Z2203" s="121"/>
      <c r="AA2203" s="25"/>
    </row>
    <row r="2204" spans="2:27" x14ac:dyDescent="0.3">
      <c r="B2204" s="25"/>
      <c r="C2204" s="25"/>
      <c r="D2204" s="25"/>
      <c r="E2204" s="25"/>
      <c r="F2204" s="25"/>
      <c r="G2204" s="25"/>
      <c r="H2204" s="25"/>
      <c r="I2204" s="25"/>
      <c r="J2204" s="25"/>
      <c r="K2204" s="25"/>
      <c r="L2204" s="25"/>
      <c r="M2204" s="25"/>
      <c r="N2204" s="25"/>
      <c r="O2204" s="25"/>
      <c r="P2204" s="119"/>
      <c r="Q2204" s="119"/>
      <c r="R2204" s="119"/>
      <c r="S2204" s="119"/>
      <c r="T2204" s="119"/>
      <c r="U2204" s="119"/>
      <c r="V2204" s="120"/>
      <c r="W2204" s="120"/>
      <c r="X2204" s="25"/>
      <c r="Y2204" s="121"/>
      <c r="Z2204" s="121"/>
      <c r="AA2204" s="25"/>
    </row>
    <row r="2205" spans="2:27" x14ac:dyDescent="0.3">
      <c r="B2205" s="25"/>
      <c r="C2205" s="25"/>
      <c r="D2205" s="25"/>
      <c r="E2205" s="25"/>
      <c r="F2205" s="25"/>
      <c r="G2205" s="25"/>
      <c r="H2205" s="25"/>
      <c r="I2205" s="25"/>
      <c r="J2205" s="25"/>
      <c r="K2205" s="25"/>
      <c r="L2205" s="25"/>
      <c r="M2205" s="25"/>
      <c r="N2205" s="25"/>
      <c r="O2205" s="25"/>
      <c r="P2205" s="119"/>
      <c r="Q2205" s="119"/>
      <c r="R2205" s="119"/>
      <c r="S2205" s="119"/>
      <c r="T2205" s="119"/>
      <c r="U2205" s="119"/>
      <c r="V2205" s="120"/>
      <c r="W2205" s="120"/>
      <c r="X2205" s="25"/>
      <c r="Y2205" s="121"/>
      <c r="Z2205" s="121"/>
      <c r="AA2205" s="25"/>
    </row>
    <row r="2206" spans="2:27" x14ac:dyDescent="0.3">
      <c r="B2206" s="25"/>
      <c r="C2206" s="25"/>
      <c r="D2206" s="25"/>
      <c r="E2206" s="25"/>
      <c r="F2206" s="25"/>
      <c r="G2206" s="25"/>
      <c r="H2206" s="25"/>
      <c r="I2206" s="25"/>
      <c r="J2206" s="25"/>
      <c r="K2206" s="25"/>
      <c r="L2206" s="25"/>
      <c r="M2206" s="25"/>
      <c r="N2206" s="25"/>
      <c r="O2206" s="25"/>
      <c r="P2206" s="119"/>
      <c r="Q2206" s="119"/>
      <c r="R2206" s="119"/>
      <c r="S2206" s="119"/>
      <c r="T2206" s="119"/>
      <c r="U2206" s="119"/>
      <c r="V2206" s="120"/>
      <c r="W2206" s="120"/>
      <c r="X2206" s="25"/>
      <c r="Y2206" s="121"/>
      <c r="Z2206" s="121"/>
      <c r="AA2206" s="25"/>
    </row>
    <row r="2207" spans="2:27" x14ac:dyDescent="0.3">
      <c r="B2207" s="25"/>
      <c r="C2207" s="25"/>
      <c r="D2207" s="25"/>
      <c r="E2207" s="25"/>
      <c r="F2207" s="25"/>
      <c r="G2207" s="25"/>
      <c r="H2207" s="25"/>
      <c r="I2207" s="25"/>
      <c r="J2207" s="25"/>
      <c r="K2207" s="25"/>
      <c r="L2207" s="25"/>
      <c r="M2207" s="25"/>
      <c r="N2207" s="25"/>
      <c r="O2207" s="25"/>
      <c r="P2207" s="119"/>
      <c r="Q2207" s="119"/>
      <c r="R2207" s="119"/>
      <c r="S2207" s="119"/>
      <c r="T2207" s="119"/>
      <c r="U2207" s="119"/>
      <c r="V2207" s="120"/>
      <c r="W2207" s="120"/>
      <c r="X2207" s="25"/>
      <c r="Y2207" s="121"/>
      <c r="Z2207" s="121"/>
      <c r="AA2207" s="25"/>
    </row>
    <row r="2208" spans="2:27" x14ac:dyDescent="0.3">
      <c r="B2208" s="25"/>
      <c r="C2208" s="25"/>
      <c r="D2208" s="25"/>
      <c r="E2208" s="25"/>
      <c r="F2208" s="25"/>
      <c r="G2208" s="25"/>
      <c r="H2208" s="25"/>
      <c r="I2208" s="25"/>
      <c r="J2208" s="25"/>
      <c r="K2208" s="25"/>
      <c r="L2208" s="25"/>
      <c r="M2208" s="25"/>
      <c r="N2208" s="25"/>
      <c r="O2208" s="25"/>
      <c r="P2208" s="119"/>
      <c r="Q2208" s="119"/>
      <c r="R2208" s="119"/>
      <c r="S2208" s="119"/>
      <c r="T2208" s="119"/>
      <c r="U2208" s="119"/>
      <c r="V2208" s="120"/>
      <c r="W2208" s="120"/>
      <c r="X2208" s="25"/>
      <c r="Y2208" s="121"/>
      <c r="Z2208" s="121"/>
      <c r="AA2208" s="25"/>
    </row>
    <row r="2209" spans="2:27" x14ac:dyDescent="0.3">
      <c r="B2209" s="25"/>
      <c r="C2209" s="25"/>
      <c r="D2209" s="25"/>
      <c r="E2209" s="25"/>
      <c r="F2209" s="25"/>
      <c r="G2209" s="25"/>
      <c r="H2209" s="25"/>
      <c r="I2209" s="25"/>
      <c r="J2209" s="25"/>
      <c r="K2209" s="25"/>
      <c r="L2209" s="25"/>
      <c r="M2209" s="25"/>
      <c r="N2209" s="25"/>
      <c r="O2209" s="25"/>
      <c r="P2209" s="119"/>
      <c r="Q2209" s="119"/>
      <c r="R2209" s="119"/>
      <c r="S2209" s="119"/>
      <c r="T2209" s="119"/>
      <c r="U2209" s="119"/>
      <c r="V2209" s="120"/>
      <c r="W2209" s="120"/>
      <c r="X2209" s="25"/>
      <c r="Y2209" s="121"/>
      <c r="Z2209" s="121"/>
      <c r="AA2209" s="25"/>
    </row>
    <row r="2210" spans="2:27" x14ac:dyDescent="0.3">
      <c r="B2210" s="25"/>
      <c r="C2210" s="25"/>
      <c r="D2210" s="25"/>
      <c r="E2210" s="25"/>
      <c r="F2210" s="25"/>
      <c r="G2210" s="25"/>
      <c r="H2210" s="25"/>
      <c r="I2210" s="25"/>
      <c r="J2210" s="25"/>
      <c r="K2210" s="25"/>
      <c r="L2210" s="25"/>
      <c r="M2210" s="25"/>
      <c r="N2210" s="25"/>
      <c r="O2210" s="25"/>
      <c r="P2210" s="119"/>
      <c r="Q2210" s="119"/>
      <c r="R2210" s="119"/>
      <c r="S2210" s="119"/>
      <c r="T2210" s="119"/>
      <c r="U2210" s="119"/>
      <c r="V2210" s="120"/>
      <c r="W2210" s="120"/>
      <c r="X2210" s="25"/>
      <c r="Y2210" s="121"/>
      <c r="Z2210" s="121"/>
      <c r="AA2210" s="25"/>
    </row>
    <row r="2211" spans="2:27" x14ac:dyDescent="0.3">
      <c r="B2211" s="25"/>
      <c r="C2211" s="25"/>
      <c r="D2211" s="25"/>
      <c r="E2211" s="25"/>
      <c r="F2211" s="25"/>
      <c r="G2211" s="25"/>
      <c r="H2211" s="25"/>
      <c r="I2211" s="25"/>
      <c r="J2211" s="25"/>
      <c r="K2211" s="25"/>
      <c r="L2211" s="25"/>
      <c r="M2211" s="25"/>
      <c r="N2211" s="25"/>
      <c r="O2211" s="25"/>
      <c r="P2211" s="119"/>
      <c r="Q2211" s="119"/>
      <c r="R2211" s="119"/>
      <c r="S2211" s="119"/>
      <c r="T2211" s="119"/>
      <c r="U2211" s="119"/>
      <c r="V2211" s="120"/>
      <c r="W2211" s="120"/>
      <c r="X2211" s="25"/>
      <c r="Y2211" s="121"/>
      <c r="Z2211" s="121"/>
      <c r="AA2211" s="25"/>
    </row>
    <row r="2212" spans="2:27" x14ac:dyDescent="0.3">
      <c r="B2212" s="25"/>
      <c r="C2212" s="25"/>
      <c r="D2212" s="25"/>
      <c r="E2212" s="25"/>
      <c r="F2212" s="25"/>
      <c r="G2212" s="25"/>
      <c r="H2212" s="25"/>
      <c r="I2212" s="25"/>
      <c r="J2212" s="25"/>
      <c r="K2212" s="25"/>
      <c r="L2212" s="25"/>
      <c r="M2212" s="25"/>
      <c r="N2212" s="25"/>
      <c r="O2212" s="25"/>
      <c r="P2212" s="119"/>
      <c r="Q2212" s="119"/>
      <c r="R2212" s="119"/>
      <c r="S2212" s="119"/>
      <c r="T2212" s="119"/>
      <c r="U2212" s="119"/>
      <c r="V2212" s="120"/>
      <c r="W2212" s="120"/>
      <c r="X2212" s="25"/>
      <c r="Y2212" s="121"/>
      <c r="Z2212" s="121"/>
      <c r="AA2212" s="25"/>
    </row>
    <row r="2213" spans="2:27" x14ac:dyDescent="0.3">
      <c r="B2213" s="25"/>
      <c r="C2213" s="25"/>
      <c r="D2213" s="25"/>
      <c r="E2213" s="25"/>
      <c r="F2213" s="25"/>
      <c r="G2213" s="25"/>
      <c r="H2213" s="25"/>
      <c r="I2213" s="25"/>
      <c r="J2213" s="25"/>
      <c r="K2213" s="25"/>
      <c r="L2213" s="25"/>
      <c r="M2213" s="25"/>
      <c r="N2213" s="25"/>
      <c r="O2213" s="25"/>
      <c r="P2213" s="119"/>
      <c r="Q2213" s="119"/>
      <c r="R2213" s="119"/>
      <c r="S2213" s="119"/>
      <c r="T2213" s="119"/>
      <c r="U2213" s="119"/>
      <c r="V2213" s="120"/>
      <c r="W2213" s="120"/>
      <c r="X2213" s="25"/>
      <c r="Y2213" s="121"/>
      <c r="Z2213" s="121"/>
      <c r="AA2213" s="25"/>
    </row>
    <row r="2214" spans="2:27" x14ac:dyDescent="0.3">
      <c r="B2214" s="25"/>
      <c r="C2214" s="25"/>
      <c r="D2214" s="25"/>
      <c r="E2214" s="25"/>
      <c r="F2214" s="25"/>
      <c r="G2214" s="25"/>
      <c r="H2214" s="25"/>
      <c r="I2214" s="25"/>
      <c r="J2214" s="25"/>
      <c r="K2214" s="25"/>
      <c r="L2214" s="25"/>
      <c r="M2214" s="25"/>
      <c r="N2214" s="25"/>
      <c r="O2214" s="25"/>
      <c r="P2214" s="119"/>
      <c r="Q2214" s="119"/>
      <c r="R2214" s="119"/>
      <c r="S2214" s="119"/>
      <c r="T2214" s="119"/>
      <c r="U2214" s="119"/>
      <c r="V2214" s="120"/>
      <c r="W2214" s="120"/>
      <c r="X2214" s="25"/>
      <c r="Y2214" s="121"/>
      <c r="Z2214" s="121"/>
      <c r="AA2214" s="25"/>
    </row>
    <row r="2215" spans="2:27" x14ac:dyDescent="0.3">
      <c r="B2215" s="25"/>
      <c r="C2215" s="25"/>
      <c r="D2215" s="25"/>
      <c r="E2215" s="25"/>
      <c r="F2215" s="25"/>
      <c r="G2215" s="25"/>
      <c r="H2215" s="25"/>
      <c r="I2215" s="25"/>
      <c r="J2215" s="25"/>
      <c r="K2215" s="25"/>
      <c r="L2215" s="25"/>
      <c r="M2215" s="25"/>
      <c r="N2215" s="25"/>
      <c r="O2215" s="25"/>
      <c r="P2215" s="119"/>
      <c r="Q2215" s="119"/>
      <c r="R2215" s="119"/>
      <c r="S2215" s="119"/>
      <c r="T2215" s="119"/>
      <c r="U2215" s="119"/>
      <c r="V2215" s="120"/>
      <c r="W2215" s="120"/>
      <c r="X2215" s="25"/>
      <c r="Y2215" s="121"/>
      <c r="Z2215" s="121"/>
      <c r="AA2215" s="25"/>
    </row>
    <row r="2216" spans="2:27" x14ac:dyDescent="0.3">
      <c r="B2216" s="25"/>
      <c r="C2216" s="25"/>
      <c r="D2216" s="25"/>
      <c r="E2216" s="25"/>
      <c r="F2216" s="25"/>
      <c r="G2216" s="25"/>
      <c r="H2216" s="25"/>
      <c r="I2216" s="25"/>
      <c r="J2216" s="25"/>
      <c r="K2216" s="25"/>
      <c r="L2216" s="25"/>
      <c r="M2216" s="25"/>
      <c r="N2216" s="25"/>
      <c r="O2216" s="25"/>
      <c r="P2216" s="119"/>
      <c r="Q2216" s="119"/>
      <c r="R2216" s="119"/>
      <c r="S2216" s="119"/>
      <c r="T2216" s="119"/>
      <c r="U2216" s="119"/>
      <c r="V2216" s="120"/>
      <c r="W2216" s="120"/>
      <c r="X2216" s="25"/>
      <c r="Y2216" s="121"/>
      <c r="Z2216" s="121"/>
      <c r="AA2216" s="25"/>
    </row>
    <row r="2217" spans="2:27" x14ac:dyDescent="0.3">
      <c r="B2217" s="25"/>
      <c r="C2217" s="25"/>
      <c r="D2217" s="25"/>
      <c r="E2217" s="25"/>
      <c r="F2217" s="25"/>
      <c r="G2217" s="25"/>
      <c r="H2217" s="25"/>
      <c r="I2217" s="25"/>
      <c r="J2217" s="25"/>
      <c r="K2217" s="25"/>
      <c r="L2217" s="25"/>
      <c r="M2217" s="25"/>
      <c r="N2217" s="25"/>
      <c r="O2217" s="25"/>
      <c r="P2217" s="119"/>
      <c r="Q2217" s="119"/>
      <c r="R2217" s="119"/>
      <c r="S2217" s="119"/>
      <c r="T2217" s="119"/>
      <c r="U2217" s="119"/>
      <c r="V2217" s="120"/>
      <c r="W2217" s="120"/>
      <c r="X2217" s="25"/>
      <c r="Y2217" s="121"/>
      <c r="Z2217" s="121"/>
      <c r="AA2217" s="25"/>
    </row>
    <row r="2218" spans="2:27" x14ac:dyDescent="0.3">
      <c r="B2218" s="25"/>
      <c r="C2218" s="25"/>
      <c r="D2218" s="25"/>
      <c r="E2218" s="25"/>
      <c r="F2218" s="25"/>
      <c r="G2218" s="25"/>
      <c r="H2218" s="25"/>
      <c r="I2218" s="25"/>
      <c r="J2218" s="25"/>
      <c r="K2218" s="25"/>
      <c r="L2218" s="25"/>
      <c r="M2218" s="25"/>
      <c r="N2218" s="25"/>
      <c r="O2218" s="25"/>
      <c r="P2218" s="119"/>
      <c r="Q2218" s="119"/>
      <c r="R2218" s="119"/>
      <c r="S2218" s="119"/>
      <c r="T2218" s="119"/>
      <c r="U2218" s="119"/>
      <c r="V2218" s="120"/>
      <c r="W2218" s="120"/>
      <c r="X2218" s="25"/>
      <c r="Y2218" s="121"/>
      <c r="Z2218" s="121"/>
      <c r="AA2218" s="25"/>
    </row>
    <row r="2219" spans="2:27" x14ac:dyDescent="0.3">
      <c r="B2219" s="25"/>
      <c r="C2219" s="25"/>
      <c r="D2219" s="25"/>
      <c r="E2219" s="25"/>
      <c r="F2219" s="25"/>
      <c r="G2219" s="25"/>
      <c r="H2219" s="25"/>
      <c r="I2219" s="25"/>
      <c r="J2219" s="25"/>
      <c r="K2219" s="25"/>
      <c r="L2219" s="25"/>
      <c r="M2219" s="25"/>
      <c r="N2219" s="25"/>
      <c r="O2219" s="25"/>
      <c r="P2219" s="119"/>
      <c r="Q2219" s="119"/>
      <c r="R2219" s="119"/>
      <c r="S2219" s="119"/>
      <c r="T2219" s="119"/>
      <c r="U2219" s="119"/>
      <c r="V2219" s="120"/>
      <c r="W2219" s="120"/>
      <c r="X2219" s="25"/>
      <c r="Y2219" s="121"/>
      <c r="Z2219" s="121"/>
      <c r="AA2219" s="25"/>
    </row>
    <row r="2220" spans="2:27" x14ac:dyDescent="0.3">
      <c r="B2220" s="25"/>
      <c r="C2220" s="25"/>
      <c r="D2220" s="25"/>
      <c r="E2220" s="25"/>
      <c r="F2220" s="25"/>
      <c r="G2220" s="25"/>
      <c r="H2220" s="25"/>
      <c r="I2220" s="25"/>
      <c r="J2220" s="25"/>
      <c r="K2220" s="25"/>
      <c r="L2220" s="25"/>
      <c r="M2220" s="25"/>
      <c r="N2220" s="25"/>
      <c r="O2220" s="25"/>
      <c r="P2220" s="119"/>
      <c r="Q2220" s="119"/>
      <c r="R2220" s="119"/>
      <c r="S2220" s="119"/>
      <c r="T2220" s="119"/>
      <c r="U2220" s="119"/>
      <c r="V2220" s="120"/>
      <c r="W2220" s="120"/>
      <c r="X2220" s="25"/>
      <c r="Y2220" s="121"/>
      <c r="Z2220" s="121"/>
      <c r="AA2220" s="25"/>
    </row>
    <row r="2221" spans="2:27" x14ac:dyDescent="0.3">
      <c r="B2221" s="25"/>
      <c r="C2221" s="25"/>
      <c r="D2221" s="25"/>
      <c r="E2221" s="25"/>
      <c r="F2221" s="25"/>
      <c r="G2221" s="25"/>
      <c r="H2221" s="25"/>
      <c r="I2221" s="25"/>
      <c r="J2221" s="25"/>
      <c r="K2221" s="25"/>
      <c r="L2221" s="25"/>
      <c r="M2221" s="25"/>
      <c r="N2221" s="25"/>
      <c r="O2221" s="25"/>
      <c r="P2221" s="119"/>
      <c r="Q2221" s="119"/>
      <c r="R2221" s="119"/>
      <c r="S2221" s="119"/>
      <c r="T2221" s="119"/>
      <c r="U2221" s="119"/>
      <c r="V2221" s="120"/>
      <c r="W2221" s="120"/>
      <c r="X2221" s="25"/>
      <c r="Y2221" s="121"/>
      <c r="Z2221" s="121"/>
      <c r="AA2221" s="25"/>
    </row>
    <row r="2222" spans="2:27" x14ac:dyDescent="0.3">
      <c r="B2222" s="25"/>
      <c r="C2222" s="25"/>
      <c r="D2222" s="25"/>
      <c r="E2222" s="25"/>
      <c r="F2222" s="25"/>
      <c r="G2222" s="25"/>
      <c r="H2222" s="25"/>
      <c r="I2222" s="25"/>
      <c r="J2222" s="25"/>
      <c r="K2222" s="25"/>
      <c r="L2222" s="25"/>
      <c r="M2222" s="25"/>
      <c r="N2222" s="25"/>
      <c r="O2222" s="25"/>
      <c r="P2222" s="119"/>
      <c r="Q2222" s="119"/>
      <c r="R2222" s="119"/>
      <c r="S2222" s="119"/>
      <c r="T2222" s="119"/>
      <c r="U2222" s="119"/>
      <c r="V2222" s="120"/>
      <c r="W2222" s="120"/>
      <c r="X2222" s="25"/>
      <c r="Y2222" s="121"/>
      <c r="Z2222" s="121"/>
      <c r="AA2222" s="25"/>
    </row>
    <row r="2223" spans="2:27" x14ac:dyDescent="0.3">
      <c r="B2223" s="25"/>
      <c r="C2223" s="25"/>
      <c r="D2223" s="25"/>
      <c r="E2223" s="25"/>
      <c r="F2223" s="25"/>
      <c r="G2223" s="25"/>
      <c r="H2223" s="25"/>
      <c r="I2223" s="25"/>
      <c r="J2223" s="25"/>
      <c r="K2223" s="25"/>
      <c r="L2223" s="25"/>
      <c r="M2223" s="25"/>
      <c r="N2223" s="25"/>
      <c r="O2223" s="25"/>
      <c r="P2223" s="119"/>
      <c r="Q2223" s="119"/>
      <c r="R2223" s="119"/>
      <c r="S2223" s="119"/>
      <c r="T2223" s="119"/>
      <c r="U2223" s="119"/>
      <c r="V2223" s="120"/>
      <c r="W2223" s="120"/>
      <c r="X2223" s="25"/>
      <c r="Y2223" s="121"/>
      <c r="Z2223" s="121"/>
      <c r="AA2223" s="25"/>
    </row>
    <row r="2224" spans="2:27" x14ac:dyDescent="0.3">
      <c r="B2224" s="25"/>
      <c r="C2224" s="25"/>
      <c r="D2224" s="25"/>
      <c r="E2224" s="25"/>
      <c r="F2224" s="25"/>
      <c r="G2224" s="25"/>
      <c r="H2224" s="25"/>
      <c r="I2224" s="25"/>
      <c r="J2224" s="25"/>
      <c r="K2224" s="25"/>
      <c r="L2224" s="25"/>
      <c r="M2224" s="25"/>
      <c r="N2224" s="25"/>
      <c r="O2224" s="25"/>
      <c r="P2224" s="119"/>
      <c r="Q2224" s="119"/>
      <c r="R2224" s="119"/>
      <c r="S2224" s="119"/>
      <c r="T2224" s="119"/>
      <c r="U2224" s="119"/>
      <c r="V2224" s="120"/>
      <c r="W2224" s="120"/>
      <c r="X2224" s="25"/>
      <c r="Y2224" s="121"/>
      <c r="Z2224" s="121"/>
      <c r="AA2224" s="25"/>
    </row>
    <row r="2225" spans="2:27" x14ac:dyDescent="0.3">
      <c r="B2225" s="25"/>
      <c r="C2225" s="25"/>
      <c r="D2225" s="25"/>
      <c r="E2225" s="25"/>
      <c r="F2225" s="25"/>
      <c r="G2225" s="25"/>
      <c r="H2225" s="25"/>
      <c r="I2225" s="25"/>
      <c r="J2225" s="25"/>
      <c r="K2225" s="25"/>
      <c r="L2225" s="25"/>
      <c r="M2225" s="25"/>
      <c r="N2225" s="25"/>
      <c r="O2225" s="25"/>
      <c r="P2225" s="119"/>
      <c r="Q2225" s="119"/>
      <c r="R2225" s="119"/>
      <c r="S2225" s="119"/>
      <c r="T2225" s="119"/>
      <c r="U2225" s="119"/>
      <c r="V2225" s="120"/>
      <c r="W2225" s="120"/>
      <c r="X2225" s="25"/>
      <c r="Y2225" s="121"/>
      <c r="Z2225" s="121"/>
      <c r="AA2225" s="25"/>
    </row>
    <row r="2226" spans="2:27" x14ac:dyDescent="0.3">
      <c r="B2226" s="25"/>
      <c r="C2226" s="25"/>
      <c r="D2226" s="25"/>
      <c r="E2226" s="25"/>
      <c r="F2226" s="25"/>
      <c r="G2226" s="25"/>
      <c r="H2226" s="25"/>
      <c r="I2226" s="25"/>
      <c r="J2226" s="25"/>
      <c r="K2226" s="25"/>
      <c r="L2226" s="25"/>
      <c r="M2226" s="25"/>
      <c r="N2226" s="25"/>
      <c r="O2226" s="25"/>
      <c r="P2226" s="119"/>
      <c r="Q2226" s="119"/>
      <c r="R2226" s="119"/>
      <c r="S2226" s="119"/>
      <c r="T2226" s="119"/>
      <c r="U2226" s="119"/>
      <c r="V2226" s="120"/>
      <c r="W2226" s="120"/>
      <c r="X2226" s="25"/>
      <c r="Y2226" s="121"/>
      <c r="Z2226" s="121"/>
      <c r="AA2226" s="25"/>
    </row>
    <row r="2227" spans="2:27" x14ac:dyDescent="0.3">
      <c r="B2227" s="25"/>
      <c r="C2227" s="25"/>
      <c r="D2227" s="25"/>
      <c r="E2227" s="25"/>
      <c r="F2227" s="25"/>
      <c r="G2227" s="25"/>
      <c r="H2227" s="25"/>
      <c r="I2227" s="25"/>
      <c r="J2227" s="25"/>
      <c r="K2227" s="25"/>
      <c r="L2227" s="25"/>
      <c r="M2227" s="25"/>
      <c r="N2227" s="25"/>
      <c r="O2227" s="25"/>
      <c r="P2227" s="119"/>
      <c r="Q2227" s="119"/>
      <c r="R2227" s="119"/>
      <c r="S2227" s="119"/>
      <c r="T2227" s="119"/>
      <c r="U2227" s="119"/>
      <c r="V2227" s="120"/>
      <c r="W2227" s="120"/>
      <c r="X2227" s="25"/>
      <c r="Y2227" s="121"/>
      <c r="Z2227" s="121"/>
      <c r="AA2227" s="25"/>
    </row>
    <row r="2228" spans="2:27" x14ac:dyDescent="0.3">
      <c r="B2228" s="25"/>
      <c r="C2228" s="25"/>
      <c r="D2228" s="25"/>
      <c r="E2228" s="25"/>
      <c r="F2228" s="25"/>
      <c r="G2228" s="25"/>
      <c r="H2228" s="25"/>
      <c r="I2228" s="25"/>
      <c r="J2228" s="25"/>
      <c r="K2228" s="25"/>
      <c r="L2228" s="25"/>
      <c r="M2228" s="25"/>
      <c r="N2228" s="25"/>
      <c r="O2228" s="25"/>
      <c r="P2228" s="119"/>
      <c r="Q2228" s="119"/>
      <c r="R2228" s="119"/>
      <c r="S2228" s="119"/>
      <c r="T2228" s="119"/>
      <c r="U2228" s="119"/>
      <c r="V2228" s="120"/>
      <c r="W2228" s="120"/>
      <c r="X2228" s="25"/>
      <c r="Y2228" s="121"/>
      <c r="Z2228" s="121"/>
      <c r="AA2228" s="25"/>
    </row>
    <row r="2229" spans="2:27" x14ac:dyDescent="0.3">
      <c r="B2229" s="25"/>
      <c r="C2229" s="25"/>
      <c r="D2229" s="25"/>
      <c r="E2229" s="25"/>
      <c r="F2229" s="25"/>
      <c r="G2229" s="25"/>
      <c r="H2229" s="25"/>
      <c r="I2229" s="25"/>
      <c r="J2229" s="25"/>
      <c r="K2229" s="25"/>
      <c r="L2229" s="25"/>
      <c r="M2229" s="25"/>
      <c r="N2229" s="25"/>
      <c r="O2229" s="25"/>
      <c r="P2229" s="119"/>
      <c r="Q2229" s="119"/>
      <c r="R2229" s="119"/>
      <c r="S2229" s="119"/>
      <c r="T2229" s="119"/>
      <c r="U2229" s="119"/>
      <c r="V2229" s="120"/>
      <c r="W2229" s="120"/>
      <c r="X2229" s="25"/>
      <c r="Y2229" s="121"/>
      <c r="Z2229" s="121"/>
      <c r="AA2229" s="25"/>
    </row>
    <row r="2230" spans="2:27" x14ac:dyDescent="0.3">
      <c r="B2230" s="25"/>
      <c r="C2230" s="25"/>
      <c r="D2230" s="25"/>
      <c r="E2230" s="25"/>
      <c r="F2230" s="25"/>
      <c r="G2230" s="25"/>
      <c r="H2230" s="25"/>
      <c r="I2230" s="25"/>
      <c r="J2230" s="25"/>
      <c r="K2230" s="25"/>
      <c r="L2230" s="25"/>
      <c r="M2230" s="25"/>
      <c r="N2230" s="25"/>
      <c r="O2230" s="25"/>
      <c r="P2230" s="119"/>
      <c r="Q2230" s="119"/>
      <c r="R2230" s="119"/>
      <c r="S2230" s="119"/>
      <c r="T2230" s="119"/>
      <c r="U2230" s="119"/>
      <c r="V2230" s="120"/>
      <c r="W2230" s="120"/>
      <c r="X2230" s="25"/>
      <c r="Y2230" s="121"/>
      <c r="Z2230" s="121"/>
      <c r="AA2230" s="25"/>
    </row>
    <row r="2231" spans="2:27" x14ac:dyDescent="0.3">
      <c r="B2231" s="25"/>
      <c r="C2231" s="25"/>
      <c r="D2231" s="25"/>
      <c r="E2231" s="25"/>
      <c r="F2231" s="25"/>
      <c r="G2231" s="25"/>
      <c r="H2231" s="25"/>
      <c r="I2231" s="25"/>
      <c r="J2231" s="25"/>
      <c r="K2231" s="25"/>
      <c r="L2231" s="25"/>
      <c r="M2231" s="25"/>
      <c r="N2231" s="25"/>
      <c r="O2231" s="25"/>
      <c r="P2231" s="119"/>
      <c r="Q2231" s="119"/>
      <c r="R2231" s="119"/>
      <c r="S2231" s="119"/>
      <c r="T2231" s="119"/>
      <c r="U2231" s="119"/>
      <c r="V2231" s="120"/>
      <c r="W2231" s="120"/>
      <c r="X2231" s="25"/>
      <c r="Y2231" s="121"/>
      <c r="Z2231" s="121"/>
      <c r="AA2231" s="25"/>
    </row>
    <row r="2232" spans="2:27" x14ac:dyDescent="0.3">
      <c r="B2232" s="25"/>
      <c r="C2232" s="25"/>
      <c r="D2232" s="25"/>
      <c r="E2232" s="25"/>
      <c r="F2232" s="25"/>
      <c r="G2232" s="25"/>
      <c r="H2232" s="25"/>
      <c r="I2232" s="25"/>
      <c r="J2232" s="25"/>
      <c r="K2232" s="25"/>
      <c r="L2232" s="25"/>
      <c r="M2232" s="25"/>
      <c r="N2232" s="25"/>
      <c r="O2232" s="25"/>
      <c r="P2232" s="119"/>
      <c r="Q2232" s="119"/>
      <c r="R2232" s="119"/>
      <c r="S2232" s="119"/>
      <c r="T2232" s="119"/>
      <c r="U2232" s="119"/>
      <c r="V2232" s="120"/>
      <c r="W2232" s="120"/>
      <c r="X2232" s="25"/>
      <c r="Y2232" s="121"/>
      <c r="Z2232" s="121"/>
      <c r="AA2232" s="25"/>
    </row>
    <row r="2233" spans="2:27" x14ac:dyDescent="0.3">
      <c r="B2233" s="25"/>
      <c r="C2233" s="25"/>
      <c r="D2233" s="25"/>
      <c r="E2233" s="25"/>
      <c r="F2233" s="25"/>
      <c r="G2233" s="25"/>
      <c r="H2233" s="25"/>
      <c r="I2233" s="25"/>
      <c r="J2233" s="25"/>
      <c r="K2233" s="25"/>
      <c r="L2233" s="25"/>
      <c r="M2233" s="25"/>
      <c r="N2233" s="25"/>
      <c r="O2233" s="25"/>
      <c r="P2233" s="119"/>
      <c r="Q2233" s="119"/>
      <c r="R2233" s="119"/>
      <c r="S2233" s="119"/>
      <c r="T2233" s="119"/>
      <c r="U2233" s="119"/>
      <c r="V2233" s="120"/>
      <c r="W2233" s="120"/>
      <c r="X2233" s="25"/>
      <c r="Y2233" s="121"/>
      <c r="Z2233" s="121"/>
      <c r="AA2233" s="25"/>
    </row>
    <row r="2234" spans="2:27" x14ac:dyDescent="0.3">
      <c r="B2234" s="25"/>
      <c r="C2234" s="25"/>
      <c r="D2234" s="25"/>
      <c r="E2234" s="25"/>
      <c r="F2234" s="25"/>
      <c r="G2234" s="25"/>
      <c r="H2234" s="25"/>
      <c r="I2234" s="25"/>
      <c r="J2234" s="25"/>
      <c r="K2234" s="25"/>
      <c r="L2234" s="25"/>
      <c r="M2234" s="25"/>
      <c r="N2234" s="25"/>
      <c r="O2234" s="25"/>
      <c r="P2234" s="119"/>
      <c r="Q2234" s="119"/>
      <c r="R2234" s="119"/>
      <c r="S2234" s="119"/>
      <c r="T2234" s="119"/>
      <c r="U2234" s="119"/>
      <c r="V2234" s="120"/>
      <c r="W2234" s="120"/>
      <c r="X2234" s="25"/>
      <c r="Y2234" s="121"/>
      <c r="Z2234" s="121"/>
      <c r="AA2234" s="25"/>
    </row>
    <row r="2235" spans="2:27" x14ac:dyDescent="0.3">
      <c r="B2235" s="25"/>
      <c r="C2235" s="25"/>
      <c r="D2235" s="25"/>
      <c r="E2235" s="25"/>
      <c r="F2235" s="25"/>
      <c r="G2235" s="25"/>
      <c r="H2235" s="25"/>
      <c r="I2235" s="25"/>
      <c r="J2235" s="25"/>
      <c r="K2235" s="25"/>
      <c r="L2235" s="25"/>
      <c r="M2235" s="25"/>
      <c r="N2235" s="25"/>
      <c r="O2235" s="25"/>
      <c r="P2235" s="119"/>
      <c r="Q2235" s="119"/>
      <c r="R2235" s="119"/>
      <c r="S2235" s="119"/>
      <c r="T2235" s="119"/>
      <c r="U2235" s="119"/>
      <c r="V2235" s="120"/>
      <c r="W2235" s="120"/>
      <c r="X2235" s="25"/>
      <c r="Y2235" s="121"/>
      <c r="Z2235" s="121"/>
      <c r="AA2235" s="25"/>
    </row>
    <row r="2236" spans="2:27" x14ac:dyDescent="0.3">
      <c r="B2236" s="25"/>
      <c r="C2236" s="25"/>
      <c r="D2236" s="25"/>
      <c r="E2236" s="25"/>
      <c r="F2236" s="25"/>
      <c r="G2236" s="25"/>
      <c r="H2236" s="25"/>
      <c r="I2236" s="25"/>
      <c r="J2236" s="25"/>
      <c r="K2236" s="25"/>
      <c r="L2236" s="25"/>
      <c r="M2236" s="25"/>
      <c r="N2236" s="25"/>
      <c r="O2236" s="25"/>
      <c r="P2236" s="119"/>
      <c r="Q2236" s="119"/>
      <c r="R2236" s="119"/>
      <c r="S2236" s="119"/>
      <c r="T2236" s="119"/>
      <c r="U2236" s="119"/>
      <c r="V2236" s="120"/>
      <c r="W2236" s="120"/>
      <c r="X2236" s="25"/>
      <c r="Y2236" s="121"/>
      <c r="Z2236" s="121"/>
      <c r="AA2236" s="25"/>
    </row>
    <row r="2237" spans="2:27" x14ac:dyDescent="0.3">
      <c r="B2237" s="25"/>
      <c r="C2237" s="25"/>
      <c r="D2237" s="25"/>
      <c r="E2237" s="25"/>
      <c r="F2237" s="25"/>
      <c r="G2237" s="25"/>
      <c r="H2237" s="25"/>
      <c r="I2237" s="25"/>
      <c r="J2237" s="25"/>
      <c r="K2237" s="25"/>
      <c r="L2237" s="25"/>
      <c r="M2237" s="25"/>
      <c r="N2237" s="25"/>
      <c r="O2237" s="25"/>
      <c r="P2237" s="119"/>
      <c r="Q2237" s="119"/>
      <c r="R2237" s="119"/>
      <c r="S2237" s="119"/>
      <c r="T2237" s="119"/>
      <c r="U2237" s="119"/>
      <c r="V2237" s="120"/>
      <c r="W2237" s="120"/>
      <c r="X2237" s="25"/>
      <c r="Y2237" s="121"/>
      <c r="Z2237" s="121"/>
      <c r="AA2237" s="25"/>
    </row>
    <row r="2238" spans="2:27" x14ac:dyDescent="0.3">
      <c r="B2238" s="25"/>
      <c r="C2238" s="25"/>
      <c r="D2238" s="25"/>
      <c r="E2238" s="25"/>
      <c r="F2238" s="25"/>
      <c r="G2238" s="25"/>
      <c r="H2238" s="25"/>
      <c r="I2238" s="25"/>
      <c r="J2238" s="25"/>
      <c r="K2238" s="25"/>
      <c r="L2238" s="25"/>
      <c r="M2238" s="25"/>
      <c r="N2238" s="25"/>
      <c r="O2238" s="25"/>
      <c r="P2238" s="119"/>
      <c r="Q2238" s="119"/>
      <c r="R2238" s="119"/>
      <c r="S2238" s="119"/>
      <c r="T2238" s="119"/>
      <c r="U2238" s="119"/>
      <c r="V2238" s="120"/>
      <c r="W2238" s="120"/>
      <c r="X2238" s="25"/>
      <c r="Y2238" s="121"/>
      <c r="Z2238" s="121"/>
      <c r="AA2238" s="25"/>
    </row>
    <row r="2239" spans="2:27" x14ac:dyDescent="0.3">
      <c r="B2239" s="25"/>
      <c r="C2239" s="25"/>
      <c r="D2239" s="25"/>
      <c r="E2239" s="25"/>
      <c r="F2239" s="25"/>
      <c r="G2239" s="25"/>
      <c r="H2239" s="25"/>
      <c r="I2239" s="25"/>
      <c r="J2239" s="25"/>
      <c r="K2239" s="25"/>
      <c r="L2239" s="25"/>
      <c r="M2239" s="25"/>
      <c r="N2239" s="25"/>
      <c r="O2239" s="25"/>
      <c r="P2239" s="119"/>
      <c r="Q2239" s="119"/>
      <c r="R2239" s="119"/>
      <c r="S2239" s="119"/>
      <c r="T2239" s="119"/>
      <c r="U2239" s="119"/>
      <c r="V2239" s="120"/>
      <c r="W2239" s="120"/>
      <c r="X2239" s="25"/>
      <c r="Y2239" s="121"/>
      <c r="Z2239" s="121"/>
      <c r="AA2239" s="25"/>
    </row>
    <row r="2240" spans="2:27" x14ac:dyDescent="0.3">
      <c r="B2240" s="25"/>
      <c r="C2240" s="25"/>
      <c r="D2240" s="25"/>
      <c r="E2240" s="25"/>
      <c r="F2240" s="25"/>
      <c r="G2240" s="25"/>
      <c r="H2240" s="25"/>
      <c r="I2240" s="25"/>
      <c r="J2240" s="25"/>
      <c r="K2240" s="25"/>
      <c r="L2240" s="25"/>
      <c r="M2240" s="25"/>
      <c r="N2240" s="25"/>
      <c r="O2240" s="25"/>
      <c r="P2240" s="119"/>
      <c r="Q2240" s="119"/>
      <c r="R2240" s="119"/>
      <c r="S2240" s="119"/>
      <c r="T2240" s="119"/>
      <c r="U2240" s="119"/>
      <c r="V2240" s="120"/>
      <c r="W2240" s="120"/>
      <c r="X2240" s="25"/>
      <c r="Y2240" s="121"/>
      <c r="Z2240" s="121"/>
      <c r="AA2240" s="25"/>
    </row>
    <row r="2241" spans="2:27" x14ac:dyDescent="0.3">
      <c r="B2241" s="25"/>
      <c r="C2241" s="25"/>
      <c r="D2241" s="25"/>
      <c r="E2241" s="25"/>
      <c r="F2241" s="25"/>
      <c r="G2241" s="25"/>
      <c r="H2241" s="25"/>
      <c r="I2241" s="25"/>
      <c r="J2241" s="25"/>
      <c r="K2241" s="25"/>
      <c r="L2241" s="25"/>
      <c r="M2241" s="25"/>
      <c r="N2241" s="25"/>
      <c r="O2241" s="25"/>
      <c r="P2241" s="119"/>
      <c r="Q2241" s="119"/>
      <c r="R2241" s="119"/>
      <c r="S2241" s="119"/>
      <c r="T2241" s="119"/>
      <c r="U2241" s="119"/>
      <c r="V2241" s="120"/>
      <c r="W2241" s="120"/>
      <c r="X2241" s="25"/>
      <c r="Y2241" s="121"/>
      <c r="Z2241" s="121"/>
      <c r="AA2241" s="25"/>
    </row>
    <row r="2242" spans="2:27" x14ac:dyDescent="0.3">
      <c r="B2242" s="25"/>
      <c r="C2242" s="25"/>
      <c r="D2242" s="25"/>
      <c r="E2242" s="25"/>
      <c r="F2242" s="25"/>
      <c r="G2242" s="25"/>
      <c r="H2242" s="25"/>
      <c r="I2242" s="25"/>
      <c r="J2242" s="25"/>
      <c r="K2242" s="25"/>
      <c r="L2242" s="25"/>
      <c r="M2242" s="25"/>
      <c r="N2242" s="25"/>
      <c r="O2242" s="25"/>
      <c r="P2242" s="119"/>
      <c r="Q2242" s="119"/>
      <c r="R2242" s="119"/>
      <c r="S2242" s="119"/>
      <c r="T2242" s="119"/>
      <c r="U2242" s="119"/>
      <c r="V2242" s="120"/>
      <c r="W2242" s="120"/>
      <c r="X2242" s="25"/>
      <c r="Y2242" s="121"/>
      <c r="Z2242" s="121"/>
      <c r="AA2242" s="25"/>
    </row>
    <row r="2243" spans="2:27" x14ac:dyDescent="0.3">
      <c r="B2243" s="25"/>
      <c r="C2243" s="25"/>
      <c r="D2243" s="25"/>
      <c r="E2243" s="25"/>
      <c r="F2243" s="25"/>
      <c r="G2243" s="25"/>
      <c r="H2243" s="25"/>
      <c r="I2243" s="25"/>
      <c r="J2243" s="25"/>
      <c r="K2243" s="25"/>
      <c r="L2243" s="25"/>
      <c r="M2243" s="25"/>
      <c r="N2243" s="25"/>
      <c r="O2243" s="25"/>
      <c r="P2243" s="119"/>
      <c r="Q2243" s="119"/>
      <c r="R2243" s="119"/>
      <c r="S2243" s="119"/>
      <c r="T2243" s="119"/>
      <c r="U2243" s="119"/>
      <c r="V2243" s="120"/>
      <c r="W2243" s="120"/>
      <c r="X2243" s="25"/>
      <c r="Y2243" s="121"/>
      <c r="Z2243" s="121"/>
      <c r="AA2243" s="25"/>
    </row>
    <row r="2244" spans="2:27" x14ac:dyDescent="0.3">
      <c r="B2244" s="25"/>
      <c r="C2244" s="25"/>
      <c r="D2244" s="25"/>
      <c r="E2244" s="25"/>
      <c r="F2244" s="25"/>
      <c r="G2244" s="25"/>
      <c r="H2244" s="25"/>
      <c r="I2244" s="25"/>
      <c r="J2244" s="25"/>
      <c r="K2244" s="25"/>
      <c r="L2244" s="25"/>
      <c r="M2244" s="25"/>
      <c r="N2244" s="25"/>
      <c r="O2244" s="25"/>
      <c r="P2244" s="119"/>
      <c r="Q2244" s="119"/>
      <c r="R2244" s="119"/>
      <c r="S2244" s="119"/>
      <c r="T2244" s="119"/>
      <c r="U2244" s="119"/>
      <c r="V2244" s="120"/>
      <c r="W2244" s="120"/>
      <c r="X2244" s="25"/>
      <c r="Y2244" s="121"/>
      <c r="Z2244" s="121"/>
      <c r="AA2244" s="25"/>
    </row>
    <row r="2245" spans="2:27" x14ac:dyDescent="0.3">
      <c r="B2245" s="25"/>
      <c r="C2245" s="25"/>
      <c r="D2245" s="25"/>
      <c r="E2245" s="25"/>
      <c r="F2245" s="25"/>
      <c r="G2245" s="25"/>
      <c r="H2245" s="25"/>
      <c r="I2245" s="25"/>
      <c r="J2245" s="25"/>
      <c r="K2245" s="25"/>
      <c r="L2245" s="25"/>
      <c r="M2245" s="25"/>
      <c r="N2245" s="25"/>
      <c r="O2245" s="25"/>
      <c r="P2245" s="119"/>
      <c r="Q2245" s="119"/>
      <c r="R2245" s="119"/>
      <c r="S2245" s="119"/>
      <c r="T2245" s="119"/>
      <c r="U2245" s="119"/>
      <c r="V2245" s="120"/>
      <c r="W2245" s="120"/>
      <c r="X2245" s="25"/>
      <c r="Y2245" s="121"/>
      <c r="Z2245" s="121"/>
      <c r="AA2245" s="25"/>
    </row>
    <row r="2246" spans="2:27" x14ac:dyDescent="0.3">
      <c r="B2246" s="25"/>
      <c r="C2246" s="25"/>
      <c r="D2246" s="25"/>
      <c r="E2246" s="25"/>
      <c r="F2246" s="25"/>
      <c r="G2246" s="25"/>
      <c r="H2246" s="25"/>
      <c r="I2246" s="25"/>
      <c r="J2246" s="25"/>
      <c r="K2246" s="25"/>
      <c r="L2246" s="25"/>
      <c r="M2246" s="25"/>
      <c r="N2246" s="25"/>
      <c r="O2246" s="25"/>
      <c r="P2246" s="119"/>
      <c r="Q2246" s="119"/>
      <c r="R2246" s="119"/>
      <c r="S2246" s="119"/>
      <c r="T2246" s="119"/>
      <c r="U2246" s="119"/>
      <c r="V2246" s="120"/>
      <c r="W2246" s="120"/>
      <c r="X2246" s="25"/>
      <c r="Y2246" s="121"/>
      <c r="Z2246" s="121"/>
      <c r="AA2246" s="25"/>
    </row>
    <row r="2247" spans="2:27" x14ac:dyDescent="0.3">
      <c r="B2247" s="25"/>
      <c r="C2247" s="25"/>
      <c r="D2247" s="25"/>
      <c r="E2247" s="25"/>
      <c r="F2247" s="25"/>
      <c r="G2247" s="25"/>
      <c r="H2247" s="25"/>
      <c r="I2247" s="25"/>
      <c r="J2247" s="25"/>
      <c r="K2247" s="25"/>
      <c r="L2247" s="25"/>
      <c r="M2247" s="25"/>
      <c r="N2247" s="25"/>
      <c r="O2247" s="25"/>
      <c r="P2247" s="119"/>
      <c r="Q2247" s="119"/>
      <c r="R2247" s="119"/>
      <c r="S2247" s="119"/>
      <c r="T2247" s="119"/>
      <c r="U2247" s="119"/>
      <c r="V2247" s="120"/>
      <c r="W2247" s="120"/>
      <c r="X2247" s="25"/>
      <c r="Y2247" s="121"/>
      <c r="Z2247" s="121"/>
      <c r="AA2247" s="25"/>
    </row>
    <row r="2248" spans="2:27" x14ac:dyDescent="0.3">
      <c r="B2248" s="25"/>
      <c r="C2248" s="25"/>
      <c r="D2248" s="25"/>
      <c r="E2248" s="25"/>
      <c r="F2248" s="25"/>
      <c r="G2248" s="25"/>
      <c r="H2248" s="25"/>
      <c r="I2248" s="25"/>
      <c r="J2248" s="25"/>
      <c r="K2248" s="25"/>
      <c r="L2248" s="25"/>
      <c r="M2248" s="25"/>
      <c r="N2248" s="25"/>
      <c r="O2248" s="25"/>
      <c r="P2248" s="119"/>
      <c r="Q2248" s="119"/>
      <c r="R2248" s="119"/>
      <c r="S2248" s="119"/>
      <c r="T2248" s="119"/>
      <c r="U2248" s="119"/>
      <c r="V2248" s="120"/>
      <c r="W2248" s="120"/>
      <c r="X2248" s="25"/>
      <c r="Y2248" s="121"/>
      <c r="Z2248" s="121"/>
      <c r="AA2248" s="25"/>
    </row>
    <row r="2249" spans="2:27" x14ac:dyDescent="0.3">
      <c r="B2249" s="25"/>
      <c r="C2249" s="25"/>
      <c r="D2249" s="25"/>
      <c r="E2249" s="25"/>
      <c r="F2249" s="25"/>
      <c r="G2249" s="25"/>
      <c r="H2249" s="25"/>
      <c r="I2249" s="25"/>
      <c r="J2249" s="25"/>
      <c r="K2249" s="25"/>
      <c r="L2249" s="25"/>
      <c r="M2249" s="25"/>
      <c r="N2249" s="25"/>
      <c r="O2249" s="25"/>
      <c r="P2249" s="119"/>
      <c r="Q2249" s="119"/>
      <c r="R2249" s="119"/>
      <c r="S2249" s="119"/>
      <c r="T2249" s="119"/>
      <c r="U2249" s="119"/>
      <c r="V2249" s="120"/>
      <c r="W2249" s="120"/>
      <c r="X2249" s="25"/>
      <c r="Y2249" s="121"/>
      <c r="Z2249" s="121"/>
      <c r="AA2249" s="25"/>
    </row>
    <row r="2250" spans="2:27" x14ac:dyDescent="0.3">
      <c r="B2250" s="25"/>
      <c r="C2250" s="25"/>
      <c r="D2250" s="25"/>
      <c r="E2250" s="25"/>
      <c r="F2250" s="25"/>
      <c r="G2250" s="25"/>
      <c r="H2250" s="25"/>
      <c r="I2250" s="25"/>
      <c r="J2250" s="25"/>
      <c r="K2250" s="25"/>
      <c r="L2250" s="25"/>
      <c r="M2250" s="25"/>
      <c r="N2250" s="25"/>
      <c r="O2250" s="25"/>
      <c r="P2250" s="119"/>
      <c r="Q2250" s="119"/>
      <c r="R2250" s="119"/>
      <c r="S2250" s="119"/>
      <c r="T2250" s="119"/>
      <c r="U2250" s="119"/>
      <c r="V2250" s="120"/>
      <c r="W2250" s="120"/>
      <c r="X2250" s="25"/>
      <c r="Y2250" s="121"/>
      <c r="Z2250" s="121"/>
      <c r="AA2250" s="25"/>
    </row>
    <row r="2251" spans="2:27" x14ac:dyDescent="0.3">
      <c r="B2251" s="25"/>
      <c r="C2251" s="25"/>
      <c r="D2251" s="25"/>
      <c r="E2251" s="25"/>
      <c r="F2251" s="25"/>
      <c r="G2251" s="25"/>
      <c r="H2251" s="25"/>
      <c r="I2251" s="25"/>
      <c r="J2251" s="25"/>
      <c r="K2251" s="25"/>
      <c r="L2251" s="25"/>
      <c r="M2251" s="25"/>
      <c r="N2251" s="25"/>
      <c r="O2251" s="25"/>
      <c r="P2251" s="119"/>
      <c r="Q2251" s="119"/>
      <c r="R2251" s="119"/>
      <c r="S2251" s="119"/>
      <c r="T2251" s="119"/>
      <c r="U2251" s="119"/>
      <c r="V2251" s="120"/>
      <c r="W2251" s="120"/>
      <c r="X2251" s="25"/>
      <c r="Y2251" s="121"/>
      <c r="Z2251" s="121"/>
      <c r="AA2251" s="25"/>
    </row>
    <row r="2252" spans="2:27" x14ac:dyDescent="0.3">
      <c r="B2252" s="25"/>
      <c r="C2252" s="25"/>
      <c r="D2252" s="25"/>
      <c r="E2252" s="25"/>
      <c r="F2252" s="25"/>
      <c r="G2252" s="25"/>
      <c r="H2252" s="25"/>
      <c r="I2252" s="25"/>
      <c r="J2252" s="25"/>
      <c r="K2252" s="25"/>
      <c r="L2252" s="25"/>
      <c r="M2252" s="25"/>
      <c r="N2252" s="25"/>
      <c r="O2252" s="25"/>
      <c r="P2252" s="119"/>
      <c r="Q2252" s="119"/>
      <c r="R2252" s="119"/>
      <c r="S2252" s="119"/>
      <c r="T2252" s="119"/>
      <c r="U2252" s="119"/>
      <c r="V2252" s="120"/>
      <c r="W2252" s="120"/>
      <c r="X2252" s="25"/>
      <c r="Y2252" s="121"/>
      <c r="Z2252" s="121"/>
      <c r="AA2252" s="25"/>
    </row>
    <row r="2253" spans="2:27" x14ac:dyDescent="0.3">
      <c r="B2253" s="25"/>
      <c r="C2253" s="25"/>
      <c r="D2253" s="25"/>
      <c r="E2253" s="25"/>
      <c r="F2253" s="25"/>
      <c r="G2253" s="25"/>
      <c r="H2253" s="25"/>
      <c r="I2253" s="25"/>
      <c r="J2253" s="25"/>
      <c r="K2253" s="25"/>
      <c r="L2253" s="25"/>
      <c r="M2253" s="25"/>
      <c r="N2253" s="25"/>
      <c r="O2253" s="25"/>
      <c r="P2253" s="119"/>
      <c r="Q2253" s="119"/>
      <c r="R2253" s="119"/>
      <c r="S2253" s="119"/>
      <c r="T2253" s="119"/>
      <c r="U2253" s="119"/>
      <c r="V2253" s="120"/>
      <c r="W2253" s="120"/>
      <c r="X2253" s="25"/>
      <c r="Y2253" s="121"/>
      <c r="Z2253" s="121"/>
      <c r="AA2253" s="25"/>
    </row>
    <row r="2254" spans="2:27" x14ac:dyDescent="0.3">
      <c r="B2254" s="25"/>
      <c r="C2254" s="25"/>
      <c r="D2254" s="25"/>
      <c r="E2254" s="25"/>
      <c r="F2254" s="25"/>
      <c r="G2254" s="25"/>
      <c r="H2254" s="25"/>
      <c r="I2254" s="25"/>
      <c r="J2254" s="25"/>
      <c r="K2254" s="25"/>
      <c r="L2254" s="25"/>
      <c r="M2254" s="25"/>
      <c r="N2254" s="25"/>
      <c r="O2254" s="25"/>
      <c r="P2254" s="119"/>
      <c r="Q2254" s="119"/>
      <c r="R2254" s="119"/>
      <c r="S2254" s="119"/>
      <c r="T2254" s="119"/>
      <c r="U2254" s="119"/>
      <c r="V2254" s="120"/>
      <c r="W2254" s="120"/>
      <c r="X2254" s="25"/>
      <c r="Y2254" s="121"/>
      <c r="Z2254" s="121"/>
      <c r="AA2254" s="25"/>
    </row>
    <row r="2255" spans="2:27" x14ac:dyDescent="0.3">
      <c r="B2255" s="25"/>
      <c r="C2255" s="25"/>
      <c r="D2255" s="25"/>
      <c r="E2255" s="25"/>
      <c r="F2255" s="25"/>
      <c r="G2255" s="25"/>
      <c r="H2255" s="25"/>
      <c r="I2255" s="25"/>
      <c r="J2255" s="25"/>
      <c r="K2255" s="25"/>
      <c r="L2255" s="25"/>
      <c r="M2255" s="25"/>
      <c r="N2255" s="25"/>
      <c r="O2255" s="25"/>
      <c r="P2255" s="119"/>
      <c r="Q2255" s="119"/>
      <c r="R2255" s="119"/>
      <c r="S2255" s="119"/>
      <c r="T2255" s="119"/>
      <c r="U2255" s="119"/>
      <c r="V2255" s="120"/>
      <c r="W2255" s="120"/>
      <c r="X2255" s="25"/>
      <c r="Y2255" s="121"/>
      <c r="Z2255" s="121"/>
      <c r="AA2255" s="25"/>
    </row>
    <row r="2256" spans="2:27" x14ac:dyDescent="0.3">
      <c r="B2256" s="25"/>
      <c r="C2256" s="25"/>
      <c r="D2256" s="25"/>
      <c r="E2256" s="25"/>
      <c r="F2256" s="25"/>
      <c r="G2256" s="25"/>
      <c r="H2256" s="25"/>
      <c r="I2256" s="25"/>
      <c r="J2256" s="25"/>
      <c r="K2256" s="25"/>
      <c r="L2256" s="25"/>
      <c r="M2256" s="25"/>
      <c r="N2256" s="25"/>
      <c r="O2256" s="25"/>
      <c r="P2256" s="119"/>
      <c r="Q2256" s="119"/>
      <c r="R2256" s="119"/>
      <c r="S2256" s="119"/>
      <c r="T2256" s="119"/>
      <c r="U2256" s="119"/>
      <c r="V2256" s="120"/>
      <c r="W2256" s="120"/>
      <c r="X2256" s="25"/>
      <c r="Y2256" s="121"/>
      <c r="Z2256" s="121"/>
      <c r="AA2256" s="25"/>
    </row>
    <row r="2257" spans="2:27" x14ac:dyDescent="0.3">
      <c r="B2257" s="25"/>
      <c r="C2257" s="25"/>
      <c r="D2257" s="25"/>
      <c r="E2257" s="25"/>
      <c r="F2257" s="25"/>
      <c r="G2257" s="25"/>
      <c r="H2257" s="25"/>
      <c r="I2257" s="25"/>
      <c r="J2257" s="25"/>
      <c r="K2257" s="25"/>
      <c r="L2257" s="25"/>
      <c r="M2257" s="25"/>
      <c r="N2257" s="25"/>
      <c r="O2257" s="25"/>
      <c r="P2257" s="119"/>
      <c r="Q2257" s="119"/>
      <c r="R2257" s="119"/>
      <c r="S2257" s="119"/>
      <c r="T2257" s="119"/>
      <c r="U2257" s="119"/>
      <c r="V2257" s="120"/>
      <c r="W2257" s="120"/>
      <c r="X2257" s="25"/>
      <c r="Y2257" s="121"/>
      <c r="Z2257" s="121"/>
      <c r="AA2257" s="25"/>
    </row>
    <row r="2258" spans="2:27" x14ac:dyDescent="0.3">
      <c r="B2258" s="25"/>
      <c r="C2258" s="25"/>
      <c r="D2258" s="25"/>
      <c r="E2258" s="25"/>
      <c r="F2258" s="25"/>
      <c r="G2258" s="25"/>
      <c r="H2258" s="25"/>
      <c r="I2258" s="25"/>
      <c r="J2258" s="25"/>
      <c r="K2258" s="25"/>
      <c r="L2258" s="25"/>
      <c r="M2258" s="25"/>
      <c r="N2258" s="25"/>
      <c r="O2258" s="25"/>
      <c r="P2258" s="119"/>
      <c r="Q2258" s="119"/>
      <c r="R2258" s="119"/>
      <c r="S2258" s="119"/>
      <c r="T2258" s="119"/>
      <c r="U2258" s="119"/>
      <c r="V2258" s="120"/>
      <c r="W2258" s="120"/>
      <c r="X2258" s="25"/>
      <c r="Y2258" s="121"/>
      <c r="Z2258" s="121"/>
      <c r="AA2258" s="25"/>
    </row>
    <row r="2259" spans="2:27" x14ac:dyDescent="0.3">
      <c r="B2259" s="25"/>
      <c r="C2259" s="25"/>
      <c r="D2259" s="25"/>
      <c r="E2259" s="25"/>
      <c r="F2259" s="25"/>
      <c r="G2259" s="25"/>
      <c r="H2259" s="25"/>
      <c r="I2259" s="25"/>
      <c r="J2259" s="25"/>
      <c r="K2259" s="25"/>
      <c r="L2259" s="25"/>
      <c r="M2259" s="25"/>
      <c r="N2259" s="25"/>
      <c r="O2259" s="25"/>
      <c r="P2259" s="119"/>
      <c r="Q2259" s="119"/>
      <c r="R2259" s="119"/>
      <c r="S2259" s="119"/>
      <c r="T2259" s="119"/>
      <c r="U2259" s="119"/>
      <c r="V2259" s="120"/>
      <c r="W2259" s="120"/>
      <c r="X2259" s="25"/>
      <c r="Y2259" s="121"/>
      <c r="Z2259" s="121"/>
      <c r="AA2259" s="25"/>
    </row>
    <row r="2260" spans="2:27" x14ac:dyDescent="0.3">
      <c r="B2260" s="25"/>
      <c r="C2260" s="25"/>
      <c r="D2260" s="25"/>
      <c r="E2260" s="25"/>
      <c r="F2260" s="25"/>
      <c r="G2260" s="25"/>
      <c r="H2260" s="25"/>
      <c r="I2260" s="25"/>
      <c r="J2260" s="25"/>
      <c r="K2260" s="25"/>
      <c r="L2260" s="25"/>
      <c r="M2260" s="25"/>
      <c r="N2260" s="25"/>
      <c r="O2260" s="25"/>
      <c r="P2260" s="119"/>
      <c r="Q2260" s="119"/>
      <c r="R2260" s="119"/>
      <c r="S2260" s="119"/>
      <c r="T2260" s="119"/>
      <c r="U2260" s="119"/>
      <c r="V2260" s="120"/>
      <c r="W2260" s="120"/>
      <c r="X2260" s="25"/>
      <c r="Y2260" s="121"/>
      <c r="Z2260" s="121"/>
      <c r="AA2260" s="25"/>
    </row>
    <row r="2261" spans="2:27" x14ac:dyDescent="0.3">
      <c r="B2261" s="25"/>
      <c r="C2261" s="25"/>
      <c r="D2261" s="25"/>
      <c r="E2261" s="25"/>
      <c r="F2261" s="25"/>
      <c r="G2261" s="25"/>
      <c r="H2261" s="25"/>
      <c r="I2261" s="25"/>
      <c r="J2261" s="25"/>
      <c r="K2261" s="25"/>
      <c r="L2261" s="25"/>
      <c r="M2261" s="25"/>
      <c r="N2261" s="25"/>
      <c r="O2261" s="25"/>
      <c r="P2261" s="119"/>
      <c r="Q2261" s="119"/>
      <c r="R2261" s="119"/>
      <c r="S2261" s="119"/>
      <c r="T2261" s="119"/>
      <c r="U2261" s="119"/>
      <c r="V2261" s="120"/>
      <c r="W2261" s="120"/>
      <c r="X2261" s="25"/>
      <c r="Y2261" s="121"/>
      <c r="Z2261" s="121"/>
      <c r="AA2261" s="25"/>
    </row>
    <row r="2262" spans="2:27" x14ac:dyDescent="0.3">
      <c r="B2262" s="25"/>
      <c r="C2262" s="25"/>
      <c r="D2262" s="25"/>
      <c r="E2262" s="25"/>
      <c r="F2262" s="25"/>
      <c r="G2262" s="25"/>
      <c r="H2262" s="25"/>
      <c r="I2262" s="25"/>
      <c r="J2262" s="25"/>
      <c r="K2262" s="25"/>
      <c r="L2262" s="25"/>
      <c r="M2262" s="25"/>
      <c r="N2262" s="25"/>
      <c r="O2262" s="25"/>
      <c r="P2262" s="119"/>
      <c r="Q2262" s="119"/>
      <c r="R2262" s="119"/>
      <c r="S2262" s="119"/>
      <c r="T2262" s="119"/>
      <c r="U2262" s="119"/>
      <c r="V2262" s="120"/>
      <c r="W2262" s="120"/>
      <c r="X2262" s="25"/>
      <c r="Y2262" s="121"/>
      <c r="Z2262" s="121"/>
      <c r="AA2262" s="25"/>
    </row>
    <row r="2263" spans="2:27" x14ac:dyDescent="0.3">
      <c r="B2263" s="25"/>
      <c r="C2263" s="25"/>
      <c r="D2263" s="25"/>
      <c r="E2263" s="25"/>
      <c r="F2263" s="25"/>
      <c r="G2263" s="25"/>
      <c r="H2263" s="25"/>
      <c r="I2263" s="25"/>
      <c r="J2263" s="25"/>
      <c r="K2263" s="25"/>
      <c r="L2263" s="25"/>
      <c r="M2263" s="25"/>
      <c r="N2263" s="25"/>
      <c r="O2263" s="25"/>
      <c r="P2263" s="119"/>
      <c r="Q2263" s="119"/>
      <c r="R2263" s="119"/>
      <c r="S2263" s="119"/>
      <c r="T2263" s="119"/>
      <c r="U2263" s="119"/>
      <c r="V2263" s="120"/>
      <c r="W2263" s="120"/>
      <c r="X2263" s="25"/>
      <c r="Y2263" s="121"/>
      <c r="Z2263" s="121"/>
      <c r="AA2263" s="25"/>
    </row>
    <row r="2264" spans="2:27" x14ac:dyDescent="0.3">
      <c r="B2264" s="25"/>
      <c r="C2264" s="25"/>
      <c r="D2264" s="25"/>
      <c r="E2264" s="25"/>
      <c r="F2264" s="25"/>
      <c r="G2264" s="25"/>
      <c r="H2264" s="25"/>
      <c r="I2264" s="25"/>
      <c r="J2264" s="25"/>
      <c r="K2264" s="25"/>
      <c r="L2264" s="25"/>
      <c r="M2264" s="25"/>
      <c r="N2264" s="25"/>
      <c r="O2264" s="25"/>
      <c r="P2264" s="119"/>
      <c r="Q2264" s="119"/>
      <c r="R2264" s="119"/>
      <c r="S2264" s="119"/>
      <c r="T2264" s="119"/>
      <c r="U2264" s="119"/>
      <c r="V2264" s="120"/>
      <c r="W2264" s="120"/>
      <c r="X2264" s="25"/>
      <c r="Y2264" s="121"/>
      <c r="Z2264" s="121"/>
      <c r="AA2264" s="25"/>
    </row>
    <row r="2265" spans="2:27" x14ac:dyDescent="0.3">
      <c r="B2265" s="25"/>
      <c r="C2265" s="25"/>
      <c r="D2265" s="25"/>
      <c r="E2265" s="25"/>
      <c r="F2265" s="25"/>
      <c r="G2265" s="25"/>
      <c r="H2265" s="25"/>
      <c r="I2265" s="25"/>
      <c r="J2265" s="25"/>
      <c r="K2265" s="25"/>
      <c r="L2265" s="25"/>
      <c r="M2265" s="25"/>
      <c r="N2265" s="25"/>
      <c r="O2265" s="25"/>
      <c r="P2265" s="119"/>
      <c r="Q2265" s="119"/>
      <c r="R2265" s="119"/>
      <c r="S2265" s="119"/>
      <c r="T2265" s="119"/>
      <c r="U2265" s="119"/>
      <c r="V2265" s="120"/>
      <c r="W2265" s="120"/>
      <c r="X2265" s="25"/>
      <c r="Y2265" s="121"/>
      <c r="Z2265" s="121"/>
      <c r="AA2265" s="25"/>
    </row>
    <row r="2266" spans="2:27" x14ac:dyDescent="0.3">
      <c r="B2266" s="25"/>
      <c r="C2266" s="25"/>
      <c r="D2266" s="25"/>
      <c r="E2266" s="25"/>
      <c r="F2266" s="25"/>
      <c r="G2266" s="25"/>
      <c r="H2266" s="25"/>
      <c r="I2266" s="25"/>
      <c r="J2266" s="25"/>
      <c r="K2266" s="25"/>
      <c r="L2266" s="25"/>
      <c r="M2266" s="25"/>
      <c r="N2266" s="25"/>
      <c r="O2266" s="25"/>
      <c r="P2266" s="119"/>
      <c r="Q2266" s="119"/>
      <c r="R2266" s="119"/>
      <c r="S2266" s="119"/>
      <c r="T2266" s="119"/>
      <c r="U2266" s="119"/>
      <c r="V2266" s="120"/>
      <c r="W2266" s="120"/>
      <c r="X2266" s="25"/>
      <c r="Y2266" s="121"/>
      <c r="Z2266" s="121"/>
      <c r="AA2266" s="25"/>
    </row>
    <row r="2267" spans="2:27" x14ac:dyDescent="0.3">
      <c r="B2267" s="25"/>
      <c r="C2267" s="25"/>
      <c r="D2267" s="25"/>
      <c r="E2267" s="25"/>
      <c r="F2267" s="25"/>
      <c r="G2267" s="25"/>
      <c r="H2267" s="25"/>
      <c r="I2267" s="25"/>
      <c r="J2267" s="25"/>
      <c r="K2267" s="25"/>
      <c r="L2267" s="25"/>
      <c r="M2267" s="25"/>
      <c r="N2267" s="25"/>
      <c r="O2267" s="25"/>
      <c r="P2267" s="119"/>
      <c r="Q2267" s="119"/>
      <c r="R2267" s="119"/>
      <c r="S2267" s="119"/>
      <c r="T2267" s="119"/>
      <c r="U2267" s="119"/>
      <c r="V2267" s="120"/>
      <c r="W2267" s="120"/>
      <c r="X2267" s="25"/>
      <c r="Y2267" s="121"/>
      <c r="Z2267" s="121"/>
      <c r="AA2267" s="25"/>
    </row>
    <row r="2268" spans="2:27" x14ac:dyDescent="0.3">
      <c r="B2268" s="25"/>
      <c r="C2268" s="25"/>
      <c r="D2268" s="25"/>
      <c r="E2268" s="25"/>
      <c r="F2268" s="25"/>
      <c r="G2268" s="25"/>
      <c r="H2268" s="25"/>
      <c r="I2268" s="25"/>
      <c r="J2268" s="25"/>
      <c r="K2268" s="25"/>
      <c r="L2268" s="25"/>
      <c r="M2268" s="25"/>
      <c r="N2268" s="25"/>
      <c r="O2268" s="25"/>
      <c r="P2268" s="119"/>
      <c r="Q2268" s="119"/>
      <c r="R2268" s="119"/>
      <c r="S2268" s="119"/>
      <c r="T2268" s="119"/>
      <c r="U2268" s="119"/>
      <c r="V2268" s="120"/>
      <c r="W2268" s="120"/>
      <c r="X2268" s="25"/>
      <c r="Y2268" s="121"/>
      <c r="Z2268" s="121"/>
      <c r="AA2268" s="25"/>
    </row>
    <row r="2269" spans="2:27" x14ac:dyDescent="0.3">
      <c r="B2269" s="25"/>
      <c r="C2269" s="25"/>
      <c r="D2269" s="25"/>
      <c r="E2269" s="25"/>
      <c r="F2269" s="25"/>
      <c r="G2269" s="25"/>
      <c r="H2269" s="25"/>
      <c r="I2269" s="25"/>
      <c r="J2269" s="25"/>
      <c r="K2269" s="25"/>
      <c r="L2269" s="25"/>
      <c r="M2269" s="25"/>
      <c r="N2269" s="25"/>
      <c r="O2269" s="25"/>
      <c r="P2269" s="119"/>
      <c r="Q2269" s="119"/>
      <c r="R2269" s="119"/>
      <c r="S2269" s="119"/>
      <c r="T2269" s="119"/>
      <c r="U2269" s="119"/>
      <c r="V2269" s="120"/>
      <c r="W2269" s="120"/>
      <c r="X2269" s="25"/>
      <c r="Y2269" s="121"/>
      <c r="Z2269" s="121"/>
      <c r="AA2269" s="25"/>
    </row>
    <row r="2270" spans="2:27" x14ac:dyDescent="0.3">
      <c r="B2270" s="25"/>
      <c r="C2270" s="25"/>
      <c r="D2270" s="25"/>
      <c r="E2270" s="25"/>
      <c r="F2270" s="25"/>
      <c r="G2270" s="25"/>
      <c r="H2270" s="25"/>
      <c r="I2270" s="25"/>
      <c r="J2270" s="25"/>
      <c r="K2270" s="25"/>
      <c r="L2270" s="25"/>
      <c r="M2270" s="25"/>
      <c r="N2270" s="25"/>
      <c r="O2270" s="25"/>
      <c r="P2270" s="119"/>
      <c r="Q2270" s="119"/>
      <c r="R2270" s="119"/>
      <c r="S2270" s="119"/>
      <c r="T2270" s="119"/>
      <c r="U2270" s="119"/>
      <c r="V2270" s="120"/>
      <c r="W2270" s="120"/>
      <c r="X2270" s="25"/>
      <c r="Y2270" s="121"/>
      <c r="Z2270" s="121"/>
      <c r="AA2270" s="25"/>
    </row>
    <row r="2271" spans="2:27" x14ac:dyDescent="0.3">
      <c r="B2271" s="25"/>
      <c r="C2271" s="25"/>
      <c r="D2271" s="25"/>
      <c r="E2271" s="25"/>
      <c r="F2271" s="25"/>
      <c r="G2271" s="25"/>
      <c r="H2271" s="25"/>
      <c r="I2271" s="25"/>
      <c r="J2271" s="25"/>
      <c r="K2271" s="25"/>
      <c r="L2271" s="25"/>
      <c r="M2271" s="25"/>
      <c r="N2271" s="25"/>
      <c r="O2271" s="25"/>
      <c r="P2271" s="119"/>
      <c r="Q2271" s="119"/>
      <c r="R2271" s="119"/>
      <c r="S2271" s="119"/>
      <c r="T2271" s="119"/>
      <c r="U2271" s="119"/>
      <c r="V2271" s="120"/>
      <c r="W2271" s="120"/>
      <c r="X2271" s="25"/>
      <c r="Y2271" s="121"/>
      <c r="Z2271" s="121"/>
      <c r="AA2271" s="25"/>
    </row>
    <row r="2272" spans="2:27" x14ac:dyDescent="0.3">
      <c r="B2272" s="25"/>
      <c r="C2272" s="25"/>
      <c r="D2272" s="25"/>
      <c r="E2272" s="25"/>
      <c r="F2272" s="25"/>
      <c r="G2272" s="25"/>
      <c r="H2272" s="25"/>
      <c r="I2272" s="25"/>
      <c r="J2272" s="25"/>
      <c r="K2272" s="25"/>
      <c r="L2272" s="25"/>
      <c r="M2272" s="25"/>
      <c r="N2272" s="25"/>
      <c r="O2272" s="25"/>
      <c r="P2272" s="119"/>
      <c r="Q2272" s="119"/>
      <c r="R2272" s="119"/>
      <c r="S2272" s="119"/>
      <c r="T2272" s="119"/>
      <c r="U2272" s="119"/>
      <c r="V2272" s="120"/>
      <c r="W2272" s="120"/>
      <c r="X2272" s="25"/>
      <c r="Y2272" s="121"/>
      <c r="Z2272" s="121"/>
      <c r="AA2272" s="25"/>
    </row>
    <row r="2273" spans="2:27" x14ac:dyDescent="0.3">
      <c r="B2273" s="25"/>
      <c r="C2273" s="25"/>
      <c r="D2273" s="25"/>
      <c r="E2273" s="25"/>
      <c r="F2273" s="25"/>
      <c r="G2273" s="25"/>
      <c r="H2273" s="25"/>
      <c r="I2273" s="25"/>
      <c r="J2273" s="25"/>
      <c r="K2273" s="25"/>
      <c r="L2273" s="25"/>
      <c r="M2273" s="25"/>
      <c r="N2273" s="25"/>
      <c r="O2273" s="25"/>
      <c r="P2273" s="119"/>
      <c r="Q2273" s="119"/>
      <c r="R2273" s="119"/>
      <c r="S2273" s="119"/>
      <c r="T2273" s="119"/>
      <c r="U2273" s="119"/>
      <c r="V2273" s="120"/>
      <c r="W2273" s="120"/>
      <c r="X2273" s="25"/>
      <c r="Y2273" s="121"/>
      <c r="Z2273" s="121"/>
      <c r="AA2273" s="25"/>
    </row>
    <row r="2274" spans="2:27" x14ac:dyDescent="0.3">
      <c r="B2274" s="25"/>
      <c r="C2274" s="25"/>
      <c r="D2274" s="25"/>
      <c r="E2274" s="25"/>
      <c r="F2274" s="25"/>
      <c r="G2274" s="25"/>
      <c r="H2274" s="25"/>
      <c r="I2274" s="25"/>
      <c r="J2274" s="25"/>
      <c r="K2274" s="25"/>
      <c r="L2274" s="25"/>
      <c r="M2274" s="25"/>
      <c r="N2274" s="25"/>
      <c r="O2274" s="25"/>
      <c r="P2274" s="119"/>
      <c r="Q2274" s="119"/>
      <c r="R2274" s="119"/>
      <c r="S2274" s="119"/>
      <c r="T2274" s="119"/>
      <c r="U2274" s="119"/>
      <c r="V2274" s="120"/>
      <c r="W2274" s="120"/>
      <c r="X2274" s="25"/>
      <c r="Y2274" s="121"/>
      <c r="Z2274" s="121"/>
      <c r="AA2274" s="25"/>
    </row>
    <row r="2275" spans="2:27" x14ac:dyDescent="0.3">
      <c r="B2275" s="25"/>
      <c r="C2275" s="25"/>
      <c r="D2275" s="25"/>
      <c r="E2275" s="25"/>
      <c r="F2275" s="25"/>
      <c r="G2275" s="25"/>
      <c r="H2275" s="25"/>
      <c r="I2275" s="25"/>
      <c r="J2275" s="25"/>
      <c r="K2275" s="25"/>
      <c r="L2275" s="25"/>
      <c r="M2275" s="25"/>
      <c r="N2275" s="25"/>
      <c r="O2275" s="25"/>
      <c r="P2275" s="119"/>
      <c r="Q2275" s="119"/>
      <c r="R2275" s="119"/>
      <c r="S2275" s="119"/>
      <c r="T2275" s="119"/>
      <c r="U2275" s="119"/>
      <c r="V2275" s="120"/>
      <c r="W2275" s="120"/>
      <c r="X2275" s="25"/>
      <c r="Y2275" s="121"/>
      <c r="Z2275" s="121"/>
      <c r="AA2275" s="25"/>
    </row>
    <row r="2276" spans="2:27" x14ac:dyDescent="0.3">
      <c r="B2276" s="25"/>
      <c r="C2276" s="25"/>
      <c r="D2276" s="25"/>
      <c r="E2276" s="25"/>
      <c r="F2276" s="25"/>
      <c r="G2276" s="25"/>
      <c r="H2276" s="25"/>
      <c r="I2276" s="25"/>
      <c r="J2276" s="25"/>
      <c r="K2276" s="25"/>
      <c r="L2276" s="25"/>
      <c r="M2276" s="25"/>
      <c r="N2276" s="25"/>
      <c r="O2276" s="25"/>
      <c r="P2276" s="119"/>
      <c r="Q2276" s="119"/>
      <c r="R2276" s="119"/>
      <c r="S2276" s="119"/>
      <c r="T2276" s="119"/>
      <c r="U2276" s="119"/>
      <c r="V2276" s="120"/>
      <c r="W2276" s="120"/>
      <c r="X2276" s="25"/>
      <c r="Y2276" s="121"/>
      <c r="Z2276" s="121"/>
      <c r="AA2276" s="25"/>
    </row>
    <row r="2277" spans="2:27" x14ac:dyDescent="0.3">
      <c r="B2277" s="25"/>
      <c r="C2277" s="25"/>
      <c r="D2277" s="25"/>
      <c r="E2277" s="25"/>
      <c r="F2277" s="25"/>
      <c r="G2277" s="25"/>
      <c r="H2277" s="25"/>
      <c r="I2277" s="25"/>
      <c r="J2277" s="25"/>
      <c r="K2277" s="25"/>
      <c r="L2277" s="25"/>
      <c r="M2277" s="25"/>
      <c r="N2277" s="25"/>
      <c r="O2277" s="25"/>
      <c r="P2277" s="119"/>
      <c r="Q2277" s="119"/>
      <c r="R2277" s="119"/>
      <c r="S2277" s="119"/>
      <c r="T2277" s="119"/>
      <c r="U2277" s="119"/>
      <c r="V2277" s="120"/>
      <c r="W2277" s="120"/>
      <c r="X2277" s="25"/>
      <c r="Y2277" s="121"/>
      <c r="Z2277" s="121"/>
      <c r="AA2277" s="25"/>
    </row>
    <row r="2278" spans="2:27" x14ac:dyDescent="0.3">
      <c r="B2278" s="25"/>
      <c r="C2278" s="25"/>
      <c r="D2278" s="25"/>
      <c r="E2278" s="25"/>
      <c r="F2278" s="25"/>
      <c r="G2278" s="25"/>
      <c r="H2278" s="25"/>
      <c r="I2278" s="25"/>
      <c r="J2278" s="25"/>
      <c r="K2278" s="25"/>
      <c r="L2278" s="25"/>
      <c r="M2278" s="25"/>
      <c r="N2278" s="25"/>
      <c r="O2278" s="25"/>
      <c r="P2278" s="119"/>
      <c r="Q2278" s="119"/>
      <c r="R2278" s="119"/>
      <c r="S2278" s="119"/>
      <c r="T2278" s="119"/>
      <c r="U2278" s="119"/>
      <c r="V2278" s="120"/>
      <c r="W2278" s="120"/>
      <c r="X2278" s="25"/>
      <c r="Y2278" s="121"/>
      <c r="Z2278" s="121"/>
      <c r="AA2278" s="25"/>
    </row>
    <row r="2279" spans="2:27" x14ac:dyDescent="0.3">
      <c r="B2279" s="25"/>
      <c r="C2279" s="25"/>
      <c r="D2279" s="25"/>
      <c r="E2279" s="25"/>
      <c r="F2279" s="25"/>
      <c r="G2279" s="25"/>
      <c r="H2279" s="25"/>
      <c r="I2279" s="25"/>
      <c r="J2279" s="25"/>
      <c r="K2279" s="25"/>
      <c r="L2279" s="25"/>
      <c r="M2279" s="25"/>
      <c r="N2279" s="25"/>
      <c r="O2279" s="25"/>
      <c r="P2279" s="119"/>
      <c r="Q2279" s="119"/>
      <c r="R2279" s="119"/>
      <c r="S2279" s="119"/>
      <c r="T2279" s="119"/>
      <c r="U2279" s="119"/>
      <c r="V2279" s="120"/>
      <c r="W2279" s="120"/>
      <c r="X2279" s="25"/>
      <c r="Y2279" s="121"/>
      <c r="Z2279" s="121"/>
      <c r="AA2279" s="25"/>
    </row>
    <row r="2280" spans="2:27" x14ac:dyDescent="0.3">
      <c r="B2280" s="25"/>
      <c r="C2280" s="25"/>
      <c r="D2280" s="25"/>
      <c r="E2280" s="25"/>
      <c r="F2280" s="25"/>
      <c r="G2280" s="25"/>
      <c r="H2280" s="25"/>
      <c r="I2280" s="25"/>
      <c r="J2280" s="25"/>
      <c r="K2280" s="25"/>
      <c r="L2280" s="25"/>
      <c r="M2280" s="25"/>
      <c r="N2280" s="25"/>
      <c r="O2280" s="25"/>
      <c r="P2280" s="119"/>
      <c r="Q2280" s="119"/>
      <c r="R2280" s="119"/>
      <c r="S2280" s="119"/>
      <c r="T2280" s="119"/>
      <c r="U2280" s="119"/>
      <c r="V2280" s="120"/>
      <c r="W2280" s="120"/>
      <c r="X2280" s="25"/>
      <c r="Y2280" s="121"/>
      <c r="Z2280" s="121"/>
      <c r="AA2280" s="25"/>
    </row>
    <row r="2281" spans="2:27" x14ac:dyDescent="0.3">
      <c r="B2281" s="25"/>
      <c r="C2281" s="25"/>
      <c r="D2281" s="25"/>
      <c r="E2281" s="25"/>
      <c r="F2281" s="25"/>
      <c r="G2281" s="25"/>
      <c r="H2281" s="25"/>
      <c r="I2281" s="25"/>
      <c r="J2281" s="25"/>
      <c r="K2281" s="25"/>
      <c r="L2281" s="25"/>
      <c r="M2281" s="25"/>
      <c r="N2281" s="25"/>
      <c r="O2281" s="25"/>
      <c r="P2281" s="119"/>
      <c r="Q2281" s="119"/>
      <c r="R2281" s="119"/>
      <c r="S2281" s="119"/>
      <c r="T2281" s="119"/>
      <c r="U2281" s="119"/>
      <c r="V2281" s="120"/>
      <c r="W2281" s="120"/>
      <c r="X2281" s="25"/>
      <c r="Y2281" s="121"/>
      <c r="Z2281" s="121"/>
      <c r="AA2281" s="25"/>
    </row>
    <row r="2282" spans="2:27" x14ac:dyDescent="0.3">
      <c r="B2282" s="25"/>
      <c r="C2282" s="25"/>
      <c r="D2282" s="25"/>
      <c r="E2282" s="25"/>
      <c r="F2282" s="25"/>
      <c r="G2282" s="25"/>
      <c r="H2282" s="25"/>
      <c r="I2282" s="25"/>
      <c r="J2282" s="25"/>
      <c r="K2282" s="25"/>
      <c r="L2282" s="25"/>
      <c r="M2282" s="25"/>
      <c r="N2282" s="25"/>
      <c r="O2282" s="25"/>
      <c r="P2282" s="119"/>
      <c r="Q2282" s="119"/>
      <c r="R2282" s="119"/>
      <c r="S2282" s="119"/>
      <c r="T2282" s="119"/>
      <c r="U2282" s="119"/>
      <c r="V2282" s="120"/>
      <c r="W2282" s="120"/>
      <c r="X2282" s="25"/>
      <c r="Y2282" s="121"/>
      <c r="Z2282" s="121"/>
      <c r="AA2282" s="25"/>
    </row>
    <row r="2283" spans="2:27" x14ac:dyDescent="0.3">
      <c r="B2283" s="25"/>
      <c r="C2283" s="25"/>
      <c r="D2283" s="25"/>
      <c r="E2283" s="25"/>
      <c r="F2283" s="25"/>
      <c r="G2283" s="25"/>
      <c r="H2283" s="25"/>
      <c r="I2283" s="25"/>
      <c r="J2283" s="25"/>
      <c r="K2283" s="25"/>
      <c r="L2283" s="25"/>
      <c r="M2283" s="25"/>
      <c r="N2283" s="25"/>
      <c r="O2283" s="25"/>
      <c r="P2283" s="119"/>
      <c r="Q2283" s="119"/>
      <c r="R2283" s="119"/>
      <c r="S2283" s="119"/>
      <c r="T2283" s="119"/>
      <c r="U2283" s="119"/>
      <c r="V2283" s="120"/>
      <c r="W2283" s="120"/>
      <c r="X2283" s="25"/>
      <c r="Y2283" s="121"/>
      <c r="Z2283" s="121"/>
      <c r="AA2283" s="25"/>
    </row>
    <row r="2284" spans="2:27" x14ac:dyDescent="0.3">
      <c r="B2284" s="25"/>
      <c r="C2284" s="25"/>
      <c r="D2284" s="25"/>
      <c r="E2284" s="25"/>
      <c r="F2284" s="25"/>
      <c r="G2284" s="25"/>
      <c r="H2284" s="25"/>
      <c r="I2284" s="25"/>
      <c r="J2284" s="25"/>
      <c r="K2284" s="25"/>
      <c r="L2284" s="25"/>
      <c r="M2284" s="25"/>
      <c r="N2284" s="25"/>
      <c r="O2284" s="25"/>
      <c r="P2284" s="119"/>
      <c r="Q2284" s="119"/>
      <c r="R2284" s="119"/>
      <c r="S2284" s="119"/>
      <c r="T2284" s="119"/>
      <c r="U2284" s="119"/>
      <c r="V2284" s="120"/>
      <c r="W2284" s="120"/>
      <c r="X2284" s="25"/>
      <c r="Y2284" s="121"/>
      <c r="Z2284" s="121"/>
      <c r="AA2284" s="25"/>
    </row>
    <row r="2285" spans="2:27" x14ac:dyDescent="0.3">
      <c r="B2285" s="25"/>
      <c r="C2285" s="25"/>
      <c r="D2285" s="25"/>
      <c r="E2285" s="25"/>
      <c r="F2285" s="25"/>
      <c r="G2285" s="25"/>
      <c r="H2285" s="25"/>
      <c r="I2285" s="25"/>
      <c r="J2285" s="25"/>
      <c r="K2285" s="25"/>
      <c r="L2285" s="25"/>
      <c r="M2285" s="25"/>
      <c r="N2285" s="25"/>
      <c r="O2285" s="25"/>
      <c r="P2285" s="119"/>
      <c r="Q2285" s="119"/>
      <c r="R2285" s="119"/>
      <c r="S2285" s="119"/>
      <c r="T2285" s="119"/>
      <c r="U2285" s="119"/>
      <c r="V2285" s="120"/>
      <c r="W2285" s="120"/>
      <c r="X2285" s="25"/>
      <c r="Y2285" s="121"/>
      <c r="Z2285" s="121"/>
      <c r="AA2285" s="25"/>
    </row>
    <row r="2286" spans="2:27" x14ac:dyDescent="0.3">
      <c r="B2286" s="25"/>
      <c r="C2286" s="25"/>
      <c r="D2286" s="25"/>
      <c r="E2286" s="25"/>
      <c r="F2286" s="25"/>
      <c r="G2286" s="25"/>
      <c r="H2286" s="25"/>
      <c r="I2286" s="25"/>
      <c r="J2286" s="25"/>
      <c r="K2286" s="25"/>
      <c r="L2286" s="25"/>
      <c r="M2286" s="25"/>
      <c r="N2286" s="25"/>
      <c r="O2286" s="25"/>
      <c r="P2286" s="119"/>
      <c r="Q2286" s="119"/>
      <c r="R2286" s="119"/>
      <c r="S2286" s="119"/>
      <c r="T2286" s="119"/>
      <c r="U2286" s="119"/>
      <c r="V2286" s="120"/>
      <c r="W2286" s="120"/>
      <c r="X2286" s="25"/>
      <c r="Y2286" s="121"/>
      <c r="Z2286" s="121"/>
      <c r="AA2286" s="25"/>
    </row>
    <row r="2287" spans="2:27" x14ac:dyDescent="0.3">
      <c r="B2287" s="25"/>
      <c r="C2287" s="25"/>
      <c r="D2287" s="25"/>
      <c r="E2287" s="25"/>
      <c r="F2287" s="25"/>
      <c r="G2287" s="25"/>
      <c r="H2287" s="25"/>
      <c r="I2287" s="25"/>
      <c r="J2287" s="25"/>
      <c r="K2287" s="25"/>
      <c r="L2287" s="25"/>
      <c r="M2287" s="25"/>
      <c r="N2287" s="25"/>
      <c r="O2287" s="25"/>
      <c r="P2287" s="119"/>
      <c r="Q2287" s="119"/>
      <c r="R2287" s="119"/>
      <c r="S2287" s="119"/>
      <c r="T2287" s="119"/>
      <c r="U2287" s="119"/>
      <c r="V2287" s="120"/>
      <c r="W2287" s="120"/>
      <c r="X2287" s="25"/>
      <c r="Y2287" s="121"/>
      <c r="Z2287" s="121"/>
      <c r="AA2287" s="25"/>
    </row>
    <row r="2288" spans="2:27" x14ac:dyDescent="0.3">
      <c r="B2288" s="25"/>
      <c r="C2288" s="25"/>
      <c r="D2288" s="25"/>
      <c r="E2288" s="25"/>
      <c r="F2288" s="25"/>
      <c r="G2288" s="25"/>
      <c r="H2288" s="25"/>
      <c r="I2288" s="25"/>
      <c r="J2288" s="25"/>
      <c r="K2288" s="25"/>
      <c r="L2288" s="25"/>
      <c r="M2288" s="25"/>
      <c r="N2288" s="25"/>
      <c r="O2288" s="25"/>
      <c r="P2288" s="119"/>
      <c r="Q2288" s="119"/>
      <c r="R2288" s="119"/>
      <c r="S2288" s="119"/>
      <c r="T2288" s="119"/>
      <c r="U2288" s="119"/>
      <c r="V2288" s="120"/>
      <c r="W2288" s="120"/>
      <c r="X2288" s="25"/>
      <c r="Y2288" s="121"/>
      <c r="Z2288" s="121"/>
      <c r="AA2288" s="25"/>
    </row>
    <row r="2289" spans="2:27" x14ac:dyDescent="0.3">
      <c r="B2289" s="25"/>
      <c r="C2289" s="25"/>
      <c r="D2289" s="25"/>
      <c r="E2289" s="25"/>
      <c r="F2289" s="25"/>
      <c r="G2289" s="25"/>
      <c r="H2289" s="25"/>
      <c r="I2289" s="25"/>
      <c r="J2289" s="25"/>
      <c r="K2289" s="25"/>
      <c r="L2289" s="25"/>
      <c r="M2289" s="25"/>
      <c r="N2289" s="25"/>
      <c r="O2289" s="25"/>
      <c r="P2289" s="119"/>
      <c r="Q2289" s="119"/>
      <c r="R2289" s="119"/>
      <c r="S2289" s="119"/>
      <c r="T2289" s="119"/>
      <c r="U2289" s="119"/>
      <c r="V2289" s="120"/>
      <c r="W2289" s="120"/>
      <c r="X2289" s="25"/>
      <c r="Y2289" s="121"/>
      <c r="Z2289" s="121"/>
      <c r="AA2289" s="25"/>
    </row>
    <row r="2290" spans="2:27" x14ac:dyDescent="0.3">
      <c r="B2290" s="25"/>
      <c r="C2290" s="25"/>
      <c r="D2290" s="25"/>
      <c r="E2290" s="25"/>
      <c r="F2290" s="25"/>
      <c r="G2290" s="25"/>
      <c r="H2290" s="25"/>
      <c r="I2290" s="25"/>
      <c r="J2290" s="25"/>
      <c r="K2290" s="25"/>
      <c r="L2290" s="25"/>
      <c r="M2290" s="25"/>
      <c r="N2290" s="25"/>
      <c r="O2290" s="25"/>
      <c r="P2290" s="119"/>
      <c r="Q2290" s="119"/>
      <c r="R2290" s="119"/>
      <c r="S2290" s="119"/>
      <c r="T2290" s="119"/>
      <c r="U2290" s="119"/>
      <c r="V2290" s="120"/>
      <c r="W2290" s="120"/>
      <c r="X2290" s="25"/>
      <c r="Y2290" s="121"/>
      <c r="Z2290" s="121"/>
      <c r="AA2290" s="25"/>
    </row>
    <row r="2291" spans="2:27" x14ac:dyDescent="0.3">
      <c r="B2291" s="25"/>
      <c r="C2291" s="25"/>
      <c r="D2291" s="25"/>
      <c r="E2291" s="25"/>
      <c r="F2291" s="25"/>
      <c r="G2291" s="25"/>
      <c r="H2291" s="25"/>
      <c r="I2291" s="25"/>
      <c r="J2291" s="25"/>
      <c r="K2291" s="25"/>
      <c r="L2291" s="25"/>
      <c r="M2291" s="25"/>
      <c r="N2291" s="25"/>
      <c r="O2291" s="25"/>
      <c r="P2291" s="119"/>
      <c r="Q2291" s="119"/>
      <c r="R2291" s="119"/>
      <c r="S2291" s="119"/>
      <c r="T2291" s="119"/>
      <c r="U2291" s="119"/>
      <c r="V2291" s="120"/>
      <c r="W2291" s="120"/>
      <c r="X2291" s="25"/>
      <c r="Y2291" s="121"/>
      <c r="Z2291" s="121"/>
      <c r="AA2291" s="25"/>
    </row>
    <row r="2292" spans="2:27" x14ac:dyDescent="0.3">
      <c r="B2292" s="25"/>
      <c r="C2292" s="25"/>
      <c r="D2292" s="25"/>
      <c r="E2292" s="25"/>
      <c r="F2292" s="25"/>
      <c r="G2292" s="25"/>
      <c r="H2292" s="25"/>
      <c r="I2292" s="25"/>
      <c r="J2292" s="25"/>
      <c r="K2292" s="25"/>
      <c r="L2292" s="25"/>
      <c r="M2292" s="25"/>
      <c r="N2292" s="25"/>
      <c r="O2292" s="25"/>
      <c r="P2292" s="119"/>
      <c r="Q2292" s="119"/>
      <c r="R2292" s="119"/>
      <c r="S2292" s="119"/>
      <c r="T2292" s="119"/>
      <c r="U2292" s="119"/>
      <c r="V2292" s="120"/>
      <c r="W2292" s="120"/>
      <c r="X2292" s="25"/>
      <c r="Y2292" s="121"/>
      <c r="Z2292" s="121"/>
      <c r="AA2292" s="25"/>
    </row>
    <row r="2293" spans="2:27" x14ac:dyDescent="0.3">
      <c r="B2293" s="25"/>
      <c r="C2293" s="25"/>
      <c r="D2293" s="25"/>
      <c r="E2293" s="25"/>
      <c r="F2293" s="25"/>
      <c r="G2293" s="25"/>
      <c r="H2293" s="25"/>
      <c r="I2293" s="25"/>
      <c r="J2293" s="25"/>
      <c r="K2293" s="25"/>
      <c r="L2293" s="25"/>
      <c r="M2293" s="25"/>
      <c r="N2293" s="25"/>
      <c r="O2293" s="25"/>
      <c r="P2293" s="119"/>
      <c r="Q2293" s="119"/>
      <c r="R2293" s="119"/>
      <c r="S2293" s="119"/>
      <c r="T2293" s="119"/>
      <c r="U2293" s="119"/>
      <c r="V2293" s="120"/>
      <c r="W2293" s="120"/>
      <c r="X2293" s="25"/>
      <c r="Y2293" s="121"/>
      <c r="Z2293" s="121"/>
      <c r="AA2293" s="25"/>
    </row>
    <row r="2294" spans="2:27" x14ac:dyDescent="0.3">
      <c r="B2294" s="25"/>
      <c r="C2294" s="25"/>
      <c r="D2294" s="25"/>
      <c r="E2294" s="25"/>
      <c r="F2294" s="25"/>
      <c r="G2294" s="25"/>
      <c r="H2294" s="25"/>
      <c r="I2294" s="25"/>
      <c r="J2294" s="25"/>
      <c r="K2294" s="25"/>
      <c r="L2294" s="25"/>
      <c r="M2294" s="25"/>
      <c r="N2294" s="25"/>
      <c r="O2294" s="25"/>
      <c r="P2294" s="119"/>
      <c r="Q2294" s="119"/>
      <c r="R2294" s="119"/>
      <c r="S2294" s="119"/>
      <c r="T2294" s="119"/>
      <c r="U2294" s="119"/>
      <c r="V2294" s="120"/>
      <c r="W2294" s="120"/>
      <c r="X2294" s="25"/>
      <c r="Y2294" s="121"/>
      <c r="Z2294" s="121"/>
      <c r="AA2294" s="25"/>
    </row>
    <row r="2295" spans="2:27" x14ac:dyDescent="0.3">
      <c r="B2295" s="25"/>
      <c r="C2295" s="25"/>
      <c r="D2295" s="25"/>
      <c r="E2295" s="25"/>
      <c r="F2295" s="25"/>
      <c r="G2295" s="25"/>
      <c r="H2295" s="25"/>
      <c r="I2295" s="25"/>
      <c r="J2295" s="25"/>
      <c r="K2295" s="25"/>
      <c r="L2295" s="25"/>
      <c r="M2295" s="25"/>
      <c r="N2295" s="25"/>
      <c r="O2295" s="25"/>
      <c r="P2295" s="119"/>
      <c r="Q2295" s="119"/>
      <c r="R2295" s="119"/>
      <c r="S2295" s="119"/>
      <c r="T2295" s="119"/>
      <c r="U2295" s="119"/>
      <c r="V2295" s="120"/>
      <c r="W2295" s="120"/>
      <c r="X2295" s="25"/>
      <c r="Y2295" s="121"/>
      <c r="Z2295" s="121"/>
      <c r="AA2295" s="25"/>
    </row>
    <row r="2296" spans="2:27" x14ac:dyDescent="0.3">
      <c r="B2296" s="25"/>
      <c r="C2296" s="25"/>
      <c r="D2296" s="25"/>
      <c r="E2296" s="25"/>
      <c r="F2296" s="25"/>
      <c r="G2296" s="25"/>
      <c r="H2296" s="25"/>
      <c r="I2296" s="25"/>
      <c r="J2296" s="25"/>
      <c r="K2296" s="25"/>
      <c r="L2296" s="25"/>
      <c r="M2296" s="25"/>
      <c r="N2296" s="25"/>
      <c r="O2296" s="25"/>
      <c r="P2296" s="119"/>
      <c r="Q2296" s="119"/>
      <c r="R2296" s="119"/>
      <c r="S2296" s="119"/>
      <c r="T2296" s="119"/>
      <c r="U2296" s="119"/>
      <c r="V2296" s="120"/>
      <c r="W2296" s="120"/>
      <c r="X2296" s="25"/>
      <c r="Y2296" s="121"/>
      <c r="Z2296" s="121"/>
      <c r="AA2296" s="25"/>
    </row>
    <row r="2297" spans="2:27" x14ac:dyDescent="0.3">
      <c r="B2297" s="25"/>
      <c r="C2297" s="25"/>
      <c r="D2297" s="25"/>
      <c r="E2297" s="25"/>
      <c r="F2297" s="25"/>
      <c r="G2297" s="25"/>
      <c r="H2297" s="25"/>
      <c r="I2297" s="25"/>
      <c r="J2297" s="25"/>
      <c r="K2297" s="25"/>
      <c r="L2297" s="25"/>
      <c r="M2297" s="25"/>
      <c r="N2297" s="25"/>
      <c r="O2297" s="25"/>
      <c r="P2297" s="119"/>
      <c r="Q2297" s="119"/>
      <c r="R2297" s="119"/>
      <c r="S2297" s="119"/>
      <c r="T2297" s="119"/>
      <c r="U2297" s="119"/>
      <c r="V2297" s="120"/>
      <c r="W2297" s="120"/>
      <c r="X2297" s="25"/>
      <c r="Y2297" s="121"/>
      <c r="Z2297" s="121"/>
      <c r="AA2297" s="25"/>
    </row>
    <row r="2298" spans="2:27" x14ac:dyDescent="0.3">
      <c r="B2298" s="25"/>
      <c r="C2298" s="25"/>
      <c r="D2298" s="25"/>
      <c r="E2298" s="25"/>
      <c r="F2298" s="25"/>
      <c r="G2298" s="25"/>
      <c r="H2298" s="25"/>
      <c r="I2298" s="25"/>
      <c r="J2298" s="25"/>
      <c r="K2298" s="25"/>
      <c r="L2298" s="25"/>
      <c r="M2298" s="25"/>
      <c r="N2298" s="25"/>
      <c r="O2298" s="25"/>
      <c r="P2298" s="119"/>
      <c r="Q2298" s="119"/>
      <c r="R2298" s="119"/>
      <c r="S2298" s="119"/>
      <c r="T2298" s="119"/>
      <c r="U2298" s="119"/>
      <c r="V2298" s="120"/>
      <c r="W2298" s="120"/>
      <c r="X2298" s="25"/>
      <c r="Y2298" s="121"/>
      <c r="Z2298" s="121"/>
      <c r="AA2298" s="25"/>
    </row>
    <row r="2299" spans="2:27" x14ac:dyDescent="0.3">
      <c r="B2299" s="25"/>
      <c r="C2299" s="25"/>
      <c r="D2299" s="25"/>
      <c r="E2299" s="25"/>
      <c r="F2299" s="25"/>
      <c r="G2299" s="25"/>
      <c r="H2299" s="25"/>
      <c r="I2299" s="25"/>
      <c r="J2299" s="25"/>
      <c r="K2299" s="25"/>
      <c r="L2299" s="25"/>
      <c r="M2299" s="25"/>
      <c r="N2299" s="25"/>
      <c r="O2299" s="25"/>
      <c r="P2299" s="119"/>
      <c r="Q2299" s="119"/>
      <c r="R2299" s="119"/>
      <c r="S2299" s="119"/>
      <c r="T2299" s="119"/>
      <c r="U2299" s="119"/>
      <c r="V2299" s="120"/>
      <c r="W2299" s="120"/>
      <c r="X2299" s="25"/>
      <c r="Y2299" s="121"/>
      <c r="Z2299" s="121"/>
      <c r="AA2299" s="25"/>
    </row>
    <row r="2300" spans="2:27" x14ac:dyDescent="0.3">
      <c r="B2300" s="25"/>
      <c r="C2300" s="25"/>
      <c r="D2300" s="25"/>
      <c r="E2300" s="25"/>
      <c r="F2300" s="25"/>
      <c r="G2300" s="25"/>
      <c r="H2300" s="25"/>
      <c r="I2300" s="25"/>
      <c r="J2300" s="25"/>
      <c r="K2300" s="25"/>
      <c r="L2300" s="25"/>
      <c r="M2300" s="25"/>
      <c r="N2300" s="25"/>
      <c r="O2300" s="25"/>
      <c r="P2300" s="119"/>
      <c r="Q2300" s="119"/>
      <c r="R2300" s="119"/>
      <c r="S2300" s="119"/>
      <c r="T2300" s="119"/>
      <c r="U2300" s="119"/>
      <c r="V2300" s="120"/>
      <c r="W2300" s="120"/>
      <c r="X2300" s="25"/>
      <c r="Y2300" s="121"/>
      <c r="Z2300" s="121"/>
      <c r="AA2300" s="25"/>
    </row>
    <row r="2301" spans="2:27" x14ac:dyDescent="0.3">
      <c r="B2301" s="25"/>
      <c r="C2301" s="25"/>
      <c r="D2301" s="25"/>
      <c r="E2301" s="25"/>
      <c r="F2301" s="25"/>
      <c r="G2301" s="25"/>
      <c r="H2301" s="25"/>
      <c r="I2301" s="25"/>
      <c r="J2301" s="25"/>
      <c r="K2301" s="25"/>
      <c r="L2301" s="25"/>
      <c r="M2301" s="25"/>
      <c r="N2301" s="25"/>
      <c r="O2301" s="25"/>
      <c r="P2301" s="119"/>
      <c r="Q2301" s="119"/>
      <c r="R2301" s="119"/>
      <c r="S2301" s="119"/>
      <c r="T2301" s="119"/>
      <c r="U2301" s="119"/>
      <c r="V2301" s="120"/>
      <c r="W2301" s="120"/>
      <c r="X2301" s="25"/>
      <c r="Y2301" s="121"/>
      <c r="Z2301" s="121"/>
      <c r="AA2301" s="25"/>
    </row>
    <row r="2302" spans="2:27" x14ac:dyDescent="0.3">
      <c r="B2302" s="25"/>
      <c r="C2302" s="25"/>
      <c r="D2302" s="25"/>
      <c r="E2302" s="25"/>
      <c r="F2302" s="25"/>
      <c r="G2302" s="25"/>
      <c r="H2302" s="25"/>
      <c r="I2302" s="25"/>
      <c r="J2302" s="25"/>
      <c r="K2302" s="25"/>
      <c r="L2302" s="25"/>
      <c r="M2302" s="25"/>
      <c r="N2302" s="25"/>
      <c r="O2302" s="25"/>
      <c r="P2302" s="119"/>
      <c r="Q2302" s="119"/>
      <c r="R2302" s="119"/>
      <c r="S2302" s="119"/>
      <c r="T2302" s="119"/>
      <c r="U2302" s="119"/>
      <c r="V2302" s="120"/>
      <c r="W2302" s="120"/>
      <c r="X2302" s="25"/>
      <c r="Y2302" s="121"/>
      <c r="Z2302" s="121"/>
      <c r="AA2302" s="25"/>
    </row>
    <row r="2303" spans="2:27" x14ac:dyDescent="0.3">
      <c r="B2303" s="25"/>
      <c r="C2303" s="25"/>
      <c r="D2303" s="25"/>
      <c r="E2303" s="25"/>
      <c r="F2303" s="25"/>
      <c r="G2303" s="25"/>
      <c r="H2303" s="25"/>
      <c r="I2303" s="25"/>
      <c r="J2303" s="25"/>
      <c r="K2303" s="25"/>
      <c r="L2303" s="25"/>
      <c r="M2303" s="25"/>
      <c r="N2303" s="25"/>
      <c r="O2303" s="25"/>
      <c r="P2303" s="119"/>
      <c r="Q2303" s="119"/>
      <c r="R2303" s="119"/>
      <c r="S2303" s="119"/>
      <c r="T2303" s="119"/>
      <c r="U2303" s="119"/>
      <c r="V2303" s="120"/>
      <c r="W2303" s="120"/>
      <c r="X2303" s="25"/>
      <c r="Y2303" s="121"/>
      <c r="Z2303" s="121"/>
      <c r="AA2303" s="25"/>
    </row>
    <row r="2304" spans="2:27" x14ac:dyDescent="0.3">
      <c r="B2304" s="25"/>
      <c r="C2304" s="25"/>
      <c r="D2304" s="25"/>
      <c r="E2304" s="25"/>
      <c r="F2304" s="25"/>
      <c r="G2304" s="25"/>
      <c r="H2304" s="25"/>
      <c r="I2304" s="25"/>
      <c r="J2304" s="25"/>
      <c r="K2304" s="25"/>
      <c r="L2304" s="25"/>
      <c r="M2304" s="25"/>
      <c r="N2304" s="25"/>
      <c r="O2304" s="25"/>
      <c r="P2304" s="119"/>
      <c r="Q2304" s="119"/>
      <c r="R2304" s="119"/>
      <c r="S2304" s="119"/>
      <c r="T2304" s="119"/>
      <c r="U2304" s="119"/>
      <c r="V2304" s="120"/>
      <c r="W2304" s="120"/>
      <c r="X2304" s="25"/>
      <c r="Y2304" s="121"/>
      <c r="Z2304" s="121"/>
      <c r="AA2304" s="25"/>
    </row>
    <row r="2305" spans="2:27" x14ac:dyDescent="0.3">
      <c r="B2305" s="25"/>
      <c r="C2305" s="25"/>
      <c r="D2305" s="25"/>
      <c r="E2305" s="25"/>
      <c r="F2305" s="25"/>
      <c r="G2305" s="25"/>
      <c r="H2305" s="25"/>
      <c r="I2305" s="25"/>
      <c r="J2305" s="25"/>
      <c r="K2305" s="25"/>
      <c r="L2305" s="25"/>
      <c r="M2305" s="25"/>
      <c r="N2305" s="25"/>
      <c r="O2305" s="25"/>
      <c r="P2305" s="119"/>
      <c r="Q2305" s="119"/>
      <c r="R2305" s="119"/>
      <c r="S2305" s="119"/>
      <c r="T2305" s="119"/>
      <c r="U2305" s="119"/>
      <c r="V2305" s="120"/>
      <c r="W2305" s="120"/>
      <c r="X2305" s="25"/>
      <c r="Y2305" s="121"/>
      <c r="Z2305" s="121"/>
      <c r="AA2305" s="25"/>
    </row>
    <row r="2306" spans="2:27" x14ac:dyDescent="0.3">
      <c r="B2306" s="25"/>
      <c r="C2306" s="25"/>
      <c r="D2306" s="25"/>
      <c r="E2306" s="25"/>
      <c r="F2306" s="25"/>
      <c r="G2306" s="25"/>
      <c r="H2306" s="25"/>
      <c r="I2306" s="25"/>
      <c r="J2306" s="25"/>
      <c r="K2306" s="25"/>
      <c r="L2306" s="25"/>
      <c r="M2306" s="25"/>
      <c r="N2306" s="25"/>
      <c r="O2306" s="25"/>
      <c r="P2306" s="119"/>
      <c r="Q2306" s="119"/>
      <c r="R2306" s="119"/>
      <c r="S2306" s="119"/>
      <c r="T2306" s="119"/>
      <c r="U2306" s="119"/>
      <c r="V2306" s="120"/>
      <c r="W2306" s="120"/>
      <c r="X2306" s="25"/>
      <c r="Y2306" s="121"/>
      <c r="Z2306" s="121"/>
      <c r="AA2306" s="25"/>
    </row>
    <row r="2307" spans="2:27" x14ac:dyDescent="0.3">
      <c r="B2307" s="25"/>
      <c r="C2307" s="25"/>
      <c r="D2307" s="25"/>
      <c r="E2307" s="25"/>
      <c r="F2307" s="25"/>
      <c r="G2307" s="25"/>
      <c r="H2307" s="25"/>
      <c r="I2307" s="25"/>
      <c r="J2307" s="25"/>
      <c r="K2307" s="25"/>
      <c r="L2307" s="25"/>
      <c r="M2307" s="25"/>
      <c r="N2307" s="25"/>
      <c r="O2307" s="25"/>
      <c r="P2307" s="119"/>
      <c r="Q2307" s="119"/>
      <c r="R2307" s="119"/>
      <c r="S2307" s="119"/>
      <c r="T2307" s="119"/>
      <c r="U2307" s="119"/>
      <c r="V2307" s="120"/>
      <c r="W2307" s="120"/>
      <c r="X2307" s="25"/>
      <c r="Y2307" s="121"/>
      <c r="Z2307" s="121"/>
      <c r="AA2307" s="25"/>
    </row>
    <row r="2308" spans="2:27" x14ac:dyDescent="0.3">
      <c r="B2308" s="25"/>
      <c r="C2308" s="25"/>
      <c r="D2308" s="25"/>
      <c r="E2308" s="25"/>
      <c r="F2308" s="25"/>
      <c r="G2308" s="25"/>
      <c r="H2308" s="25"/>
      <c r="I2308" s="25"/>
      <c r="J2308" s="25"/>
      <c r="K2308" s="25"/>
      <c r="L2308" s="25"/>
      <c r="M2308" s="25"/>
      <c r="N2308" s="25"/>
      <c r="O2308" s="25"/>
      <c r="P2308" s="119"/>
      <c r="Q2308" s="119"/>
      <c r="R2308" s="119"/>
      <c r="S2308" s="119"/>
      <c r="T2308" s="119"/>
      <c r="U2308" s="119"/>
      <c r="V2308" s="120"/>
      <c r="W2308" s="120"/>
      <c r="X2308" s="25"/>
      <c r="Y2308" s="121"/>
      <c r="Z2308" s="121"/>
      <c r="AA2308" s="25"/>
    </row>
    <row r="2309" spans="2:27" x14ac:dyDescent="0.3">
      <c r="B2309" s="25"/>
      <c r="C2309" s="25"/>
      <c r="D2309" s="25"/>
      <c r="E2309" s="25"/>
      <c r="F2309" s="25"/>
      <c r="G2309" s="25"/>
      <c r="H2309" s="25"/>
      <c r="I2309" s="25"/>
      <c r="J2309" s="25"/>
      <c r="K2309" s="25"/>
      <c r="L2309" s="25"/>
      <c r="M2309" s="25"/>
      <c r="N2309" s="25"/>
      <c r="O2309" s="25"/>
      <c r="P2309" s="119"/>
      <c r="Q2309" s="119"/>
      <c r="R2309" s="119"/>
      <c r="S2309" s="119"/>
      <c r="T2309" s="119"/>
      <c r="U2309" s="119"/>
      <c r="V2309" s="120"/>
      <c r="W2309" s="120"/>
      <c r="X2309" s="25"/>
      <c r="Y2309" s="121"/>
      <c r="Z2309" s="121"/>
      <c r="AA2309" s="25"/>
    </row>
    <row r="2310" spans="2:27" x14ac:dyDescent="0.3">
      <c r="B2310" s="25"/>
      <c r="C2310" s="25"/>
      <c r="D2310" s="25"/>
      <c r="E2310" s="25"/>
      <c r="F2310" s="25"/>
      <c r="G2310" s="25"/>
      <c r="H2310" s="25"/>
      <c r="I2310" s="25"/>
      <c r="J2310" s="25"/>
      <c r="K2310" s="25"/>
      <c r="L2310" s="25"/>
      <c r="M2310" s="25"/>
      <c r="N2310" s="25"/>
      <c r="O2310" s="25"/>
      <c r="P2310" s="119"/>
      <c r="Q2310" s="119"/>
      <c r="R2310" s="119"/>
      <c r="S2310" s="119"/>
      <c r="T2310" s="119"/>
      <c r="U2310" s="119"/>
      <c r="V2310" s="120"/>
      <c r="W2310" s="120"/>
      <c r="X2310" s="25"/>
      <c r="Y2310" s="121"/>
      <c r="Z2310" s="121"/>
      <c r="AA2310" s="25"/>
    </row>
    <row r="2311" spans="2:27" x14ac:dyDescent="0.3">
      <c r="B2311" s="25"/>
      <c r="C2311" s="25"/>
      <c r="D2311" s="25"/>
      <c r="E2311" s="25"/>
      <c r="F2311" s="25"/>
      <c r="G2311" s="25"/>
      <c r="H2311" s="25"/>
      <c r="I2311" s="25"/>
      <c r="J2311" s="25"/>
      <c r="K2311" s="25"/>
      <c r="L2311" s="25"/>
      <c r="M2311" s="25"/>
      <c r="N2311" s="25"/>
      <c r="O2311" s="25"/>
      <c r="P2311" s="119"/>
      <c r="Q2311" s="119"/>
      <c r="R2311" s="119"/>
      <c r="S2311" s="119"/>
      <c r="T2311" s="119"/>
      <c r="U2311" s="119"/>
      <c r="V2311" s="120"/>
      <c r="W2311" s="120"/>
      <c r="X2311" s="25"/>
      <c r="Y2311" s="121"/>
      <c r="Z2311" s="121"/>
      <c r="AA2311" s="25"/>
    </row>
    <row r="2312" spans="2:27" x14ac:dyDescent="0.3">
      <c r="B2312" s="25"/>
      <c r="C2312" s="25"/>
      <c r="D2312" s="25"/>
      <c r="E2312" s="25"/>
      <c r="F2312" s="25"/>
      <c r="G2312" s="25"/>
      <c r="H2312" s="25"/>
      <c r="I2312" s="25"/>
      <c r="J2312" s="25"/>
      <c r="K2312" s="25"/>
      <c r="L2312" s="25"/>
      <c r="M2312" s="25"/>
      <c r="N2312" s="25"/>
      <c r="O2312" s="25"/>
      <c r="P2312" s="119"/>
      <c r="Q2312" s="119"/>
      <c r="R2312" s="119"/>
      <c r="S2312" s="119"/>
      <c r="T2312" s="119"/>
      <c r="U2312" s="119"/>
      <c r="V2312" s="120"/>
      <c r="W2312" s="120"/>
      <c r="X2312" s="25"/>
      <c r="Y2312" s="121"/>
      <c r="Z2312" s="121"/>
      <c r="AA2312" s="25"/>
    </row>
    <row r="2313" spans="2:27" x14ac:dyDescent="0.3">
      <c r="B2313" s="25"/>
      <c r="C2313" s="25"/>
      <c r="D2313" s="25"/>
      <c r="E2313" s="25"/>
      <c r="F2313" s="25"/>
      <c r="G2313" s="25"/>
      <c r="H2313" s="25"/>
      <c r="I2313" s="25"/>
      <c r="J2313" s="25"/>
      <c r="K2313" s="25"/>
      <c r="L2313" s="25"/>
      <c r="M2313" s="25"/>
      <c r="N2313" s="25"/>
      <c r="O2313" s="25"/>
      <c r="P2313" s="119"/>
      <c r="Q2313" s="119"/>
      <c r="R2313" s="119"/>
      <c r="S2313" s="119"/>
      <c r="T2313" s="119"/>
      <c r="U2313" s="119"/>
      <c r="V2313" s="120"/>
      <c r="W2313" s="120"/>
      <c r="X2313" s="25"/>
      <c r="Y2313" s="121"/>
      <c r="Z2313" s="121"/>
      <c r="AA2313" s="25"/>
    </row>
    <row r="2314" spans="2:27" x14ac:dyDescent="0.3">
      <c r="B2314" s="25"/>
      <c r="C2314" s="25"/>
      <c r="D2314" s="25"/>
      <c r="E2314" s="25"/>
      <c r="F2314" s="25"/>
      <c r="G2314" s="25"/>
      <c r="H2314" s="25"/>
      <c r="I2314" s="25"/>
      <c r="J2314" s="25"/>
      <c r="K2314" s="25"/>
      <c r="L2314" s="25"/>
      <c r="M2314" s="25"/>
      <c r="N2314" s="25"/>
      <c r="O2314" s="25"/>
      <c r="P2314" s="119"/>
      <c r="Q2314" s="119"/>
      <c r="R2314" s="119"/>
      <c r="S2314" s="119"/>
      <c r="T2314" s="119"/>
      <c r="U2314" s="119"/>
      <c r="V2314" s="120"/>
      <c r="W2314" s="120"/>
      <c r="X2314" s="25"/>
      <c r="Y2314" s="121"/>
      <c r="Z2314" s="121"/>
      <c r="AA2314" s="25"/>
    </row>
    <row r="2315" spans="2:27" x14ac:dyDescent="0.3">
      <c r="B2315" s="25"/>
      <c r="C2315" s="25"/>
      <c r="D2315" s="25"/>
      <c r="E2315" s="25"/>
      <c r="F2315" s="25"/>
      <c r="G2315" s="25"/>
      <c r="H2315" s="25"/>
      <c r="I2315" s="25"/>
      <c r="J2315" s="25"/>
      <c r="K2315" s="25"/>
      <c r="L2315" s="25"/>
      <c r="M2315" s="25"/>
      <c r="N2315" s="25"/>
      <c r="O2315" s="25"/>
      <c r="P2315" s="119"/>
      <c r="Q2315" s="119"/>
      <c r="R2315" s="119"/>
      <c r="S2315" s="119"/>
      <c r="T2315" s="119"/>
      <c r="U2315" s="119"/>
      <c r="V2315" s="120"/>
      <c r="W2315" s="120"/>
      <c r="X2315" s="25"/>
      <c r="Y2315" s="121"/>
      <c r="Z2315" s="121"/>
      <c r="AA2315" s="25"/>
    </row>
    <row r="2316" spans="2:27" x14ac:dyDescent="0.3">
      <c r="B2316" s="25"/>
      <c r="C2316" s="25"/>
      <c r="D2316" s="25"/>
      <c r="E2316" s="25"/>
      <c r="F2316" s="25"/>
      <c r="G2316" s="25"/>
      <c r="H2316" s="25"/>
      <c r="I2316" s="25"/>
      <c r="J2316" s="25"/>
      <c r="K2316" s="25"/>
      <c r="L2316" s="25"/>
      <c r="M2316" s="25"/>
      <c r="N2316" s="25"/>
      <c r="O2316" s="25"/>
      <c r="P2316" s="119"/>
      <c r="Q2316" s="119"/>
      <c r="R2316" s="119"/>
      <c r="S2316" s="119"/>
      <c r="T2316" s="119"/>
      <c r="U2316" s="119"/>
      <c r="V2316" s="120"/>
      <c r="W2316" s="120"/>
      <c r="X2316" s="25"/>
      <c r="Y2316" s="121"/>
      <c r="Z2316" s="121"/>
      <c r="AA2316" s="25"/>
    </row>
    <row r="2317" spans="2:27" x14ac:dyDescent="0.3">
      <c r="B2317" s="25"/>
      <c r="C2317" s="25"/>
      <c r="D2317" s="25"/>
      <c r="E2317" s="25"/>
      <c r="F2317" s="25"/>
      <c r="G2317" s="25"/>
      <c r="H2317" s="25"/>
      <c r="I2317" s="25"/>
      <c r="J2317" s="25"/>
      <c r="K2317" s="25"/>
      <c r="L2317" s="25"/>
      <c r="M2317" s="25"/>
      <c r="N2317" s="25"/>
      <c r="O2317" s="25"/>
      <c r="P2317" s="119"/>
      <c r="Q2317" s="119"/>
      <c r="R2317" s="119"/>
      <c r="S2317" s="119"/>
      <c r="T2317" s="119"/>
      <c r="U2317" s="119"/>
      <c r="V2317" s="120"/>
      <c r="W2317" s="120"/>
      <c r="X2317" s="25"/>
      <c r="Y2317" s="121"/>
      <c r="Z2317" s="121"/>
      <c r="AA2317" s="25"/>
    </row>
    <row r="2318" spans="2:27" x14ac:dyDescent="0.3">
      <c r="B2318" s="25"/>
      <c r="C2318" s="25"/>
      <c r="D2318" s="25"/>
      <c r="E2318" s="25"/>
      <c r="F2318" s="25"/>
      <c r="G2318" s="25"/>
      <c r="H2318" s="25"/>
      <c r="I2318" s="25"/>
      <c r="J2318" s="25"/>
      <c r="K2318" s="25"/>
      <c r="L2318" s="25"/>
      <c r="M2318" s="25"/>
      <c r="N2318" s="25"/>
      <c r="O2318" s="25"/>
      <c r="P2318" s="119"/>
      <c r="Q2318" s="119"/>
      <c r="R2318" s="119"/>
      <c r="S2318" s="119"/>
      <c r="T2318" s="119"/>
      <c r="U2318" s="119"/>
      <c r="V2318" s="120"/>
      <c r="W2318" s="120"/>
      <c r="X2318" s="25"/>
      <c r="Y2318" s="121"/>
      <c r="Z2318" s="121"/>
      <c r="AA2318" s="25"/>
    </row>
    <row r="2319" spans="2:27" x14ac:dyDescent="0.3">
      <c r="B2319" s="25"/>
      <c r="C2319" s="25"/>
      <c r="D2319" s="25"/>
      <c r="E2319" s="25"/>
      <c r="F2319" s="25"/>
      <c r="G2319" s="25"/>
      <c r="H2319" s="25"/>
      <c r="I2319" s="25"/>
      <c r="J2319" s="25"/>
      <c r="K2319" s="25"/>
      <c r="L2319" s="25"/>
      <c r="M2319" s="25"/>
      <c r="N2319" s="25"/>
      <c r="O2319" s="25"/>
      <c r="P2319" s="119"/>
      <c r="Q2319" s="119"/>
      <c r="R2319" s="119"/>
      <c r="S2319" s="119"/>
      <c r="T2319" s="119"/>
      <c r="U2319" s="119"/>
      <c r="V2319" s="120"/>
      <c r="W2319" s="120"/>
      <c r="X2319" s="25"/>
      <c r="Y2319" s="121"/>
      <c r="Z2319" s="121"/>
      <c r="AA2319" s="25"/>
    </row>
    <row r="2320" spans="2:27" x14ac:dyDescent="0.3">
      <c r="B2320" s="25"/>
      <c r="C2320" s="25"/>
      <c r="D2320" s="25"/>
      <c r="E2320" s="25"/>
      <c r="F2320" s="25"/>
      <c r="G2320" s="25"/>
      <c r="H2320" s="25"/>
      <c r="I2320" s="25"/>
      <c r="J2320" s="25"/>
      <c r="K2320" s="25"/>
      <c r="L2320" s="25"/>
      <c r="M2320" s="25"/>
      <c r="N2320" s="25"/>
      <c r="O2320" s="25"/>
      <c r="P2320" s="119"/>
      <c r="Q2320" s="119"/>
      <c r="R2320" s="119"/>
      <c r="S2320" s="119"/>
      <c r="T2320" s="119"/>
      <c r="U2320" s="119"/>
      <c r="V2320" s="120"/>
      <c r="W2320" s="120"/>
      <c r="X2320" s="25"/>
      <c r="Y2320" s="121"/>
      <c r="Z2320" s="121"/>
      <c r="AA2320" s="25"/>
    </row>
    <row r="2321" spans="2:27" x14ac:dyDescent="0.3">
      <c r="B2321" s="25"/>
      <c r="C2321" s="25"/>
      <c r="D2321" s="25"/>
      <c r="E2321" s="25"/>
      <c r="F2321" s="25"/>
      <c r="G2321" s="25"/>
      <c r="H2321" s="25"/>
      <c r="I2321" s="25"/>
      <c r="J2321" s="25"/>
      <c r="K2321" s="25"/>
      <c r="L2321" s="25"/>
      <c r="M2321" s="25"/>
      <c r="N2321" s="25"/>
      <c r="O2321" s="25"/>
      <c r="P2321" s="119"/>
      <c r="Q2321" s="119"/>
      <c r="R2321" s="119"/>
      <c r="S2321" s="119"/>
      <c r="T2321" s="119"/>
      <c r="U2321" s="119"/>
      <c r="V2321" s="120"/>
      <c r="W2321" s="120"/>
      <c r="X2321" s="25"/>
      <c r="Y2321" s="121"/>
      <c r="Z2321" s="121"/>
      <c r="AA2321" s="25"/>
    </row>
    <row r="2322" spans="2:27" x14ac:dyDescent="0.3">
      <c r="B2322" s="25"/>
      <c r="C2322" s="25"/>
      <c r="D2322" s="25"/>
      <c r="E2322" s="25"/>
      <c r="F2322" s="25"/>
      <c r="G2322" s="25"/>
      <c r="H2322" s="25"/>
      <c r="I2322" s="25"/>
      <c r="J2322" s="25"/>
      <c r="K2322" s="25"/>
      <c r="L2322" s="25"/>
      <c r="M2322" s="25"/>
      <c r="N2322" s="25"/>
      <c r="O2322" s="25"/>
      <c r="P2322" s="119"/>
      <c r="Q2322" s="119"/>
      <c r="R2322" s="119"/>
      <c r="S2322" s="119"/>
      <c r="T2322" s="119"/>
      <c r="U2322" s="119"/>
      <c r="V2322" s="120"/>
      <c r="W2322" s="120"/>
      <c r="X2322" s="25"/>
      <c r="Y2322" s="121"/>
      <c r="Z2322" s="121"/>
      <c r="AA2322" s="25"/>
    </row>
    <row r="2323" spans="2:27" x14ac:dyDescent="0.3">
      <c r="B2323" s="25"/>
      <c r="C2323" s="25"/>
      <c r="D2323" s="25"/>
      <c r="E2323" s="25"/>
      <c r="F2323" s="25"/>
      <c r="G2323" s="25"/>
      <c r="H2323" s="25"/>
      <c r="I2323" s="25"/>
      <c r="J2323" s="25"/>
      <c r="K2323" s="25"/>
      <c r="L2323" s="25"/>
      <c r="M2323" s="25"/>
      <c r="N2323" s="25"/>
      <c r="O2323" s="25"/>
      <c r="P2323" s="119"/>
      <c r="Q2323" s="119"/>
      <c r="R2323" s="119"/>
      <c r="S2323" s="119"/>
      <c r="T2323" s="119"/>
      <c r="U2323" s="119"/>
      <c r="V2323" s="120"/>
      <c r="W2323" s="120"/>
      <c r="X2323" s="25"/>
      <c r="Y2323" s="121"/>
      <c r="Z2323" s="121"/>
      <c r="AA2323" s="25"/>
    </row>
    <row r="2324" spans="2:27" x14ac:dyDescent="0.3">
      <c r="B2324" s="25"/>
      <c r="C2324" s="25"/>
      <c r="D2324" s="25"/>
      <c r="E2324" s="25"/>
      <c r="F2324" s="25"/>
      <c r="G2324" s="25"/>
      <c r="H2324" s="25"/>
      <c r="I2324" s="25"/>
      <c r="J2324" s="25"/>
      <c r="K2324" s="25"/>
      <c r="L2324" s="25"/>
      <c r="M2324" s="25"/>
      <c r="N2324" s="25"/>
      <c r="O2324" s="25"/>
      <c r="P2324" s="119"/>
      <c r="Q2324" s="119"/>
      <c r="R2324" s="119"/>
      <c r="S2324" s="119"/>
      <c r="T2324" s="119"/>
      <c r="U2324" s="119"/>
      <c r="V2324" s="120"/>
      <c r="W2324" s="120"/>
      <c r="X2324" s="25"/>
      <c r="Y2324" s="121"/>
      <c r="Z2324" s="121"/>
      <c r="AA2324" s="25"/>
    </row>
    <row r="2325" spans="2:27" x14ac:dyDescent="0.3">
      <c r="B2325" s="25"/>
      <c r="C2325" s="25"/>
      <c r="D2325" s="25"/>
      <c r="E2325" s="25"/>
      <c r="F2325" s="25"/>
      <c r="G2325" s="25"/>
      <c r="H2325" s="25"/>
      <c r="I2325" s="25"/>
      <c r="J2325" s="25"/>
      <c r="K2325" s="25"/>
      <c r="L2325" s="25"/>
      <c r="M2325" s="25"/>
      <c r="N2325" s="25"/>
      <c r="O2325" s="25"/>
      <c r="P2325" s="119"/>
      <c r="Q2325" s="119"/>
      <c r="R2325" s="119"/>
      <c r="S2325" s="119"/>
      <c r="T2325" s="119"/>
      <c r="U2325" s="119"/>
      <c r="V2325" s="120"/>
      <c r="W2325" s="120"/>
      <c r="X2325" s="25"/>
      <c r="Y2325" s="121"/>
      <c r="Z2325" s="121"/>
      <c r="AA2325" s="25"/>
    </row>
    <row r="2326" spans="2:27" x14ac:dyDescent="0.3">
      <c r="B2326" s="25"/>
      <c r="C2326" s="25"/>
      <c r="D2326" s="25"/>
      <c r="E2326" s="25"/>
      <c r="F2326" s="25"/>
      <c r="G2326" s="25"/>
      <c r="H2326" s="25"/>
      <c r="I2326" s="25"/>
      <c r="J2326" s="25"/>
      <c r="K2326" s="25"/>
      <c r="L2326" s="25"/>
      <c r="M2326" s="25"/>
      <c r="N2326" s="25"/>
      <c r="O2326" s="25"/>
      <c r="P2326" s="119"/>
      <c r="Q2326" s="119"/>
      <c r="R2326" s="119"/>
      <c r="S2326" s="119"/>
      <c r="T2326" s="119"/>
      <c r="U2326" s="119"/>
      <c r="V2326" s="120"/>
      <c r="W2326" s="120"/>
      <c r="X2326" s="25"/>
      <c r="Y2326" s="121"/>
      <c r="Z2326" s="121"/>
      <c r="AA2326" s="25"/>
    </row>
    <row r="2327" spans="2:27" x14ac:dyDescent="0.3">
      <c r="B2327" s="25"/>
      <c r="C2327" s="25"/>
      <c r="D2327" s="25"/>
      <c r="E2327" s="25"/>
      <c r="F2327" s="25"/>
      <c r="G2327" s="25"/>
      <c r="H2327" s="25"/>
      <c r="I2327" s="25"/>
      <c r="J2327" s="25"/>
      <c r="K2327" s="25"/>
      <c r="L2327" s="25"/>
      <c r="M2327" s="25"/>
      <c r="N2327" s="25"/>
      <c r="O2327" s="25"/>
      <c r="P2327" s="119"/>
      <c r="Q2327" s="119"/>
      <c r="R2327" s="119"/>
      <c r="S2327" s="119"/>
      <c r="T2327" s="119"/>
      <c r="U2327" s="119"/>
      <c r="V2327" s="120"/>
      <c r="W2327" s="120"/>
      <c r="X2327" s="25"/>
      <c r="Y2327" s="121"/>
      <c r="Z2327" s="121"/>
      <c r="AA2327" s="25"/>
    </row>
    <row r="2328" spans="2:27" x14ac:dyDescent="0.3">
      <c r="B2328" s="25"/>
      <c r="C2328" s="25"/>
      <c r="D2328" s="25"/>
      <c r="E2328" s="25"/>
      <c r="F2328" s="25"/>
      <c r="G2328" s="25"/>
      <c r="H2328" s="25"/>
      <c r="I2328" s="25"/>
      <c r="J2328" s="25"/>
      <c r="K2328" s="25"/>
      <c r="L2328" s="25"/>
      <c r="M2328" s="25"/>
      <c r="N2328" s="25"/>
      <c r="O2328" s="25"/>
      <c r="P2328" s="119"/>
      <c r="Q2328" s="119"/>
      <c r="R2328" s="119"/>
      <c r="S2328" s="119"/>
      <c r="T2328" s="119"/>
      <c r="U2328" s="119"/>
      <c r="V2328" s="120"/>
      <c r="W2328" s="120"/>
      <c r="X2328" s="25"/>
      <c r="Y2328" s="121"/>
      <c r="Z2328" s="121"/>
      <c r="AA2328" s="25"/>
    </row>
    <row r="2329" spans="2:27" x14ac:dyDescent="0.3">
      <c r="B2329" s="25"/>
      <c r="C2329" s="25"/>
      <c r="D2329" s="25"/>
      <c r="E2329" s="25"/>
      <c r="F2329" s="25"/>
      <c r="G2329" s="25"/>
      <c r="H2329" s="25"/>
      <c r="I2329" s="25"/>
      <c r="J2329" s="25"/>
      <c r="K2329" s="25"/>
      <c r="L2329" s="25"/>
      <c r="M2329" s="25"/>
      <c r="N2329" s="25"/>
      <c r="O2329" s="25"/>
      <c r="P2329" s="119"/>
      <c r="Q2329" s="119"/>
      <c r="R2329" s="119"/>
      <c r="S2329" s="119"/>
      <c r="T2329" s="119"/>
      <c r="U2329" s="119"/>
      <c r="V2329" s="120"/>
      <c r="W2329" s="120"/>
      <c r="X2329" s="25"/>
      <c r="Y2329" s="121"/>
      <c r="Z2329" s="121"/>
      <c r="AA2329" s="25"/>
    </row>
    <row r="2330" spans="2:27" x14ac:dyDescent="0.3">
      <c r="B2330" s="25"/>
      <c r="C2330" s="25"/>
      <c r="D2330" s="25"/>
      <c r="E2330" s="25"/>
      <c r="F2330" s="25"/>
      <c r="G2330" s="25"/>
      <c r="H2330" s="25"/>
      <c r="I2330" s="25"/>
      <c r="J2330" s="25"/>
      <c r="K2330" s="25"/>
      <c r="L2330" s="25"/>
      <c r="M2330" s="25"/>
      <c r="N2330" s="25"/>
      <c r="O2330" s="25"/>
      <c r="P2330" s="119"/>
      <c r="Q2330" s="119"/>
      <c r="R2330" s="119"/>
      <c r="S2330" s="119"/>
      <c r="T2330" s="119"/>
      <c r="U2330" s="119"/>
      <c r="V2330" s="120"/>
      <c r="W2330" s="120"/>
      <c r="X2330" s="25"/>
      <c r="Y2330" s="121"/>
      <c r="Z2330" s="121"/>
      <c r="AA2330" s="25"/>
    </row>
    <row r="2331" spans="2:27" x14ac:dyDescent="0.3">
      <c r="B2331" s="25"/>
      <c r="C2331" s="25"/>
      <c r="D2331" s="25"/>
      <c r="E2331" s="25"/>
      <c r="F2331" s="25"/>
      <c r="G2331" s="25"/>
      <c r="H2331" s="25"/>
      <c r="I2331" s="25"/>
      <c r="J2331" s="25"/>
      <c r="K2331" s="25"/>
      <c r="L2331" s="25"/>
      <c r="M2331" s="25"/>
      <c r="N2331" s="25"/>
      <c r="O2331" s="25"/>
      <c r="P2331" s="119"/>
      <c r="Q2331" s="119"/>
      <c r="R2331" s="119"/>
      <c r="S2331" s="119"/>
      <c r="T2331" s="119"/>
      <c r="U2331" s="119"/>
      <c r="V2331" s="120"/>
      <c r="W2331" s="120"/>
      <c r="X2331" s="25"/>
      <c r="Y2331" s="121"/>
      <c r="Z2331" s="121"/>
      <c r="AA2331" s="25"/>
    </row>
    <row r="2332" spans="2:27" x14ac:dyDescent="0.3">
      <c r="B2332" s="25"/>
      <c r="C2332" s="25"/>
      <c r="D2332" s="25"/>
      <c r="E2332" s="25"/>
      <c r="F2332" s="25"/>
      <c r="G2332" s="25"/>
      <c r="H2332" s="25"/>
      <c r="I2332" s="25"/>
      <c r="J2332" s="25"/>
      <c r="K2332" s="25"/>
      <c r="L2332" s="25"/>
      <c r="M2332" s="25"/>
      <c r="N2332" s="25"/>
      <c r="O2332" s="25"/>
      <c r="P2332" s="119"/>
      <c r="Q2332" s="119"/>
      <c r="R2332" s="119"/>
      <c r="S2332" s="119"/>
      <c r="T2332" s="119"/>
      <c r="U2332" s="119"/>
      <c r="V2332" s="120"/>
      <c r="W2332" s="120"/>
      <c r="X2332" s="25"/>
      <c r="Y2332" s="121"/>
      <c r="Z2332" s="121"/>
      <c r="AA2332" s="25"/>
    </row>
    <row r="2333" spans="2:27" x14ac:dyDescent="0.3">
      <c r="B2333" s="25"/>
      <c r="C2333" s="25"/>
      <c r="D2333" s="25"/>
      <c r="E2333" s="25"/>
      <c r="F2333" s="25"/>
      <c r="G2333" s="25"/>
      <c r="H2333" s="25"/>
      <c r="I2333" s="25"/>
      <c r="J2333" s="25"/>
      <c r="K2333" s="25"/>
      <c r="L2333" s="25"/>
      <c r="M2333" s="25"/>
      <c r="N2333" s="25"/>
      <c r="O2333" s="25"/>
      <c r="P2333" s="119"/>
      <c r="Q2333" s="119"/>
      <c r="R2333" s="119"/>
      <c r="S2333" s="119"/>
      <c r="T2333" s="119"/>
      <c r="U2333" s="119"/>
      <c r="V2333" s="120"/>
      <c r="W2333" s="120"/>
      <c r="X2333" s="25"/>
      <c r="Y2333" s="121"/>
      <c r="Z2333" s="121"/>
      <c r="AA2333" s="25"/>
    </row>
    <row r="2334" spans="2:27" x14ac:dyDescent="0.3">
      <c r="B2334" s="25"/>
      <c r="C2334" s="25"/>
      <c r="D2334" s="25"/>
      <c r="E2334" s="25"/>
      <c r="F2334" s="25"/>
      <c r="G2334" s="25"/>
      <c r="H2334" s="25"/>
      <c r="I2334" s="25"/>
      <c r="J2334" s="25"/>
      <c r="K2334" s="25"/>
      <c r="L2334" s="25"/>
      <c r="M2334" s="25"/>
      <c r="N2334" s="25"/>
      <c r="O2334" s="25"/>
      <c r="P2334" s="119"/>
      <c r="Q2334" s="119"/>
      <c r="R2334" s="119"/>
      <c r="S2334" s="119"/>
      <c r="T2334" s="119"/>
      <c r="U2334" s="119"/>
      <c r="V2334" s="120"/>
      <c r="W2334" s="120"/>
      <c r="X2334" s="25"/>
      <c r="Y2334" s="121"/>
      <c r="Z2334" s="121"/>
      <c r="AA2334" s="25"/>
    </row>
    <row r="2335" spans="2:27" x14ac:dyDescent="0.3">
      <c r="B2335" s="25"/>
      <c r="C2335" s="25"/>
      <c r="D2335" s="25"/>
      <c r="E2335" s="25"/>
      <c r="F2335" s="25"/>
      <c r="G2335" s="25"/>
      <c r="H2335" s="25"/>
      <c r="I2335" s="25"/>
      <c r="J2335" s="25"/>
      <c r="K2335" s="25"/>
      <c r="L2335" s="25"/>
      <c r="M2335" s="25"/>
      <c r="N2335" s="25"/>
      <c r="O2335" s="25"/>
      <c r="P2335" s="119"/>
      <c r="Q2335" s="119"/>
      <c r="R2335" s="119"/>
      <c r="S2335" s="119"/>
      <c r="T2335" s="119"/>
      <c r="U2335" s="119"/>
      <c r="V2335" s="120"/>
      <c r="W2335" s="120"/>
      <c r="X2335" s="25"/>
      <c r="Y2335" s="121"/>
      <c r="Z2335" s="121"/>
      <c r="AA2335" s="25"/>
    </row>
    <row r="2336" spans="2:27" x14ac:dyDescent="0.3">
      <c r="B2336" s="25"/>
      <c r="C2336" s="25"/>
      <c r="D2336" s="25"/>
      <c r="E2336" s="25"/>
      <c r="F2336" s="25"/>
      <c r="G2336" s="25"/>
      <c r="H2336" s="25"/>
      <c r="I2336" s="25"/>
      <c r="J2336" s="25"/>
      <c r="K2336" s="25"/>
      <c r="L2336" s="25"/>
      <c r="M2336" s="25"/>
      <c r="N2336" s="25"/>
      <c r="O2336" s="25"/>
      <c r="P2336" s="119"/>
      <c r="Q2336" s="119"/>
      <c r="R2336" s="119"/>
      <c r="S2336" s="119"/>
      <c r="T2336" s="119"/>
      <c r="U2336" s="119"/>
      <c r="V2336" s="120"/>
      <c r="W2336" s="120"/>
      <c r="X2336" s="25"/>
      <c r="Y2336" s="121"/>
      <c r="Z2336" s="121"/>
      <c r="AA2336" s="25"/>
    </row>
    <row r="2337" spans="2:27" x14ac:dyDescent="0.3">
      <c r="B2337" s="25"/>
      <c r="C2337" s="25"/>
      <c r="D2337" s="25"/>
      <c r="E2337" s="25"/>
      <c r="F2337" s="25"/>
      <c r="G2337" s="25"/>
      <c r="H2337" s="25"/>
      <c r="I2337" s="25"/>
      <c r="J2337" s="25"/>
      <c r="K2337" s="25"/>
      <c r="L2337" s="25"/>
      <c r="M2337" s="25"/>
      <c r="N2337" s="25"/>
      <c r="O2337" s="25"/>
      <c r="P2337" s="119"/>
      <c r="Q2337" s="119"/>
      <c r="R2337" s="119"/>
      <c r="S2337" s="119"/>
      <c r="T2337" s="119"/>
      <c r="U2337" s="119"/>
      <c r="V2337" s="120"/>
      <c r="W2337" s="120"/>
      <c r="X2337" s="25"/>
      <c r="Y2337" s="121"/>
      <c r="Z2337" s="121"/>
      <c r="AA2337" s="25"/>
    </row>
    <row r="2338" spans="2:27" x14ac:dyDescent="0.3">
      <c r="B2338" s="25"/>
      <c r="C2338" s="25"/>
      <c r="D2338" s="25"/>
      <c r="E2338" s="25"/>
      <c r="F2338" s="25"/>
      <c r="G2338" s="25"/>
      <c r="H2338" s="25"/>
      <c r="I2338" s="25"/>
      <c r="J2338" s="25"/>
      <c r="K2338" s="25"/>
      <c r="L2338" s="25"/>
      <c r="M2338" s="25"/>
      <c r="N2338" s="25"/>
      <c r="O2338" s="25"/>
      <c r="P2338" s="119"/>
      <c r="Q2338" s="119"/>
      <c r="R2338" s="119"/>
      <c r="S2338" s="119"/>
      <c r="T2338" s="119"/>
      <c r="U2338" s="119"/>
      <c r="V2338" s="120"/>
      <c r="W2338" s="120"/>
      <c r="X2338" s="25"/>
      <c r="Y2338" s="121"/>
      <c r="Z2338" s="121"/>
      <c r="AA2338" s="25"/>
    </row>
    <row r="2339" spans="2:27" x14ac:dyDescent="0.3">
      <c r="B2339" s="25"/>
      <c r="C2339" s="25"/>
      <c r="D2339" s="25"/>
      <c r="E2339" s="25"/>
      <c r="F2339" s="25"/>
      <c r="G2339" s="25"/>
      <c r="H2339" s="25"/>
      <c r="I2339" s="25"/>
      <c r="J2339" s="25"/>
      <c r="K2339" s="25"/>
      <c r="L2339" s="25"/>
      <c r="M2339" s="25"/>
      <c r="N2339" s="25"/>
      <c r="O2339" s="25"/>
      <c r="P2339" s="119"/>
      <c r="Q2339" s="119"/>
      <c r="R2339" s="119"/>
      <c r="S2339" s="119"/>
      <c r="T2339" s="119"/>
      <c r="U2339" s="119"/>
      <c r="V2339" s="120"/>
      <c r="W2339" s="120"/>
      <c r="X2339" s="25"/>
      <c r="Y2339" s="121"/>
      <c r="Z2339" s="121"/>
      <c r="AA2339" s="25"/>
    </row>
    <row r="2340" spans="2:27" x14ac:dyDescent="0.3">
      <c r="B2340" s="25"/>
      <c r="C2340" s="25"/>
      <c r="D2340" s="25"/>
      <c r="E2340" s="25"/>
      <c r="F2340" s="25"/>
      <c r="G2340" s="25"/>
      <c r="H2340" s="25"/>
      <c r="I2340" s="25"/>
      <c r="J2340" s="25"/>
      <c r="K2340" s="25"/>
      <c r="L2340" s="25"/>
      <c r="M2340" s="25"/>
      <c r="N2340" s="25"/>
      <c r="O2340" s="25"/>
      <c r="P2340" s="119"/>
      <c r="Q2340" s="119"/>
      <c r="R2340" s="119"/>
      <c r="S2340" s="119"/>
      <c r="T2340" s="119"/>
      <c r="U2340" s="119"/>
      <c r="V2340" s="120"/>
      <c r="W2340" s="120"/>
      <c r="X2340" s="25"/>
      <c r="Y2340" s="121"/>
      <c r="Z2340" s="121"/>
      <c r="AA2340" s="25"/>
    </row>
    <row r="2341" spans="2:27" x14ac:dyDescent="0.3">
      <c r="B2341" s="25"/>
      <c r="C2341" s="25"/>
      <c r="D2341" s="25"/>
      <c r="E2341" s="25"/>
      <c r="F2341" s="25"/>
      <c r="G2341" s="25"/>
      <c r="H2341" s="25"/>
      <c r="I2341" s="25"/>
      <c r="J2341" s="25"/>
      <c r="K2341" s="25"/>
      <c r="L2341" s="25"/>
      <c r="M2341" s="25"/>
      <c r="N2341" s="25"/>
      <c r="O2341" s="25"/>
      <c r="P2341" s="119"/>
      <c r="Q2341" s="119"/>
      <c r="R2341" s="119"/>
      <c r="S2341" s="119"/>
      <c r="T2341" s="119"/>
      <c r="U2341" s="119"/>
      <c r="V2341" s="120"/>
      <c r="W2341" s="120"/>
      <c r="X2341" s="25"/>
      <c r="Y2341" s="121"/>
      <c r="Z2341" s="121"/>
      <c r="AA2341" s="25"/>
    </row>
    <row r="2342" spans="2:27" x14ac:dyDescent="0.3">
      <c r="B2342" s="25"/>
      <c r="C2342" s="25"/>
      <c r="D2342" s="25"/>
      <c r="E2342" s="25"/>
      <c r="F2342" s="25"/>
      <c r="G2342" s="25"/>
      <c r="H2342" s="25"/>
      <c r="I2342" s="25"/>
      <c r="J2342" s="25"/>
      <c r="K2342" s="25"/>
      <c r="L2342" s="25"/>
      <c r="M2342" s="25"/>
      <c r="N2342" s="25"/>
      <c r="O2342" s="25"/>
      <c r="P2342" s="119"/>
      <c r="Q2342" s="119"/>
      <c r="R2342" s="119"/>
      <c r="S2342" s="119"/>
      <c r="T2342" s="119"/>
      <c r="U2342" s="119"/>
      <c r="V2342" s="120"/>
      <c r="W2342" s="120"/>
      <c r="X2342" s="25"/>
      <c r="Y2342" s="121"/>
      <c r="Z2342" s="121"/>
      <c r="AA2342" s="25"/>
    </row>
    <row r="2343" spans="2:27" x14ac:dyDescent="0.3">
      <c r="B2343" s="25"/>
      <c r="C2343" s="25"/>
      <c r="D2343" s="25"/>
      <c r="E2343" s="25"/>
      <c r="F2343" s="25"/>
      <c r="G2343" s="25"/>
      <c r="H2343" s="25"/>
      <c r="I2343" s="25"/>
      <c r="J2343" s="25"/>
      <c r="K2343" s="25"/>
      <c r="L2343" s="25"/>
      <c r="M2343" s="25"/>
      <c r="N2343" s="25"/>
      <c r="O2343" s="25"/>
      <c r="P2343" s="119"/>
      <c r="Q2343" s="119"/>
      <c r="R2343" s="119"/>
      <c r="S2343" s="119"/>
      <c r="T2343" s="119"/>
      <c r="U2343" s="119"/>
      <c r="V2343" s="120"/>
      <c r="W2343" s="120"/>
      <c r="X2343" s="25"/>
      <c r="Y2343" s="121"/>
      <c r="Z2343" s="121"/>
      <c r="AA2343" s="25"/>
    </row>
    <row r="2344" spans="2:27" x14ac:dyDescent="0.3">
      <c r="B2344" s="25"/>
      <c r="C2344" s="25"/>
      <c r="D2344" s="25"/>
      <c r="E2344" s="25"/>
      <c r="F2344" s="25"/>
      <c r="G2344" s="25"/>
      <c r="H2344" s="25"/>
      <c r="I2344" s="25"/>
      <c r="J2344" s="25"/>
      <c r="K2344" s="25"/>
      <c r="L2344" s="25"/>
      <c r="M2344" s="25"/>
      <c r="N2344" s="25"/>
      <c r="O2344" s="25"/>
      <c r="P2344" s="119"/>
      <c r="Q2344" s="119"/>
      <c r="R2344" s="119"/>
      <c r="S2344" s="119"/>
      <c r="T2344" s="119"/>
      <c r="U2344" s="119"/>
      <c r="V2344" s="120"/>
      <c r="W2344" s="120"/>
      <c r="X2344" s="25"/>
      <c r="Y2344" s="121"/>
      <c r="Z2344" s="121"/>
      <c r="AA2344" s="25"/>
    </row>
    <row r="2345" spans="2:27" x14ac:dyDescent="0.3">
      <c r="B2345" s="25"/>
      <c r="C2345" s="25"/>
      <c r="D2345" s="25"/>
      <c r="E2345" s="25"/>
      <c r="F2345" s="25"/>
      <c r="G2345" s="25"/>
      <c r="H2345" s="25"/>
      <c r="I2345" s="25"/>
      <c r="J2345" s="25"/>
      <c r="K2345" s="25"/>
      <c r="L2345" s="25"/>
      <c r="M2345" s="25"/>
      <c r="N2345" s="25"/>
      <c r="O2345" s="25"/>
      <c r="P2345" s="119"/>
      <c r="Q2345" s="119"/>
      <c r="R2345" s="119"/>
      <c r="S2345" s="119"/>
      <c r="T2345" s="119"/>
      <c r="U2345" s="119"/>
      <c r="V2345" s="120"/>
      <c r="W2345" s="120"/>
      <c r="X2345" s="25"/>
      <c r="Y2345" s="121"/>
      <c r="Z2345" s="121"/>
      <c r="AA2345" s="25"/>
    </row>
    <row r="2346" spans="2:27" x14ac:dyDescent="0.3">
      <c r="B2346" s="25"/>
      <c r="C2346" s="25"/>
      <c r="D2346" s="25"/>
      <c r="E2346" s="25"/>
      <c r="F2346" s="25"/>
      <c r="G2346" s="25"/>
      <c r="H2346" s="25"/>
      <c r="I2346" s="25"/>
      <c r="J2346" s="25"/>
      <c r="K2346" s="25"/>
      <c r="L2346" s="25"/>
      <c r="M2346" s="25"/>
      <c r="N2346" s="25"/>
      <c r="O2346" s="25"/>
      <c r="P2346" s="119"/>
      <c r="Q2346" s="119"/>
      <c r="R2346" s="119"/>
      <c r="S2346" s="119"/>
      <c r="T2346" s="119"/>
      <c r="U2346" s="119"/>
      <c r="V2346" s="120"/>
      <c r="W2346" s="120"/>
      <c r="X2346" s="25"/>
      <c r="Y2346" s="121"/>
      <c r="Z2346" s="121"/>
      <c r="AA2346" s="25"/>
    </row>
    <row r="2347" spans="2:27" x14ac:dyDescent="0.3">
      <c r="B2347" s="25"/>
      <c r="C2347" s="25"/>
      <c r="D2347" s="25"/>
      <c r="E2347" s="25"/>
      <c r="F2347" s="25"/>
      <c r="G2347" s="25"/>
      <c r="H2347" s="25"/>
      <c r="I2347" s="25"/>
      <c r="J2347" s="25"/>
      <c r="K2347" s="25"/>
      <c r="L2347" s="25"/>
      <c r="M2347" s="25"/>
      <c r="N2347" s="25"/>
      <c r="O2347" s="25"/>
      <c r="P2347" s="119"/>
      <c r="Q2347" s="119"/>
      <c r="R2347" s="119"/>
      <c r="S2347" s="119"/>
      <c r="T2347" s="119"/>
      <c r="U2347" s="119"/>
      <c r="V2347" s="120"/>
      <c r="W2347" s="120"/>
      <c r="X2347" s="25"/>
      <c r="Y2347" s="121"/>
      <c r="Z2347" s="121"/>
      <c r="AA2347" s="25"/>
    </row>
    <row r="2348" spans="2:27" x14ac:dyDescent="0.3">
      <c r="B2348" s="25"/>
      <c r="C2348" s="25"/>
      <c r="D2348" s="25"/>
      <c r="E2348" s="25"/>
      <c r="F2348" s="25"/>
      <c r="G2348" s="25"/>
      <c r="H2348" s="25"/>
      <c r="I2348" s="25"/>
      <c r="J2348" s="25"/>
      <c r="K2348" s="25"/>
      <c r="L2348" s="25"/>
      <c r="M2348" s="25"/>
      <c r="N2348" s="25"/>
      <c r="O2348" s="25"/>
      <c r="P2348" s="119"/>
      <c r="Q2348" s="119"/>
      <c r="R2348" s="119"/>
      <c r="S2348" s="119"/>
      <c r="T2348" s="119"/>
      <c r="U2348" s="119"/>
      <c r="V2348" s="120"/>
      <c r="W2348" s="120"/>
      <c r="X2348" s="25"/>
      <c r="Y2348" s="121"/>
      <c r="Z2348" s="121"/>
      <c r="AA2348" s="25"/>
    </row>
    <row r="2349" spans="2:27" x14ac:dyDescent="0.3">
      <c r="B2349" s="25"/>
      <c r="C2349" s="25"/>
      <c r="D2349" s="25"/>
      <c r="E2349" s="25"/>
      <c r="F2349" s="25"/>
      <c r="G2349" s="25"/>
      <c r="H2349" s="25"/>
      <c r="I2349" s="25"/>
      <c r="J2349" s="25"/>
      <c r="K2349" s="25"/>
      <c r="L2349" s="25"/>
      <c r="M2349" s="25"/>
      <c r="N2349" s="25"/>
      <c r="O2349" s="25"/>
      <c r="P2349" s="119"/>
      <c r="Q2349" s="119"/>
      <c r="R2349" s="119"/>
      <c r="S2349" s="119"/>
      <c r="T2349" s="119"/>
      <c r="U2349" s="119"/>
      <c r="V2349" s="120"/>
      <c r="W2349" s="120"/>
      <c r="X2349" s="25"/>
      <c r="Y2349" s="121"/>
      <c r="Z2349" s="121"/>
      <c r="AA2349" s="25"/>
    </row>
    <row r="2350" spans="2:27" x14ac:dyDescent="0.3">
      <c r="B2350" s="25"/>
      <c r="C2350" s="25"/>
      <c r="D2350" s="25"/>
      <c r="E2350" s="25"/>
      <c r="F2350" s="25"/>
      <c r="G2350" s="25"/>
      <c r="H2350" s="25"/>
      <c r="I2350" s="25"/>
      <c r="J2350" s="25"/>
      <c r="K2350" s="25"/>
      <c r="L2350" s="25"/>
      <c r="M2350" s="25"/>
      <c r="N2350" s="25"/>
      <c r="O2350" s="25"/>
      <c r="P2350" s="119"/>
      <c r="Q2350" s="119"/>
      <c r="R2350" s="119"/>
      <c r="S2350" s="119"/>
      <c r="T2350" s="119"/>
      <c r="U2350" s="119"/>
      <c r="V2350" s="120"/>
      <c r="W2350" s="120"/>
      <c r="X2350" s="25"/>
      <c r="Y2350" s="121"/>
      <c r="Z2350" s="121"/>
      <c r="AA2350" s="25"/>
    </row>
    <row r="2351" spans="2:27" x14ac:dyDescent="0.3">
      <c r="B2351" s="25"/>
      <c r="C2351" s="25"/>
      <c r="D2351" s="25"/>
      <c r="E2351" s="25"/>
      <c r="F2351" s="25"/>
      <c r="G2351" s="25"/>
      <c r="H2351" s="25"/>
      <c r="I2351" s="25"/>
      <c r="J2351" s="25"/>
      <c r="K2351" s="25"/>
      <c r="L2351" s="25"/>
      <c r="M2351" s="25"/>
      <c r="N2351" s="25"/>
      <c r="O2351" s="25"/>
      <c r="P2351" s="119"/>
      <c r="Q2351" s="119"/>
      <c r="R2351" s="119"/>
      <c r="S2351" s="119"/>
      <c r="T2351" s="119"/>
      <c r="U2351" s="119"/>
      <c r="V2351" s="120"/>
      <c r="W2351" s="120"/>
      <c r="X2351" s="25"/>
      <c r="Y2351" s="121"/>
      <c r="Z2351" s="121"/>
      <c r="AA2351" s="25"/>
    </row>
    <row r="2352" spans="2:27" x14ac:dyDescent="0.3">
      <c r="B2352" s="25"/>
      <c r="C2352" s="25"/>
      <c r="D2352" s="25"/>
      <c r="E2352" s="25"/>
      <c r="F2352" s="25"/>
      <c r="G2352" s="25"/>
      <c r="H2352" s="25"/>
      <c r="I2352" s="25"/>
      <c r="J2352" s="25"/>
      <c r="K2352" s="25"/>
      <c r="L2352" s="25"/>
      <c r="M2352" s="25"/>
      <c r="N2352" s="25"/>
      <c r="O2352" s="25"/>
      <c r="P2352" s="119"/>
      <c r="Q2352" s="119"/>
      <c r="R2352" s="119"/>
      <c r="S2352" s="119"/>
      <c r="T2352" s="119"/>
      <c r="U2352" s="119"/>
      <c r="V2352" s="120"/>
      <c r="W2352" s="120"/>
      <c r="X2352" s="25"/>
      <c r="Y2352" s="121"/>
      <c r="Z2352" s="121"/>
      <c r="AA2352" s="25"/>
    </row>
    <row r="2353" spans="2:27" x14ac:dyDescent="0.3">
      <c r="B2353" s="25"/>
      <c r="C2353" s="25"/>
      <c r="D2353" s="25"/>
      <c r="E2353" s="25"/>
      <c r="F2353" s="25"/>
      <c r="G2353" s="25"/>
      <c r="H2353" s="25"/>
      <c r="I2353" s="25"/>
      <c r="J2353" s="25"/>
      <c r="K2353" s="25"/>
      <c r="L2353" s="25"/>
      <c r="M2353" s="25"/>
      <c r="N2353" s="25"/>
      <c r="O2353" s="25"/>
      <c r="P2353" s="119"/>
      <c r="Q2353" s="119"/>
      <c r="R2353" s="119"/>
      <c r="S2353" s="119"/>
      <c r="T2353" s="119"/>
      <c r="U2353" s="119"/>
      <c r="V2353" s="120"/>
      <c r="W2353" s="120"/>
      <c r="X2353" s="25"/>
      <c r="Y2353" s="121"/>
      <c r="Z2353" s="121"/>
      <c r="AA2353" s="25"/>
    </row>
    <row r="2354" spans="2:27" x14ac:dyDescent="0.3">
      <c r="B2354" s="25"/>
      <c r="C2354" s="25"/>
      <c r="D2354" s="25"/>
      <c r="E2354" s="25"/>
      <c r="F2354" s="25"/>
      <c r="G2354" s="25"/>
      <c r="H2354" s="25"/>
      <c r="I2354" s="25"/>
      <c r="J2354" s="25"/>
      <c r="K2354" s="25"/>
      <c r="L2354" s="25"/>
      <c r="M2354" s="25"/>
      <c r="N2354" s="25"/>
      <c r="O2354" s="25"/>
      <c r="P2354" s="119"/>
      <c r="Q2354" s="119"/>
      <c r="R2354" s="119"/>
      <c r="S2354" s="119"/>
      <c r="T2354" s="119"/>
      <c r="U2354" s="119"/>
      <c r="V2354" s="120"/>
      <c r="W2354" s="120"/>
      <c r="X2354" s="25"/>
      <c r="Y2354" s="121"/>
      <c r="Z2354" s="121"/>
      <c r="AA2354" s="25"/>
    </row>
    <row r="2355" spans="2:27" x14ac:dyDescent="0.3">
      <c r="B2355" s="25"/>
      <c r="C2355" s="25"/>
      <c r="D2355" s="25"/>
      <c r="E2355" s="25"/>
      <c r="F2355" s="25"/>
      <c r="G2355" s="25"/>
      <c r="H2355" s="25"/>
      <c r="I2355" s="25"/>
      <c r="J2355" s="25"/>
      <c r="K2355" s="25"/>
      <c r="L2355" s="25"/>
      <c r="M2355" s="25"/>
      <c r="N2355" s="25"/>
      <c r="O2355" s="25"/>
      <c r="P2355" s="119"/>
      <c r="Q2355" s="119"/>
      <c r="R2355" s="119"/>
      <c r="S2355" s="119"/>
      <c r="T2355" s="119"/>
      <c r="U2355" s="119"/>
      <c r="V2355" s="120"/>
      <c r="W2355" s="120"/>
      <c r="X2355" s="25"/>
      <c r="Y2355" s="121"/>
      <c r="Z2355" s="121"/>
      <c r="AA2355" s="25"/>
    </row>
    <row r="2356" spans="2:27" x14ac:dyDescent="0.3">
      <c r="B2356" s="25"/>
      <c r="C2356" s="25"/>
      <c r="D2356" s="25"/>
      <c r="E2356" s="25"/>
      <c r="F2356" s="25"/>
      <c r="G2356" s="25"/>
      <c r="H2356" s="25"/>
      <c r="I2356" s="25"/>
      <c r="J2356" s="25"/>
      <c r="K2356" s="25"/>
      <c r="L2356" s="25"/>
      <c r="M2356" s="25"/>
      <c r="N2356" s="25"/>
      <c r="O2356" s="25"/>
      <c r="P2356" s="119"/>
      <c r="Q2356" s="119"/>
      <c r="R2356" s="119"/>
      <c r="S2356" s="119"/>
      <c r="T2356" s="119"/>
      <c r="U2356" s="119"/>
      <c r="V2356" s="120"/>
      <c r="W2356" s="120"/>
      <c r="X2356" s="25"/>
      <c r="Y2356" s="121"/>
      <c r="Z2356" s="121"/>
      <c r="AA2356" s="25"/>
    </row>
    <row r="2357" spans="2:27" x14ac:dyDescent="0.3">
      <c r="B2357" s="25"/>
      <c r="C2357" s="25"/>
      <c r="D2357" s="25"/>
      <c r="E2357" s="25"/>
      <c r="F2357" s="25"/>
      <c r="G2357" s="25"/>
      <c r="H2357" s="25"/>
      <c r="I2357" s="25"/>
      <c r="J2357" s="25"/>
      <c r="K2357" s="25"/>
      <c r="L2357" s="25"/>
      <c r="M2357" s="25"/>
      <c r="N2357" s="25"/>
      <c r="O2357" s="25"/>
      <c r="P2357" s="119"/>
      <c r="Q2357" s="119"/>
      <c r="R2357" s="119"/>
      <c r="S2357" s="119"/>
      <c r="T2357" s="119"/>
      <c r="U2357" s="119"/>
      <c r="V2357" s="120"/>
      <c r="W2357" s="120"/>
      <c r="X2357" s="25"/>
      <c r="Y2357" s="121"/>
      <c r="Z2357" s="121"/>
      <c r="AA2357" s="25"/>
    </row>
    <row r="2358" spans="2:27" x14ac:dyDescent="0.3">
      <c r="B2358" s="25"/>
      <c r="C2358" s="25"/>
      <c r="D2358" s="25"/>
      <c r="E2358" s="25"/>
      <c r="F2358" s="25"/>
      <c r="G2358" s="25"/>
      <c r="H2358" s="25"/>
      <c r="I2358" s="25"/>
      <c r="J2358" s="25"/>
      <c r="K2358" s="25"/>
      <c r="L2358" s="25"/>
      <c r="M2358" s="25"/>
      <c r="N2358" s="25"/>
      <c r="O2358" s="25"/>
      <c r="P2358" s="119"/>
      <c r="Q2358" s="119"/>
      <c r="R2358" s="119"/>
      <c r="S2358" s="119"/>
      <c r="T2358" s="119"/>
      <c r="U2358" s="119"/>
      <c r="V2358" s="120"/>
      <c r="W2358" s="120"/>
      <c r="X2358" s="25"/>
      <c r="Y2358" s="121"/>
      <c r="Z2358" s="121"/>
      <c r="AA2358" s="25"/>
    </row>
    <row r="2359" spans="2:27" x14ac:dyDescent="0.3">
      <c r="B2359" s="25"/>
      <c r="C2359" s="25"/>
      <c r="D2359" s="25"/>
      <c r="E2359" s="25"/>
      <c r="F2359" s="25"/>
      <c r="G2359" s="25"/>
      <c r="H2359" s="25"/>
      <c r="I2359" s="25"/>
      <c r="J2359" s="25"/>
      <c r="K2359" s="25"/>
      <c r="L2359" s="25"/>
      <c r="M2359" s="25"/>
      <c r="N2359" s="25"/>
      <c r="O2359" s="25"/>
      <c r="P2359" s="119"/>
      <c r="Q2359" s="119"/>
      <c r="R2359" s="119"/>
      <c r="S2359" s="119"/>
      <c r="T2359" s="119"/>
      <c r="U2359" s="119"/>
      <c r="V2359" s="120"/>
      <c r="W2359" s="120"/>
      <c r="X2359" s="25"/>
      <c r="Y2359" s="121"/>
      <c r="Z2359" s="121"/>
      <c r="AA2359" s="25"/>
    </row>
    <row r="2360" spans="2:27" x14ac:dyDescent="0.3">
      <c r="B2360" s="25"/>
      <c r="C2360" s="25"/>
      <c r="D2360" s="25"/>
      <c r="E2360" s="25"/>
      <c r="F2360" s="25"/>
      <c r="G2360" s="25"/>
      <c r="H2360" s="25"/>
      <c r="I2360" s="25"/>
      <c r="J2360" s="25"/>
      <c r="K2360" s="25"/>
      <c r="L2360" s="25"/>
      <c r="M2360" s="25"/>
      <c r="N2360" s="25"/>
      <c r="O2360" s="25"/>
      <c r="P2360" s="119"/>
      <c r="Q2360" s="119"/>
      <c r="R2360" s="119"/>
      <c r="S2360" s="119"/>
      <c r="T2360" s="119"/>
      <c r="U2360" s="119"/>
      <c r="V2360" s="120"/>
      <c r="W2360" s="120"/>
      <c r="X2360" s="25"/>
      <c r="Y2360" s="121"/>
      <c r="Z2360" s="121"/>
      <c r="AA2360" s="25"/>
    </row>
    <row r="2361" spans="2:27" x14ac:dyDescent="0.3">
      <c r="B2361" s="25"/>
      <c r="C2361" s="25"/>
      <c r="D2361" s="25"/>
      <c r="E2361" s="25"/>
      <c r="F2361" s="25"/>
      <c r="G2361" s="25"/>
      <c r="H2361" s="25"/>
      <c r="I2361" s="25"/>
      <c r="J2361" s="25"/>
      <c r="K2361" s="25"/>
      <c r="L2361" s="25"/>
      <c r="M2361" s="25"/>
      <c r="N2361" s="25"/>
      <c r="O2361" s="25"/>
      <c r="P2361" s="119"/>
      <c r="Q2361" s="119"/>
      <c r="R2361" s="119"/>
      <c r="S2361" s="119"/>
      <c r="T2361" s="119"/>
      <c r="U2361" s="119"/>
      <c r="V2361" s="120"/>
      <c r="W2361" s="120"/>
      <c r="X2361" s="25"/>
      <c r="Y2361" s="121"/>
      <c r="Z2361" s="121"/>
      <c r="AA2361" s="25"/>
    </row>
    <row r="2362" spans="2:27" x14ac:dyDescent="0.3">
      <c r="B2362" s="25"/>
      <c r="C2362" s="25"/>
      <c r="D2362" s="25"/>
      <c r="E2362" s="25"/>
      <c r="F2362" s="25"/>
      <c r="G2362" s="25"/>
      <c r="H2362" s="25"/>
      <c r="I2362" s="25"/>
      <c r="J2362" s="25"/>
      <c r="K2362" s="25"/>
      <c r="L2362" s="25"/>
      <c r="M2362" s="25"/>
      <c r="N2362" s="25"/>
      <c r="O2362" s="25"/>
      <c r="P2362" s="119"/>
      <c r="Q2362" s="119"/>
      <c r="R2362" s="119"/>
      <c r="S2362" s="119"/>
      <c r="T2362" s="119"/>
      <c r="U2362" s="119"/>
      <c r="V2362" s="120"/>
      <c r="W2362" s="120"/>
      <c r="X2362" s="25"/>
      <c r="Y2362" s="121"/>
      <c r="Z2362" s="121"/>
      <c r="AA2362" s="25"/>
    </row>
    <row r="2363" spans="2:27" x14ac:dyDescent="0.3">
      <c r="B2363" s="25"/>
      <c r="C2363" s="25"/>
      <c r="D2363" s="25"/>
      <c r="E2363" s="25"/>
      <c r="F2363" s="25"/>
      <c r="G2363" s="25"/>
      <c r="H2363" s="25"/>
      <c r="I2363" s="25"/>
      <c r="J2363" s="25"/>
      <c r="K2363" s="25"/>
      <c r="L2363" s="25"/>
      <c r="M2363" s="25"/>
      <c r="N2363" s="25"/>
      <c r="O2363" s="25"/>
      <c r="P2363" s="119"/>
      <c r="Q2363" s="119"/>
      <c r="R2363" s="119"/>
      <c r="S2363" s="119"/>
      <c r="T2363" s="119"/>
      <c r="U2363" s="119"/>
      <c r="V2363" s="120"/>
      <c r="W2363" s="120"/>
      <c r="X2363" s="25"/>
      <c r="Y2363" s="121"/>
      <c r="Z2363" s="121"/>
      <c r="AA2363" s="25"/>
    </row>
    <row r="2364" spans="2:27" x14ac:dyDescent="0.3">
      <c r="B2364" s="25"/>
      <c r="C2364" s="25"/>
      <c r="D2364" s="25"/>
      <c r="E2364" s="25"/>
      <c r="F2364" s="25"/>
      <c r="G2364" s="25"/>
      <c r="H2364" s="25"/>
      <c r="I2364" s="25"/>
      <c r="J2364" s="25"/>
      <c r="K2364" s="25"/>
      <c r="L2364" s="25"/>
      <c r="M2364" s="25"/>
      <c r="N2364" s="25"/>
      <c r="O2364" s="25"/>
      <c r="P2364" s="119"/>
      <c r="Q2364" s="119"/>
      <c r="R2364" s="119"/>
      <c r="S2364" s="119"/>
      <c r="T2364" s="119"/>
      <c r="U2364" s="119"/>
      <c r="V2364" s="120"/>
      <c r="W2364" s="120"/>
      <c r="X2364" s="25"/>
      <c r="Y2364" s="121"/>
      <c r="Z2364" s="121"/>
      <c r="AA2364" s="25"/>
    </row>
    <row r="2365" spans="2:27" x14ac:dyDescent="0.3">
      <c r="B2365" s="25"/>
      <c r="C2365" s="25"/>
      <c r="D2365" s="25"/>
      <c r="E2365" s="25"/>
      <c r="F2365" s="25"/>
      <c r="G2365" s="25"/>
      <c r="H2365" s="25"/>
      <c r="I2365" s="25"/>
      <c r="J2365" s="25"/>
      <c r="K2365" s="25"/>
      <c r="L2365" s="25"/>
      <c r="M2365" s="25"/>
      <c r="N2365" s="25"/>
      <c r="O2365" s="25"/>
      <c r="P2365" s="119"/>
      <c r="Q2365" s="119"/>
      <c r="R2365" s="119"/>
      <c r="S2365" s="119"/>
      <c r="T2365" s="119"/>
      <c r="U2365" s="119"/>
      <c r="V2365" s="120"/>
      <c r="W2365" s="120"/>
      <c r="X2365" s="25"/>
      <c r="Y2365" s="121"/>
      <c r="Z2365" s="121"/>
      <c r="AA2365" s="25"/>
    </row>
    <row r="2366" spans="2:27" x14ac:dyDescent="0.3">
      <c r="B2366" s="25"/>
      <c r="C2366" s="25"/>
      <c r="D2366" s="25"/>
      <c r="E2366" s="25"/>
      <c r="F2366" s="25"/>
      <c r="G2366" s="25"/>
      <c r="H2366" s="25"/>
      <c r="I2366" s="25"/>
      <c r="J2366" s="25"/>
      <c r="K2366" s="25"/>
      <c r="L2366" s="25"/>
      <c r="M2366" s="25"/>
      <c r="N2366" s="25"/>
      <c r="O2366" s="25"/>
      <c r="P2366" s="119"/>
      <c r="Q2366" s="119"/>
      <c r="R2366" s="119"/>
      <c r="S2366" s="119"/>
      <c r="T2366" s="119"/>
      <c r="U2366" s="119"/>
      <c r="V2366" s="120"/>
      <c r="W2366" s="120"/>
      <c r="X2366" s="25"/>
      <c r="Y2366" s="121"/>
      <c r="Z2366" s="121"/>
      <c r="AA2366" s="25"/>
    </row>
    <row r="2367" spans="2:27" x14ac:dyDescent="0.3">
      <c r="B2367" s="25"/>
      <c r="C2367" s="25"/>
      <c r="D2367" s="25"/>
      <c r="E2367" s="25"/>
      <c r="F2367" s="25"/>
      <c r="G2367" s="25"/>
      <c r="H2367" s="25"/>
      <c r="I2367" s="25"/>
      <c r="J2367" s="25"/>
      <c r="K2367" s="25"/>
      <c r="L2367" s="25"/>
      <c r="M2367" s="25"/>
      <c r="N2367" s="25"/>
      <c r="O2367" s="25"/>
      <c r="P2367" s="119"/>
      <c r="Q2367" s="119"/>
      <c r="R2367" s="119"/>
      <c r="S2367" s="119"/>
      <c r="T2367" s="119"/>
      <c r="U2367" s="119"/>
      <c r="V2367" s="120"/>
      <c r="W2367" s="120"/>
      <c r="X2367" s="25"/>
      <c r="Y2367" s="121"/>
      <c r="Z2367" s="121"/>
      <c r="AA2367" s="25"/>
    </row>
    <row r="2368" spans="2:27" x14ac:dyDescent="0.3">
      <c r="B2368" s="25"/>
      <c r="C2368" s="25"/>
      <c r="D2368" s="25"/>
      <c r="E2368" s="25"/>
      <c r="F2368" s="25"/>
      <c r="G2368" s="25"/>
      <c r="H2368" s="25"/>
      <c r="I2368" s="25"/>
      <c r="J2368" s="25"/>
      <c r="K2368" s="25"/>
      <c r="L2368" s="25"/>
      <c r="M2368" s="25"/>
      <c r="N2368" s="25"/>
      <c r="O2368" s="25"/>
      <c r="P2368" s="119"/>
      <c r="Q2368" s="119"/>
      <c r="R2368" s="119"/>
      <c r="S2368" s="119"/>
      <c r="T2368" s="119"/>
      <c r="U2368" s="119"/>
      <c r="V2368" s="120"/>
      <c r="W2368" s="120"/>
      <c r="X2368" s="25"/>
      <c r="Y2368" s="121"/>
      <c r="Z2368" s="121"/>
      <c r="AA2368" s="25"/>
    </row>
    <row r="2369" spans="2:27" x14ac:dyDescent="0.3">
      <c r="B2369" s="25"/>
      <c r="C2369" s="25"/>
      <c r="D2369" s="25"/>
      <c r="E2369" s="25"/>
      <c r="F2369" s="25"/>
      <c r="G2369" s="25"/>
      <c r="H2369" s="25"/>
      <c r="I2369" s="25"/>
      <c r="J2369" s="25"/>
      <c r="K2369" s="25"/>
      <c r="L2369" s="25"/>
      <c r="M2369" s="25"/>
      <c r="N2369" s="25"/>
      <c r="O2369" s="25"/>
      <c r="P2369" s="119"/>
      <c r="Q2369" s="119"/>
      <c r="R2369" s="119"/>
      <c r="S2369" s="119"/>
      <c r="T2369" s="119"/>
      <c r="U2369" s="119"/>
      <c r="V2369" s="120"/>
      <c r="W2369" s="120"/>
      <c r="X2369" s="25"/>
      <c r="Y2369" s="121"/>
      <c r="Z2369" s="121"/>
      <c r="AA2369" s="25"/>
    </row>
    <row r="2370" spans="2:27" x14ac:dyDescent="0.3">
      <c r="B2370" s="25"/>
      <c r="C2370" s="25"/>
      <c r="D2370" s="25"/>
      <c r="E2370" s="25"/>
      <c r="F2370" s="25"/>
      <c r="G2370" s="25"/>
      <c r="H2370" s="25"/>
      <c r="I2370" s="25"/>
      <c r="J2370" s="25"/>
      <c r="K2370" s="25"/>
      <c r="L2370" s="25"/>
      <c r="M2370" s="25"/>
      <c r="N2370" s="25"/>
      <c r="O2370" s="25"/>
      <c r="P2370" s="119"/>
      <c r="Q2370" s="119"/>
      <c r="R2370" s="119"/>
      <c r="S2370" s="119"/>
      <c r="T2370" s="119"/>
      <c r="U2370" s="119"/>
      <c r="V2370" s="120"/>
      <c r="W2370" s="120"/>
      <c r="X2370" s="25"/>
      <c r="Y2370" s="121"/>
      <c r="Z2370" s="121"/>
      <c r="AA2370" s="25"/>
    </row>
    <row r="2371" spans="2:27" x14ac:dyDescent="0.3">
      <c r="B2371" s="25"/>
      <c r="C2371" s="25"/>
      <c r="D2371" s="25"/>
      <c r="E2371" s="25"/>
      <c r="F2371" s="25"/>
      <c r="G2371" s="25"/>
      <c r="H2371" s="25"/>
      <c r="I2371" s="25"/>
      <c r="J2371" s="25"/>
      <c r="K2371" s="25"/>
      <c r="L2371" s="25"/>
      <c r="M2371" s="25"/>
      <c r="N2371" s="25"/>
      <c r="O2371" s="25"/>
      <c r="P2371" s="119"/>
      <c r="Q2371" s="119"/>
      <c r="R2371" s="119"/>
      <c r="S2371" s="119"/>
      <c r="T2371" s="119"/>
      <c r="U2371" s="119"/>
      <c r="V2371" s="120"/>
      <c r="W2371" s="120"/>
      <c r="X2371" s="25"/>
      <c r="Y2371" s="121"/>
      <c r="Z2371" s="121"/>
      <c r="AA2371" s="25"/>
    </row>
    <row r="2372" spans="2:27" x14ac:dyDescent="0.3">
      <c r="B2372" s="25"/>
      <c r="C2372" s="25"/>
      <c r="D2372" s="25"/>
      <c r="E2372" s="25"/>
      <c r="F2372" s="25"/>
      <c r="G2372" s="25"/>
      <c r="H2372" s="25"/>
      <c r="I2372" s="25"/>
      <c r="J2372" s="25"/>
      <c r="K2372" s="25"/>
      <c r="L2372" s="25"/>
      <c r="M2372" s="25"/>
      <c r="N2372" s="25"/>
      <c r="O2372" s="25"/>
      <c r="P2372" s="119"/>
      <c r="Q2372" s="119"/>
      <c r="R2372" s="119"/>
      <c r="S2372" s="119"/>
      <c r="T2372" s="119"/>
      <c r="U2372" s="119"/>
      <c r="V2372" s="120"/>
      <c r="W2372" s="120"/>
      <c r="X2372" s="25"/>
      <c r="Y2372" s="121"/>
      <c r="Z2372" s="121"/>
      <c r="AA2372" s="25"/>
    </row>
    <row r="2373" spans="2:27" x14ac:dyDescent="0.3">
      <c r="B2373" s="25"/>
      <c r="C2373" s="25"/>
      <c r="D2373" s="25"/>
      <c r="E2373" s="25"/>
      <c r="F2373" s="25"/>
      <c r="G2373" s="25"/>
      <c r="H2373" s="25"/>
      <c r="I2373" s="25"/>
      <c r="J2373" s="25"/>
      <c r="K2373" s="25"/>
      <c r="L2373" s="25"/>
      <c r="M2373" s="25"/>
      <c r="N2373" s="25"/>
      <c r="O2373" s="25"/>
      <c r="P2373" s="119"/>
      <c r="Q2373" s="119"/>
      <c r="R2373" s="119"/>
      <c r="S2373" s="119"/>
      <c r="T2373" s="119"/>
      <c r="U2373" s="119"/>
      <c r="V2373" s="120"/>
      <c r="W2373" s="120"/>
      <c r="X2373" s="25"/>
      <c r="Y2373" s="121"/>
      <c r="Z2373" s="121"/>
      <c r="AA2373" s="25"/>
    </row>
    <row r="2374" spans="2:27" x14ac:dyDescent="0.3">
      <c r="B2374" s="25"/>
      <c r="C2374" s="25"/>
      <c r="D2374" s="25"/>
      <c r="E2374" s="25"/>
      <c r="F2374" s="25"/>
      <c r="G2374" s="25"/>
      <c r="H2374" s="25"/>
      <c r="I2374" s="25"/>
      <c r="J2374" s="25"/>
      <c r="K2374" s="25"/>
      <c r="L2374" s="25"/>
      <c r="M2374" s="25"/>
      <c r="N2374" s="25"/>
      <c r="O2374" s="25"/>
      <c r="P2374" s="119"/>
      <c r="Q2374" s="119"/>
      <c r="R2374" s="119"/>
      <c r="S2374" s="119"/>
      <c r="T2374" s="119"/>
      <c r="U2374" s="119"/>
      <c r="V2374" s="120"/>
      <c r="W2374" s="120"/>
      <c r="X2374" s="25"/>
      <c r="Y2374" s="121"/>
      <c r="Z2374" s="121"/>
      <c r="AA2374" s="25"/>
    </row>
    <row r="2375" spans="2:27" x14ac:dyDescent="0.3">
      <c r="B2375" s="25"/>
      <c r="C2375" s="25"/>
      <c r="D2375" s="25"/>
      <c r="E2375" s="25"/>
      <c r="F2375" s="25"/>
      <c r="G2375" s="25"/>
      <c r="H2375" s="25"/>
      <c r="I2375" s="25"/>
      <c r="J2375" s="25"/>
      <c r="K2375" s="25"/>
      <c r="L2375" s="25"/>
      <c r="M2375" s="25"/>
      <c r="N2375" s="25"/>
      <c r="O2375" s="25"/>
      <c r="P2375" s="119"/>
      <c r="Q2375" s="119"/>
      <c r="R2375" s="119"/>
      <c r="S2375" s="119"/>
      <c r="T2375" s="119"/>
      <c r="U2375" s="119"/>
      <c r="V2375" s="120"/>
      <c r="W2375" s="120"/>
      <c r="X2375" s="25"/>
      <c r="Y2375" s="121"/>
      <c r="Z2375" s="121"/>
      <c r="AA2375" s="25"/>
    </row>
    <row r="2376" spans="2:27" x14ac:dyDescent="0.3">
      <c r="B2376" s="25"/>
      <c r="C2376" s="25"/>
      <c r="D2376" s="25"/>
      <c r="E2376" s="25"/>
      <c r="F2376" s="25"/>
      <c r="G2376" s="25"/>
      <c r="H2376" s="25"/>
      <c r="I2376" s="25"/>
      <c r="J2376" s="25"/>
      <c r="K2376" s="25"/>
      <c r="L2376" s="25"/>
      <c r="M2376" s="25"/>
      <c r="N2376" s="25"/>
      <c r="O2376" s="25"/>
      <c r="P2376" s="119"/>
      <c r="Q2376" s="119"/>
      <c r="R2376" s="119"/>
      <c r="S2376" s="119"/>
      <c r="T2376" s="119"/>
      <c r="U2376" s="119"/>
      <c r="V2376" s="120"/>
      <c r="W2376" s="120"/>
      <c r="X2376" s="25"/>
      <c r="Y2376" s="121"/>
      <c r="Z2376" s="121"/>
      <c r="AA2376" s="25"/>
    </row>
    <row r="2377" spans="2:27" x14ac:dyDescent="0.3">
      <c r="B2377" s="25"/>
      <c r="C2377" s="25"/>
      <c r="D2377" s="25"/>
      <c r="E2377" s="25"/>
      <c r="F2377" s="25"/>
      <c r="G2377" s="25"/>
      <c r="H2377" s="25"/>
      <c r="I2377" s="25"/>
      <c r="J2377" s="25"/>
      <c r="K2377" s="25"/>
      <c r="L2377" s="25"/>
      <c r="M2377" s="25"/>
      <c r="N2377" s="25"/>
      <c r="O2377" s="25"/>
      <c r="P2377" s="119"/>
      <c r="Q2377" s="119"/>
      <c r="R2377" s="119"/>
      <c r="S2377" s="119"/>
      <c r="T2377" s="119"/>
      <c r="U2377" s="119"/>
      <c r="V2377" s="120"/>
      <c r="W2377" s="120"/>
      <c r="X2377" s="25"/>
      <c r="Y2377" s="121"/>
      <c r="Z2377" s="121"/>
      <c r="AA2377" s="25"/>
    </row>
    <row r="2378" spans="2:27" x14ac:dyDescent="0.3">
      <c r="B2378" s="25"/>
      <c r="C2378" s="25"/>
      <c r="D2378" s="25"/>
      <c r="E2378" s="25"/>
      <c r="F2378" s="25"/>
      <c r="G2378" s="25"/>
      <c r="H2378" s="25"/>
      <c r="I2378" s="25"/>
      <c r="J2378" s="25"/>
      <c r="K2378" s="25"/>
      <c r="L2378" s="25"/>
      <c r="M2378" s="25"/>
      <c r="N2378" s="25"/>
      <c r="O2378" s="25"/>
      <c r="P2378" s="119"/>
      <c r="Q2378" s="119"/>
      <c r="R2378" s="119"/>
      <c r="S2378" s="119"/>
      <c r="T2378" s="119"/>
      <c r="U2378" s="119"/>
      <c r="V2378" s="120"/>
      <c r="W2378" s="120"/>
      <c r="X2378" s="25"/>
      <c r="Y2378" s="121"/>
      <c r="Z2378" s="121"/>
      <c r="AA2378" s="25"/>
    </row>
    <row r="2379" spans="2:27" x14ac:dyDescent="0.3">
      <c r="B2379" s="25"/>
      <c r="C2379" s="25"/>
      <c r="D2379" s="25"/>
      <c r="E2379" s="25"/>
      <c r="F2379" s="25"/>
      <c r="G2379" s="25"/>
      <c r="H2379" s="25"/>
      <c r="I2379" s="25"/>
      <c r="J2379" s="25"/>
      <c r="K2379" s="25"/>
      <c r="L2379" s="25"/>
      <c r="M2379" s="25"/>
      <c r="N2379" s="25"/>
      <c r="O2379" s="25"/>
      <c r="P2379" s="119"/>
      <c r="Q2379" s="119"/>
      <c r="R2379" s="119"/>
      <c r="S2379" s="119"/>
      <c r="T2379" s="119"/>
      <c r="U2379" s="119"/>
      <c r="V2379" s="120"/>
      <c r="W2379" s="120"/>
      <c r="X2379" s="25"/>
      <c r="Y2379" s="121"/>
      <c r="Z2379" s="121"/>
      <c r="AA2379" s="25"/>
    </row>
    <row r="2380" spans="2:27" x14ac:dyDescent="0.3">
      <c r="B2380" s="25"/>
      <c r="C2380" s="25"/>
      <c r="D2380" s="25"/>
      <c r="E2380" s="25"/>
      <c r="F2380" s="25"/>
      <c r="G2380" s="25"/>
      <c r="H2380" s="25"/>
      <c r="I2380" s="25"/>
      <c r="J2380" s="25"/>
      <c r="K2380" s="25"/>
      <c r="L2380" s="25"/>
      <c r="M2380" s="25"/>
      <c r="N2380" s="25"/>
      <c r="O2380" s="25"/>
      <c r="P2380" s="119"/>
      <c r="Q2380" s="119"/>
      <c r="R2380" s="119"/>
      <c r="S2380" s="119"/>
      <c r="T2380" s="119"/>
      <c r="U2380" s="119"/>
      <c r="V2380" s="120"/>
      <c r="W2380" s="120"/>
      <c r="X2380" s="25"/>
      <c r="Y2380" s="121"/>
      <c r="Z2380" s="121"/>
      <c r="AA2380" s="25"/>
    </row>
    <row r="2381" spans="2:27" x14ac:dyDescent="0.3">
      <c r="B2381" s="25"/>
      <c r="C2381" s="25"/>
      <c r="D2381" s="25"/>
      <c r="E2381" s="25"/>
      <c r="F2381" s="25"/>
      <c r="G2381" s="25"/>
      <c r="H2381" s="25"/>
      <c r="I2381" s="25"/>
      <c r="J2381" s="25"/>
      <c r="K2381" s="25"/>
      <c r="L2381" s="25"/>
      <c r="M2381" s="25"/>
      <c r="N2381" s="25"/>
      <c r="O2381" s="25"/>
      <c r="P2381" s="119"/>
      <c r="Q2381" s="119"/>
      <c r="R2381" s="119"/>
      <c r="S2381" s="119"/>
      <c r="T2381" s="119"/>
      <c r="U2381" s="119"/>
      <c r="V2381" s="120"/>
      <c r="W2381" s="120"/>
      <c r="X2381" s="25"/>
      <c r="Y2381" s="121"/>
      <c r="Z2381" s="121"/>
      <c r="AA2381" s="25"/>
    </row>
    <row r="2382" spans="2:27" x14ac:dyDescent="0.3">
      <c r="B2382" s="25"/>
      <c r="C2382" s="25"/>
      <c r="D2382" s="25"/>
      <c r="E2382" s="25"/>
      <c r="F2382" s="25"/>
      <c r="G2382" s="25"/>
      <c r="H2382" s="25"/>
      <c r="I2382" s="25"/>
      <c r="J2382" s="25"/>
      <c r="K2382" s="25"/>
      <c r="L2382" s="25"/>
      <c r="M2382" s="25"/>
      <c r="N2382" s="25"/>
      <c r="O2382" s="25"/>
      <c r="P2382" s="119"/>
      <c r="Q2382" s="119"/>
      <c r="R2382" s="119"/>
      <c r="S2382" s="119"/>
      <c r="T2382" s="119"/>
      <c r="U2382" s="119"/>
      <c r="V2382" s="120"/>
      <c r="W2382" s="120"/>
      <c r="X2382" s="25"/>
      <c r="Y2382" s="121"/>
      <c r="Z2382" s="121"/>
      <c r="AA2382" s="25"/>
    </row>
    <row r="2383" spans="2:27" x14ac:dyDescent="0.3">
      <c r="B2383" s="25"/>
      <c r="C2383" s="25"/>
      <c r="D2383" s="25"/>
      <c r="E2383" s="25"/>
      <c r="F2383" s="25"/>
      <c r="G2383" s="25"/>
      <c r="H2383" s="25"/>
      <c r="I2383" s="25"/>
      <c r="J2383" s="25"/>
      <c r="K2383" s="25"/>
      <c r="L2383" s="25"/>
      <c r="M2383" s="25"/>
      <c r="N2383" s="25"/>
      <c r="O2383" s="25"/>
      <c r="P2383" s="119"/>
      <c r="Q2383" s="119"/>
      <c r="R2383" s="119"/>
      <c r="S2383" s="119"/>
      <c r="T2383" s="119"/>
      <c r="U2383" s="119"/>
      <c r="V2383" s="120"/>
      <c r="W2383" s="120"/>
      <c r="X2383" s="25"/>
      <c r="Y2383" s="121"/>
      <c r="Z2383" s="121"/>
      <c r="AA2383" s="25"/>
    </row>
    <row r="2384" spans="2:27" x14ac:dyDescent="0.3">
      <c r="B2384" s="25"/>
      <c r="C2384" s="25"/>
      <c r="D2384" s="25"/>
      <c r="E2384" s="25"/>
      <c r="F2384" s="25"/>
      <c r="G2384" s="25"/>
      <c r="H2384" s="25"/>
      <c r="I2384" s="25"/>
      <c r="J2384" s="25"/>
      <c r="K2384" s="25"/>
      <c r="L2384" s="25"/>
      <c r="M2384" s="25"/>
      <c r="N2384" s="25"/>
      <c r="O2384" s="25"/>
      <c r="P2384" s="119"/>
      <c r="Q2384" s="119"/>
      <c r="R2384" s="119"/>
      <c r="S2384" s="119"/>
      <c r="T2384" s="119"/>
      <c r="U2384" s="119"/>
      <c r="V2384" s="120"/>
      <c r="W2384" s="120"/>
      <c r="X2384" s="25"/>
      <c r="Y2384" s="121"/>
      <c r="Z2384" s="121"/>
      <c r="AA2384" s="25"/>
    </row>
    <row r="2385" spans="2:27" x14ac:dyDescent="0.3">
      <c r="B2385" s="25"/>
      <c r="C2385" s="25"/>
      <c r="D2385" s="25"/>
      <c r="E2385" s="25"/>
      <c r="F2385" s="25"/>
      <c r="G2385" s="25"/>
      <c r="H2385" s="25"/>
      <c r="I2385" s="25"/>
      <c r="J2385" s="25"/>
      <c r="K2385" s="25"/>
      <c r="L2385" s="25"/>
      <c r="M2385" s="25"/>
      <c r="N2385" s="25"/>
      <c r="O2385" s="25"/>
      <c r="P2385" s="119"/>
      <c r="Q2385" s="119"/>
      <c r="R2385" s="119"/>
      <c r="S2385" s="119"/>
      <c r="T2385" s="119"/>
      <c r="U2385" s="119"/>
      <c r="V2385" s="120"/>
      <c r="W2385" s="120"/>
      <c r="X2385" s="25"/>
      <c r="Y2385" s="121"/>
      <c r="Z2385" s="121"/>
      <c r="AA2385" s="25"/>
    </row>
    <row r="2386" spans="2:27" x14ac:dyDescent="0.3">
      <c r="B2386" s="25"/>
      <c r="C2386" s="25"/>
      <c r="D2386" s="25"/>
      <c r="E2386" s="25"/>
      <c r="F2386" s="25"/>
      <c r="G2386" s="25"/>
      <c r="H2386" s="25"/>
      <c r="I2386" s="25"/>
      <c r="J2386" s="25"/>
      <c r="K2386" s="25"/>
      <c r="L2386" s="25"/>
      <c r="M2386" s="25"/>
      <c r="N2386" s="25"/>
      <c r="O2386" s="25"/>
      <c r="P2386" s="119"/>
      <c r="Q2386" s="119"/>
      <c r="R2386" s="119"/>
      <c r="S2386" s="119"/>
      <c r="T2386" s="119"/>
      <c r="U2386" s="119"/>
      <c r="V2386" s="120"/>
      <c r="W2386" s="120"/>
      <c r="X2386" s="25"/>
      <c r="Y2386" s="121"/>
      <c r="Z2386" s="121"/>
      <c r="AA2386" s="25"/>
    </row>
    <row r="2387" spans="2:27" x14ac:dyDescent="0.3">
      <c r="B2387" s="25"/>
      <c r="C2387" s="25"/>
      <c r="D2387" s="25"/>
      <c r="E2387" s="25"/>
      <c r="F2387" s="25"/>
      <c r="G2387" s="25"/>
      <c r="H2387" s="25"/>
      <c r="I2387" s="25"/>
      <c r="J2387" s="25"/>
      <c r="K2387" s="25"/>
      <c r="L2387" s="25"/>
      <c r="M2387" s="25"/>
      <c r="N2387" s="25"/>
      <c r="O2387" s="25"/>
      <c r="P2387" s="119"/>
      <c r="Q2387" s="119"/>
      <c r="R2387" s="119"/>
      <c r="S2387" s="119"/>
      <c r="T2387" s="119"/>
      <c r="U2387" s="119"/>
      <c r="V2387" s="120"/>
      <c r="W2387" s="120"/>
      <c r="X2387" s="25"/>
      <c r="Y2387" s="121"/>
      <c r="Z2387" s="121"/>
      <c r="AA2387" s="25"/>
    </row>
    <row r="2388" spans="2:27" x14ac:dyDescent="0.3">
      <c r="B2388" s="25"/>
      <c r="C2388" s="25"/>
      <c r="D2388" s="25"/>
      <c r="E2388" s="25"/>
      <c r="F2388" s="25"/>
      <c r="G2388" s="25"/>
      <c r="H2388" s="25"/>
      <c r="I2388" s="25"/>
      <c r="J2388" s="25"/>
      <c r="K2388" s="25"/>
      <c r="L2388" s="25"/>
      <c r="M2388" s="25"/>
      <c r="N2388" s="25"/>
      <c r="O2388" s="25"/>
      <c r="P2388" s="119"/>
      <c r="Q2388" s="119"/>
      <c r="R2388" s="119"/>
      <c r="S2388" s="119"/>
      <c r="T2388" s="119"/>
      <c r="U2388" s="119"/>
      <c r="V2388" s="120"/>
      <c r="W2388" s="120"/>
      <c r="X2388" s="25"/>
      <c r="Y2388" s="121"/>
      <c r="Z2388" s="121"/>
      <c r="AA2388" s="25"/>
    </row>
    <row r="2389" spans="2:27" x14ac:dyDescent="0.3">
      <c r="B2389" s="25"/>
      <c r="C2389" s="25"/>
      <c r="D2389" s="25"/>
      <c r="E2389" s="25"/>
      <c r="F2389" s="25"/>
      <c r="G2389" s="25"/>
      <c r="H2389" s="25"/>
      <c r="I2389" s="25"/>
      <c r="J2389" s="25"/>
      <c r="K2389" s="25"/>
      <c r="L2389" s="25"/>
      <c r="M2389" s="25"/>
      <c r="N2389" s="25"/>
      <c r="O2389" s="25"/>
      <c r="P2389" s="119"/>
      <c r="Q2389" s="119"/>
      <c r="R2389" s="119"/>
      <c r="S2389" s="119"/>
      <c r="T2389" s="119"/>
      <c r="U2389" s="119"/>
      <c r="V2389" s="120"/>
      <c r="W2389" s="120"/>
      <c r="X2389" s="25"/>
      <c r="Y2389" s="121"/>
      <c r="Z2389" s="121"/>
      <c r="AA2389" s="25"/>
    </row>
    <row r="2390" spans="2:27" x14ac:dyDescent="0.3">
      <c r="B2390" s="25"/>
      <c r="C2390" s="25"/>
      <c r="D2390" s="25"/>
      <c r="E2390" s="25"/>
      <c r="F2390" s="25"/>
      <c r="G2390" s="25"/>
      <c r="H2390" s="25"/>
      <c r="I2390" s="25"/>
      <c r="J2390" s="25"/>
      <c r="K2390" s="25"/>
      <c r="L2390" s="25"/>
      <c r="M2390" s="25"/>
      <c r="N2390" s="25"/>
      <c r="O2390" s="25"/>
      <c r="P2390" s="119"/>
      <c r="Q2390" s="119"/>
      <c r="R2390" s="119"/>
      <c r="S2390" s="119"/>
      <c r="T2390" s="119"/>
      <c r="U2390" s="119"/>
      <c r="V2390" s="120"/>
      <c r="W2390" s="120"/>
      <c r="X2390" s="25"/>
      <c r="Y2390" s="121"/>
      <c r="Z2390" s="121"/>
      <c r="AA2390" s="25"/>
    </row>
    <row r="2391" spans="2:27" x14ac:dyDescent="0.3">
      <c r="B2391" s="25"/>
      <c r="C2391" s="25"/>
      <c r="D2391" s="25"/>
      <c r="E2391" s="25"/>
      <c r="F2391" s="25"/>
      <c r="G2391" s="25"/>
      <c r="H2391" s="25"/>
      <c r="I2391" s="25"/>
      <c r="J2391" s="25"/>
      <c r="K2391" s="25"/>
      <c r="L2391" s="25"/>
      <c r="M2391" s="25"/>
      <c r="N2391" s="25"/>
      <c r="O2391" s="25"/>
      <c r="P2391" s="119"/>
      <c r="Q2391" s="119"/>
      <c r="R2391" s="119"/>
      <c r="S2391" s="119"/>
      <c r="T2391" s="119"/>
      <c r="U2391" s="119"/>
      <c r="V2391" s="120"/>
      <c r="W2391" s="120"/>
      <c r="X2391" s="25"/>
      <c r="Y2391" s="121"/>
      <c r="Z2391" s="121"/>
      <c r="AA2391" s="25"/>
    </row>
    <row r="2392" spans="2:27" x14ac:dyDescent="0.3">
      <c r="B2392" s="25"/>
      <c r="C2392" s="25"/>
      <c r="D2392" s="25"/>
      <c r="E2392" s="25"/>
      <c r="F2392" s="25"/>
      <c r="G2392" s="25"/>
      <c r="H2392" s="25"/>
      <c r="I2392" s="25"/>
      <c r="J2392" s="25"/>
      <c r="K2392" s="25"/>
      <c r="L2392" s="25"/>
      <c r="M2392" s="25"/>
      <c r="N2392" s="25"/>
      <c r="O2392" s="25"/>
      <c r="P2392" s="119"/>
      <c r="Q2392" s="119"/>
      <c r="R2392" s="119"/>
      <c r="S2392" s="119"/>
      <c r="T2392" s="119"/>
      <c r="U2392" s="119"/>
      <c r="V2392" s="120"/>
      <c r="W2392" s="120"/>
      <c r="X2392" s="25"/>
      <c r="Y2392" s="121"/>
      <c r="Z2392" s="121"/>
      <c r="AA2392" s="25"/>
    </row>
    <row r="2393" spans="2:27" x14ac:dyDescent="0.3">
      <c r="B2393" s="25"/>
      <c r="C2393" s="25"/>
      <c r="D2393" s="25"/>
      <c r="E2393" s="25"/>
      <c r="F2393" s="25"/>
      <c r="G2393" s="25"/>
      <c r="H2393" s="25"/>
      <c r="I2393" s="25"/>
      <c r="J2393" s="25"/>
      <c r="K2393" s="25"/>
      <c r="L2393" s="25"/>
      <c r="M2393" s="25"/>
      <c r="N2393" s="25"/>
      <c r="O2393" s="25"/>
      <c r="P2393" s="119"/>
      <c r="Q2393" s="119"/>
      <c r="R2393" s="119"/>
      <c r="S2393" s="119"/>
      <c r="T2393" s="119"/>
      <c r="U2393" s="119"/>
      <c r="V2393" s="120"/>
      <c r="W2393" s="120"/>
      <c r="X2393" s="25"/>
      <c r="Y2393" s="121"/>
      <c r="Z2393" s="121"/>
      <c r="AA2393" s="25"/>
    </row>
    <row r="2394" spans="2:27" x14ac:dyDescent="0.3">
      <c r="B2394" s="25"/>
      <c r="C2394" s="25"/>
      <c r="D2394" s="25"/>
      <c r="E2394" s="25"/>
      <c r="F2394" s="25"/>
      <c r="G2394" s="25"/>
      <c r="H2394" s="25"/>
      <c r="I2394" s="25"/>
      <c r="J2394" s="25"/>
      <c r="K2394" s="25"/>
      <c r="L2394" s="25"/>
      <c r="M2394" s="25"/>
      <c r="N2394" s="25"/>
      <c r="O2394" s="25"/>
      <c r="P2394" s="119"/>
      <c r="Q2394" s="119"/>
      <c r="R2394" s="119"/>
      <c r="S2394" s="119"/>
      <c r="T2394" s="119"/>
      <c r="U2394" s="119"/>
      <c r="V2394" s="120"/>
      <c r="W2394" s="120"/>
      <c r="X2394" s="25"/>
      <c r="Y2394" s="121"/>
      <c r="Z2394" s="121"/>
      <c r="AA2394" s="25"/>
    </row>
    <row r="2395" spans="2:27" x14ac:dyDescent="0.3">
      <c r="B2395" s="25"/>
      <c r="C2395" s="25"/>
      <c r="D2395" s="25"/>
      <c r="E2395" s="25"/>
      <c r="F2395" s="25"/>
      <c r="G2395" s="25"/>
      <c r="H2395" s="25"/>
      <c r="I2395" s="25"/>
      <c r="J2395" s="25"/>
      <c r="K2395" s="25"/>
      <c r="L2395" s="25"/>
      <c r="M2395" s="25"/>
      <c r="N2395" s="25"/>
      <c r="O2395" s="25"/>
      <c r="P2395" s="119"/>
      <c r="Q2395" s="119"/>
      <c r="R2395" s="119"/>
      <c r="S2395" s="119"/>
      <c r="T2395" s="119"/>
      <c r="U2395" s="119"/>
      <c r="V2395" s="120"/>
      <c r="W2395" s="120"/>
      <c r="X2395" s="25"/>
      <c r="Y2395" s="121"/>
      <c r="Z2395" s="121"/>
      <c r="AA2395" s="25"/>
    </row>
    <row r="2396" spans="2:27" x14ac:dyDescent="0.3">
      <c r="B2396" s="25"/>
      <c r="C2396" s="25"/>
      <c r="D2396" s="25"/>
      <c r="E2396" s="25"/>
      <c r="F2396" s="25"/>
      <c r="G2396" s="25"/>
      <c r="H2396" s="25"/>
      <c r="I2396" s="25"/>
      <c r="J2396" s="25"/>
      <c r="K2396" s="25"/>
      <c r="L2396" s="25"/>
      <c r="M2396" s="25"/>
      <c r="N2396" s="25"/>
      <c r="O2396" s="25"/>
      <c r="P2396" s="119"/>
      <c r="Q2396" s="119"/>
      <c r="R2396" s="119"/>
      <c r="S2396" s="119"/>
      <c r="T2396" s="119"/>
      <c r="U2396" s="119"/>
      <c r="V2396" s="120"/>
      <c r="W2396" s="120"/>
      <c r="X2396" s="25"/>
      <c r="Y2396" s="121"/>
      <c r="Z2396" s="121"/>
      <c r="AA2396" s="25"/>
    </row>
    <row r="2397" spans="2:27" x14ac:dyDescent="0.3">
      <c r="B2397" s="25"/>
      <c r="C2397" s="25"/>
      <c r="D2397" s="25"/>
      <c r="E2397" s="25"/>
      <c r="F2397" s="25"/>
      <c r="G2397" s="25"/>
      <c r="H2397" s="25"/>
      <c r="I2397" s="25"/>
      <c r="J2397" s="25"/>
      <c r="K2397" s="25"/>
      <c r="L2397" s="25"/>
      <c r="M2397" s="25"/>
      <c r="N2397" s="25"/>
      <c r="O2397" s="25"/>
      <c r="P2397" s="119"/>
      <c r="Q2397" s="119"/>
      <c r="R2397" s="119"/>
      <c r="S2397" s="119"/>
      <c r="T2397" s="119"/>
      <c r="U2397" s="119"/>
      <c r="V2397" s="120"/>
      <c r="W2397" s="120"/>
      <c r="X2397" s="25"/>
      <c r="Y2397" s="121"/>
      <c r="Z2397" s="121"/>
      <c r="AA2397" s="25"/>
    </row>
    <row r="2398" spans="2:27" x14ac:dyDescent="0.3">
      <c r="B2398" s="25"/>
      <c r="C2398" s="25"/>
      <c r="D2398" s="25"/>
      <c r="E2398" s="25"/>
      <c r="F2398" s="25"/>
      <c r="G2398" s="25"/>
      <c r="H2398" s="25"/>
      <c r="I2398" s="25"/>
      <c r="J2398" s="25"/>
      <c r="K2398" s="25"/>
      <c r="L2398" s="25"/>
      <c r="M2398" s="25"/>
      <c r="N2398" s="25"/>
      <c r="O2398" s="25"/>
      <c r="P2398" s="119"/>
      <c r="Q2398" s="119"/>
      <c r="R2398" s="119"/>
      <c r="S2398" s="119"/>
      <c r="T2398" s="119"/>
      <c r="U2398" s="119"/>
      <c r="V2398" s="120"/>
      <c r="W2398" s="120"/>
      <c r="X2398" s="25"/>
      <c r="Y2398" s="121"/>
      <c r="Z2398" s="121"/>
      <c r="AA2398" s="25"/>
    </row>
    <row r="2399" spans="2:27" x14ac:dyDescent="0.3">
      <c r="B2399" s="25"/>
      <c r="C2399" s="25"/>
      <c r="D2399" s="25"/>
      <c r="E2399" s="25"/>
      <c r="F2399" s="25"/>
      <c r="G2399" s="25"/>
      <c r="H2399" s="25"/>
      <c r="I2399" s="25"/>
      <c r="J2399" s="25"/>
      <c r="K2399" s="25"/>
      <c r="L2399" s="25"/>
      <c r="M2399" s="25"/>
      <c r="N2399" s="25"/>
      <c r="O2399" s="25"/>
      <c r="P2399" s="119"/>
      <c r="Q2399" s="119"/>
      <c r="R2399" s="119"/>
      <c r="S2399" s="119"/>
      <c r="T2399" s="119"/>
      <c r="U2399" s="119"/>
      <c r="V2399" s="120"/>
      <c r="W2399" s="120"/>
      <c r="X2399" s="25"/>
      <c r="Y2399" s="121"/>
      <c r="Z2399" s="121"/>
      <c r="AA2399" s="25"/>
    </row>
    <row r="2400" spans="2:27" x14ac:dyDescent="0.3">
      <c r="B2400" s="25"/>
      <c r="C2400" s="25"/>
      <c r="D2400" s="25"/>
      <c r="E2400" s="25"/>
      <c r="F2400" s="25"/>
      <c r="G2400" s="25"/>
      <c r="H2400" s="25"/>
      <c r="I2400" s="25"/>
      <c r="J2400" s="25"/>
      <c r="K2400" s="25"/>
      <c r="L2400" s="25"/>
      <c r="M2400" s="25"/>
      <c r="N2400" s="25"/>
      <c r="O2400" s="25"/>
      <c r="P2400" s="119"/>
      <c r="Q2400" s="119"/>
      <c r="R2400" s="119"/>
      <c r="S2400" s="119"/>
      <c r="T2400" s="119"/>
      <c r="U2400" s="119"/>
      <c r="V2400" s="120"/>
      <c r="W2400" s="120"/>
      <c r="X2400" s="25"/>
      <c r="Y2400" s="121"/>
      <c r="Z2400" s="121"/>
      <c r="AA2400" s="25"/>
    </row>
    <row r="2401" spans="2:27" x14ac:dyDescent="0.3">
      <c r="B2401" s="25"/>
      <c r="C2401" s="25"/>
      <c r="D2401" s="25"/>
      <c r="E2401" s="25"/>
      <c r="F2401" s="25"/>
      <c r="G2401" s="25"/>
      <c r="H2401" s="25"/>
      <c r="I2401" s="25"/>
      <c r="J2401" s="25"/>
      <c r="K2401" s="25"/>
      <c r="L2401" s="25"/>
      <c r="M2401" s="25"/>
      <c r="N2401" s="25"/>
      <c r="O2401" s="25"/>
      <c r="P2401" s="119"/>
      <c r="Q2401" s="119"/>
      <c r="R2401" s="119"/>
      <c r="S2401" s="119"/>
      <c r="T2401" s="119"/>
      <c r="U2401" s="119"/>
      <c r="V2401" s="120"/>
      <c r="W2401" s="120"/>
      <c r="X2401" s="25"/>
      <c r="Y2401" s="121"/>
      <c r="Z2401" s="121"/>
      <c r="AA2401" s="25"/>
    </row>
    <row r="2402" spans="2:27" x14ac:dyDescent="0.3">
      <c r="B2402" s="25"/>
      <c r="C2402" s="25"/>
      <c r="D2402" s="25"/>
      <c r="E2402" s="25"/>
      <c r="F2402" s="25"/>
      <c r="G2402" s="25"/>
      <c r="H2402" s="25"/>
      <c r="I2402" s="25"/>
      <c r="J2402" s="25"/>
      <c r="K2402" s="25"/>
      <c r="L2402" s="25"/>
      <c r="M2402" s="25"/>
      <c r="N2402" s="25"/>
      <c r="O2402" s="25"/>
      <c r="P2402" s="119"/>
      <c r="Q2402" s="119"/>
      <c r="R2402" s="119"/>
      <c r="S2402" s="119"/>
      <c r="T2402" s="119"/>
      <c r="U2402" s="119"/>
      <c r="V2402" s="120"/>
      <c r="W2402" s="120"/>
      <c r="X2402" s="25"/>
      <c r="Y2402" s="121"/>
      <c r="Z2402" s="121"/>
      <c r="AA2402" s="25"/>
    </row>
    <row r="2403" spans="2:27" x14ac:dyDescent="0.3">
      <c r="B2403" s="25"/>
      <c r="C2403" s="25"/>
      <c r="D2403" s="25"/>
      <c r="E2403" s="25"/>
      <c r="F2403" s="25"/>
      <c r="G2403" s="25"/>
      <c r="H2403" s="25"/>
      <c r="I2403" s="25"/>
      <c r="J2403" s="25"/>
      <c r="K2403" s="25"/>
      <c r="L2403" s="25"/>
      <c r="M2403" s="25"/>
      <c r="N2403" s="25"/>
      <c r="O2403" s="25"/>
      <c r="P2403" s="119"/>
      <c r="Q2403" s="119"/>
      <c r="R2403" s="119"/>
      <c r="S2403" s="119"/>
      <c r="T2403" s="119"/>
      <c r="U2403" s="119"/>
      <c r="V2403" s="120"/>
      <c r="W2403" s="120"/>
      <c r="X2403" s="25"/>
      <c r="Y2403" s="121"/>
      <c r="Z2403" s="121"/>
      <c r="AA2403" s="25"/>
    </row>
    <row r="2404" spans="2:27" x14ac:dyDescent="0.3">
      <c r="B2404" s="25"/>
      <c r="C2404" s="25"/>
      <c r="D2404" s="25"/>
      <c r="E2404" s="25"/>
      <c r="F2404" s="25"/>
      <c r="G2404" s="25"/>
      <c r="H2404" s="25"/>
      <c r="I2404" s="25"/>
      <c r="J2404" s="25"/>
      <c r="K2404" s="25"/>
      <c r="L2404" s="25"/>
      <c r="M2404" s="25"/>
      <c r="N2404" s="25"/>
      <c r="O2404" s="25"/>
      <c r="P2404" s="119"/>
      <c r="Q2404" s="119"/>
      <c r="R2404" s="119"/>
      <c r="S2404" s="119"/>
      <c r="T2404" s="119"/>
      <c r="U2404" s="119"/>
      <c r="V2404" s="120"/>
      <c r="W2404" s="120"/>
      <c r="X2404" s="25"/>
      <c r="Y2404" s="121"/>
      <c r="Z2404" s="121"/>
      <c r="AA2404" s="25"/>
    </row>
    <row r="2405" spans="2:27" x14ac:dyDescent="0.3">
      <c r="B2405" s="25"/>
      <c r="C2405" s="25"/>
      <c r="D2405" s="25"/>
      <c r="E2405" s="25"/>
      <c r="F2405" s="25"/>
      <c r="G2405" s="25"/>
      <c r="H2405" s="25"/>
      <c r="I2405" s="25"/>
      <c r="J2405" s="25"/>
      <c r="K2405" s="25"/>
      <c r="L2405" s="25"/>
      <c r="M2405" s="25"/>
      <c r="N2405" s="25"/>
      <c r="O2405" s="25"/>
      <c r="P2405" s="119"/>
      <c r="Q2405" s="119"/>
      <c r="R2405" s="119"/>
      <c r="S2405" s="119"/>
      <c r="T2405" s="119"/>
      <c r="U2405" s="119"/>
      <c r="V2405" s="120"/>
      <c r="W2405" s="120"/>
      <c r="X2405" s="25"/>
      <c r="Y2405" s="121"/>
      <c r="Z2405" s="121"/>
      <c r="AA2405" s="25"/>
    </row>
    <row r="2406" spans="2:27" x14ac:dyDescent="0.3">
      <c r="B2406" s="25"/>
      <c r="C2406" s="25"/>
      <c r="D2406" s="25"/>
      <c r="E2406" s="25"/>
      <c r="F2406" s="25"/>
      <c r="G2406" s="25"/>
      <c r="H2406" s="25"/>
      <c r="I2406" s="25"/>
      <c r="J2406" s="25"/>
      <c r="K2406" s="25"/>
      <c r="L2406" s="25"/>
      <c r="M2406" s="25"/>
      <c r="N2406" s="25"/>
      <c r="O2406" s="25"/>
      <c r="P2406" s="119"/>
      <c r="Q2406" s="119"/>
      <c r="R2406" s="119"/>
      <c r="S2406" s="119"/>
      <c r="T2406" s="119"/>
      <c r="U2406" s="119"/>
      <c r="V2406" s="120"/>
      <c r="W2406" s="120"/>
      <c r="X2406" s="25"/>
      <c r="Y2406" s="121"/>
      <c r="Z2406" s="121"/>
      <c r="AA2406" s="25"/>
    </row>
    <row r="2407" spans="2:27" x14ac:dyDescent="0.3">
      <c r="B2407" s="25"/>
      <c r="C2407" s="25"/>
      <c r="D2407" s="25"/>
      <c r="E2407" s="25"/>
      <c r="F2407" s="25"/>
      <c r="G2407" s="25"/>
      <c r="H2407" s="25"/>
      <c r="I2407" s="25"/>
      <c r="J2407" s="25"/>
      <c r="K2407" s="25"/>
      <c r="L2407" s="25"/>
      <c r="M2407" s="25"/>
      <c r="N2407" s="25"/>
      <c r="O2407" s="25"/>
      <c r="P2407" s="119"/>
      <c r="Q2407" s="119"/>
      <c r="R2407" s="119"/>
      <c r="S2407" s="119"/>
      <c r="T2407" s="119"/>
      <c r="U2407" s="119"/>
      <c r="V2407" s="120"/>
      <c r="W2407" s="120"/>
      <c r="X2407" s="25"/>
      <c r="Y2407" s="121"/>
      <c r="Z2407" s="121"/>
      <c r="AA2407" s="25"/>
    </row>
    <row r="2408" spans="2:27" x14ac:dyDescent="0.3">
      <c r="B2408" s="25"/>
      <c r="C2408" s="25"/>
      <c r="D2408" s="25"/>
      <c r="E2408" s="25"/>
      <c r="F2408" s="25"/>
      <c r="G2408" s="25"/>
      <c r="H2408" s="25"/>
      <c r="I2408" s="25"/>
      <c r="J2408" s="25"/>
      <c r="K2408" s="25"/>
      <c r="L2408" s="25"/>
      <c r="M2408" s="25"/>
      <c r="N2408" s="25"/>
      <c r="O2408" s="25"/>
      <c r="P2408" s="119"/>
      <c r="Q2408" s="119"/>
      <c r="R2408" s="119"/>
      <c r="S2408" s="119"/>
      <c r="T2408" s="119"/>
      <c r="U2408" s="119"/>
      <c r="V2408" s="120"/>
      <c r="W2408" s="120"/>
      <c r="X2408" s="25"/>
      <c r="Y2408" s="121"/>
      <c r="Z2408" s="121"/>
      <c r="AA2408" s="25"/>
    </row>
    <row r="2409" spans="2:27" x14ac:dyDescent="0.3">
      <c r="B2409" s="25"/>
      <c r="C2409" s="25"/>
      <c r="D2409" s="25"/>
      <c r="E2409" s="25"/>
      <c r="F2409" s="25"/>
      <c r="G2409" s="25"/>
      <c r="H2409" s="25"/>
      <c r="I2409" s="25"/>
      <c r="J2409" s="25"/>
      <c r="K2409" s="25"/>
      <c r="L2409" s="25"/>
      <c r="M2409" s="25"/>
      <c r="N2409" s="25"/>
      <c r="O2409" s="25"/>
      <c r="P2409" s="119"/>
      <c r="Q2409" s="119"/>
      <c r="R2409" s="119"/>
      <c r="S2409" s="119"/>
      <c r="T2409" s="119"/>
      <c r="U2409" s="119"/>
      <c r="V2409" s="120"/>
      <c r="W2409" s="120"/>
      <c r="X2409" s="25"/>
      <c r="Y2409" s="121"/>
      <c r="Z2409" s="121"/>
      <c r="AA2409" s="25"/>
    </row>
    <row r="2410" spans="2:27" x14ac:dyDescent="0.3">
      <c r="B2410" s="25"/>
      <c r="C2410" s="25"/>
      <c r="D2410" s="25"/>
      <c r="E2410" s="25"/>
      <c r="F2410" s="25"/>
      <c r="G2410" s="25"/>
      <c r="H2410" s="25"/>
      <c r="I2410" s="25"/>
      <c r="J2410" s="25"/>
      <c r="K2410" s="25"/>
      <c r="L2410" s="25"/>
      <c r="M2410" s="25"/>
      <c r="N2410" s="25"/>
      <c r="O2410" s="25"/>
      <c r="P2410" s="119"/>
      <c r="Q2410" s="119"/>
      <c r="R2410" s="119"/>
      <c r="S2410" s="119"/>
      <c r="T2410" s="119"/>
      <c r="U2410" s="119"/>
      <c r="V2410" s="120"/>
      <c r="W2410" s="120"/>
      <c r="X2410" s="25"/>
      <c r="Y2410" s="121"/>
      <c r="Z2410" s="121"/>
      <c r="AA2410" s="25"/>
    </row>
    <row r="2411" spans="2:27" x14ac:dyDescent="0.3">
      <c r="B2411" s="25"/>
      <c r="C2411" s="25"/>
      <c r="D2411" s="25"/>
      <c r="E2411" s="25"/>
      <c r="F2411" s="25"/>
      <c r="G2411" s="25"/>
      <c r="H2411" s="25"/>
      <c r="I2411" s="25"/>
      <c r="J2411" s="25"/>
      <c r="K2411" s="25"/>
      <c r="L2411" s="25"/>
      <c r="M2411" s="25"/>
      <c r="N2411" s="25"/>
      <c r="O2411" s="25"/>
      <c r="P2411" s="119"/>
      <c r="Q2411" s="119"/>
      <c r="R2411" s="119"/>
      <c r="S2411" s="119"/>
      <c r="T2411" s="119"/>
      <c r="U2411" s="119"/>
      <c r="V2411" s="120"/>
      <c r="W2411" s="120"/>
      <c r="X2411" s="25"/>
      <c r="Y2411" s="121"/>
      <c r="Z2411" s="121"/>
      <c r="AA2411" s="25"/>
    </row>
    <row r="2412" spans="2:27" x14ac:dyDescent="0.3">
      <c r="B2412" s="25"/>
      <c r="C2412" s="25"/>
      <c r="D2412" s="25"/>
      <c r="E2412" s="25"/>
      <c r="F2412" s="25"/>
      <c r="G2412" s="25"/>
      <c r="H2412" s="25"/>
      <c r="I2412" s="25"/>
      <c r="J2412" s="25"/>
      <c r="K2412" s="25"/>
      <c r="L2412" s="25"/>
      <c r="M2412" s="25"/>
      <c r="N2412" s="25"/>
      <c r="O2412" s="25"/>
      <c r="P2412" s="119"/>
      <c r="Q2412" s="119"/>
      <c r="R2412" s="119"/>
      <c r="S2412" s="119"/>
      <c r="T2412" s="119"/>
      <c r="U2412" s="119"/>
      <c r="V2412" s="120"/>
      <c r="W2412" s="120"/>
      <c r="X2412" s="25"/>
      <c r="Y2412" s="121"/>
      <c r="Z2412" s="121"/>
      <c r="AA2412" s="25"/>
    </row>
    <row r="2413" spans="2:27" x14ac:dyDescent="0.3">
      <c r="B2413" s="25"/>
      <c r="C2413" s="25"/>
      <c r="D2413" s="25"/>
      <c r="E2413" s="25"/>
      <c r="F2413" s="25"/>
      <c r="G2413" s="25"/>
      <c r="H2413" s="25"/>
      <c r="I2413" s="25"/>
      <c r="J2413" s="25"/>
      <c r="K2413" s="25"/>
      <c r="L2413" s="25"/>
      <c r="M2413" s="25"/>
      <c r="N2413" s="25"/>
      <c r="O2413" s="25"/>
      <c r="P2413" s="119"/>
      <c r="Q2413" s="119"/>
      <c r="R2413" s="119"/>
      <c r="S2413" s="119"/>
      <c r="T2413" s="119"/>
      <c r="U2413" s="119"/>
      <c r="V2413" s="120"/>
      <c r="W2413" s="120"/>
      <c r="X2413" s="25"/>
      <c r="Y2413" s="121"/>
      <c r="Z2413" s="121"/>
      <c r="AA2413" s="25"/>
    </row>
    <row r="2414" spans="2:27" x14ac:dyDescent="0.3">
      <c r="B2414" s="25"/>
      <c r="C2414" s="25"/>
      <c r="D2414" s="25"/>
      <c r="E2414" s="25"/>
      <c r="F2414" s="25"/>
      <c r="G2414" s="25"/>
      <c r="H2414" s="25"/>
      <c r="I2414" s="25"/>
      <c r="J2414" s="25"/>
      <c r="K2414" s="25"/>
      <c r="L2414" s="25"/>
      <c r="M2414" s="25"/>
      <c r="N2414" s="25"/>
      <c r="O2414" s="25"/>
      <c r="P2414" s="119"/>
      <c r="Q2414" s="119"/>
      <c r="R2414" s="119"/>
      <c r="S2414" s="119"/>
      <c r="T2414" s="119"/>
      <c r="U2414" s="119"/>
      <c r="V2414" s="120"/>
      <c r="W2414" s="120"/>
      <c r="X2414" s="25"/>
      <c r="Y2414" s="121"/>
      <c r="Z2414" s="121"/>
      <c r="AA2414" s="25"/>
    </row>
    <row r="2415" spans="2:27" x14ac:dyDescent="0.3">
      <c r="B2415" s="25"/>
      <c r="C2415" s="25"/>
      <c r="D2415" s="25"/>
      <c r="E2415" s="25"/>
      <c r="F2415" s="25"/>
      <c r="G2415" s="25"/>
      <c r="H2415" s="25"/>
      <c r="I2415" s="25"/>
      <c r="J2415" s="25"/>
      <c r="K2415" s="25"/>
      <c r="L2415" s="25"/>
      <c r="M2415" s="25"/>
      <c r="N2415" s="25"/>
      <c r="O2415" s="25"/>
      <c r="P2415" s="119"/>
      <c r="Q2415" s="119"/>
      <c r="R2415" s="119"/>
      <c r="S2415" s="119"/>
      <c r="T2415" s="119"/>
      <c r="U2415" s="119"/>
      <c r="V2415" s="120"/>
      <c r="W2415" s="120"/>
      <c r="X2415" s="25"/>
      <c r="Y2415" s="121"/>
      <c r="Z2415" s="121"/>
      <c r="AA2415" s="25"/>
    </row>
    <row r="2416" spans="2:27" x14ac:dyDescent="0.3">
      <c r="B2416" s="25"/>
      <c r="C2416" s="25"/>
      <c r="D2416" s="25"/>
      <c r="E2416" s="25"/>
      <c r="F2416" s="25"/>
      <c r="G2416" s="25"/>
      <c r="H2416" s="25"/>
      <c r="I2416" s="25"/>
      <c r="J2416" s="25"/>
      <c r="K2416" s="25"/>
      <c r="L2416" s="25"/>
      <c r="M2416" s="25"/>
      <c r="N2416" s="25"/>
      <c r="O2416" s="25"/>
      <c r="P2416" s="119"/>
      <c r="Q2416" s="119"/>
      <c r="R2416" s="119"/>
      <c r="S2416" s="119"/>
      <c r="T2416" s="119"/>
      <c r="U2416" s="119"/>
      <c r="V2416" s="120"/>
      <c r="W2416" s="120"/>
      <c r="X2416" s="25"/>
      <c r="Y2416" s="121"/>
      <c r="Z2416" s="121"/>
      <c r="AA2416" s="25"/>
    </row>
    <row r="2417" spans="2:27" x14ac:dyDescent="0.3">
      <c r="B2417" s="25"/>
      <c r="C2417" s="25"/>
      <c r="D2417" s="25"/>
      <c r="E2417" s="25"/>
      <c r="F2417" s="25"/>
      <c r="G2417" s="25"/>
      <c r="H2417" s="25"/>
      <c r="I2417" s="25"/>
      <c r="J2417" s="25"/>
      <c r="K2417" s="25"/>
      <c r="L2417" s="25"/>
      <c r="M2417" s="25"/>
      <c r="N2417" s="25"/>
      <c r="O2417" s="25"/>
      <c r="P2417" s="119"/>
      <c r="Q2417" s="119"/>
      <c r="R2417" s="119"/>
      <c r="S2417" s="119"/>
      <c r="T2417" s="119"/>
      <c r="U2417" s="119"/>
      <c r="V2417" s="120"/>
      <c r="W2417" s="120"/>
      <c r="X2417" s="25"/>
      <c r="Y2417" s="121"/>
      <c r="Z2417" s="121"/>
      <c r="AA2417" s="25"/>
    </row>
    <row r="2418" spans="2:27" x14ac:dyDescent="0.3">
      <c r="B2418" s="25"/>
      <c r="C2418" s="25"/>
      <c r="D2418" s="25"/>
      <c r="E2418" s="25"/>
      <c r="F2418" s="25"/>
      <c r="G2418" s="25"/>
      <c r="H2418" s="25"/>
      <c r="I2418" s="25"/>
      <c r="J2418" s="25"/>
      <c r="K2418" s="25"/>
      <c r="L2418" s="25"/>
      <c r="M2418" s="25"/>
      <c r="N2418" s="25"/>
      <c r="O2418" s="25"/>
      <c r="P2418" s="119"/>
      <c r="Q2418" s="119"/>
      <c r="R2418" s="119"/>
      <c r="S2418" s="119"/>
      <c r="T2418" s="119"/>
      <c r="U2418" s="119"/>
      <c r="V2418" s="120"/>
      <c r="W2418" s="120"/>
      <c r="X2418" s="25"/>
      <c r="Y2418" s="121"/>
      <c r="Z2418" s="121"/>
      <c r="AA2418" s="25"/>
    </row>
    <row r="2419" spans="2:27" x14ac:dyDescent="0.3">
      <c r="B2419" s="25"/>
      <c r="C2419" s="25"/>
      <c r="D2419" s="25"/>
      <c r="E2419" s="25"/>
      <c r="F2419" s="25"/>
      <c r="G2419" s="25"/>
      <c r="H2419" s="25"/>
      <c r="I2419" s="25"/>
      <c r="J2419" s="25"/>
      <c r="K2419" s="25"/>
      <c r="L2419" s="25"/>
      <c r="M2419" s="25"/>
      <c r="N2419" s="25"/>
      <c r="O2419" s="25"/>
      <c r="P2419" s="119"/>
      <c r="Q2419" s="119"/>
      <c r="R2419" s="119"/>
      <c r="S2419" s="119"/>
      <c r="T2419" s="119"/>
      <c r="U2419" s="119"/>
      <c r="V2419" s="120"/>
      <c r="W2419" s="120"/>
      <c r="X2419" s="25"/>
      <c r="Y2419" s="121"/>
      <c r="Z2419" s="121"/>
      <c r="AA2419" s="25"/>
    </row>
    <row r="2420" spans="2:27" x14ac:dyDescent="0.3">
      <c r="B2420" s="25"/>
      <c r="C2420" s="25"/>
      <c r="D2420" s="25"/>
      <c r="E2420" s="25"/>
      <c r="F2420" s="25"/>
      <c r="G2420" s="25"/>
      <c r="H2420" s="25"/>
      <c r="I2420" s="25"/>
      <c r="J2420" s="25"/>
      <c r="K2420" s="25"/>
      <c r="L2420" s="25"/>
      <c r="M2420" s="25"/>
      <c r="N2420" s="25"/>
      <c r="O2420" s="25"/>
      <c r="P2420" s="119"/>
      <c r="Q2420" s="119"/>
      <c r="R2420" s="119"/>
      <c r="S2420" s="119"/>
      <c r="T2420" s="119"/>
      <c r="U2420" s="119"/>
      <c r="V2420" s="120"/>
      <c r="W2420" s="120"/>
      <c r="X2420" s="25"/>
      <c r="Y2420" s="121"/>
      <c r="Z2420" s="121"/>
      <c r="AA2420" s="25"/>
    </row>
    <row r="2421" spans="2:27" x14ac:dyDescent="0.3">
      <c r="B2421" s="25"/>
      <c r="C2421" s="25"/>
      <c r="D2421" s="25"/>
      <c r="E2421" s="25"/>
      <c r="F2421" s="25"/>
      <c r="G2421" s="25"/>
      <c r="H2421" s="25"/>
      <c r="I2421" s="25"/>
      <c r="J2421" s="25"/>
      <c r="K2421" s="25"/>
      <c r="L2421" s="25"/>
      <c r="M2421" s="25"/>
      <c r="N2421" s="25"/>
      <c r="O2421" s="25"/>
      <c r="P2421" s="119"/>
      <c r="Q2421" s="119"/>
      <c r="R2421" s="119"/>
      <c r="S2421" s="119"/>
      <c r="T2421" s="119"/>
      <c r="U2421" s="119"/>
      <c r="V2421" s="120"/>
      <c r="W2421" s="120"/>
      <c r="X2421" s="25"/>
      <c r="Y2421" s="121"/>
      <c r="Z2421" s="121"/>
      <c r="AA2421" s="25"/>
    </row>
    <row r="2422" spans="2:27" x14ac:dyDescent="0.3">
      <c r="B2422" s="25"/>
      <c r="C2422" s="25"/>
      <c r="D2422" s="25"/>
      <c r="E2422" s="25"/>
      <c r="F2422" s="25"/>
      <c r="G2422" s="25"/>
      <c r="H2422" s="25"/>
      <c r="I2422" s="25"/>
      <c r="J2422" s="25"/>
      <c r="K2422" s="25"/>
      <c r="L2422" s="25"/>
      <c r="M2422" s="25"/>
      <c r="N2422" s="25"/>
      <c r="O2422" s="25"/>
      <c r="P2422" s="119"/>
      <c r="Q2422" s="119"/>
      <c r="R2422" s="119"/>
      <c r="S2422" s="119"/>
      <c r="T2422" s="119"/>
      <c r="U2422" s="119"/>
      <c r="V2422" s="120"/>
      <c r="W2422" s="120"/>
      <c r="X2422" s="25"/>
      <c r="Y2422" s="121"/>
      <c r="Z2422" s="121"/>
      <c r="AA2422" s="25"/>
    </row>
    <row r="2423" spans="2:27" x14ac:dyDescent="0.3">
      <c r="B2423" s="25"/>
      <c r="C2423" s="25"/>
      <c r="D2423" s="25"/>
      <c r="E2423" s="25"/>
      <c r="F2423" s="25"/>
      <c r="G2423" s="25"/>
      <c r="H2423" s="25"/>
      <c r="I2423" s="25"/>
      <c r="J2423" s="25"/>
      <c r="K2423" s="25"/>
      <c r="L2423" s="25"/>
      <c r="M2423" s="25"/>
      <c r="N2423" s="25"/>
      <c r="O2423" s="25"/>
      <c r="P2423" s="119"/>
      <c r="Q2423" s="119"/>
      <c r="R2423" s="119"/>
      <c r="S2423" s="119"/>
      <c r="T2423" s="119"/>
      <c r="U2423" s="119"/>
      <c r="V2423" s="120"/>
      <c r="W2423" s="120"/>
      <c r="X2423" s="25"/>
      <c r="Y2423" s="121"/>
      <c r="Z2423" s="121"/>
      <c r="AA2423" s="25"/>
    </row>
    <row r="2424" spans="2:27" x14ac:dyDescent="0.3">
      <c r="B2424" s="25"/>
      <c r="C2424" s="25"/>
      <c r="D2424" s="25"/>
      <c r="E2424" s="25"/>
      <c r="F2424" s="25"/>
      <c r="G2424" s="25"/>
      <c r="H2424" s="25"/>
      <c r="I2424" s="25"/>
      <c r="J2424" s="25"/>
      <c r="K2424" s="25"/>
      <c r="L2424" s="25"/>
      <c r="M2424" s="25"/>
      <c r="N2424" s="25"/>
      <c r="O2424" s="25"/>
      <c r="P2424" s="119"/>
      <c r="Q2424" s="119"/>
      <c r="R2424" s="119"/>
      <c r="S2424" s="119"/>
      <c r="T2424" s="119"/>
      <c r="U2424" s="119"/>
      <c r="V2424" s="120"/>
      <c r="W2424" s="120"/>
      <c r="X2424" s="25"/>
      <c r="Y2424" s="121"/>
      <c r="Z2424" s="121"/>
      <c r="AA2424" s="25"/>
    </row>
    <row r="2425" spans="2:27" x14ac:dyDescent="0.3">
      <c r="B2425" s="25"/>
      <c r="C2425" s="25"/>
      <c r="D2425" s="25"/>
      <c r="E2425" s="25"/>
      <c r="F2425" s="25"/>
      <c r="G2425" s="25"/>
      <c r="H2425" s="25"/>
      <c r="I2425" s="25"/>
      <c r="J2425" s="25"/>
      <c r="K2425" s="25"/>
      <c r="L2425" s="25"/>
      <c r="M2425" s="25"/>
      <c r="N2425" s="25"/>
      <c r="O2425" s="25"/>
      <c r="P2425" s="119"/>
      <c r="Q2425" s="119"/>
      <c r="R2425" s="119"/>
      <c r="S2425" s="119"/>
      <c r="T2425" s="119"/>
      <c r="U2425" s="119"/>
      <c r="V2425" s="120"/>
      <c r="W2425" s="120"/>
      <c r="X2425" s="25"/>
      <c r="Y2425" s="121"/>
      <c r="Z2425" s="121"/>
      <c r="AA2425" s="25"/>
    </row>
    <row r="2426" spans="2:27" x14ac:dyDescent="0.3">
      <c r="B2426" s="25"/>
      <c r="C2426" s="25"/>
      <c r="D2426" s="25"/>
      <c r="E2426" s="25"/>
      <c r="F2426" s="25"/>
      <c r="G2426" s="25"/>
      <c r="H2426" s="25"/>
      <c r="I2426" s="25"/>
      <c r="J2426" s="25"/>
      <c r="K2426" s="25"/>
      <c r="L2426" s="25"/>
      <c r="M2426" s="25"/>
      <c r="N2426" s="25"/>
      <c r="O2426" s="25"/>
      <c r="P2426" s="119"/>
      <c r="Q2426" s="119"/>
      <c r="R2426" s="119"/>
      <c r="S2426" s="119"/>
      <c r="T2426" s="119"/>
      <c r="U2426" s="119"/>
      <c r="V2426" s="120"/>
      <c r="W2426" s="120"/>
      <c r="X2426" s="25"/>
      <c r="Y2426" s="121"/>
      <c r="Z2426" s="121"/>
      <c r="AA2426" s="25"/>
    </row>
    <row r="2427" spans="2:27" x14ac:dyDescent="0.3">
      <c r="B2427" s="25"/>
      <c r="C2427" s="25"/>
      <c r="D2427" s="25"/>
      <c r="E2427" s="25"/>
      <c r="F2427" s="25"/>
      <c r="G2427" s="25"/>
      <c r="H2427" s="25"/>
      <c r="I2427" s="25"/>
      <c r="J2427" s="25"/>
      <c r="K2427" s="25"/>
      <c r="L2427" s="25"/>
      <c r="M2427" s="25"/>
      <c r="N2427" s="25"/>
      <c r="O2427" s="25"/>
      <c r="P2427" s="119"/>
      <c r="Q2427" s="119"/>
      <c r="R2427" s="119"/>
      <c r="S2427" s="119"/>
      <c r="T2427" s="119"/>
      <c r="U2427" s="119"/>
      <c r="V2427" s="120"/>
      <c r="W2427" s="120"/>
      <c r="X2427" s="25"/>
      <c r="Y2427" s="121"/>
      <c r="Z2427" s="121"/>
      <c r="AA2427" s="25"/>
    </row>
    <row r="2428" spans="2:27" x14ac:dyDescent="0.3">
      <c r="B2428" s="25"/>
      <c r="C2428" s="25"/>
      <c r="D2428" s="25"/>
      <c r="E2428" s="25"/>
      <c r="F2428" s="25"/>
      <c r="G2428" s="25"/>
      <c r="H2428" s="25"/>
      <c r="I2428" s="25"/>
      <c r="J2428" s="25"/>
      <c r="K2428" s="25"/>
      <c r="L2428" s="25"/>
      <c r="M2428" s="25"/>
      <c r="N2428" s="25"/>
      <c r="O2428" s="25"/>
      <c r="P2428" s="119"/>
      <c r="Q2428" s="119"/>
      <c r="R2428" s="119"/>
      <c r="S2428" s="119"/>
      <c r="T2428" s="119"/>
      <c r="U2428" s="119"/>
      <c r="V2428" s="120"/>
      <c r="W2428" s="120"/>
      <c r="X2428" s="25"/>
      <c r="Y2428" s="121"/>
      <c r="Z2428" s="121"/>
      <c r="AA2428" s="25"/>
    </row>
    <row r="2429" spans="2:27" x14ac:dyDescent="0.3">
      <c r="B2429" s="25"/>
      <c r="C2429" s="25"/>
      <c r="D2429" s="25"/>
      <c r="E2429" s="25"/>
      <c r="F2429" s="25"/>
      <c r="G2429" s="25"/>
      <c r="H2429" s="25"/>
      <c r="I2429" s="25"/>
      <c r="J2429" s="25"/>
      <c r="K2429" s="25"/>
      <c r="L2429" s="25"/>
      <c r="M2429" s="25"/>
      <c r="N2429" s="25"/>
      <c r="O2429" s="25"/>
      <c r="P2429" s="119"/>
      <c r="Q2429" s="119"/>
      <c r="R2429" s="119"/>
      <c r="S2429" s="119"/>
      <c r="T2429" s="119"/>
      <c r="U2429" s="119"/>
      <c r="V2429" s="120"/>
      <c r="W2429" s="120"/>
      <c r="X2429" s="25"/>
      <c r="Y2429" s="121"/>
      <c r="Z2429" s="121"/>
      <c r="AA2429" s="25"/>
    </row>
    <row r="2430" spans="2:27" x14ac:dyDescent="0.3">
      <c r="B2430" s="25"/>
      <c r="C2430" s="25"/>
      <c r="D2430" s="25"/>
      <c r="E2430" s="25"/>
      <c r="F2430" s="25"/>
      <c r="G2430" s="25"/>
      <c r="H2430" s="25"/>
      <c r="I2430" s="25"/>
      <c r="J2430" s="25"/>
      <c r="K2430" s="25"/>
      <c r="L2430" s="25"/>
      <c r="M2430" s="25"/>
      <c r="N2430" s="25"/>
      <c r="O2430" s="25"/>
      <c r="P2430" s="119"/>
      <c r="Q2430" s="119"/>
      <c r="R2430" s="119"/>
      <c r="S2430" s="119"/>
      <c r="T2430" s="119"/>
      <c r="U2430" s="119"/>
      <c r="V2430" s="120"/>
      <c r="W2430" s="120"/>
      <c r="X2430" s="25"/>
      <c r="Y2430" s="121"/>
      <c r="Z2430" s="121"/>
      <c r="AA2430" s="25"/>
    </row>
    <row r="2431" spans="2:27" x14ac:dyDescent="0.3">
      <c r="B2431" s="25"/>
      <c r="C2431" s="25"/>
      <c r="D2431" s="25"/>
      <c r="E2431" s="25"/>
      <c r="F2431" s="25"/>
      <c r="G2431" s="25"/>
      <c r="H2431" s="25"/>
      <c r="I2431" s="25"/>
      <c r="J2431" s="25"/>
      <c r="K2431" s="25"/>
      <c r="L2431" s="25"/>
      <c r="M2431" s="25"/>
      <c r="N2431" s="25"/>
      <c r="O2431" s="25"/>
      <c r="P2431" s="119"/>
      <c r="Q2431" s="119"/>
      <c r="R2431" s="119"/>
      <c r="S2431" s="119"/>
      <c r="T2431" s="119"/>
      <c r="U2431" s="119"/>
      <c r="V2431" s="120"/>
      <c r="W2431" s="120"/>
      <c r="X2431" s="25"/>
      <c r="Y2431" s="121"/>
      <c r="Z2431" s="121"/>
      <c r="AA2431" s="25"/>
    </row>
    <row r="2432" spans="2:27" x14ac:dyDescent="0.3">
      <c r="B2432" s="25"/>
      <c r="C2432" s="25"/>
      <c r="D2432" s="25"/>
      <c r="E2432" s="25"/>
      <c r="F2432" s="25"/>
      <c r="G2432" s="25"/>
      <c r="H2432" s="25"/>
      <c r="I2432" s="25"/>
      <c r="J2432" s="25"/>
      <c r="K2432" s="25"/>
      <c r="L2432" s="25"/>
      <c r="M2432" s="25"/>
      <c r="N2432" s="25"/>
      <c r="O2432" s="25"/>
      <c r="P2432" s="119"/>
      <c r="Q2432" s="119"/>
      <c r="R2432" s="119"/>
      <c r="S2432" s="119"/>
      <c r="T2432" s="119"/>
      <c r="U2432" s="119"/>
      <c r="V2432" s="120"/>
      <c r="W2432" s="120"/>
      <c r="X2432" s="25"/>
      <c r="Y2432" s="121"/>
      <c r="Z2432" s="121"/>
      <c r="AA2432" s="25"/>
    </row>
    <row r="2433" spans="2:27" x14ac:dyDescent="0.3">
      <c r="B2433" s="25"/>
      <c r="C2433" s="25"/>
      <c r="D2433" s="25"/>
      <c r="E2433" s="25"/>
      <c r="F2433" s="25"/>
      <c r="G2433" s="25"/>
      <c r="H2433" s="25"/>
      <c r="I2433" s="25"/>
      <c r="J2433" s="25"/>
      <c r="K2433" s="25"/>
      <c r="L2433" s="25"/>
      <c r="M2433" s="25"/>
      <c r="N2433" s="25"/>
      <c r="O2433" s="25"/>
      <c r="P2433" s="119"/>
      <c r="Q2433" s="119"/>
      <c r="R2433" s="119"/>
      <c r="S2433" s="119"/>
      <c r="T2433" s="119"/>
      <c r="U2433" s="119"/>
      <c r="V2433" s="120"/>
      <c r="W2433" s="120"/>
      <c r="X2433" s="25"/>
      <c r="Y2433" s="121"/>
      <c r="Z2433" s="121"/>
      <c r="AA2433" s="25"/>
    </row>
    <row r="2434" spans="2:27" x14ac:dyDescent="0.3">
      <c r="B2434" s="25"/>
      <c r="C2434" s="25"/>
      <c r="D2434" s="25"/>
      <c r="E2434" s="25"/>
      <c r="F2434" s="25"/>
      <c r="G2434" s="25"/>
      <c r="H2434" s="25"/>
      <c r="I2434" s="25"/>
      <c r="J2434" s="25"/>
      <c r="K2434" s="25"/>
      <c r="L2434" s="25"/>
      <c r="M2434" s="25"/>
      <c r="N2434" s="25"/>
      <c r="O2434" s="25"/>
      <c r="P2434" s="119"/>
      <c r="Q2434" s="119"/>
      <c r="R2434" s="119"/>
      <c r="S2434" s="119"/>
      <c r="T2434" s="119"/>
      <c r="U2434" s="119"/>
      <c r="V2434" s="120"/>
      <c r="W2434" s="120"/>
      <c r="X2434" s="25"/>
      <c r="Y2434" s="121"/>
      <c r="Z2434" s="121"/>
      <c r="AA2434" s="25"/>
    </row>
    <row r="2435" spans="2:27" x14ac:dyDescent="0.3">
      <c r="B2435" s="25"/>
      <c r="C2435" s="25"/>
      <c r="D2435" s="25"/>
      <c r="E2435" s="25"/>
      <c r="F2435" s="25"/>
      <c r="G2435" s="25"/>
      <c r="H2435" s="25"/>
      <c r="I2435" s="25"/>
      <c r="J2435" s="25"/>
      <c r="K2435" s="25"/>
      <c r="L2435" s="25"/>
      <c r="M2435" s="25"/>
      <c r="N2435" s="25"/>
      <c r="O2435" s="25"/>
      <c r="P2435" s="119"/>
      <c r="Q2435" s="119"/>
      <c r="R2435" s="119"/>
      <c r="S2435" s="119"/>
      <c r="T2435" s="119"/>
      <c r="U2435" s="119"/>
      <c r="V2435" s="120"/>
      <c r="W2435" s="120"/>
      <c r="X2435" s="25"/>
      <c r="Y2435" s="121"/>
      <c r="Z2435" s="121"/>
      <c r="AA2435" s="25"/>
    </row>
    <row r="2436" spans="2:27" x14ac:dyDescent="0.3">
      <c r="B2436" s="25"/>
      <c r="C2436" s="25"/>
      <c r="D2436" s="25"/>
      <c r="E2436" s="25"/>
      <c r="F2436" s="25"/>
      <c r="G2436" s="25"/>
      <c r="H2436" s="25"/>
      <c r="I2436" s="25"/>
      <c r="J2436" s="25"/>
      <c r="K2436" s="25"/>
      <c r="L2436" s="25"/>
      <c r="M2436" s="25"/>
      <c r="N2436" s="25"/>
      <c r="O2436" s="25"/>
      <c r="P2436" s="119"/>
      <c r="Q2436" s="119"/>
      <c r="R2436" s="119"/>
      <c r="S2436" s="119"/>
      <c r="T2436" s="119"/>
      <c r="U2436" s="119"/>
      <c r="V2436" s="120"/>
      <c r="W2436" s="120"/>
      <c r="X2436" s="25"/>
      <c r="Y2436" s="121"/>
      <c r="Z2436" s="121"/>
      <c r="AA2436" s="25"/>
    </row>
    <row r="2437" spans="2:27" x14ac:dyDescent="0.3">
      <c r="B2437" s="25"/>
      <c r="C2437" s="25"/>
      <c r="D2437" s="25"/>
      <c r="E2437" s="25"/>
      <c r="F2437" s="25"/>
      <c r="G2437" s="25"/>
      <c r="H2437" s="25"/>
      <c r="I2437" s="25"/>
      <c r="J2437" s="25"/>
      <c r="K2437" s="25"/>
      <c r="L2437" s="25"/>
      <c r="M2437" s="25"/>
      <c r="N2437" s="25"/>
      <c r="O2437" s="25"/>
      <c r="P2437" s="119"/>
      <c r="Q2437" s="119"/>
      <c r="R2437" s="119"/>
      <c r="S2437" s="119"/>
      <c r="T2437" s="119"/>
      <c r="U2437" s="119"/>
      <c r="V2437" s="120"/>
      <c r="W2437" s="120"/>
      <c r="X2437" s="25"/>
      <c r="Y2437" s="121"/>
      <c r="Z2437" s="121"/>
      <c r="AA2437" s="25"/>
    </row>
    <row r="2438" spans="2:27" x14ac:dyDescent="0.3">
      <c r="B2438" s="25"/>
      <c r="C2438" s="25"/>
      <c r="D2438" s="25"/>
      <c r="E2438" s="25"/>
      <c r="F2438" s="25"/>
      <c r="G2438" s="25"/>
      <c r="H2438" s="25"/>
      <c r="I2438" s="25"/>
      <c r="J2438" s="25"/>
      <c r="K2438" s="25"/>
      <c r="L2438" s="25"/>
      <c r="M2438" s="25"/>
      <c r="N2438" s="25"/>
      <c r="O2438" s="25"/>
      <c r="P2438" s="119"/>
      <c r="Q2438" s="119"/>
      <c r="R2438" s="119"/>
      <c r="S2438" s="119"/>
      <c r="T2438" s="119"/>
      <c r="U2438" s="119"/>
      <c r="V2438" s="120"/>
      <c r="W2438" s="120"/>
      <c r="X2438" s="25"/>
      <c r="Y2438" s="121"/>
      <c r="Z2438" s="121"/>
      <c r="AA2438" s="25"/>
    </row>
    <row r="2439" spans="2:27" x14ac:dyDescent="0.3">
      <c r="B2439" s="25"/>
      <c r="C2439" s="25"/>
      <c r="D2439" s="25"/>
      <c r="E2439" s="25"/>
      <c r="F2439" s="25"/>
      <c r="G2439" s="25"/>
      <c r="H2439" s="25"/>
      <c r="I2439" s="25"/>
      <c r="J2439" s="25"/>
      <c r="K2439" s="25"/>
      <c r="L2439" s="25"/>
      <c r="M2439" s="25"/>
      <c r="N2439" s="25"/>
      <c r="O2439" s="25"/>
      <c r="P2439" s="119"/>
      <c r="Q2439" s="119"/>
      <c r="R2439" s="119"/>
      <c r="S2439" s="119"/>
      <c r="T2439" s="119"/>
      <c r="U2439" s="119"/>
      <c r="V2439" s="120"/>
      <c r="W2439" s="120"/>
      <c r="X2439" s="25"/>
      <c r="Y2439" s="121"/>
      <c r="Z2439" s="121"/>
      <c r="AA2439" s="25"/>
    </row>
    <row r="2440" spans="2:27" x14ac:dyDescent="0.3">
      <c r="B2440" s="25"/>
      <c r="C2440" s="25"/>
      <c r="D2440" s="25"/>
      <c r="E2440" s="25"/>
      <c r="F2440" s="25"/>
      <c r="G2440" s="25"/>
      <c r="H2440" s="25"/>
      <c r="I2440" s="25"/>
      <c r="J2440" s="25"/>
      <c r="K2440" s="25"/>
      <c r="L2440" s="25"/>
      <c r="M2440" s="25"/>
      <c r="N2440" s="25"/>
      <c r="O2440" s="25"/>
      <c r="P2440" s="119"/>
      <c r="Q2440" s="119"/>
      <c r="R2440" s="119"/>
      <c r="S2440" s="119"/>
      <c r="T2440" s="119"/>
      <c r="U2440" s="119"/>
      <c r="V2440" s="120"/>
      <c r="W2440" s="120"/>
      <c r="X2440" s="25"/>
      <c r="Y2440" s="121"/>
      <c r="Z2440" s="121"/>
      <c r="AA2440" s="25"/>
    </row>
    <row r="2441" spans="2:27" x14ac:dyDescent="0.3">
      <c r="B2441" s="25"/>
      <c r="C2441" s="25"/>
      <c r="D2441" s="25"/>
      <c r="E2441" s="25"/>
      <c r="F2441" s="25"/>
      <c r="G2441" s="25"/>
      <c r="H2441" s="25"/>
      <c r="I2441" s="25"/>
      <c r="J2441" s="25"/>
      <c r="K2441" s="25"/>
      <c r="L2441" s="25"/>
      <c r="M2441" s="25"/>
      <c r="N2441" s="25"/>
      <c r="O2441" s="25"/>
      <c r="P2441" s="119"/>
      <c r="Q2441" s="119"/>
      <c r="R2441" s="119"/>
      <c r="S2441" s="119"/>
      <c r="T2441" s="119"/>
      <c r="U2441" s="119"/>
      <c r="V2441" s="120"/>
      <c r="W2441" s="120"/>
      <c r="X2441" s="25"/>
      <c r="Y2441" s="121"/>
      <c r="Z2441" s="121"/>
      <c r="AA2441" s="25"/>
    </row>
    <row r="2442" spans="2:27" x14ac:dyDescent="0.3">
      <c r="B2442" s="25"/>
      <c r="C2442" s="25"/>
      <c r="D2442" s="25"/>
      <c r="E2442" s="25"/>
      <c r="F2442" s="25"/>
      <c r="G2442" s="25"/>
      <c r="H2442" s="25"/>
      <c r="I2442" s="25"/>
      <c r="J2442" s="25"/>
      <c r="K2442" s="25"/>
      <c r="L2442" s="25"/>
      <c r="M2442" s="25"/>
      <c r="N2442" s="25"/>
      <c r="O2442" s="25"/>
      <c r="P2442" s="119"/>
      <c r="Q2442" s="119"/>
      <c r="R2442" s="119"/>
      <c r="S2442" s="119"/>
      <c r="T2442" s="119"/>
      <c r="U2442" s="119"/>
      <c r="V2442" s="120"/>
      <c r="W2442" s="120"/>
      <c r="X2442" s="25"/>
      <c r="Y2442" s="121"/>
      <c r="Z2442" s="121"/>
      <c r="AA2442" s="25"/>
    </row>
    <row r="2443" spans="2:27" x14ac:dyDescent="0.3">
      <c r="B2443" s="25"/>
      <c r="C2443" s="25"/>
      <c r="D2443" s="25"/>
      <c r="E2443" s="25"/>
      <c r="F2443" s="25"/>
      <c r="G2443" s="25"/>
      <c r="H2443" s="25"/>
      <c r="I2443" s="25"/>
      <c r="J2443" s="25"/>
      <c r="K2443" s="25"/>
      <c r="L2443" s="25"/>
      <c r="M2443" s="25"/>
      <c r="N2443" s="25"/>
      <c r="O2443" s="25"/>
      <c r="P2443" s="119"/>
      <c r="Q2443" s="119"/>
      <c r="R2443" s="119"/>
      <c r="S2443" s="119"/>
      <c r="T2443" s="119"/>
      <c r="U2443" s="119"/>
      <c r="V2443" s="120"/>
      <c r="W2443" s="120"/>
      <c r="X2443" s="25"/>
      <c r="Y2443" s="121"/>
      <c r="Z2443" s="121"/>
      <c r="AA2443" s="25"/>
    </row>
    <row r="2444" spans="2:27" x14ac:dyDescent="0.3">
      <c r="B2444" s="25"/>
      <c r="C2444" s="25"/>
      <c r="D2444" s="25"/>
      <c r="E2444" s="25"/>
      <c r="F2444" s="25"/>
      <c r="G2444" s="25"/>
      <c r="H2444" s="25"/>
      <c r="I2444" s="25"/>
      <c r="J2444" s="25"/>
      <c r="K2444" s="25"/>
      <c r="L2444" s="25"/>
      <c r="M2444" s="25"/>
      <c r="N2444" s="25"/>
      <c r="O2444" s="25"/>
      <c r="P2444" s="119"/>
      <c r="Q2444" s="119"/>
      <c r="R2444" s="119"/>
      <c r="S2444" s="119"/>
      <c r="T2444" s="119"/>
      <c r="U2444" s="119"/>
      <c r="V2444" s="120"/>
      <c r="W2444" s="120"/>
      <c r="X2444" s="25"/>
      <c r="Y2444" s="121"/>
      <c r="Z2444" s="121"/>
      <c r="AA2444" s="25"/>
    </row>
    <row r="2445" spans="2:27" x14ac:dyDescent="0.3">
      <c r="B2445" s="25"/>
      <c r="C2445" s="25"/>
      <c r="D2445" s="25"/>
      <c r="E2445" s="25"/>
      <c r="F2445" s="25"/>
      <c r="G2445" s="25"/>
      <c r="H2445" s="25"/>
      <c r="I2445" s="25"/>
      <c r="J2445" s="25"/>
      <c r="K2445" s="25"/>
      <c r="L2445" s="25"/>
      <c r="M2445" s="25"/>
      <c r="N2445" s="25"/>
      <c r="O2445" s="25"/>
      <c r="P2445" s="119"/>
      <c r="Q2445" s="119"/>
      <c r="R2445" s="119"/>
      <c r="S2445" s="119"/>
      <c r="T2445" s="119"/>
      <c r="U2445" s="119"/>
      <c r="V2445" s="120"/>
      <c r="W2445" s="120"/>
      <c r="X2445" s="25"/>
      <c r="Y2445" s="121"/>
      <c r="Z2445" s="121"/>
      <c r="AA2445" s="25"/>
    </row>
    <row r="2446" spans="2:27" x14ac:dyDescent="0.3">
      <c r="B2446" s="25"/>
      <c r="C2446" s="25"/>
      <c r="D2446" s="25"/>
      <c r="E2446" s="25"/>
      <c r="F2446" s="25"/>
      <c r="G2446" s="25"/>
      <c r="H2446" s="25"/>
      <c r="I2446" s="25"/>
      <c r="J2446" s="25"/>
      <c r="K2446" s="25"/>
      <c r="L2446" s="25"/>
      <c r="M2446" s="25"/>
      <c r="N2446" s="25"/>
      <c r="O2446" s="25"/>
      <c r="P2446" s="119"/>
      <c r="Q2446" s="119"/>
      <c r="R2446" s="119"/>
      <c r="S2446" s="119"/>
      <c r="T2446" s="119"/>
      <c r="U2446" s="119"/>
      <c r="V2446" s="120"/>
      <c r="W2446" s="120"/>
      <c r="X2446" s="25"/>
      <c r="Y2446" s="121"/>
      <c r="Z2446" s="121"/>
      <c r="AA2446" s="25"/>
    </row>
    <row r="2447" spans="2:27" x14ac:dyDescent="0.3">
      <c r="B2447" s="25"/>
      <c r="C2447" s="25"/>
      <c r="D2447" s="25"/>
      <c r="E2447" s="25"/>
      <c r="F2447" s="25"/>
      <c r="G2447" s="25"/>
      <c r="H2447" s="25"/>
      <c r="I2447" s="25"/>
      <c r="J2447" s="25"/>
      <c r="K2447" s="25"/>
      <c r="L2447" s="25"/>
      <c r="M2447" s="25"/>
      <c r="N2447" s="25"/>
      <c r="O2447" s="25"/>
      <c r="P2447" s="119"/>
      <c r="Q2447" s="119"/>
      <c r="R2447" s="119"/>
      <c r="S2447" s="119"/>
      <c r="T2447" s="119"/>
      <c r="U2447" s="119"/>
      <c r="V2447" s="120"/>
      <c r="W2447" s="120"/>
      <c r="X2447" s="25"/>
      <c r="Y2447" s="121"/>
      <c r="Z2447" s="121"/>
      <c r="AA2447" s="25"/>
    </row>
    <row r="2448" spans="2:27" x14ac:dyDescent="0.3">
      <c r="B2448" s="25"/>
      <c r="C2448" s="25"/>
      <c r="D2448" s="25"/>
      <c r="E2448" s="25"/>
      <c r="F2448" s="25"/>
      <c r="G2448" s="25"/>
      <c r="H2448" s="25"/>
      <c r="I2448" s="25"/>
      <c r="J2448" s="25"/>
      <c r="K2448" s="25"/>
      <c r="L2448" s="25"/>
      <c r="M2448" s="25"/>
      <c r="N2448" s="25"/>
      <c r="O2448" s="25"/>
      <c r="P2448" s="119"/>
      <c r="Q2448" s="119"/>
      <c r="R2448" s="119"/>
      <c r="S2448" s="119"/>
      <c r="T2448" s="119"/>
      <c r="U2448" s="119"/>
      <c r="V2448" s="120"/>
      <c r="W2448" s="120"/>
      <c r="X2448" s="25"/>
      <c r="Y2448" s="121"/>
      <c r="Z2448" s="121"/>
      <c r="AA2448" s="25"/>
    </row>
    <row r="2449" spans="2:27" x14ac:dyDescent="0.3">
      <c r="B2449" s="25"/>
      <c r="C2449" s="25"/>
      <c r="D2449" s="25"/>
      <c r="E2449" s="25"/>
      <c r="F2449" s="25"/>
      <c r="G2449" s="25"/>
      <c r="H2449" s="25"/>
      <c r="I2449" s="25"/>
      <c r="J2449" s="25"/>
      <c r="K2449" s="25"/>
      <c r="L2449" s="25"/>
      <c r="M2449" s="25"/>
      <c r="N2449" s="25"/>
      <c r="O2449" s="25"/>
      <c r="P2449" s="119"/>
      <c r="Q2449" s="119"/>
      <c r="R2449" s="119"/>
      <c r="S2449" s="119"/>
      <c r="T2449" s="119"/>
      <c r="U2449" s="119"/>
      <c r="V2449" s="120"/>
      <c r="W2449" s="120"/>
      <c r="X2449" s="25"/>
      <c r="Y2449" s="121"/>
      <c r="Z2449" s="121"/>
      <c r="AA2449" s="25"/>
    </row>
    <row r="2450" spans="2:27" x14ac:dyDescent="0.3">
      <c r="B2450" s="25"/>
      <c r="C2450" s="25"/>
      <c r="D2450" s="25"/>
      <c r="E2450" s="25"/>
      <c r="F2450" s="25"/>
      <c r="G2450" s="25"/>
      <c r="H2450" s="25"/>
      <c r="I2450" s="25"/>
      <c r="J2450" s="25"/>
      <c r="K2450" s="25"/>
      <c r="L2450" s="25"/>
      <c r="M2450" s="25"/>
      <c r="N2450" s="25"/>
      <c r="O2450" s="25"/>
      <c r="P2450" s="119"/>
      <c r="Q2450" s="119"/>
      <c r="R2450" s="119"/>
      <c r="S2450" s="119"/>
      <c r="T2450" s="119"/>
      <c r="U2450" s="119"/>
      <c r="V2450" s="120"/>
      <c r="W2450" s="120"/>
      <c r="X2450" s="25"/>
      <c r="Y2450" s="121"/>
      <c r="Z2450" s="121"/>
      <c r="AA2450" s="25"/>
    </row>
    <row r="2451" spans="2:27" x14ac:dyDescent="0.3">
      <c r="B2451" s="25"/>
      <c r="C2451" s="25"/>
      <c r="D2451" s="25"/>
      <c r="E2451" s="25"/>
      <c r="F2451" s="25"/>
      <c r="G2451" s="25"/>
      <c r="H2451" s="25"/>
      <c r="I2451" s="25"/>
      <c r="J2451" s="25"/>
      <c r="K2451" s="25"/>
      <c r="L2451" s="25"/>
      <c r="M2451" s="25"/>
      <c r="N2451" s="25"/>
      <c r="O2451" s="25"/>
      <c r="P2451" s="119"/>
      <c r="Q2451" s="119"/>
      <c r="R2451" s="119"/>
      <c r="S2451" s="119"/>
      <c r="T2451" s="119"/>
      <c r="U2451" s="119"/>
      <c r="V2451" s="120"/>
      <c r="W2451" s="120"/>
      <c r="X2451" s="25"/>
      <c r="Y2451" s="121"/>
      <c r="Z2451" s="121"/>
      <c r="AA2451" s="25"/>
    </row>
    <row r="2452" spans="2:27" x14ac:dyDescent="0.3">
      <c r="B2452" s="25"/>
      <c r="C2452" s="25"/>
      <c r="D2452" s="25"/>
      <c r="E2452" s="25"/>
      <c r="F2452" s="25"/>
      <c r="G2452" s="25"/>
      <c r="H2452" s="25"/>
      <c r="I2452" s="25"/>
      <c r="J2452" s="25"/>
      <c r="K2452" s="25"/>
      <c r="L2452" s="25"/>
      <c r="M2452" s="25"/>
      <c r="N2452" s="25"/>
      <c r="O2452" s="25"/>
      <c r="P2452" s="119"/>
      <c r="Q2452" s="119"/>
      <c r="R2452" s="119"/>
      <c r="S2452" s="119"/>
      <c r="T2452" s="119"/>
      <c r="U2452" s="119"/>
      <c r="V2452" s="120"/>
      <c r="W2452" s="120"/>
      <c r="X2452" s="25"/>
      <c r="Y2452" s="121"/>
      <c r="Z2452" s="121"/>
      <c r="AA2452" s="25"/>
    </row>
    <row r="2453" spans="2:27" x14ac:dyDescent="0.3">
      <c r="B2453" s="25"/>
      <c r="C2453" s="25"/>
      <c r="D2453" s="25"/>
      <c r="E2453" s="25"/>
      <c r="F2453" s="25"/>
      <c r="G2453" s="25"/>
      <c r="H2453" s="25"/>
      <c r="I2453" s="25"/>
      <c r="J2453" s="25"/>
      <c r="K2453" s="25"/>
      <c r="L2453" s="25"/>
      <c r="M2453" s="25"/>
      <c r="N2453" s="25"/>
      <c r="O2453" s="25"/>
      <c r="P2453" s="119"/>
      <c r="Q2453" s="119"/>
      <c r="R2453" s="119"/>
      <c r="S2453" s="119"/>
      <c r="T2453" s="119"/>
      <c r="U2453" s="119"/>
      <c r="V2453" s="120"/>
      <c r="W2453" s="120"/>
      <c r="X2453" s="25"/>
      <c r="Y2453" s="121"/>
      <c r="Z2453" s="121"/>
      <c r="AA2453" s="25"/>
    </row>
    <row r="2454" spans="2:27" x14ac:dyDescent="0.3">
      <c r="B2454" s="25"/>
      <c r="C2454" s="25"/>
      <c r="D2454" s="25"/>
      <c r="E2454" s="25"/>
      <c r="F2454" s="25"/>
      <c r="G2454" s="25"/>
      <c r="H2454" s="25"/>
      <c r="I2454" s="25"/>
      <c r="J2454" s="25"/>
      <c r="K2454" s="25"/>
      <c r="L2454" s="25"/>
      <c r="M2454" s="25"/>
      <c r="N2454" s="25"/>
      <c r="O2454" s="25"/>
      <c r="P2454" s="119"/>
      <c r="Q2454" s="119"/>
      <c r="R2454" s="119"/>
      <c r="S2454" s="119"/>
      <c r="T2454" s="119"/>
      <c r="U2454" s="119"/>
      <c r="V2454" s="120"/>
      <c r="W2454" s="120"/>
      <c r="X2454" s="25"/>
      <c r="Y2454" s="121"/>
      <c r="Z2454" s="121"/>
      <c r="AA2454" s="25"/>
    </row>
    <row r="2455" spans="2:27" x14ac:dyDescent="0.3">
      <c r="B2455" s="25"/>
      <c r="C2455" s="25"/>
      <c r="D2455" s="25"/>
      <c r="E2455" s="25"/>
      <c r="F2455" s="25"/>
      <c r="G2455" s="25"/>
      <c r="H2455" s="25"/>
      <c r="I2455" s="25"/>
      <c r="J2455" s="25"/>
      <c r="K2455" s="25"/>
      <c r="L2455" s="25"/>
      <c r="M2455" s="25"/>
      <c r="N2455" s="25"/>
      <c r="O2455" s="25"/>
      <c r="P2455" s="119"/>
      <c r="Q2455" s="119"/>
      <c r="R2455" s="119"/>
      <c r="S2455" s="119"/>
      <c r="T2455" s="119"/>
      <c r="U2455" s="119"/>
      <c r="V2455" s="120"/>
      <c r="W2455" s="120"/>
      <c r="X2455" s="25"/>
      <c r="Y2455" s="121"/>
      <c r="Z2455" s="121"/>
      <c r="AA2455" s="25"/>
    </row>
    <row r="2456" spans="2:27" x14ac:dyDescent="0.3">
      <c r="B2456" s="25"/>
      <c r="C2456" s="25"/>
      <c r="D2456" s="25"/>
      <c r="E2456" s="25"/>
      <c r="F2456" s="25"/>
      <c r="G2456" s="25"/>
      <c r="H2456" s="25"/>
      <c r="I2456" s="25"/>
      <c r="J2456" s="25"/>
      <c r="K2456" s="25"/>
      <c r="L2456" s="25"/>
      <c r="M2456" s="25"/>
      <c r="N2456" s="25"/>
      <c r="O2456" s="25"/>
      <c r="P2456" s="119"/>
      <c r="Q2456" s="119"/>
      <c r="R2456" s="119"/>
      <c r="S2456" s="119"/>
      <c r="T2456" s="119"/>
      <c r="U2456" s="119"/>
      <c r="V2456" s="120"/>
      <c r="W2456" s="120"/>
      <c r="X2456" s="25"/>
      <c r="Y2456" s="121"/>
      <c r="Z2456" s="121"/>
      <c r="AA2456" s="25"/>
    </row>
    <row r="2457" spans="2:27" x14ac:dyDescent="0.3">
      <c r="B2457" s="25"/>
      <c r="C2457" s="25"/>
      <c r="D2457" s="25"/>
      <c r="E2457" s="25"/>
      <c r="F2457" s="25"/>
      <c r="G2457" s="25"/>
      <c r="H2457" s="25"/>
      <c r="I2457" s="25"/>
      <c r="J2457" s="25"/>
      <c r="K2457" s="25"/>
      <c r="L2457" s="25"/>
      <c r="M2457" s="25"/>
      <c r="N2457" s="25"/>
      <c r="O2457" s="25"/>
      <c r="P2457" s="119"/>
      <c r="Q2457" s="119"/>
      <c r="R2457" s="119"/>
      <c r="S2457" s="119"/>
      <c r="T2457" s="119"/>
      <c r="U2457" s="119"/>
      <c r="V2457" s="120"/>
      <c r="W2457" s="120"/>
      <c r="X2457" s="25"/>
      <c r="Y2457" s="121"/>
      <c r="Z2457" s="121"/>
      <c r="AA2457" s="25"/>
    </row>
    <row r="2458" spans="2:27" x14ac:dyDescent="0.3">
      <c r="B2458" s="25"/>
      <c r="C2458" s="25"/>
      <c r="D2458" s="25"/>
      <c r="E2458" s="25"/>
      <c r="F2458" s="25"/>
      <c r="G2458" s="25"/>
      <c r="H2458" s="25"/>
      <c r="I2458" s="25"/>
      <c r="J2458" s="25"/>
      <c r="K2458" s="25"/>
      <c r="L2458" s="25"/>
      <c r="M2458" s="25"/>
      <c r="N2458" s="25"/>
      <c r="O2458" s="25"/>
      <c r="P2458" s="119"/>
      <c r="Q2458" s="119"/>
      <c r="R2458" s="119"/>
      <c r="S2458" s="119"/>
      <c r="T2458" s="119"/>
      <c r="U2458" s="119"/>
      <c r="V2458" s="120"/>
      <c r="W2458" s="120"/>
      <c r="X2458" s="25"/>
      <c r="Y2458" s="121"/>
      <c r="Z2458" s="121"/>
      <c r="AA2458" s="25"/>
    </row>
    <row r="2459" spans="2:27" x14ac:dyDescent="0.3">
      <c r="B2459" s="25"/>
      <c r="C2459" s="25"/>
      <c r="D2459" s="25"/>
      <c r="E2459" s="25"/>
      <c r="F2459" s="25"/>
      <c r="G2459" s="25"/>
      <c r="H2459" s="25"/>
      <c r="I2459" s="25"/>
      <c r="J2459" s="25"/>
      <c r="K2459" s="25"/>
      <c r="L2459" s="25"/>
      <c r="M2459" s="25"/>
      <c r="N2459" s="25"/>
      <c r="O2459" s="25"/>
      <c r="P2459" s="119"/>
      <c r="Q2459" s="119"/>
      <c r="R2459" s="119"/>
      <c r="S2459" s="119"/>
      <c r="T2459" s="119"/>
      <c r="U2459" s="119"/>
      <c r="V2459" s="120"/>
      <c r="W2459" s="120"/>
      <c r="X2459" s="25"/>
      <c r="Y2459" s="121"/>
      <c r="Z2459" s="121"/>
      <c r="AA2459" s="25"/>
    </row>
    <row r="2460" spans="2:27" x14ac:dyDescent="0.3">
      <c r="B2460" s="25"/>
      <c r="C2460" s="25"/>
      <c r="D2460" s="25"/>
      <c r="E2460" s="25"/>
      <c r="F2460" s="25"/>
      <c r="G2460" s="25"/>
      <c r="H2460" s="25"/>
      <c r="I2460" s="25"/>
      <c r="J2460" s="25"/>
      <c r="K2460" s="25"/>
      <c r="L2460" s="25"/>
      <c r="M2460" s="25"/>
      <c r="N2460" s="25"/>
      <c r="O2460" s="25"/>
      <c r="P2460" s="119"/>
      <c r="Q2460" s="119"/>
      <c r="R2460" s="119"/>
      <c r="S2460" s="119"/>
      <c r="T2460" s="119"/>
      <c r="U2460" s="119"/>
      <c r="V2460" s="120"/>
      <c r="W2460" s="120"/>
      <c r="X2460" s="25"/>
      <c r="Y2460" s="121"/>
      <c r="Z2460" s="121"/>
      <c r="AA2460" s="25"/>
    </row>
    <row r="2461" spans="2:27" x14ac:dyDescent="0.3">
      <c r="B2461" s="25"/>
      <c r="C2461" s="25"/>
      <c r="D2461" s="25"/>
      <c r="E2461" s="25"/>
      <c r="F2461" s="25"/>
      <c r="G2461" s="25"/>
      <c r="H2461" s="25"/>
      <c r="I2461" s="25"/>
      <c r="J2461" s="25"/>
      <c r="K2461" s="25"/>
      <c r="L2461" s="25"/>
      <c r="M2461" s="25"/>
      <c r="N2461" s="25"/>
      <c r="O2461" s="25"/>
      <c r="P2461" s="119"/>
      <c r="Q2461" s="119"/>
      <c r="R2461" s="119"/>
      <c r="S2461" s="119"/>
      <c r="T2461" s="119"/>
      <c r="U2461" s="119"/>
      <c r="V2461" s="120"/>
      <c r="W2461" s="120"/>
      <c r="X2461" s="25"/>
      <c r="Y2461" s="121"/>
      <c r="Z2461" s="121"/>
      <c r="AA2461" s="25"/>
    </row>
    <row r="2462" spans="2:27" x14ac:dyDescent="0.3">
      <c r="B2462" s="25"/>
      <c r="C2462" s="25"/>
      <c r="D2462" s="25"/>
      <c r="E2462" s="25"/>
      <c r="F2462" s="25"/>
      <c r="G2462" s="25"/>
      <c r="H2462" s="25"/>
      <c r="I2462" s="25"/>
      <c r="J2462" s="25"/>
      <c r="K2462" s="25"/>
      <c r="L2462" s="25"/>
      <c r="M2462" s="25"/>
      <c r="N2462" s="25"/>
      <c r="O2462" s="25"/>
      <c r="P2462" s="119"/>
      <c r="Q2462" s="119"/>
      <c r="R2462" s="119"/>
      <c r="S2462" s="119"/>
      <c r="T2462" s="119"/>
      <c r="U2462" s="119"/>
      <c r="V2462" s="120"/>
      <c r="W2462" s="120"/>
      <c r="X2462" s="25"/>
      <c r="Y2462" s="121"/>
      <c r="Z2462" s="121"/>
      <c r="AA2462" s="25"/>
    </row>
    <row r="2463" spans="2:27" x14ac:dyDescent="0.3">
      <c r="B2463" s="25"/>
      <c r="C2463" s="25"/>
      <c r="D2463" s="25"/>
      <c r="E2463" s="25"/>
      <c r="F2463" s="25"/>
      <c r="G2463" s="25"/>
      <c r="H2463" s="25"/>
      <c r="I2463" s="25"/>
      <c r="J2463" s="25"/>
      <c r="K2463" s="25"/>
      <c r="L2463" s="25"/>
      <c r="M2463" s="25"/>
      <c r="N2463" s="25"/>
      <c r="O2463" s="25"/>
      <c r="P2463" s="119"/>
      <c r="Q2463" s="119"/>
      <c r="R2463" s="119"/>
      <c r="S2463" s="119"/>
      <c r="T2463" s="119"/>
      <c r="U2463" s="119"/>
      <c r="V2463" s="120"/>
      <c r="W2463" s="120"/>
      <c r="X2463" s="25"/>
      <c r="Y2463" s="121"/>
      <c r="Z2463" s="121"/>
      <c r="AA2463" s="25"/>
    </row>
    <row r="2464" spans="2:27" x14ac:dyDescent="0.3">
      <c r="B2464" s="25"/>
      <c r="C2464" s="25"/>
      <c r="D2464" s="25"/>
      <c r="E2464" s="25"/>
      <c r="F2464" s="25"/>
      <c r="G2464" s="25"/>
      <c r="H2464" s="25"/>
      <c r="I2464" s="25"/>
      <c r="J2464" s="25"/>
      <c r="K2464" s="25"/>
      <c r="L2464" s="25"/>
      <c r="M2464" s="25"/>
      <c r="N2464" s="25"/>
      <c r="O2464" s="25"/>
      <c r="P2464" s="119"/>
      <c r="Q2464" s="119"/>
      <c r="R2464" s="119"/>
      <c r="S2464" s="119"/>
      <c r="T2464" s="119"/>
      <c r="U2464" s="119"/>
      <c r="V2464" s="120"/>
      <c r="W2464" s="120"/>
      <c r="X2464" s="25"/>
      <c r="Y2464" s="121"/>
      <c r="Z2464" s="121"/>
      <c r="AA2464" s="25"/>
    </row>
    <row r="2465" spans="2:27" x14ac:dyDescent="0.3">
      <c r="B2465" s="25"/>
      <c r="C2465" s="25"/>
      <c r="D2465" s="25"/>
      <c r="E2465" s="25"/>
      <c r="F2465" s="25"/>
      <c r="G2465" s="25"/>
      <c r="H2465" s="25"/>
      <c r="I2465" s="25"/>
      <c r="J2465" s="25"/>
      <c r="K2465" s="25"/>
      <c r="L2465" s="25"/>
      <c r="M2465" s="25"/>
      <c r="N2465" s="25"/>
      <c r="O2465" s="25"/>
      <c r="P2465" s="119"/>
      <c r="Q2465" s="119"/>
      <c r="R2465" s="119"/>
      <c r="S2465" s="119"/>
      <c r="T2465" s="119"/>
      <c r="U2465" s="119"/>
      <c r="V2465" s="120"/>
      <c r="W2465" s="120"/>
      <c r="X2465" s="25"/>
      <c r="Y2465" s="121"/>
      <c r="Z2465" s="121"/>
      <c r="AA2465" s="25"/>
    </row>
    <row r="2466" spans="2:27" x14ac:dyDescent="0.3">
      <c r="B2466" s="25"/>
      <c r="C2466" s="25"/>
      <c r="D2466" s="25"/>
      <c r="E2466" s="25"/>
      <c r="F2466" s="25"/>
      <c r="G2466" s="25"/>
      <c r="H2466" s="25"/>
      <c r="I2466" s="25"/>
      <c r="J2466" s="25"/>
      <c r="K2466" s="25"/>
      <c r="L2466" s="25"/>
      <c r="M2466" s="25"/>
      <c r="N2466" s="25"/>
      <c r="O2466" s="25"/>
      <c r="P2466" s="119"/>
      <c r="Q2466" s="119"/>
      <c r="R2466" s="119"/>
      <c r="S2466" s="119"/>
      <c r="T2466" s="119"/>
      <c r="U2466" s="119"/>
      <c r="V2466" s="120"/>
      <c r="W2466" s="120"/>
      <c r="X2466" s="25"/>
      <c r="Y2466" s="121"/>
      <c r="Z2466" s="121"/>
      <c r="AA2466" s="25"/>
    </row>
    <row r="2467" spans="2:27" x14ac:dyDescent="0.3">
      <c r="B2467" s="25"/>
      <c r="C2467" s="25"/>
      <c r="D2467" s="25"/>
      <c r="E2467" s="25"/>
      <c r="F2467" s="25"/>
      <c r="G2467" s="25"/>
      <c r="H2467" s="25"/>
      <c r="I2467" s="25"/>
      <c r="J2467" s="25"/>
      <c r="K2467" s="25"/>
      <c r="L2467" s="25"/>
      <c r="M2467" s="25"/>
      <c r="N2467" s="25"/>
      <c r="O2467" s="25"/>
      <c r="P2467" s="119"/>
      <c r="Q2467" s="119"/>
      <c r="R2467" s="119"/>
      <c r="S2467" s="119"/>
      <c r="T2467" s="119"/>
      <c r="U2467" s="119"/>
      <c r="V2467" s="120"/>
      <c r="W2467" s="120"/>
      <c r="X2467" s="25"/>
      <c r="Y2467" s="121"/>
      <c r="Z2467" s="121"/>
      <c r="AA2467" s="25"/>
    </row>
    <row r="2468" spans="2:27" x14ac:dyDescent="0.3">
      <c r="B2468" s="25"/>
      <c r="C2468" s="25"/>
      <c r="D2468" s="25"/>
      <c r="E2468" s="25"/>
      <c r="F2468" s="25"/>
      <c r="G2468" s="25"/>
      <c r="H2468" s="25"/>
      <c r="I2468" s="25"/>
      <c r="J2468" s="25"/>
      <c r="K2468" s="25"/>
      <c r="L2468" s="25"/>
      <c r="M2468" s="25"/>
      <c r="N2468" s="25"/>
      <c r="O2468" s="25"/>
      <c r="P2468" s="119"/>
      <c r="Q2468" s="119"/>
      <c r="R2468" s="119"/>
      <c r="S2468" s="119"/>
      <c r="T2468" s="119"/>
      <c r="U2468" s="119"/>
      <c r="V2468" s="120"/>
      <c r="W2468" s="120"/>
      <c r="X2468" s="25"/>
      <c r="Y2468" s="121"/>
      <c r="Z2468" s="121"/>
      <c r="AA2468" s="25"/>
    </row>
    <row r="2469" spans="2:27" x14ac:dyDescent="0.3">
      <c r="B2469" s="25"/>
      <c r="C2469" s="25"/>
      <c r="D2469" s="25"/>
      <c r="E2469" s="25"/>
      <c r="F2469" s="25"/>
      <c r="G2469" s="25"/>
      <c r="H2469" s="25"/>
      <c r="I2469" s="25"/>
      <c r="J2469" s="25"/>
      <c r="K2469" s="25"/>
      <c r="L2469" s="25"/>
      <c r="M2469" s="25"/>
      <c r="N2469" s="25"/>
      <c r="O2469" s="25"/>
      <c r="P2469" s="119"/>
      <c r="Q2469" s="119"/>
      <c r="R2469" s="119"/>
      <c r="S2469" s="119"/>
      <c r="T2469" s="119"/>
      <c r="U2469" s="119"/>
      <c r="V2469" s="120"/>
      <c r="W2469" s="120"/>
      <c r="X2469" s="25"/>
      <c r="Y2469" s="121"/>
      <c r="Z2469" s="121"/>
      <c r="AA2469" s="25"/>
    </row>
    <row r="2470" spans="2:27" x14ac:dyDescent="0.3">
      <c r="B2470" s="25"/>
      <c r="C2470" s="25"/>
      <c r="D2470" s="25"/>
      <c r="E2470" s="25"/>
      <c r="F2470" s="25"/>
      <c r="G2470" s="25"/>
      <c r="H2470" s="25"/>
      <c r="I2470" s="25"/>
      <c r="J2470" s="25"/>
      <c r="K2470" s="25"/>
      <c r="L2470" s="25"/>
      <c r="M2470" s="25"/>
      <c r="N2470" s="25"/>
      <c r="O2470" s="25"/>
      <c r="P2470" s="119"/>
      <c r="Q2470" s="119"/>
      <c r="R2470" s="119"/>
      <c r="S2470" s="119"/>
      <c r="T2470" s="119"/>
      <c r="U2470" s="119"/>
      <c r="V2470" s="120"/>
      <c r="W2470" s="120"/>
      <c r="X2470" s="25"/>
      <c r="Y2470" s="121"/>
      <c r="Z2470" s="121"/>
      <c r="AA2470" s="25"/>
    </row>
    <row r="2471" spans="2:27" x14ac:dyDescent="0.3">
      <c r="B2471" s="25"/>
      <c r="C2471" s="25"/>
      <c r="D2471" s="25"/>
      <c r="E2471" s="25"/>
      <c r="F2471" s="25"/>
      <c r="G2471" s="25"/>
      <c r="H2471" s="25"/>
      <c r="I2471" s="25"/>
      <c r="J2471" s="25"/>
      <c r="K2471" s="25"/>
      <c r="L2471" s="25"/>
      <c r="M2471" s="25"/>
      <c r="N2471" s="25"/>
      <c r="O2471" s="25"/>
      <c r="P2471" s="119"/>
      <c r="Q2471" s="119"/>
      <c r="R2471" s="119"/>
      <c r="S2471" s="119"/>
      <c r="T2471" s="119"/>
      <c r="U2471" s="119"/>
      <c r="V2471" s="120"/>
      <c r="W2471" s="120"/>
      <c r="X2471" s="25"/>
      <c r="Y2471" s="121"/>
      <c r="Z2471" s="121"/>
      <c r="AA2471" s="25"/>
    </row>
    <row r="2472" spans="2:27" x14ac:dyDescent="0.3">
      <c r="B2472" s="25"/>
      <c r="C2472" s="25"/>
      <c r="D2472" s="25"/>
      <c r="E2472" s="25"/>
      <c r="F2472" s="25"/>
      <c r="G2472" s="25"/>
      <c r="H2472" s="25"/>
      <c r="I2472" s="25"/>
      <c r="J2472" s="25"/>
      <c r="K2472" s="25"/>
      <c r="L2472" s="25"/>
      <c r="M2472" s="25"/>
      <c r="N2472" s="25"/>
      <c r="O2472" s="25"/>
      <c r="P2472" s="119"/>
      <c r="Q2472" s="119"/>
      <c r="R2472" s="119"/>
      <c r="S2472" s="119"/>
      <c r="T2472" s="119"/>
      <c r="U2472" s="119"/>
      <c r="V2472" s="120"/>
      <c r="W2472" s="120"/>
      <c r="X2472" s="25"/>
      <c r="Y2472" s="121"/>
      <c r="Z2472" s="121"/>
      <c r="AA2472" s="25"/>
    </row>
    <row r="2473" spans="2:27" x14ac:dyDescent="0.3">
      <c r="B2473" s="25"/>
      <c r="C2473" s="25"/>
      <c r="D2473" s="25"/>
      <c r="E2473" s="25"/>
      <c r="F2473" s="25"/>
      <c r="G2473" s="25"/>
      <c r="H2473" s="25"/>
      <c r="I2473" s="25"/>
      <c r="J2473" s="25"/>
      <c r="K2473" s="25"/>
      <c r="L2473" s="25"/>
      <c r="M2473" s="25"/>
      <c r="N2473" s="25"/>
      <c r="O2473" s="25"/>
      <c r="P2473" s="119"/>
      <c r="Q2473" s="119"/>
      <c r="R2473" s="119"/>
      <c r="S2473" s="119"/>
      <c r="T2473" s="119"/>
      <c r="U2473" s="119"/>
      <c r="V2473" s="120"/>
      <c r="W2473" s="120"/>
      <c r="X2473" s="25"/>
      <c r="Y2473" s="121"/>
      <c r="Z2473" s="121"/>
      <c r="AA2473" s="25"/>
    </row>
    <row r="2474" spans="2:27" x14ac:dyDescent="0.3">
      <c r="B2474" s="25"/>
      <c r="C2474" s="25"/>
      <c r="D2474" s="25"/>
      <c r="E2474" s="25"/>
      <c r="F2474" s="25"/>
      <c r="G2474" s="25"/>
      <c r="H2474" s="25"/>
      <c r="I2474" s="25"/>
      <c r="J2474" s="25"/>
      <c r="K2474" s="25"/>
      <c r="L2474" s="25"/>
      <c r="M2474" s="25"/>
      <c r="N2474" s="25"/>
      <c r="O2474" s="25"/>
      <c r="P2474" s="119"/>
      <c r="Q2474" s="119"/>
      <c r="R2474" s="119"/>
      <c r="S2474" s="119"/>
      <c r="T2474" s="119"/>
      <c r="U2474" s="119"/>
      <c r="V2474" s="120"/>
      <c r="W2474" s="120"/>
      <c r="X2474" s="25"/>
      <c r="Y2474" s="121"/>
      <c r="Z2474" s="121"/>
      <c r="AA2474" s="25"/>
    </row>
    <row r="2475" spans="2:27" x14ac:dyDescent="0.3">
      <c r="B2475" s="25"/>
      <c r="C2475" s="25"/>
      <c r="D2475" s="25"/>
      <c r="E2475" s="25"/>
      <c r="F2475" s="25"/>
      <c r="G2475" s="25"/>
      <c r="H2475" s="25"/>
      <c r="I2475" s="25"/>
      <c r="J2475" s="25"/>
      <c r="K2475" s="25"/>
      <c r="L2475" s="25"/>
      <c r="M2475" s="25"/>
      <c r="N2475" s="25"/>
      <c r="O2475" s="25"/>
      <c r="P2475" s="119"/>
      <c r="Q2475" s="119"/>
      <c r="R2475" s="119"/>
      <c r="S2475" s="119"/>
      <c r="T2475" s="119"/>
      <c r="U2475" s="119"/>
      <c r="V2475" s="120"/>
      <c r="W2475" s="120"/>
      <c r="X2475" s="25"/>
      <c r="Y2475" s="121"/>
      <c r="Z2475" s="121"/>
      <c r="AA2475" s="25"/>
    </row>
    <row r="2476" spans="2:27" x14ac:dyDescent="0.3">
      <c r="B2476" s="25"/>
      <c r="C2476" s="25"/>
      <c r="D2476" s="25"/>
      <c r="E2476" s="25"/>
      <c r="F2476" s="25"/>
      <c r="G2476" s="25"/>
      <c r="H2476" s="25"/>
      <c r="I2476" s="25"/>
      <c r="J2476" s="25"/>
      <c r="K2476" s="25"/>
      <c r="L2476" s="25"/>
      <c r="M2476" s="25"/>
      <c r="N2476" s="25"/>
      <c r="O2476" s="25"/>
      <c r="P2476" s="119"/>
      <c r="Q2476" s="119"/>
      <c r="R2476" s="119"/>
      <c r="S2476" s="119"/>
      <c r="T2476" s="119"/>
      <c r="U2476" s="119"/>
      <c r="V2476" s="120"/>
      <c r="W2476" s="120"/>
      <c r="X2476" s="25"/>
      <c r="Y2476" s="121"/>
      <c r="Z2476" s="121"/>
      <c r="AA2476" s="25"/>
    </row>
    <row r="2477" spans="2:27" x14ac:dyDescent="0.3">
      <c r="B2477" s="25"/>
      <c r="C2477" s="25"/>
      <c r="D2477" s="25"/>
      <c r="E2477" s="25"/>
      <c r="F2477" s="25"/>
      <c r="G2477" s="25"/>
      <c r="H2477" s="25"/>
      <c r="I2477" s="25"/>
      <c r="J2477" s="25"/>
      <c r="K2477" s="25"/>
      <c r="L2477" s="25"/>
      <c r="M2477" s="25"/>
      <c r="N2477" s="25"/>
      <c r="O2477" s="25"/>
      <c r="P2477" s="119"/>
      <c r="Q2477" s="119"/>
      <c r="R2477" s="119"/>
      <c r="S2477" s="119"/>
      <c r="T2477" s="119"/>
      <c r="U2477" s="119"/>
      <c r="V2477" s="120"/>
      <c r="W2477" s="120"/>
      <c r="X2477" s="25"/>
      <c r="Y2477" s="121"/>
      <c r="Z2477" s="121"/>
      <c r="AA2477" s="25"/>
    </row>
    <row r="2478" spans="2:27" x14ac:dyDescent="0.3">
      <c r="B2478" s="25"/>
      <c r="C2478" s="25"/>
      <c r="D2478" s="25"/>
      <c r="E2478" s="25"/>
      <c r="F2478" s="25"/>
      <c r="G2478" s="25"/>
      <c r="H2478" s="25"/>
      <c r="I2478" s="25"/>
      <c r="J2478" s="25"/>
      <c r="K2478" s="25"/>
      <c r="L2478" s="25"/>
      <c r="M2478" s="25"/>
      <c r="N2478" s="25"/>
      <c r="O2478" s="25"/>
      <c r="P2478" s="119"/>
      <c r="Q2478" s="119"/>
      <c r="R2478" s="119"/>
      <c r="S2478" s="119"/>
      <c r="T2478" s="119"/>
      <c r="U2478" s="119"/>
      <c r="V2478" s="120"/>
      <c r="W2478" s="120"/>
      <c r="X2478" s="25"/>
      <c r="Y2478" s="121"/>
      <c r="Z2478" s="121"/>
      <c r="AA2478" s="25"/>
    </row>
    <row r="2479" spans="2:27" x14ac:dyDescent="0.3">
      <c r="B2479" s="25"/>
      <c r="C2479" s="25"/>
      <c r="D2479" s="25"/>
      <c r="E2479" s="25"/>
      <c r="F2479" s="25"/>
      <c r="G2479" s="25"/>
      <c r="H2479" s="25"/>
      <c r="I2479" s="25"/>
      <c r="J2479" s="25"/>
      <c r="K2479" s="25"/>
      <c r="L2479" s="25"/>
      <c r="M2479" s="25"/>
      <c r="N2479" s="25"/>
      <c r="O2479" s="25"/>
      <c r="P2479" s="119"/>
      <c r="Q2479" s="119"/>
      <c r="R2479" s="119"/>
      <c r="S2479" s="119"/>
      <c r="T2479" s="119"/>
      <c r="U2479" s="119"/>
      <c r="V2479" s="120"/>
      <c r="W2479" s="120"/>
      <c r="X2479" s="25"/>
      <c r="Y2479" s="121"/>
      <c r="Z2479" s="121"/>
      <c r="AA2479" s="25"/>
    </row>
    <row r="2480" spans="2:27" x14ac:dyDescent="0.3">
      <c r="B2480" s="25"/>
      <c r="C2480" s="25"/>
      <c r="D2480" s="25"/>
      <c r="E2480" s="25"/>
      <c r="F2480" s="25"/>
      <c r="G2480" s="25"/>
      <c r="H2480" s="25"/>
      <c r="I2480" s="25"/>
      <c r="J2480" s="25"/>
      <c r="K2480" s="25"/>
      <c r="L2480" s="25"/>
      <c r="M2480" s="25"/>
      <c r="N2480" s="25"/>
      <c r="O2480" s="25"/>
      <c r="P2480" s="119"/>
      <c r="Q2480" s="119"/>
      <c r="R2480" s="119"/>
      <c r="S2480" s="119"/>
      <c r="T2480" s="119"/>
      <c r="U2480" s="119"/>
      <c r="V2480" s="120"/>
      <c r="W2480" s="120"/>
      <c r="X2480" s="25"/>
      <c r="Y2480" s="121"/>
      <c r="Z2480" s="121"/>
      <c r="AA2480" s="25"/>
    </row>
    <row r="2481" spans="2:27" x14ac:dyDescent="0.3">
      <c r="B2481" s="25"/>
      <c r="C2481" s="25"/>
      <c r="D2481" s="25"/>
      <c r="E2481" s="25"/>
      <c r="F2481" s="25"/>
      <c r="G2481" s="25"/>
      <c r="H2481" s="25"/>
      <c r="I2481" s="25"/>
      <c r="J2481" s="25"/>
      <c r="K2481" s="25"/>
      <c r="L2481" s="25"/>
      <c r="M2481" s="25"/>
      <c r="N2481" s="25"/>
      <c r="O2481" s="25"/>
      <c r="P2481" s="119"/>
      <c r="Q2481" s="119"/>
      <c r="R2481" s="119"/>
      <c r="S2481" s="119"/>
      <c r="T2481" s="119"/>
      <c r="U2481" s="119"/>
      <c r="V2481" s="120"/>
      <c r="W2481" s="120"/>
      <c r="X2481" s="25"/>
      <c r="Y2481" s="121"/>
      <c r="Z2481" s="121"/>
      <c r="AA2481" s="25"/>
    </row>
    <row r="2482" spans="2:27" x14ac:dyDescent="0.3">
      <c r="B2482" s="25"/>
      <c r="C2482" s="25"/>
      <c r="D2482" s="25"/>
      <c r="E2482" s="25"/>
      <c r="F2482" s="25"/>
      <c r="G2482" s="25"/>
      <c r="H2482" s="25"/>
      <c r="I2482" s="25"/>
      <c r="J2482" s="25"/>
      <c r="K2482" s="25"/>
      <c r="L2482" s="25"/>
      <c r="M2482" s="25"/>
      <c r="N2482" s="25"/>
      <c r="O2482" s="25"/>
      <c r="P2482" s="119"/>
      <c r="Q2482" s="119"/>
      <c r="R2482" s="119"/>
      <c r="S2482" s="119"/>
      <c r="T2482" s="119"/>
      <c r="U2482" s="119"/>
      <c r="V2482" s="120"/>
      <c r="W2482" s="120"/>
      <c r="X2482" s="25"/>
      <c r="Y2482" s="121"/>
      <c r="Z2482" s="121"/>
      <c r="AA2482" s="25"/>
    </row>
    <row r="2483" spans="2:27" x14ac:dyDescent="0.3">
      <c r="B2483" s="25"/>
      <c r="C2483" s="25"/>
      <c r="D2483" s="25"/>
      <c r="E2483" s="25"/>
      <c r="F2483" s="25"/>
      <c r="G2483" s="25"/>
      <c r="H2483" s="25"/>
      <c r="I2483" s="25"/>
      <c r="J2483" s="25"/>
      <c r="K2483" s="25"/>
      <c r="L2483" s="25"/>
      <c r="M2483" s="25"/>
      <c r="N2483" s="25"/>
      <c r="O2483" s="25"/>
      <c r="P2483" s="119"/>
      <c r="Q2483" s="119"/>
      <c r="R2483" s="119"/>
      <c r="S2483" s="119"/>
      <c r="T2483" s="119"/>
      <c r="U2483" s="119"/>
      <c r="V2483" s="120"/>
      <c r="W2483" s="120"/>
      <c r="X2483" s="25"/>
      <c r="Y2483" s="121"/>
      <c r="Z2483" s="121"/>
      <c r="AA2483" s="25"/>
    </row>
    <row r="2484" spans="2:27" x14ac:dyDescent="0.3">
      <c r="B2484" s="25"/>
      <c r="C2484" s="25"/>
      <c r="D2484" s="25"/>
      <c r="E2484" s="25"/>
      <c r="F2484" s="25"/>
      <c r="G2484" s="25"/>
      <c r="H2484" s="25"/>
      <c r="I2484" s="25"/>
      <c r="J2484" s="25"/>
      <c r="K2484" s="25"/>
      <c r="L2484" s="25"/>
      <c r="M2484" s="25"/>
      <c r="N2484" s="25"/>
      <c r="O2484" s="25"/>
      <c r="P2484" s="119"/>
      <c r="Q2484" s="119"/>
      <c r="R2484" s="119"/>
      <c r="S2484" s="119"/>
      <c r="T2484" s="119"/>
      <c r="U2484" s="119"/>
      <c r="V2484" s="120"/>
      <c r="W2484" s="120"/>
      <c r="X2484" s="25"/>
      <c r="Y2484" s="121"/>
      <c r="Z2484" s="121"/>
      <c r="AA2484" s="25"/>
    </row>
    <row r="2485" spans="2:27" x14ac:dyDescent="0.3">
      <c r="B2485" s="25"/>
      <c r="C2485" s="25"/>
      <c r="D2485" s="25"/>
      <c r="E2485" s="25"/>
      <c r="F2485" s="25"/>
      <c r="G2485" s="25"/>
      <c r="H2485" s="25"/>
      <c r="I2485" s="25"/>
      <c r="J2485" s="25"/>
      <c r="K2485" s="25"/>
      <c r="L2485" s="25"/>
      <c r="M2485" s="25"/>
      <c r="N2485" s="25"/>
      <c r="O2485" s="25"/>
      <c r="P2485" s="119"/>
      <c r="Q2485" s="119"/>
      <c r="R2485" s="119"/>
      <c r="S2485" s="119"/>
      <c r="T2485" s="119"/>
      <c r="U2485" s="119"/>
      <c r="V2485" s="120"/>
      <c r="W2485" s="120"/>
      <c r="X2485" s="25"/>
      <c r="Y2485" s="121"/>
      <c r="Z2485" s="121"/>
      <c r="AA2485" s="25"/>
    </row>
    <row r="2486" spans="2:27" x14ac:dyDescent="0.3">
      <c r="B2486" s="25"/>
      <c r="C2486" s="25"/>
      <c r="D2486" s="25"/>
      <c r="E2486" s="25"/>
      <c r="F2486" s="25"/>
      <c r="G2486" s="25"/>
      <c r="H2486" s="25"/>
      <c r="I2486" s="25"/>
      <c r="J2486" s="25"/>
      <c r="K2486" s="25"/>
      <c r="L2486" s="25"/>
      <c r="M2486" s="25"/>
      <c r="N2486" s="25"/>
      <c r="O2486" s="25"/>
      <c r="P2486" s="119"/>
      <c r="Q2486" s="119"/>
      <c r="R2486" s="119"/>
      <c r="S2486" s="119"/>
      <c r="T2486" s="119"/>
      <c r="U2486" s="119"/>
      <c r="V2486" s="120"/>
      <c r="W2486" s="120"/>
      <c r="X2486" s="25"/>
      <c r="Y2486" s="121"/>
      <c r="Z2486" s="121"/>
      <c r="AA2486" s="25"/>
    </row>
    <row r="2487" spans="2:27" x14ac:dyDescent="0.3">
      <c r="B2487" s="25"/>
      <c r="C2487" s="25"/>
      <c r="D2487" s="25"/>
      <c r="E2487" s="25"/>
      <c r="F2487" s="25"/>
      <c r="G2487" s="25"/>
      <c r="H2487" s="25"/>
      <c r="I2487" s="25"/>
      <c r="J2487" s="25"/>
      <c r="K2487" s="25"/>
      <c r="L2487" s="25"/>
      <c r="M2487" s="25"/>
      <c r="N2487" s="25"/>
      <c r="O2487" s="25"/>
      <c r="P2487" s="119"/>
      <c r="Q2487" s="119"/>
      <c r="R2487" s="119"/>
      <c r="S2487" s="119"/>
      <c r="T2487" s="119"/>
      <c r="U2487" s="119"/>
      <c r="V2487" s="120"/>
      <c r="W2487" s="120"/>
      <c r="X2487" s="25"/>
      <c r="Y2487" s="121"/>
      <c r="Z2487" s="121"/>
      <c r="AA2487" s="25"/>
    </row>
    <row r="2488" spans="2:27" x14ac:dyDescent="0.3">
      <c r="B2488" s="25"/>
      <c r="C2488" s="25"/>
      <c r="D2488" s="25"/>
      <c r="E2488" s="25"/>
      <c r="F2488" s="25"/>
      <c r="G2488" s="25"/>
      <c r="H2488" s="25"/>
      <c r="I2488" s="25"/>
      <c r="J2488" s="25"/>
      <c r="K2488" s="25"/>
      <c r="L2488" s="25"/>
      <c r="M2488" s="25"/>
      <c r="N2488" s="25"/>
      <c r="O2488" s="25"/>
      <c r="P2488" s="119"/>
      <c r="Q2488" s="119"/>
      <c r="R2488" s="119"/>
      <c r="S2488" s="119"/>
      <c r="T2488" s="119"/>
      <c r="U2488" s="119"/>
      <c r="V2488" s="120"/>
      <c r="W2488" s="120"/>
      <c r="X2488" s="25"/>
      <c r="Y2488" s="121"/>
      <c r="Z2488" s="121"/>
      <c r="AA2488" s="25"/>
    </row>
    <row r="2489" spans="2:27" x14ac:dyDescent="0.3">
      <c r="B2489" s="25"/>
      <c r="C2489" s="25"/>
      <c r="D2489" s="25"/>
      <c r="E2489" s="25"/>
      <c r="F2489" s="25"/>
      <c r="G2489" s="25"/>
      <c r="H2489" s="25"/>
      <c r="I2489" s="25"/>
      <c r="J2489" s="25"/>
      <c r="K2489" s="25"/>
      <c r="L2489" s="25"/>
      <c r="M2489" s="25"/>
      <c r="N2489" s="25"/>
      <c r="O2489" s="25"/>
      <c r="P2489" s="119"/>
      <c r="Q2489" s="119"/>
      <c r="R2489" s="119"/>
      <c r="S2489" s="119"/>
      <c r="T2489" s="119"/>
      <c r="U2489" s="119"/>
      <c r="V2489" s="120"/>
      <c r="W2489" s="120"/>
      <c r="X2489" s="25"/>
      <c r="Y2489" s="121"/>
      <c r="Z2489" s="121"/>
      <c r="AA2489" s="25"/>
    </row>
    <row r="2490" spans="2:27" x14ac:dyDescent="0.3">
      <c r="B2490" s="25"/>
      <c r="C2490" s="25"/>
      <c r="D2490" s="25"/>
      <c r="E2490" s="25"/>
      <c r="F2490" s="25"/>
      <c r="G2490" s="25"/>
      <c r="H2490" s="25"/>
      <c r="I2490" s="25"/>
      <c r="J2490" s="25"/>
      <c r="K2490" s="25"/>
      <c r="L2490" s="25"/>
      <c r="M2490" s="25"/>
      <c r="N2490" s="25"/>
      <c r="O2490" s="25"/>
      <c r="P2490" s="119"/>
      <c r="Q2490" s="119"/>
      <c r="R2490" s="119"/>
      <c r="S2490" s="119"/>
      <c r="T2490" s="119"/>
      <c r="U2490" s="119"/>
      <c r="V2490" s="120"/>
      <c r="W2490" s="120"/>
      <c r="X2490" s="25"/>
      <c r="Y2490" s="121"/>
      <c r="Z2490" s="121"/>
      <c r="AA2490" s="25"/>
    </row>
  </sheetData>
  <conditionalFormatting sqref="A2:O1800">
    <cfRule type="expression" dxfId="3" priority="10">
      <formula>IF($K2="Intervention à risque pour l'activité",1,0)</formula>
    </cfRule>
  </conditionalFormatting>
  <hyperlinks>
    <hyperlink ref="AC1" location="MBD!A1" display="Lien vers Menu"/>
  </hyperlinks>
  <pageMargins left="0.7" right="0.7" top="0.75" bottom="0.75" header="0.3" footer="0.3"/>
  <pageSetup paperSize="8" scale="39" fitToHeight="0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R25"/>
  <sheetViews>
    <sheetView workbookViewId="0">
      <selection activeCell="O27" sqref="O27"/>
    </sheetView>
  </sheetViews>
  <sheetFormatPr baseColWidth="10" defaultRowHeight="16.5" x14ac:dyDescent="0.3"/>
  <cols>
    <col min="1" max="1" width="13.85546875" bestFit="1" customWidth="1"/>
    <col min="2" max="2" width="8.5703125" bestFit="1" customWidth="1"/>
    <col min="3" max="3" width="13.28515625" bestFit="1" customWidth="1"/>
    <col min="4" max="4" width="2.7109375" customWidth="1"/>
    <col min="5" max="5" width="14.28515625" bestFit="1" customWidth="1"/>
    <col min="6" max="6" width="2.7109375" customWidth="1"/>
    <col min="7" max="7" width="17.85546875" bestFit="1" customWidth="1"/>
    <col min="8" max="8" width="6.85546875" bestFit="1" customWidth="1"/>
    <col min="9" max="9" width="13.28515625" bestFit="1" customWidth="1"/>
    <col min="10" max="10" width="2.7109375" customWidth="1"/>
    <col min="11" max="11" width="16.28515625" bestFit="1" customWidth="1"/>
    <col min="13" max="13" width="13.28515625" bestFit="1" customWidth="1"/>
    <col min="14" max="14" width="2.7109375" customWidth="1"/>
    <col min="15" max="15" width="22.28515625" bestFit="1" customWidth="1"/>
    <col min="16" max="16" width="17.28515625" bestFit="1" customWidth="1"/>
    <col min="17" max="18" width="17" bestFit="1" customWidth="1"/>
  </cols>
  <sheetData>
    <row r="1" spans="1:18" x14ac:dyDescent="0.3">
      <c r="A1" s="77" t="s">
        <v>606</v>
      </c>
      <c r="B1" s="78" t="s">
        <v>607</v>
      </c>
      <c r="C1" s="78" t="s">
        <v>608</v>
      </c>
      <c r="E1" s="79" t="s">
        <v>609</v>
      </c>
      <c r="G1" s="77" t="s">
        <v>613</v>
      </c>
      <c r="H1" s="78" t="s">
        <v>607</v>
      </c>
      <c r="I1" s="78" t="s">
        <v>608</v>
      </c>
      <c r="K1" s="77" t="s">
        <v>614</v>
      </c>
      <c r="L1" s="78" t="s">
        <v>607</v>
      </c>
      <c r="M1" s="78" t="s">
        <v>608</v>
      </c>
      <c r="O1" s="77" t="s">
        <v>623</v>
      </c>
      <c r="P1" s="110" t="s">
        <v>621</v>
      </c>
      <c r="Q1" s="110" t="s">
        <v>622</v>
      </c>
      <c r="R1" s="110" t="s">
        <v>624</v>
      </c>
    </row>
    <row r="2" spans="1:18" x14ac:dyDescent="0.3">
      <c r="A2" s="75" t="s">
        <v>97</v>
      </c>
      <c r="B2" s="22">
        <f ca="1">COUNTIFS(DATA!$Y:$Y,$A2,DATA!$Z:$Z,B$1,DATA!$AA:$AA,$E$2)</f>
        <v>3</v>
      </c>
      <c r="C2" s="22">
        <f ca="1">COUNTIFS(DATA!$Y:$Y,$A2,DATA!$Z:$Z,C$1,DATA!$AA:$AA,$E$2)</f>
        <v>0</v>
      </c>
      <c r="E2" s="76" t="str">
        <f ca="1">LD!F2</f>
        <v>Aout</v>
      </c>
      <c r="G2" s="75" t="s">
        <v>466</v>
      </c>
      <c r="H2" s="22">
        <f ca="1">COUNTIFS(DATA!$X:$X,$G2,DATA!$Y:$Y,$A$25,DATA!$Z:$Z,H$1,DATA!$AA:$AA,$E$2)</f>
        <v>0</v>
      </c>
      <c r="I2" s="22">
        <f ca="1">COUNTIFS(DATA!$X:$X,$G2,DATA!$Y:$Y,$A$25,DATA!$Z:$Z,I$1,DATA!$AA:$AA,$E$2)</f>
        <v>0</v>
      </c>
      <c r="K2" s="75" t="s">
        <v>466</v>
      </c>
      <c r="L2" s="22">
        <f ca="1">COUNTIFS(DATA!$X:$X,$G2,DATA!$Z:$Z,L$1,DATA!$AA:$AA,$E$2)</f>
        <v>64</v>
      </c>
      <c r="M2" s="22">
        <f ca="1">COUNTIFS(DATA!$X:$X,$K2,DATA!$Z:$Z,M$1,DATA!$AA:$AA,$E$2)</f>
        <v>5</v>
      </c>
      <c r="O2" s="75" t="s">
        <v>598</v>
      </c>
      <c r="P2" s="111" t="s">
        <v>466</v>
      </c>
      <c r="Q2" s="111" t="s">
        <v>604</v>
      </c>
      <c r="R2" s="114"/>
    </row>
    <row r="3" spans="1:18" x14ac:dyDescent="0.3">
      <c r="A3" s="75" t="s">
        <v>103</v>
      </c>
      <c r="B3" s="22">
        <f ca="1">COUNTIFS(DATA!$Y:$Y,$A3,DATA!$Z:$Z,B$1,DATA!$AA:$AA,$E$2)</f>
        <v>48</v>
      </c>
      <c r="C3" s="22">
        <f ca="1">COUNTIFS(DATA!$Y:$Y,$A3,DATA!$Z:$Z,C$1,DATA!$AA:$AA,$E$2)</f>
        <v>0</v>
      </c>
      <c r="G3" s="75" t="s">
        <v>610</v>
      </c>
      <c r="H3" s="22">
        <f ca="1">COUNTIFS(DATA!$X:$X,$G3,DATA!$Y:$Y,$A$25,DATA!$Z:$Z,H$1,DATA!$AA:$AA,$E$2)</f>
        <v>0</v>
      </c>
      <c r="I3" s="22">
        <f ca="1">COUNTIFS(DATA!$X:$X,$G3,DATA!$Y:$Y,$A$25,DATA!$Z:$Z,I$1,DATA!$AA:$AA,$E$2)</f>
        <v>0</v>
      </c>
      <c r="K3" s="75" t="s">
        <v>610</v>
      </c>
      <c r="L3" s="22">
        <f ca="1">COUNTIFS(DATA!$X:$X,$K3,DATA!$Z:$Z,L$1,DATA!$AA:$AA,$E$2)</f>
        <v>99</v>
      </c>
      <c r="M3" s="22">
        <f ca="1">COUNTIFS(DATA!$X:$X,$K3,DATA!$Z:$Z,M$1,DATA!$AA:$AA,$E$2)</f>
        <v>5</v>
      </c>
      <c r="O3" s="75" t="s">
        <v>45</v>
      </c>
      <c r="P3" s="111" t="s">
        <v>466</v>
      </c>
      <c r="Q3" s="111" t="s">
        <v>45</v>
      </c>
      <c r="R3" s="113" t="s">
        <v>97</v>
      </c>
    </row>
    <row r="4" spans="1:18" x14ac:dyDescent="0.3">
      <c r="A4" s="75" t="s">
        <v>73</v>
      </c>
      <c r="B4" s="22">
        <f ca="1">COUNTIFS(DATA!$Y:$Y,$A4,DATA!$Z:$Z,B$1,DATA!$AA:$AA,$E$2)</f>
        <v>1</v>
      </c>
      <c r="C4" s="22">
        <f ca="1">COUNTIFS(DATA!$Y:$Y,$A4,DATA!$Z:$Z,C$1,DATA!$AA:$AA,$E$2)</f>
        <v>0</v>
      </c>
      <c r="G4" s="75" t="s">
        <v>494</v>
      </c>
      <c r="H4" s="22">
        <f ca="1">COUNTIFS(DATA!$X:$X,$G4,DATA!$Y:$Y,$A$25,DATA!$Z:$Z,H$1,DATA!$AA:$AA,$E$2)</f>
        <v>3</v>
      </c>
      <c r="I4" s="22">
        <f ca="1">COUNTIFS(DATA!$X:$X,$G4,DATA!$Y:$Y,$A$25,DATA!$Z:$Z,I$1,DATA!$AA:$AA,$E$2)</f>
        <v>0</v>
      </c>
      <c r="K4" s="75" t="s">
        <v>494</v>
      </c>
      <c r="L4" s="22">
        <f ca="1">COUNTIFS(DATA!$X:$X,$K4,DATA!$Z:$Z,L$1,DATA!$AA:$AA,$E$2)</f>
        <v>7</v>
      </c>
      <c r="M4" s="22">
        <f ca="1">COUNTIFS(DATA!$X:$X,$K4,DATA!$Z:$Z,M$1,DATA!$AA:$AA,$E$2)</f>
        <v>0</v>
      </c>
      <c r="O4" s="75" t="s">
        <v>73</v>
      </c>
      <c r="P4" s="111" t="s">
        <v>466</v>
      </c>
      <c r="Q4" s="111" t="s">
        <v>73</v>
      </c>
      <c r="R4" s="114"/>
    </row>
    <row r="5" spans="1:18" x14ac:dyDescent="0.3">
      <c r="A5" s="75" t="s">
        <v>45</v>
      </c>
      <c r="B5" s="22">
        <f ca="1">COUNTIFS(DATA!$Y:$Y,$A5,DATA!$Z:$Z,B$1,DATA!$AA:$AA,$E$2)</f>
        <v>2</v>
      </c>
      <c r="C5" s="22">
        <f ca="1">COUNTIFS(DATA!$Y:$Y,$A5,DATA!$Z:$Z,C$1,DATA!$AA:$AA,$E$2)</f>
        <v>0</v>
      </c>
      <c r="G5" s="75" t="s">
        <v>611</v>
      </c>
      <c r="H5" s="22">
        <f ca="1">COUNTIFS(DATA!$X:$X,$G5,DATA!$Y:$Y,$A$25,DATA!$Z:$Z,H$1,DATA!$AA:$AA,$E$2)</f>
        <v>0</v>
      </c>
      <c r="I5" s="22">
        <f ca="1">COUNTIFS(DATA!$X:$X,$G5,DATA!$Y:$Y,$A$25,DATA!$Z:$Z,I$1,DATA!$AA:$AA,$E$2)</f>
        <v>0</v>
      </c>
      <c r="K5" s="75" t="s">
        <v>611</v>
      </c>
      <c r="L5" s="22">
        <f ca="1">COUNTIFS(DATA!$X:$X,$K5,DATA!$Z:$Z,L$1,DATA!$AA:$AA,$E$2)</f>
        <v>0</v>
      </c>
      <c r="M5" s="22">
        <f ca="1">COUNTIFS(DATA!$X:$X,$K5,DATA!$Z:$Z,M$1,DATA!$AA:$AA,$E$2)</f>
        <v>0</v>
      </c>
      <c r="O5" s="75" t="s">
        <v>152</v>
      </c>
      <c r="P5" s="111" t="s">
        <v>466</v>
      </c>
      <c r="Q5" s="111" t="s">
        <v>152</v>
      </c>
      <c r="R5" s="115"/>
    </row>
    <row r="6" spans="1:18" x14ac:dyDescent="0.3">
      <c r="A6" s="75" t="s">
        <v>228</v>
      </c>
      <c r="B6" s="22">
        <f ca="1">COUNTIFS(DATA!$Y:$Y,$A6,DATA!$Z:$Z,B$1,DATA!$AA:$AA,$E$2)</f>
        <v>12</v>
      </c>
      <c r="C6" s="22">
        <f ca="1">COUNTIFS(DATA!$Y:$Y,$A6,DATA!$Z:$Z,C$1,DATA!$AA:$AA,$E$2)</f>
        <v>1</v>
      </c>
      <c r="G6" s="75" t="s">
        <v>612</v>
      </c>
      <c r="H6" s="22">
        <f ca="1">COUNTIFS(DATA!$X:$X,$G6,DATA!$Y:$Y,$A$25,DATA!$Z:$Z,H$1,DATA!$AA:$AA,$E$2)</f>
        <v>0</v>
      </c>
      <c r="I6" s="22">
        <f ca="1">COUNTIFS(DATA!$X:$X,$G6,DATA!$Y:$Y,$A$25,DATA!$Z:$Z,I$1,DATA!$AA:$AA,$E$2)</f>
        <v>0</v>
      </c>
      <c r="K6" s="75" t="s">
        <v>612</v>
      </c>
      <c r="L6" s="22">
        <f ca="1">COUNTIFS(DATA!$X:$X,$K6,DATA!$Z:$Z,L$1,DATA!$AA:$AA,$E$2)</f>
        <v>1</v>
      </c>
      <c r="M6" s="22">
        <f ca="1">COUNTIFS(DATA!$X:$X,$K6,DATA!$Z:$Z,M$1,DATA!$AA:$AA,$E$2)</f>
        <v>0</v>
      </c>
      <c r="O6" s="75" t="s">
        <v>200</v>
      </c>
      <c r="P6" s="111" t="s">
        <v>466</v>
      </c>
      <c r="Q6" s="111" t="s">
        <v>200</v>
      </c>
      <c r="R6" s="114"/>
    </row>
    <row r="7" spans="1:18" x14ac:dyDescent="0.3">
      <c r="A7" s="75" t="s">
        <v>165</v>
      </c>
      <c r="B7" s="22">
        <f ca="1">COUNTIFS(DATA!$Y:$Y,$A7,DATA!$Z:$Z,B$1,DATA!$AA:$AA,$E$2)</f>
        <v>7</v>
      </c>
      <c r="C7" s="22">
        <f ca="1">COUNTIFS(DATA!$Y:$Y,$A7,DATA!$Z:$Z,C$1,DATA!$AA:$AA,$E$2)</f>
        <v>1</v>
      </c>
      <c r="O7" s="75" t="s">
        <v>165</v>
      </c>
      <c r="P7" s="111" t="s">
        <v>466</v>
      </c>
      <c r="Q7" s="111" t="s">
        <v>165</v>
      </c>
      <c r="R7" s="115"/>
    </row>
    <row r="8" spans="1:18" x14ac:dyDescent="0.3">
      <c r="A8" s="75" t="s">
        <v>223</v>
      </c>
      <c r="B8" s="22">
        <f ca="1">COUNTIFS(DATA!$Y:$Y,$A8,DATA!$Z:$Z,B$1,DATA!$AA:$AA,$E$2)</f>
        <v>7</v>
      </c>
      <c r="C8" s="22">
        <f ca="1">COUNTIFS(DATA!$Y:$Y,$A8,DATA!$Z:$Z,C$1,DATA!$AA:$AA,$E$2)</f>
        <v>1</v>
      </c>
      <c r="O8" s="75" t="s">
        <v>625</v>
      </c>
      <c r="P8" s="111" t="s">
        <v>466</v>
      </c>
      <c r="Q8" s="111" t="s">
        <v>46</v>
      </c>
      <c r="R8" s="114"/>
    </row>
    <row r="9" spans="1:18" x14ac:dyDescent="0.3">
      <c r="A9" s="75" t="s">
        <v>75</v>
      </c>
      <c r="B9" s="22">
        <f ca="1">COUNTIFS(DATA!$Y:$Y,$A9,DATA!$Z:$Z,B$1,DATA!$AA:$AA,$E$2)</f>
        <v>2</v>
      </c>
      <c r="C9" s="22">
        <f ca="1">COUNTIFS(DATA!$Y:$Y,$A9,DATA!$Z:$Z,C$1,DATA!$AA:$AA,$E$2)</f>
        <v>0</v>
      </c>
      <c r="O9" s="75" t="s">
        <v>599</v>
      </c>
      <c r="P9" s="111" t="s">
        <v>610</v>
      </c>
      <c r="Q9" s="111" t="s">
        <v>604</v>
      </c>
      <c r="R9" s="115"/>
    </row>
    <row r="10" spans="1:18" x14ac:dyDescent="0.3">
      <c r="A10" s="75" t="s">
        <v>119</v>
      </c>
      <c r="B10" s="22">
        <f ca="1">COUNTIFS(DATA!$Y:$Y,$A10,DATA!$Z:$Z,B$1,DATA!$AA:$AA,$E$2)</f>
        <v>0</v>
      </c>
      <c r="C10" s="22">
        <f ca="1">COUNTIFS(DATA!$Y:$Y,$A10,DATA!$Z:$Z,C$1,DATA!$AA:$AA,$E$2)</f>
        <v>0</v>
      </c>
      <c r="O10" s="75" t="s">
        <v>228</v>
      </c>
      <c r="P10" s="111" t="s">
        <v>610</v>
      </c>
      <c r="Q10" s="111" t="s">
        <v>103</v>
      </c>
      <c r="R10" s="111" t="s">
        <v>228</v>
      </c>
    </row>
    <row r="11" spans="1:18" x14ac:dyDescent="0.3">
      <c r="A11" s="75" t="s">
        <v>604</v>
      </c>
      <c r="B11" s="22">
        <f ca="1">COUNTIFS(DATA!$Y:$Y,$A11,DATA!$Z:$Z,B$1,DATA!$AA:$AA,$E$2)</f>
        <v>3</v>
      </c>
      <c r="C11" s="22">
        <f ca="1">COUNTIFS(DATA!$Y:$Y,$A11,DATA!$Z:$Z,C$1,DATA!$AA:$AA,$E$2)</f>
        <v>0</v>
      </c>
      <c r="O11" s="75" t="s">
        <v>75</v>
      </c>
      <c r="P11" s="111" t="s">
        <v>610</v>
      </c>
      <c r="Q11" s="111" t="s">
        <v>75</v>
      </c>
      <c r="R11" s="115"/>
    </row>
    <row r="12" spans="1:18" x14ac:dyDescent="0.3">
      <c r="A12" s="75" t="s">
        <v>115</v>
      </c>
      <c r="B12" s="22">
        <f ca="1">COUNTIFS(DATA!$Y:$Y,$A12,DATA!$Z:$Z,B$1,DATA!$AA:$AA,$E$2)</f>
        <v>0</v>
      </c>
      <c r="C12" s="22">
        <f ca="1">COUNTIFS(DATA!$Y:$Y,$A12,DATA!$Z:$Z,C$1,DATA!$AA:$AA,$E$2)</f>
        <v>0</v>
      </c>
      <c r="O12" s="75" t="s">
        <v>223</v>
      </c>
      <c r="P12" s="111" t="s">
        <v>610</v>
      </c>
      <c r="Q12" s="111" t="s">
        <v>223</v>
      </c>
      <c r="R12" s="112"/>
    </row>
    <row r="13" spans="1:18" x14ac:dyDescent="0.3">
      <c r="A13" s="75" t="s">
        <v>111</v>
      </c>
      <c r="B13" s="22">
        <f ca="1">COUNTIFS(DATA!$Y:$Y,$A13,DATA!$Z:$Z,B$1,DATA!$AA:$AA,$E$2)</f>
        <v>3</v>
      </c>
      <c r="C13" s="22">
        <f ca="1">COUNTIFS(DATA!$Y:$Y,$A13,DATA!$Z:$Z,C$1,DATA!$AA:$AA,$E$2)</f>
        <v>0</v>
      </c>
      <c r="O13" s="75" t="s">
        <v>216</v>
      </c>
      <c r="P13" s="111" t="s">
        <v>610</v>
      </c>
      <c r="Q13" s="111" t="s">
        <v>216</v>
      </c>
      <c r="R13" s="112"/>
    </row>
    <row r="14" spans="1:18" x14ac:dyDescent="0.3">
      <c r="A14" s="75" t="s">
        <v>193</v>
      </c>
      <c r="B14" s="22">
        <f ca="1">COUNTIFS(DATA!$Y:$Y,$A14,DATA!$Z:$Z,B$1,DATA!$AA:$AA,$E$2)</f>
        <v>0</v>
      </c>
      <c r="C14" s="22">
        <f ca="1">COUNTIFS(DATA!$Y:$Y,$A14,DATA!$Z:$Z,C$1,DATA!$AA:$AA,$E$2)</f>
        <v>0</v>
      </c>
      <c r="O14" s="75" t="s">
        <v>220</v>
      </c>
      <c r="P14" s="111" t="s">
        <v>610</v>
      </c>
      <c r="Q14" s="111" t="s">
        <v>220</v>
      </c>
      <c r="R14" s="112"/>
    </row>
    <row r="15" spans="1:18" x14ac:dyDescent="0.3">
      <c r="A15" s="75" t="s">
        <v>126</v>
      </c>
      <c r="B15" s="22">
        <f ca="1">COUNTIFS(DATA!$Y:$Y,$A15,DATA!$Z:$Z,B$1,DATA!$AA:$AA,$E$2)</f>
        <v>0</v>
      </c>
      <c r="C15" s="22">
        <f ca="1">COUNTIFS(DATA!$Y:$Y,$A15,DATA!$Z:$Z,C$1,DATA!$AA:$AA,$E$2)</f>
        <v>0</v>
      </c>
      <c r="O15" s="75" t="s">
        <v>626</v>
      </c>
      <c r="P15" s="111" t="s">
        <v>610</v>
      </c>
      <c r="Q15" s="111" t="s">
        <v>602</v>
      </c>
      <c r="R15" s="112"/>
    </row>
    <row r="16" spans="1:18" x14ac:dyDescent="0.3">
      <c r="A16" s="75" t="s">
        <v>128</v>
      </c>
      <c r="B16" s="22">
        <f ca="1">COUNTIFS(DATA!$Y:$Y,$A16,DATA!$Z:$Z,B$1,DATA!$AA:$AA,$E$2)</f>
        <v>0</v>
      </c>
      <c r="C16" s="22">
        <f ca="1">COUNTIFS(DATA!$Y:$Y,$A16,DATA!$Z:$Z,C$1,DATA!$AA:$AA,$E$2)</f>
        <v>0</v>
      </c>
      <c r="O16" s="75" t="s">
        <v>600</v>
      </c>
      <c r="P16" s="111" t="s">
        <v>494</v>
      </c>
      <c r="Q16" s="112"/>
      <c r="R16" s="112"/>
    </row>
    <row r="17" spans="1:18" x14ac:dyDescent="0.3">
      <c r="A17" s="75" t="s">
        <v>71</v>
      </c>
      <c r="B17" s="22">
        <f ca="1">COUNTIFS(DATA!$Y:$Y,$A17,DATA!$Z:$Z,B$1,DATA!$AA:$AA,$E$2)</f>
        <v>0</v>
      </c>
      <c r="C17" s="22">
        <f ca="1">COUNTIFS(DATA!$Y:$Y,$A17,DATA!$Z:$Z,C$1,DATA!$AA:$AA,$E$2)</f>
        <v>0</v>
      </c>
      <c r="O17" s="75" t="s">
        <v>111</v>
      </c>
      <c r="P17" s="111" t="s">
        <v>494</v>
      </c>
      <c r="Q17" s="111" t="s">
        <v>111</v>
      </c>
      <c r="R17" s="112"/>
    </row>
    <row r="18" spans="1:18" x14ac:dyDescent="0.3">
      <c r="A18" s="75" t="s">
        <v>200</v>
      </c>
      <c r="B18" s="22">
        <f ca="1">COUNTIFS(DATA!$Y:$Y,$A18,DATA!$Z:$Z,B$1,DATA!$AA:$AA,$E$2)</f>
        <v>0</v>
      </c>
      <c r="C18" s="22">
        <f ca="1">COUNTIFS(DATA!$Y:$Y,$A18,DATA!$Z:$Z,C$1,DATA!$AA:$AA,$E$2)</f>
        <v>0</v>
      </c>
      <c r="O18" s="75" t="s">
        <v>627</v>
      </c>
      <c r="P18" s="111" t="s">
        <v>494</v>
      </c>
      <c r="Q18" s="111" t="s">
        <v>603</v>
      </c>
      <c r="R18" s="112"/>
    </row>
    <row r="19" spans="1:18" x14ac:dyDescent="0.3">
      <c r="A19" s="75" t="s">
        <v>220</v>
      </c>
      <c r="B19" s="22">
        <f ca="1">COUNTIFS(DATA!$Y:$Y,$A19,DATA!$Z:$Z,B$1,DATA!$AA:$AA,$E$2)</f>
        <v>7</v>
      </c>
      <c r="C19" s="22">
        <f ca="1">COUNTIFS(DATA!$Y:$Y,$A19,DATA!$Z:$Z,C$1,DATA!$AA:$AA,$E$2)</f>
        <v>0</v>
      </c>
      <c r="O19" s="75" t="s">
        <v>601</v>
      </c>
      <c r="P19" s="111" t="s">
        <v>611</v>
      </c>
      <c r="Q19" s="112"/>
      <c r="R19" s="112"/>
    </row>
    <row r="20" spans="1:18" x14ac:dyDescent="0.3">
      <c r="A20" s="75" t="s">
        <v>152</v>
      </c>
      <c r="B20" s="22">
        <f ca="1">COUNTIFS(DATA!$Y:$Y,$A20,DATA!$Z:$Z,B$1,DATA!$AA:$AA,$E$2)</f>
        <v>30</v>
      </c>
      <c r="C20" s="22">
        <f ca="1">COUNTIFS(DATA!$Y:$Y,$A20,DATA!$Z:$Z,C$1,DATA!$AA:$AA,$E$2)</f>
        <v>3</v>
      </c>
      <c r="O20" s="75"/>
      <c r="P20" s="111"/>
      <c r="Q20" s="112"/>
      <c r="R20" s="112"/>
    </row>
    <row r="21" spans="1:18" x14ac:dyDescent="0.3">
      <c r="A21" s="75" t="s">
        <v>216</v>
      </c>
      <c r="B21" s="22">
        <f ca="1">COUNTIFS(DATA!$Y:$Y,$A21,DATA!$Z:$Z,B$1,DATA!$AA:$AA,$E$2)</f>
        <v>17</v>
      </c>
      <c r="C21" s="22">
        <f ca="1">COUNTIFS(DATA!$Y:$Y,$A21,DATA!$Z:$Z,C$1,DATA!$AA:$AA,$E$2)</f>
        <v>2</v>
      </c>
      <c r="O21" s="75"/>
      <c r="P21" s="111"/>
      <c r="Q21" s="112"/>
      <c r="R21" s="112"/>
    </row>
    <row r="22" spans="1:18" x14ac:dyDescent="0.3">
      <c r="A22" s="75" t="s">
        <v>605</v>
      </c>
      <c r="B22" s="22">
        <f ca="1">COUNTIFS(DATA!$Y:$Y,$A22,DATA!$Z:$Z,B$1,DATA!$AA:$AA,$E$2)</f>
        <v>21</v>
      </c>
      <c r="C22" s="22">
        <f ca="1">COUNTIFS(DATA!$Y:$Y,$A22,DATA!$Z:$Z,C$1,DATA!$AA:$AA,$E$2)</f>
        <v>1</v>
      </c>
    </row>
    <row r="23" spans="1:18" x14ac:dyDescent="0.3">
      <c r="A23" s="75" t="s">
        <v>602</v>
      </c>
      <c r="B23" s="22">
        <f ca="1">COUNTIFS(DATA!$Y:$Y,$A23,DATA!$Z:$Z,B$1,DATA!$AA:$AA,$E$2)</f>
        <v>7</v>
      </c>
      <c r="C23" s="22">
        <f ca="1">COUNTIFS(DATA!$Y:$Y,$A23,DATA!$Z:$Z,C$1,DATA!$AA:$AA,$E$2)</f>
        <v>1</v>
      </c>
    </row>
    <row r="24" spans="1:18" x14ac:dyDescent="0.3">
      <c r="A24" s="75" t="s">
        <v>603</v>
      </c>
      <c r="B24" s="22">
        <f ca="1">COUNTIFS(DATA!$Y:$Y,$A24,DATA!$Z:$Z,B$1,DATA!$AA:$AA,$E$2)</f>
        <v>0</v>
      </c>
      <c r="C24" s="22">
        <f ca="1">COUNTIFS(DATA!$Y:$Y,$A24,DATA!$Z:$Z,C$1,DATA!$AA:$AA,$E$2)</f>
        <v>0</v>
      </c>
    </row>
    <row r="25" spans="1:18" x14ac:dyDescent="0.3">
      <c r="A25" s="75" t="s">
        <v>604</v>
      </c>
      <c r="B25" s="22">
        <f ca="1">COUNTIFS(DATA!$Y:$Y,$A25,DATA!$Z:$Z,B$1,DATA!$AA:$AA,$E$2)</f>
        <v>3</v>
      </c>
      <c r="C25" s="22">
        <f ca="1">COUNTIFS(DATA!$Y:$Y,$A25,DATA!$Z:$Z,C$1,DATA!$AA:$AA,$E$2)</f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>
    <tabColor rgb="FFFFC000"/>
    <pageSetUpPr fitToPage="1"/>
  </sheetPr>
  <dimension ref="A1:DD409"/>
  <sheetViews>
    <sheetView showGridLines="0" tabSelected="1" topLeftCell="K1" zoomScale="145" zoomScaleNormal="145" workbookViewId="0">
      <selection activeCell="O11" sqref="O11"/>
    </sheetView>
  </sheetViews>
  <sheetFormatPr baseColWidth="10" defaultRowHeight="16.5" outlineLevelCol="1" x14ac:dyDescent="0.3"/>
  <cols>
    <col min="1" max="1" width="8" bestFit="1" customWidth="1"/>
    <col min="2" max="2" width="54.140625" bestFit="1" customWidth="1"/>
    <col min="3" max="3" width="12.5703125" bestFit="1" customWidth="1"/>
    <col min="4" max="4" width="5.42578125" bestFit="1" customWidth="1"/>
    <col min="5" max="5" width="45.5703125" bestFit="1" customWidth="1"/>
    <col min="6" max="6" width="12.7109375" style="1" customWidth="1"/>
    <col min="7" max="7" width="16.42578125" style="1" customWidth="1" outlineLevel="1"/>
    <col min="8" max="8" width="12.42578125" style="1" customWidth="1" outlineLevel="1"/>
    <col min="9" max="9" width="24" style="1" customWidth="1" outlineLevel="1"/>
    <col min="10" max="10" width="17.140625" style="1" customWidth="1" outlineLevel="1"/>
    <col min="11" max="11" width="17.28515625" style="1" customWidth="1" outlineLevel="1"/>
    <col min="12" max="13" width="9.85546875" style="43" customWidth="1" outlineLevel="1"/>
    <col min="14" max="16" width="9.85546875" style="43" customWidth="1"/>
    <col min="17" max="17" width="5.42578125" style="3" customWidth="1"/>
    <col min="18" max="21" width="3.28515625" style="3" bestFit="1" customWidth="1"/>
    <col min="22" max="78" width="3.28515625" style="3" customWidth="1"/>
    <col min="79" max="107" width="6.42578125" hidden="1" customWidth="1" outlineLevel="1"/>
    <col min="108" max="108" width="11.42578125" collapsed="1"/>
  </cols>
  <sheetData>
    <row r="1" spans="1:107" ht="50.1" customHeight="1" x14ac:dyDescent="0.3">
      <c r="A1" s="55"/>
      <c r="B1" s="153" t="s">
        <v>33</v>
      </c>
      <c r="C1" s="153"/>
      <c r="D1" s="153"/>
      <c r="E1" s="153"/>
      <c r="F1" s="56"/>
      <c r="G1" s="56"/>
      <c r="H1" s="57"/>
      <c r="I1" s="57"/>
      <c r="J1" s="16"/>
      <c r="K1" s="16"/>
      <c r="L1" s="42"/>
      <c r="M1" s="42"/>
      <c r="N1" s="42"/>
      <c r="O1" s="42"/>
      <c r="P1" s="42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  <c r="CG1" s="16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  <c r="CS1" s="16"/>
      <c r="CT1" s="16"/>
      <c r="CU1" s="16"/>
      <c r="CV1" s="16"/>
      <c r="CW1" s="16"/>
      <c r="CX1" s="16"/>
      <c r="CY1" s="16"/>
      <c r="CZ1" s="16"/>
      <c r="DA1" s="16"/>
      <c r="DB1" s="16"/>
      <c r="DC1" s="17"/>
    </row>
    <row r="2" spans="1:107" ht="9.9499999999999993" customHeight="1" x14ac:dyDescent="0.3">
      <c r="F2" s="10"/>
      <c r="G2" s="10"/>
      <c r="H2" s="10"/>
      <c r="I2" s="10"/>
      <c r="J2" s="10"/>
      <c r="K2" s="10"/>
    </row>
    <row r="3" spans="1:107" s="2" customFormat="1" ht="15" customHeight="1" x14ac:dyDescent="0.25">
      <c r="A3" s="15" t="s">
        <v>34</v>
      </c>
      <c r="B3" s="59"/>
      <c r="C3" s="21"/>
      <c r="D3" s="1"/>
      <c r="E3" s="117"/>
      <c r="F3" s="52" t="s">
        <v>63</v>
      </c>
      <c r="G3" s="52" t="s">
        <v>145</v>
      </c>
      <c r="H3" s="50"/>
      <c r="I3" s="1"/>
      <c r="J3" s="1"/>
      <c r="K3" s="1"/>
      <c r="L3" s="1"/>
      <c r="M3" s="43"/>
      <c r="N3" s="43"/>
      <c r="O3" s="43"/>
      <c r="P3" s="43"/>
      <c r="Q3" s="43"/>
      <c r="R3" s="145"/>
      <c r="S3" s="145"/>
      <c r="T3" s="145"/>
      <c r="U3" s="145"/>
      <c r="V3" s="145"/>
      <c r="W3" s="145"/>
      <c r="X3" s="145"/>
      <c r="Y3" s="145"/>
      <c r="Z3" s="3"/>
      <c r="AA3" s="3"/>
      <c r="AB3" s="144"/>
      <c r="AC3" s="144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9"/>
      <c r="BO3" s="9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</row>
    <row r="4" spans="1:107" s="2" customFormat="1" ht="15.75" x14ac:dyDescent="0.25">
      <c r="A4" s="15"/>
      <c r="B4" s="1"/>
      <c r="C4" s="1"/>
      <c r="D4" s="1"/>
      <c r="E4" s="117"/>
      <c r="F4" s="60"/>
      <c r="G4" s="58" t="str">
        <f ca="1">LD!F2</f>
        <v>Aout</v>
      </c>
      <c r="H4" s="51"/>
      <c r="I4" s="1"/>
      <c r="J4" s="1"/>
      <c r="K4" s="1"/>
      <c r="L4" s="1"/>
      <c r="M4" s="43"/>
      <c r="N4" s="43"/>
      <c r="O4" s="43"/>
      <c r="P4" s="43"/>
      <c r="Q4" s="43"/>
      <c r="V4" s="8"/>
      <c r="W4" s="8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9"/>
      <c r="BO4" s="9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</row>
    <row r="5" spans="1:107" s="2" customFormat="1" ht="15.75" x14ac:dyDescent="0.25">
      <c r="A5" s="15"/>
      <c r="B5" s="1"/>
      <c r="C5" s="1"/>
      <c r="D5" s="1"/>
      <c r="E5" s="51"/>
      <c r="F5" s="51"/>
      <c r="G5" s="51"/>
      <c r="H5" s="51"/>
      <c r="I5" s="1"/>
      <c r="J5" s="1"/>
      <c r="K5" s="1"/>
      <c r="L5" s="1"/>
      <c r="M5" s="43"/>
      <c r="N5" s="43"/>
      <c r="O5" s="43"/>
      <c r="P5" s="43"/>
      <c r="Q5" s="43"/>
      <c r="V5" s="8"/>
      <c r="W5" s="8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9"/>
      <c r="BO5" s="9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</row>
    <row r="6" spans="1:107" x14ac:dyDescent="0.3">
      <c r="R6" s="2"/>
      <c r="S6" s="2"/>
      <c r="T6" s="2"/>
      <c r="U6" s="2"/>
      <c r="V6" s="8"/>
      <c r="W6" s="8"/>
      <c r="BN6" s="9"/>
      <c r="BO6" s="9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</row>
    <row r="7" spans="1:107" s="5" customFormat="1" ht="27" customHeight="1" x14ac:dyDescent="0.25">
      <c r="A7" s="41" t="s">
        <v>180</v>
      </c>
      <c r="B7" s="36"/>
      <c r="C7" s="37"/>
      <c r="D7" s="38"/>
      <c r="E7" s="36"/>
      <c r="F7" s="37"/>
      <c r="G7" s="39"/>
      <c r="H7" s="39"/>
      <c r="I7" s="39"/>
      <c r="J7" s="39"/>
      <c r="K7" s="40"/>
      <c r="L7" s="44" t="s">
        <v>146</v>
      </c>
      <c r="M7" s="44"/>
      <c r="N7" s="45" t="s">
        <v>147</v>
      </c>
      <c r="O7" s="45"/>
      <c r="P7" s="80" t="s">
        <v>619</v>
      </c>
      <c r="Q7" s="18" t="s">
        <v>11</v>
      </c>
      <c r="R7" s="147">
        <f ca="1">dateDebut+0</f>
        <v>43313</v>
      </c>
      <c r="S7" s="148"/>
      <c r="T7" s="147">
        <f ca="1">R7+1</f>
        <v>43314</v>
      </c>
      <c r="U7" s="148"/>
      <c r="V7" s="147">
        <f ca="1">T7+1</f>
        <v>43315</v>
      </c>
      <c r="W7" s="148"/>
      <c r="X7" s="147">
        <f ca="1">V7+1</f>
        <v>43316</v>
      </c>
      <c r="Y7" s="148"/>
      <c r="Z7" s="147">
        <f ca="1">X7+1</f>
        <v>43317</v>
      </c>
      <c r="AA7" s="148"/>
      <c r="AB7" s="147">
        <f ca="1">Z7+1</f>
        <v>43318</v>
      </c>
      <c r="AC7" s="148"/>
      <c r="AD7" s="147">
        <f ca="1">AB7+1</f>
        <v>43319</v>
      </c>
      <c r="AE7" s="148"/>
      <c r="AF7" s="147">
        <f ca="1">AD7+1</f>
        <v>43320</v>
      </c>
      <c r="AG7" s="148"/>
      <c r="AH7" s="147">
        <f ca="1">AF7+1</f>
        <v>43321</v>
      </c>
      <c r="AI7" s="148"/>
      <c r="AJ7" s="147">
        <f ca="1">AH7+1</f>
        <v>43322</v>
      </c>
      <c r="AK7" s="148"/>
      <c r="AL7" s="147">
        <f ca="1">AJ7+1</f>
        <v>43323</v>
      </c>
      <c r="AM7" s="148"/>
      <c r="AN7" s="147">
        <f ca="1">AL7+1</f>
        <v>43324</v>
      </c>
      <c r="AO7" s="148"/>
      <c r="AP7" s="147">
        <f ca="1">AN7+1</f>
        <v>43325</v>
      </c>
      <c r="AQ7" s="148"/>
      <c r="AR7" s="147">
        <f ca="1">AP7+1</f>
        <v>43326</v>
      </c>
      <c r="AS7" s="148"/>
      <c r="AT7" s="147">
        <f ca="1">AR7+1</f>
        <v>43327</v>
      </c>
      <c r="AU7" s="148"/>
      <c r="AV7" s="147">
        <f ca="1">AT7+1</f>
        <v>43328</v>
      </c>
      <c r="AW7" s="148"/>
      <c r="AX7" s="147">
        <f ca="1">AV7+1</f>
        <v>43329</v>
      </c>
      <c r="AY7" s="148"/>
      <c r="AZ7" s="147">
        <f ca="1">AX7+1</f>
        <v>43330</v>
      </c>
      <c r="BA7" s="148"/>
      <c r="BB7" s="147">
        <f ca="1">AZ7+1</f>
        <v>43331</v>
      </c>
      <c r="BC7" s="148"/>
      <c r="BD7" s="147">
        <f ca="1">BB7+1</f>
        <v>43332</v>
      </c>
      <c r="BE7" s="148"/>
      <c r="BF7" s="147">
        <f ca="1">BD7+1</f>
        <v>43333</v>
      </c>
      <c r="BG7" s="148"/>
      <c r="BH7" s="147">
        <f ca="1">BF7+1</f>
        <v>43334</v>
      </c>
      <c r="BI7" s="148"/>
      <c r="BJ7" s="147">
        <f ca="1">BH7+1</f>
        <v>43335</v>
      </c>
      <c r="BK7" s="148"/>
      <c r="BL7" s="147">
        <f ca="1">BJ7+1</f>
        <v>43336</v>
      </c>
      <c r="BM7" s="148"/>
      <c r="BN7" s="147">
        <f ca="1">BL7+1</f>
        <v>43337</v>
      </c>
      <c r="BO7" s="148"/>
      <c r="BP7" s="147">
        <f ca="1">BN7+1</f>
        <v>43338</v>
      </c>
      <c r="BQ7" s="148"/>
      <c r="BR7" s="147">
        <f ca="1">BP7+1</f>
        <v>43339</v>
      </c>
      <c r="BS7" s="148"/>
      <c r="BT7" s="147">
        <f ca="1">BR7+1</f>
        <v>43340</v>
      </c>
      <c r="BU7" s="148"/>
      <c r="BV7" s="147">
        <f ca="1">BT7+1</f>
        <v>43341</v>
      </c>
      <c r="BW7" s="148"/>
      <c r="BX7" s="147">
        <f ca="1">BV7+1</f>
        <v>43342</v>
      </c>
      <c r="BY7" s="148"/>
      <c r="BZ7" s="147">
        <f ca="1">BX7+1</f>
        <v>43343</v>
      </c>
      <c r="CA7" s="6">
        <f t="shared" ref="CA7:DC7" ca="1" si="0">BZ7+1</f>
        <v>43344</v>
      </c>
      <c r="CB7" s="6">
        <f t="shared" ca="1" si="0"/>
        <v>43345</v>
      </c>
      <c r="CC7" s="6">
        <f t="shared" ca="1" si="0"/>
        <v>43346</v>
      </c>
      <c r="CD7" s="6">
        <f t="shared" ca="1" si="0"/>
        <v>43347</v>
      </c>
      <c r="CE7" s="6">
        <f t="shared" ca="1" si="0"/>
        <v>43348</v>
      </c>
      <c r="CF7" s="6">
        <f t="shared" ca="1" si="0"/>
        <v>43349</v>
      </c>
      <c r="CG7" s="6">
        <f t="shared" ca="1" si="0"/>
        <v>43350</v>
      </c>
      <c r="CH7" s="6">
        <f t="shared" ca="1" si="0"/>
        <v>43351</v>
      </c>
      <c r="CI7" s="6">
        <f t="shared" ca="1" si="0"/>
        <v>43352</v>
      </c>
      <c r="CJ7" s="6">
        <f t="shared" ca="1" si="0"/>
        <v>43353</v>
      </c>
      <c r="CK7" s="6">
        <f t="shared" ca="1" si="0"/>
        <v>43354</v>
      </c>
      <c r="CL7" s="6">
        <f t="shared" ca="1" si="0"/>
        <v>43355</v>
      </c>
      <c r="CM7" s="6">
        <f t="shared" ca="1" si="0"/>
        <v>43356</v>
      </c>
      <c r="CN7" s="6">
        <f t="shared" ca="1" si="0"/>
        <v>43357</v>
      </c>
      <c r="CO7" s="6">
        <f t="shared" ca="1" si="0"/>
        <v>43358</v>
      </c>
      <c r="CP7" s="6">
        <f t="shared" ca="1" si="0"/>
        <v>43359</v>
      </c>
      <c r="CQ7" s="6">
        <f t="shared" ca="1" si="0"/>
        <v>43360</v>
      </c>
      <c r="CR7" s="6">
        <f t="shared" ca="1" si="0"/>
        <v>43361</v>
      </c>
      <c r="CS7" s="6">
        <f t="shared" ca="1" si="0"/>
        <v>43362</v>
      </c>
      <c r="CT7" s="6">
        <f t="shared" ca="1" si="0"/>
        <v>43363</v>
      </c>
      <c r="CU7" s="6">
        <f t="shared" ca="1" si="0"/>
        <v>43364</v>
      </c>
      <c r="CV7" s="6">
        <f t="shared" ca="1" si="0"/>
        <v>43365</v>
      </c>
      <c r="CW7" s="6">
        <f t="shared" ca="1" si="0"/>
        <v>43366</v>
      </c>
      <c r="CX7" s="6">
        <f t="shared" ca="1" si="0"/>
        <v>43367</v>
      </c>
      <c r="CY7" s="6">
        <f t="shared" ca="1" si="0"/>
        <v>43368</v>
      </c>
      <c r="CZ7" s="6">
        <f t="shared" ca="1" si="0"/>
        <v>43369</v>
      </c>
      <c r="DA7" s="6">
        <f t="shared" ca="1" si="0"/>
        <v>43370</v>
      </c>
      <c r="DB7" s="6">
        <f t="shared" ca="1" si="0"/>
        <v>43371</v>
      </c>
      <c r="DC7" s="6">
        <f t="shared" ca="1" si="0"/>
        <v>43372</v>
      </c>
    </row>
    <row r="8" spans="1:107" s="7" customFormat="1" x14ac:dyDescent="0.3">
      <c r="A8" s="33" t="s">
        <v>27</v>
      </c>
      <c r="B8" s="35" t="s">
        <v>28</v>
      </c>
      <c r="C8" s="20" t="s">
        <v>35</v>
      </c>
      <c r="D8" s="72" t="s">
        <v>36</v>
      </c>
      <c r="E8" s="35" t="s">
        <v>37</v>
      </c>
      <c r="F8" s="19" t="s">
        <v>30</v>
      </c>
      <c r="G8" s="34" t="s">
        <v>40</v>
      </c>
      <c r="H8" s="19" t="s">
        <v>29</v>
      </c>
      <c r="I8" s="19" t="s">
        <v>31</v>
      </c>
      <c r="J8" s="34" t="s">
        <v>185</v>
      </c>
      <c r="K8" s="34" t="s">
        <v>38</v>
      </c>
      <c r="L8" s="46" t="s">
        <v>181</v>
      </c>
      <c r="M8" s="46" t="s">
        <v>182</v>
      </c>
      <c r="N8" s="47" t="s">
        <v>183</v>
      </c>
      <c r="O8" s="47" t="s">
        <v>184</v>
      </c>
      <c r="P8" s="81" t="s">
        <v>616</v>
      </c>
      <c r="Q8" s="30" t="s">
        <v>12</v>
      </c>
      <c r="R8" s="151" t="s">
        <v>6670</v>
      </c>
      <c r="S8" s="151" t="s">
        <v>6671</v>
      </c>
      <c r="T8" s="149" t="s">
        <v>6670</v>
      </c>
      <c r="U8" s="149" t="s">
        <v>6671</v>
      </c>
      <c r="V8" s="149" t="s">
        <v>6670</v>
      </c>
      <c r="W8" s="149" t="s">
        <v>6671</v>
      </c>
      <c r="X8" s="149" t="s">
        <v>6670</v>
      </c>
      <c r="Y8" s="149" t="s">
        <v>6671</v>
      </c>
      <c r="Z8" s="149" t="s">
        <v>6670</v>
      </c>
      <c r="AA8" s="149" t="s">
        <v>6671</v>
      </c>
      <c r="AB8" s="149" t="s">
        <v>6670</v>
      </c>
      <c r="AC8" s="149" t="s">
        <v>6671</v>
      </c>
      <c r="AD8" s="149" t="s">
        <v>6670</v>
      </c>
      <c r="AE8" s="149" t="s">
        <v>6671</v>
      </c>
      <c r="AF8" s="149" t="s">
        <v>6670</v>
      </c>
      <c r="AG8" s="149" t="s">
        <v>6671</v>
      </c>
      <c r="AH8" s="149" t="s">
        <v>6670</v>
      </c>
      <c r="AI8" s="149" t="s">
        <v>6671</v>
      </c>
      <c r="AJ8" s="149" t="s">
        <v>6670</v>
      </c>
      <c r="AK8" s="149" t="s">
        <v>6671</v>
      </c>
      <c r="AL8" s="149" t="s">
        <v>6670</v>
      </c>
      <c r="AM8" s="149" t="s">
        <v>6671</v>
      </c>
      <c r="AN8" s="149" t="s">
        <v>6670</v>
      </c>
      <c r="AO8" s="149" t="s">
        <v>6671</v>
      </c>
      <c r="AP8" s="149" t="s">
        <v>6670</v>
      </c>
      <c r="AQ8" s="149" t="s">
        <v>6671</v>
      </c>
      <c r="AR8" s="149" t="s">
        <v>6670</v>
      </c>
      <c r="AS8" s="149" t="s">
        <v>6671</v>
      </c>
      <c r="AT8" s="149" t="s">
        <v>6670</v>
      </c>
      <c r="AU8" s="149" t="s">
        <v>6671</v>
      </c>
      <c r="AV8" s="149" t="s">
        <v>6670</v>
      </c>
      <c r="AW8" s="149" t="s">
        <v>6671</v>
      </c>
      <c r="AX8" s="149" t="s">
        <v>6670</v>
      </c>
      <c r="AY8" s="149" t="s">
        <v>6671</v>
      </c>
      <c r="AZ8" s="149" t="s">
        <v>6670</v>
      </c>
      <c r="BA8" s="149" t="s">
        <v>6671</v>
      </c>
      <c r="BB8" s="149" t="s">
        <v>6670</v>
      </c>
      <c r="BC8" s="149" t="s">
        <v>6671</v>
      </c>
      <c r="BD8" s="149" t="s">
        <v>6670</v>
      </c>
      <c r="BE8" s="149" t="s">
        <v>6671</v>
      </c>
      <c r="BF8" s="149" t="s">
        <v>6670</v>
      </c>
      <c r="BG8" s="149" t="s">
        <v>6671</v>
      </c>
      <c r="BH8" s="149" t="s">
        <v>6670</v>
      </c>
      <c r="BI8" s="149" t="s">
        <v>6671</v>
      </c>
      <c r="BJ8" s="149" t="s">
        <v>6670</v>
      </c>
      <c r="BK8" s="149" t="s">
        <v>6671</v>
      </c>
      <c r="BL8" s="149" t="s">
        <v>6670</v>
      </c>
      <c r="BM8" s="149" t="s">
        <v>6671</v>
      </c>
      <c r="BN8" s="149" t="s">
        <v>6670</v>
      </c>
      <c r="BO8" s="149" t="s">
        <v>6671</v>
      </c>
      <c r="BP8" s="149" t="s">
        <v>6670</v>
      </c>
      <c r="BQ8" s="149" t="s">
        <v>6671</v>
      </c>
      <c r="BR8" s="149" t="s">
        <v>6670</v>
      </c>
      <c r="BS8" s="149" t="s">
        <v>6671</v>
      </c>
      <c r="BT8" s="149" t="s">
        <v>6670</v>
      </c>
      <c r="BU8" s="149" t="s">
        <v>6671</v>
      </c>
      <c r="BV8" s="149" t="s">
        <v>6670</v>
      </c>
      <c r="BW8" s="149" t="s">
        <v>6671</v>
      </c>
      <c r="BX8" s="149" t="s">
        <v>6670</v>
      </c>
      <c r="BY8" s="149" t="s">
        <v>6671</v>
      </c>
      <c r="BZ8" s="149" t="s">
        <v>6670</v>
      </c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</row>
    <row r="9" spans="1:107" s="7" customFormat="1" x14ac:dyDescent="0.3">
      <c r="A9" s="124" t="s">
        <v>383</v>
      </c>
      <c r="B9" s="100" t="s">
        <v>257</v>
      </c>
      <c r="C9" s="100" t="s">
        <v>41</v>
      </c>
      <c r="D9" s="100" t="s">
        <v>258</v>
      </c>
      <c r="E9" s="100" t="s">
        <v>489</v>
      </c>
      <c r="F9" s="100" t="s">
        <v>42</v>
      </c>
      <c r="G9" s="100" t="s">
        <v>53</v>
      </c>
      <c r="H9" s="100"/>
      <c r="I9" s="100"/>
      <c r="J9" s="100" t="s">
        <v>203</v>
      </c>
      <c r="K9" s="100">
        <v>1</v>
      </c>
      <c r="L9" s="104">
        <v>42948</v>
      </c>
      <c r="M9" s="104">
        <v>42979</v>
      </c>
      <c r="N9" s="105">
        <v>42948</v>
      </c>
      <c r="O9" s="105">
        <v>42979</v>
      </c>
      <c r="P9" s="109" t="s">
        <v>617</v>
      </c>
      <c r="Q9" s="31">
        <f ca="1">NETWORKDAYS(N9,O9,LD!$D$5:$D$16)</f>
        <v>24</v>
      </c>
      <c r="R9" s="152" t="str">
        <f ca="1">IF(AND(R$7&gt;=$N9,R$7&lt;=$O9,R$7&lt;&gt;""),IF($P9="O",$K9&amp;" h",$K9),"")</f>
        <v/>
      </c>
      <c r="S9" s="150" t="str">
        <f>IF(AND(S$7&gt;=$N9,S$7&lt;=$O9,S$7&lt;&gt;""),IF($P9="O",$K9&amp;" h",$K9),"")</f>
        <v/>
      </c>
      <c r="T9" s="152" t="str">
        <f t="shared" ref="T9:AC9" ca="1" si="1">IF(AND(T$7&gt;=$N9,T$7&lt;=$O9,T$7&lt;&gt;""),IF($P9="O",$K9&amp;" h",$K9),"")</f>
        <v/>
      </c>
      <c r="U9" s="150" t="str">
        <f t="shared" si="1"/>
        <v/>
      </c>
      <c r="V9" s="152" t="str">
        <f ca="1">IF(AND(V$7&gt;=$N9,V$7&lt;=$O9,V$7&lt;&gt;""),IF($P9="O",$K9&amp;" h",$K9),"")</f>
        <v/>
      </c>
      <c r="W9" s="150" t="str">
        <f t="shared" si="1"/>
        <v/>
      </c>
      <c r="X9" s="152" t="str">
        <f t="shared" ca="1" si="1"/>
        <v/>
      </c>
      <c r="Y9" s="150" t="str">
        <f t="shared" si="1"/>
        <v/>
      </c>
      <c r="Z9" s="152" t="str">
        <f t="shared" ca="1" si="1"/>
        <v/>
      </c>
      <c r="AA9" s="150" t="str">
        <f t="shared" si="1"/>
        <v/>
      </c>
      <c r="AB9" s="152" t="str">
        <f t="shared" ca="1" si="1"/>
        <v/>
      </c>
      <c r="AC9" s="150" t="str">
        <f t="shared" si="1"/>
        <v/>
      </c>
      <c r="AD9" s="152" t="str">
        <f ca="1">IF(AND(AD$7&gt;=$N9,AD$7&lt;=$O9,AD$7&lt;&gt;""),IF($P9="O",$K9&amp;" h",$K9),"")</f>
        <v/>
      </c>
      <c r="AE9" s="150" t="str">
        <f>IF(AND(AE$7&gt;=$N9,AE$7&lt;=$O9,AE$7&lt;&gt;""),IF($P9="O",$K9&amp;" h",$K9),"")</f>
        <v/>
      </c>
      <c r="AF9" s="152" t="str">
        <f ca="1">IF(AND(AF$7&gt;=$N9,AF$7&lt;=$O9,AF$7&lt;&gt;""),IF($P9="O",$K9&amp;" h",$K9),"")</f>
        <v/>
      </c>
      <c r="AG9" s="150" t="str">
        <f>IF(AND(AG$7&gt;=$N9,AG$7&lt;=$O9,AG$7&lt;&gt;""),IF($P9="O",$K9&amp;" h",$K9),"")</f>
        <v/>
      </c>
      <c r="AH9" s="152" t="str">
        <f ca="1">IF(AND(AH$7&gt;=$N9,AH$7&lt;=$O9,AH$7&lt;&gt;""),IF($P9="O",$K9&amp;" h",$K9),"")</f>
        <v/>
      </c>
      <c r="AI9" s="150"/>
      <c r="AJ9" s="152"/>
      <c r="AK9" s="150"/>
      <c r="AL9" s="152"/>
      <c r="AM9" s="150"/>
      <c r="AN9" s="152"/>
      <c r="AO9" s="150"/>
      <c r="AP9" s="152"/>
      <c r="AQ9" s="150"/>
      <c r="AR9" s="152"/>
      <c r="AS9" s="150"/>
      <c r="AT9" s="152"/>
      <c r="AU9" s="150"/>
      <c r="AV9" s="152"/>
      <c r="AW9" s="150"/>
      <c r="AX9" s="152"/>
      <c r="AY9" s="150"/>
      <c r="AZ9" s="152"/>
      <c r="BA9" s="150"/>
      <c r="BB9" s="152"/>
      <c r="BC9" s="150"/>
      <c r="BD9" s="152"/>
      <c r="BE9" s="150"/>
      <c r="BF9" s="152"/>
      <c r="BG9" s="150"/>
      <c r="BH9" s="152"/>
      <c r="BI9" s="150"/>
      <c r="BJ9" s="152"/>
      <c r="BK9" s="150"/>
      <c r="BL9" s="152"/>
      <c r="BM9" s="150"/>
      <c r="BN9" s="152"/>
      <c r="BO9" s="150"/>
      <c r="BP9" s="152"/>
      <c r="BQ9" s="150"/>
      <c r="BR9" s="152"/>
      <c r="BS9" s="150"/>
      <c r="BT9" s="152"/>
      <c r="BU9" s="150"/>
      <c r="BV9" s="152"/>
      <c r="BW9" s="150"/>
      <c r="BX9" s="152"/>
      <c r="BY9" s="150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</row>
    <row r="10" spans="1:107" x14ac:dyDescent="0.3">
      <c r="A10" s="122" t="s">
        <v>374</v>
      </c>
      <c r="B10" s="61" t="s">
        <v>375</v>
      </c>
      <c r="C10" s="61" t="s">
        <v>356</v>
      </c>
      <c r="D10" s="61" t="s">
        <v>357</v>
      </c>
      <c r="E10" s="61" t="s">
        <v>358</v>
      </c>
      <c r="F10" s="61" t="s">
        <v>42</v>
      </c>
      <c r="G10" s="61" t="s">
        <v>53</v>
      </c>
      <c r="H10" s="61"/>
      <c r="I10" s="61"/>
      <c r="J10" s="61" t="s">
        <v>203</v>
      </c>
      <c r="K10" s="61">
        <v>1</v>
      </c>
      <c r="L10" s="84">
        <v>42952</v>
      </c>
      <c r="M10" s="84">
        <v>43013</v>
      </c>
      <c r="N10" s="85">
        <v>42952</v>
      </c>
      <c r="O10" s="85">
        <v>43013</v>
      </c>
      <c r="P10" s="92" t="s">
        <v>617</v>
      </c>
      <c r="Q10" s="31">
        <f ca="1">NETWORKDAYS(N10,O10,LD!$D$5:$D$16)</f>
        <v>44</v>
      </c>
      <c r="R10" s="152" t="str">
        <f t="shared" ref="R9:R10" ca="1" si="2">IF(AND(R$7&gt;=$N10,R$7&lt;=$O10,R$7&lt;&gt;""),IF($P10="O",$K10&amp;" h",$K10),"")</f>
        <v/>
      </c>
      <c r="S10" s="150" t="str">
        <f>IF(AND(S$7&gt;=$N10,S$7&lt;=$O10,S$7&lt;&gt;""),IF($P10="O",$K10&amp;" h",$K10),"")</f>
        <v/>
      </c>
      <c r="T10" s="152" t="str">
        <f ca="1">IF(AND(T$7&gt;=$N10,T$7&lt;=$O10,T$7&lt;&gt;""),IF($P10="O",$K10&amp;" h",$K10),"")</f>
        <v/>
      </c>
      <c r="U10" s="150" t="str">
        <f>IF(AND(U$7&gt;=$N10,U$7&lt;=$O10,U$7&lt;&gt;""),IF($P10="O",$K10&amp;" h",$K10),"")</f>
        <v/>
      </c>
      <c r="V10" s="152" t="str">
        <f ca="1">IF(AND(V$7&gt;=$N10,V$7&lt;=$O10,V$7&lt;&gt;""),IF($P10="O",$K10&amp;" h",$K10),"")</f>
        <v/>
      </c>
      <c r="W10" s="150" t="str">
        <f>IF(AND(W$7&gt;=$N10,W$7&lt;=$O10,W$7&lt;&gt;""),IF($P10="O",$K10&amp;" h",$K10),"")</f>
        <v/>
      </c>
      <c r="X10" s="152" t="str">
        <f ca="1">IF(AND(X$7&gt;=$N10,X$7&lt;=$O10,X$7&lt;&gt;""),IF($P10="O",$K10&amp;" h",$K10),"")</f>
        <v/>
      </c>
      <c r="Y10" s="150" t="str">
        <f>IF(AND(Y$7&gt;=$N10,Y$7&lt;=$O10,Y$7&lt;&gt;""),IF($P10="O",$K10&amp;" h",$K10),"")</f>
        <v/>
      </c>
      <c r="Z10" s="152" t="str">
        <f ca="1">IF(AND(Z$7&gt;=$N10,Z$7&lt;=$O10,Z$7&lt;&gt;""),IF($P10="O",$K10&amp;" h",$K10),"")</f>
        <v/>
      </c>
      <c r="AA10" s="150" t="str">
        <f>IF(AND(AA$7&gt;=$N10,AA$7&lt;=$O10,AA$7&lt;&gt;""),IF($P10="O",$K10&amp;" h",$K10),"")</f>
        <v/>
      </c>
      <c r="AB10" s="152" t="str">
        <f ca="1">IF(AND(AB$7&gt;=$N10,AB$7&lt;=$O10,AB$7&lt;&gt;""),IF($P10="O",$K10&amp;" h",$K10),"")</f>
        <v/>
      </c>
      <c r="AC10" s="150" t="str">
        <f>IF(AND(AC$7&gt;=$N10,AC$7&lt;=$O10,AC$7&lt;&gt;""),IF($P10="O",$K10&amp;" h",$K10),"")</f>
        <v/>
      </c>
      <c r="AD10" s="152" t="str">
        <f ca="1">IF(AND(AD$7&gt;=$N10,AD$7&lt;=$O10,AD$7&lt;&gt;""),IF($P10="O",$K10&amp;" h",$K10),"")</f>
        <v/>
      </c>
      <c r="AE10" s="150" t="str">
        <f>IF(AND(AE$7&gt;=$N10,AE$7&lt;=$O10,AE$7&lt;&gt;""),IF($P10="O",$K10&amp;" h",$K10),"")</f>
        <v/>
      </c>
      <c r="AF10" s="152" t="str">
        <f ca="1">IF(AND(AF$7&gt;=$N10,AF$7&lt;=$O10,AF$7&lt;&gt;""),IF($P10="O",$K10&amp;" h",$K10),"")</f>
        <v/>
      </c>
      <c r="AG10" s="150" t="str">
        <f>IF(AND(AG$7&gt;=$N10,AG$7&lt;=$O10,AG$7&lt;&gt;""),IF($P10="O",$K10&amp;" h",$K10),"")</f>
        <v/>
      </c>
      <c r="AH10" s="152" t="str">
        <f ca="1">IF(AND(AH$7&gt;=$N10,AH$7&lt;=$O10,AH$7&lt;&gt;""),IF($P10="O",$K10&amp;" h",$K10),"")</f>
        <v/>
      </c>
      <c r="AI10" s="150"/>
      <c r="AJ10" s="152"/>
      <c r="AK10" s="150"/>
      <c r="AL10" s="152"/>
      <c r="AM10" s="150"/>
      <c r="AN10" s="152"/>
      <c r="AO10" s="150"/>
      <c r="AP10" s="152"/>
      <c r="AQ10" s="150"/>
      <c r="AR10" s="152"/>
      <c r="AS10" s="150"/>
      <c r="AT10" s="152"/>
      <c r="AU10" s="150"/>
      <c r="AV10" s="152"/>
      <c r="AW10" s="150"/>
      <c r="AX10" s="152"/>
      <c r="AY10" s="150"/>
      <c r="AZ10" s="152"/>
      <c r="BA10" s="150"/>
      <c r="BB10" s="152"/>
      <c r="BC10" s="150"/>
      <c r="BD10" s="152"/>
      <c r="BE10" s="150"/>
      <c r="BF10" s="152"/>
      <c r="BG10" s="150"/>
      <c r="BH10" s="152"/>
      <c r="BI10" s="150"/>
      <c r="BJ10" s="152"/>
      <c r="BK10" s="150"/>
      <c r="BL10" s="152"/>
      <c r="BM10" s="150"/>
      <c r="BN10" s="152"/>
      <c r="BO10" s="150"/>
      <c r="BP10" s="152"/>
      <c r="BQ10" s="150"/>
      <c r="BR10" s="152"/>
      <c r="BS10" s="150"/>
      <c r="BT10" s="152"/>
      <c r="BU10" s="150"/>
      <c r="BV10" s="152"/>
      <c r="BW10" s="150"/>
      <c r="BX10" s="152"/>
      <c r="BY10" s="150"/>
      <c r="BZ10" s="32" t="str">
        <f ca="1">IF(AND(BZ$7&gt;=$N10,BZ$7&lt;=$O10,BZ$7&lt;&gt;""),IF($P10="O",$K10&amp;" h",$K10),"")</f>
        <v/>
      </c>
      <c r="CA10" s="32" t="str">
        <f ca="1">IF(AND(CA$7&gt;=$N10,CA$7&lt;=$O10,CA$7&lt;&gt;""),IF($P10="O",$K10&amp;" h",$K10),"")</f>
        <v/>
      </c>
      <c r="CB10" s="32" t="str">
        <f ca="1">IF(AND(CB$7&gt;=$N10,CB$7&lt;=$O10,CB$7&lt;&gt;""),IF($P10="O",$K10&amp;" h",$K10),"")</f>
        <v/>
      </c>
      <c r="CC10" s="32" t="str">
        <f ca="1">IF(AND(CC$7&gt;=$N10,CC$7&lt;=$O10,CC$7&lt;&gt;""),IF($P10="O",$K10&amp;" h",$K10),"")</f>
        <v/>
      </c>
      <c r="CD10" s="32" t="str">
        <f ca="1">IF(AND(CD$7&gt;=$N10,CD$7&lt;=$O10,CD$7&lt;&gt;""),IF($P10="O",$K10&amp;" h",$K10),"")</f>
        <v/>
      </c>
      <c r="CE10" s="32" t="str">
        <f ca="1">IF(AND(CE$7&gt;=$N10,CE$7&lt;=$O10,CE$7&lt;&gt;""),IF($P10="O",$K10&amp;" h",$K10),"")</f>
        <v/>
      </c>
      <c r="CF10" s="32" t="str">
        <f ca="1">IF(AND(CF$7&gt;=$N10,CF$7&lt;=$O10,CF$7&lt;&gt;""),IF($P10="O",$K10&amp;" h",$K10),"")</f>
        <v/>
      </c>
      <c r="CG10" s="32" t="str">
        <f ca="1">IF(AND(CG$7&gt;=$N10,CG$7&lt;=$O10,CG$7&lt;&gt;""),IF($P10="O",$K10&amp;" h",$K10),"")</f>
        <v/>
      </c>
      <c r="CH10" s="32" t="str">
        <f ca="1">IF(AND(CH$7&gt;=$N10,CH$7&lt;=$O10,CH$7&lt;&gt;""),IF($P10="O",$K10&amp;" h",$K10),"")</f>
        <v/>
      </c>
      <c r="CI10" s="32" t="str">
        <f ca="1">IF(AND(CI$7&gt;=$N10,CI$7&lt;=$O10,CI$7&lt;&gt;""),IF($P10="O",$K10&amp;" h",$K10),"")</f>
        <v/>
      </c>
      <c r="CJ10" s="32" t="str">
        <f ca="1">IF(AND(CJ$7&gt;=$N10,CJ$7&lt;=$O10,CJ$7&lt;&gt;""),IF($P10="O",$K10&amp;" h",$K10),"")</f>
        <v/>
      </c>
      <c r="CK10" s="32" t="str">
        <f ca="1">IF(AND(CK$7&gt;=$N10,CK$7&lt;=$O10,CK$7&lt;&gt;""),IF($P10="O",$K10&amp;" h",$K10),"")</f>
        <v/>
      </c>
      <c r="CL10" s="32" t="str">
        <f ca="1">IF(AND(CL$7&gt;=$N10,CL$7&lt;=$O10,CL$7&lt;&gt;""),IF($P10="O",$K10&amp;" h",$K10),"")</f>
        <v/>
      </c>
      <c r="CM10" s="32" t="str">
        <f ca="1">IF(AND(CM$7&gt;=$N10,CM$7&lt;=$O10,CM$7&lt;&gt;""),IF($P10="O",$K10&amp;" h",$K10),"")</f>
        <v/>
      </c>
      <c r="CN10" s="32" t="str">
        <f ca="1">IF(AND(CN$7&gt;=$N10,CN$7&lt;=$O10,CN$7&lt;&gt;""),IF($P10="O",$K10&amp;" h",$K10),"")</f>
        <v/>
      </c>
      <c r="CO10" s="32" t="str">
        <f ca="1">IF(AND(CO$7&gt;=$N10,CO$7&lt;=$O10,CO$7&lt;&gt;""),IF($P10="O",$K10&amp;" h",$K10),"")</f>
        <v/>
      </c>
      <c r="CP10" s="32" t="str">
        <f ca="1">IF(AND(CP$7&gt;=$N10,CP$7&lt;=$O10,CP$7&lt;&gt;""),IF($P10="O",$K10&amp;" h",$K10),"")</f>
        <v/>
      </c>
      <c r="CQ10" s="32" t="str">
        <f ca="1">IF(AND(CQ$7&gt;=$N10,CQ$7&lt;=$O10,CQ$7&lt;&gt;""),IF($P10="O",$K10&amp;" h",$K10),"")</f>
        <v/>
      </c>
      <c r="CR10" s="32" t="str">
        <f ca="1">IF(AND(CR$7&gt;=$N10,CR$7&lt;=$O10,CR$7&lt;&gt;""),IF($P10="O",$K10&amp;" h",$K10),"")</f>
        <v/>
      </c>
      <c r="CS10" s="32" t="str">
        <f ca="1">IF(AND(CS$7&gt;=$N10,CS$7&lt;=$O10,CS$7&lt;&gt;""),IF($P10="O",$K10&amp;" h",$K10),"")</f>
        <v/>
      </c>
      <c r="CT10" s="32" t="str">
        <f ca="1">IF(AND(CT$7&gt;=$N10,CT$7&lt;=$O10,CT$7&lt;&gt;""),IF($P10="O",$K10&amp;" h",$K10),"")</f>
        <v/>
      </c>
      <c r="CU10" s="32" t="str">
        <f ca="1">IF(AND(CU$7&gt;=$N10,CU$7&lt;=$O10,CU$7&lt;&gt;""),IF($P10="O",$K10&amp;" h",$K10),"")</f>
        <v/>
      </c>
      <c r="CV10" s="32" t="str">
        <f ca="1">IF(AND(CV$7&gt;=$N10,CV$7&lt;=$O10,CV$7&lt;&gt;""),IF($P10="O",$K10&amp;" h",$K10),"")</f>
        <v/>
      </c>
      <c r="CW10" s="32" t="str">
        <f ca="1">IF(AND(CW$7&gt;=$N10,CW$7&lt;=$O10,CW$7&lt;&gt;""),IF($P10="O",$K10&amp;" h",$K10),"")</f>
        <v/>
      </c>
      <c r="CX10" s="32" t="str">
        <f ca="1">IF(AND(CX$7&gt;=$N10,CX$7&lt;=$O10,CX$7&lt;&gt;""),IF($P10="O",$K10&amp;" h",$K10),"")</f>
        <v/>
      </c>
      <c r="CY10" s="32" t="str">
        <f ca="1">IF(AND(CY$7&gt;=$N10,CY$7&lt;=$O10,CY$7&lt;&gt;""),IF($P10="O",$K10&amp;" h",$K10),"")</f>
        <v/>
      </c>
      <c r="CZ10" s="32" t="str">
        <f ca="1">IF(AND(CZ$7&gt;=$N10,CZ$7&lt;=$O10,CZ$7&lt;&gt;""),IF($P10="O",$K10&amp;" h",$K10),"")</f>
        <v/>
      </c>
      <c r="DA10" s="32" t="str">
        <f ca="1">IF(AND(DA$7&gt;=$N10,DA$7&lt;=$O10,DA$7&lt;&gt;""),IF($P10="O",$K10&amp;" h",$K10),"")</f>
        <v/>
      </c>
      <c r="DB10" s="32" t="str">
        <f ca="1">IF(AND(DB$7&gt;=$N10,DB$7&lt;=$O10,DB$7&lt;&gt;""),IF($P10="O",$K10&amp;" h",$K10),"")</f>
        <v/>
      </c>
      <c r="DC10" s="32" t="str">
        <f ca="1">IF(AND(DC$7&gt;=$N10,DC$7&lt;=$O10,DC$7&lt;&gt;""),IF($P10="O",$K10&amp;" h",$K10),"")</f>
        <v/>
      </c>
    </row>
    <row r="11" spans="1:107" x14ac:dyDescent="0.3">
      <c r="A11" s="122" t="s">
        <v>1261</v>
      </c>
      <c r="B11" s="61" t="s">
        <v>1262</v>
      </c>
      <c r="C11" s="61" t="s">
        <v>1258</v>
      </c>
      <c r="D11" s="61" t="s">
        <v>1259</v>
      </c>
      <c r="E11" s="61" t="s">
        <v>1260</v>
      </c>
      <c r="F11" s="61" t="s">
        <v>42</v>
      </c>
      <c r="G11" s="61" t="s">
        <v>58</v>
      </c>
      <c r="H11" s="61" t="s">
        <v>47</v>
      </c>
      <c r="I11" s="61" t="s">
        <v>300</v>
      </c>
      <c r="J11" s="61" t="s">
        <v>753</v>
      </c>
      <c r="K11" s="61">
        <v>4</v>
      </c>
      <c r="L11" s="84">
        <v>43313</v>
      </c>
      <c r="M11" s="84">
        <v>43344</v>
      </c>
      <c r="N11" s="85">
        <v>43313</v>
      </c>
      <c r="O11" s="85">
        <v>43314</v>
      </c>
      <c r="P11" s="92" t="s">
        <v>618</v>
      </c>
      <c r="Q11" s="31">
        <f ca="1">NETWORKDAYS(N11,O11,LD!$D$5:$D$16)</f>
        <v>2</v>
      </c>
      <c r="R11" s="152" t="str">
        <f ca="1">IF(AND(R$7&gt;=$N11,R$7&lt;=$O11,R$7&lt;&gt;""),IF($P11="O",$K11&amp;" h",$K11),"")</f>
        <v>4 h</v>
      </c>
      <c r="S11" s="150" t="str">
        <f>IF(AND(S$7&gt;=$N11,S$7&lt;=$O11,S$7&lt;&gt;""),IF($P11="O",$K11&amp;" h",$K11),"")</f>
        <v/>
      </c>
      <c r="T11" s="152" t="str">
        <f ca="1">IF(AND(T$7&gt;=$N11,T$7&lt;=$O11,T$7&lt;&gt;""),IF($P11="O",$K11&amp;" h",$K11),"")</f>
        <v>4 h</v>
      </c>
      <c r="U11" s="150" t="str">
        <f>IF(AND(U$7&gt;=$N11,U$7&lt;=$O11,U$7&lt;&gt;""),IF($P11="O",$K11&amp;" h",$K11),"")</f>
        <v/>
      </c>
      <c r="V11" s="152" t="str">
        <f ca="1">IF(AND(V$7&gt;=$N11,V$7&lt;=$O11,V$7&lt;&gt;""),IF($P11="O",$K11&amp;" h",$K11),"")</f>
        <v/>
      </c>
      <c r="W11" s="150" t="str">
        <f>IF(AND(W$7&gt;=$N11,W$7&lt;=$O11,W$7&lt;&gt;""),IF($P11="O",$K11&amp;" h",$K11),"")</f>
        <v/>
      </c>
      <c r="X11" s="152" t="str">
        <f ca="1">IF(AND(X$7&gt;=$N11,X$7&lt;=$O11,X$7&lt;&gt;""),IF($P11="O",$K11&amp;" h",$K11),"")</f>
        <v/>
      </c>
      <c r="Y11" s="150" t="str">
        <f>IF(AND(Y$7&gt;=$N11,Y$7&lt;=$O11,Y$7&lt;&gt;""),IF($P11="O",$K11&amp;" h",$K11),"")</f>
        <v/>
      </c>
      <c r="Z11" s="152" t="str">
        <f ca="1">IF(AND(Z$7&gt;=$N11,Z$7&lt;=$O11,Z$7&lt;&gt;""),IF($P11="O",$K11&amp;" h",$K11),"")</f>
        <v/>
      </c>
      <c r="AA11" s="150" t="str">
        <f>IF(AND(AA$7&gt;=$N11,AA$7&lt;=$O11,AA$7&lt;&gt;""),IF($P11="O",$K11&amp;" h",$K11),"")</f>
        <v/>
      </c>
      <c r="AB11" s="152" t="str">
        <f ca="1">IF(AND(AB$7&gt;=$N11,AB$7&lt;=$O11,AB$7&lt;&gt;""),IF($P11="O",$K11&amp;" h",$K11),"")</f>
        <v/>
      </c>
      <c r="AC11" s="150" t="str">
        <f>IF(AND(AC$7&gt;=$N11,AC$7&lt;=$O11,AC$7&lt;&gt;""),IF($P11="O",$K11&amp;" h",$K11),"")</f>
        <v/>
      </c>
      <c r="AD11" s="152" t="str">
        <f ca="1">IF(AND(AD$7&gt;=$N11,AD$7&lt;=$O11,AD$7&lt;&gt;""),IF($P11="O",$K11&amp;" h",$K11),"")</f>
        <v/>
      </c>
      <c r="AE11" s="150" t="str">
        <f>IF(AND(AE$7&gt;=$N11,AE$7&lt;=$O11,AE$7&lt;&gt;""),IF($P11="O",$K11&amp;" h",$K11),"")</f>
        <v/>
      </c>
      <c r="AF11" s="152" t="str">
        <f ca="1">IF(AND(AF$7&gt;=$N11,AF$7&lt;=$O11,AF$7&lt;&gt;""),IF($P11="O",$K11&amp;" h",$K11),"")</f>
        <v/>
      </c>
      <c r="AG11" s="150" t="str">
        <f>IF(AND(AG$7&gt;=$N11,AG$7&lt;=$O11,AG$7&lt;&gt;""),IF($P11="O",$K11&amp;" h",$K11),"")</f>
        <v/>
      </c>
      <c r="AH11" s="152" t="str">
        <f ca="1">IF(AND(AH$7&gt;=$N11,AH$7&lt;=$O11,AH$7&lt;&gt;""),IF($P11="O",$K11&amp;" h",$K11),"")</f>
        <v/>
      </c>
      <c r="AI11" s="150"/>
      <c r="AJ11" s="152"/>
      <c r="AK11" s="150"/>
      <c r="AL11" s="152"/>
      <c r="AM11" s="150"/>
      <c r="AN11" s="152"/>
      <c r="AO11" s="150"/>
      <c r="AP11" s="152"/>
      <c r="AQ11" s="150"/>
      <c r="AR11" s="152"/>
      <c r="AS11" s="150"/>
      <c r="AT11" s="152"/>
      <c r="AU11" s="150"/>
      <c r="AV11" s="152"/>
      <c r="AW11" s="150"/>
      <c r="AX11" s="152"/>
      <c r="AY11" s="150"/>
      <c r="AZ11" s="152"/>
      <c r="BA11" s="150"/>
      <c r="BB11" s="152"/>
      <c r="BC11" s="150"/>
      <c r="BD11" s="152"/>
      <c r="BE11" s="150"/>
      <c r="BF11" s="152"/>
      <c r="BG11" s="150"/>
      <c r="BH11" s="152"/>
      <c r="BI11" s="150"/>
      <c r="BJ11" s="152"/>
      <c r="BK11" s="150"/>
      <c r="BL11" s="152"/>
      <c r="BM11" s="150"/>
      <c r="BN11" s="152"/>
      <c r="BO11" s="150"/>
      <c r="BP11" s="152"/>
      <c r="BQ11" s="150"/>
      <c r="BR11" s="152"/>
      <c r="BS11" s="150"/>
      <c r="BT11" s="152"/>
      <c r="BU11" s="150"/>
      <c r="BV11" s="152"/>
      <c r="BW11" s="150"/>
      <c r="BX11" s="152"/>
      <c r="BY11" s="150"/>
      <c r="BZ11" s="32" t="str">
        <f ca="1">IF(AND(BZ$7&gt;=$N11,BZ$7&lt;=$O11,BZ$7&lt;&gt;""),IF($P11="O",$K11&amp;" h",$K11),"")</f>
        <v/>
      </c>
      <c r="CA11" s="32" t="str">
        <f ca="1">IF(AND(CA$7&gt;=$N11,CA$7&lt;=$O11,CA$7&lt;&gt;""),IF($P11="O",$K11&amp;" h",$K11),"")</f>
        <v/>
      </c>
      <c r="CB11" s="32" t="str">
        <f ca="1">IF(AND(CB$7&gt;=$N11,CB$7&lt;=$O11,CB$7&lt;&gt;""),IF($P11="O",$K11&amp;" h",$K11),"")</f>
        <v/>
      </c>
      <c r="CC11" s="32" t="str">
        <f ca="1">IF(AND(CC$7&gt;=$N11,CC$7&lt;=$O11,CC$7&lt;&gt;""),IF($P11="O",$K11&amp;" h",$K11),"")</f>
        <v/>
      </c>
      <c r="CD11" s="32" t="str">
        <f ca="1">IF(AND(CD$7&gt;=$N11,CD$7&lt;=$O11,CD$7&lt;&gt;""),IF($P11="O",$K11&amp;" h",$K11),"")</f>
        <v/>
      </c>
      <c r="CE11" s="32" t="str">
        <f ca="1">IF(AND(CE$7&gt;=$N11,CE$7&lt;=$O11,CE$7&lt;&gt;""),IF($P11="O",$K11&amp;" h",$K11),"")</f>
        <v/>
      </c>
      <c r="CF11" s="32" t="str">
        <f ca="1">IF(AND(CF$7&gt;=$N11,CF$7&lt;=$O11,CF$7&lt;&gt;""),IF($P11="O",$K11&amp;" h",$K11),"")</f>
        <v/>
      </c>
      <c r="CG11" s="32" t="str">
        <f ca="1">IF(AND(CG$7&gt;=$N11,CG$7&lt;=$O11,CG$7&lt;&gt;""),IF($P11="O",$K11&amp;" h",$K11),"")</f>
        <v/>
      </c>
      <c r="CH11" s="32" t="str">
        <f ca="1">IF(AND(CH$7&gt;=$N11,CH$7&lt;=$O11,CH$7&lt;&gt;""),IF($P11="O",$K11&amp;" h",$K11),"")</f>
        <v/>
      </c>
      <c r="CI11" s="32" t="str">
        <f ca="1">IF(AND(CI$7&gt;=$N11,CI$7&lt;=$O11,CI$7&lt;&gt;""),IF($P11="O",$K11&amp;" h",$K11),"")</f>
        <v/>
      </c>
      <c r="CJ11" s="32" t="str">
        <f ca="1">IF(AND(CJ$7&gt;=$N11,CJ$7&lt;=$O11,CJ$7&lt;&gt;""),IF($P11="O",$K11&amp;" h",$K11),"")</f>
        <v/>
      </c>
      <c r="CK11" s="32" t="str">
        <f ca="1">IF(AND(CK$7&gt;=$N11,CK$7&lt;=$O11,CK$7&lt;&gt;""),IF($P11="O",$K11&amp;" h",$K11),"")</f>
        <v/>
      </c>
      <c r="CL11" s="32" t="str">
        <f ca="1">IF(AND(CL$7&gt;=$N11,CL$7&lt;=$O11,CL$7&lt;&gt;""),IF($P11="O",$K11&amp;" h",$K11),"")</f>
        <v/>
      </c>
      <c r="CM11" s="32" t="str">
        <f ca="1">IF(AND(CM$7&gt;=$N11,CM$7&lt;=$O11,CM$7&lt;&gt;""),IF($P11="O",$K11&amp;" h",$K11),"")</f>
        <v/>
      </c>
      <c r="CN11" s="32" t="str">
        <f ca="1">IF(AND(CN$7&gt;=$N11,CN$7&lt;=$O11,CN$7&lt;&gt;""),IF($P11="O",$K11&amp;" h",$K11),"")</f>
        <v/>
      </c>
      <c r="CO11" s="32" t="str">
        <f ca="1">IF(AND(CO$7&gt;=$N11,CO$7&lt;=$O11,CO$7&lt;&gt;""),IF($P11="O",$K11&amp;" h",$K11),"")</f>
        <v/>
      </c>
      <c r="CP11" s="32" t="str">
        <f ca="1">IF(AND(CP$7&gt;=$N11,CP$7&lt;=$O11,CP$7&lt;&gt;""),IF($P11="O",$K11&amp;" h",$K11),"")</f>
        <v/>
      </c>
      <c r="CQ11" s="32" t="str">
        <f ca="1">IF(AND(CQ$7&gt;=$N11,CQ$7&lt;=$O11,CQ$7&lt;&gt;""),IF($P11="O",$K11&amp;" h",$K11),"")</f>
        <v/>
      </c>
      <c r="CR11" s="32" t="str">
        <f ca="1">IF(AND(CR$7&gt;=$N11,CR$7&lt;=$O11,CR$7&lt;&gt;""),IF($P11="O",$K11&amp;" h",$K11),"")</f>
        <v/>
      </c>
      <c r="CS11" s="32" t="str">
        <f ca="1">IF(AND(CS$7&gt;=$N11,CS$7&lt;=$O11,CS$7&lt;&gt;""),IF($P11="O",$K11&amp;" h",$K11),"")</f>
        <v/>
      </c>
      <c r="CT11" s="32" t="str">
        <f ca="1">IF(AND(CT$7&gt;=$N11,CT$7&lt;=$O11,CT$7&lt;&gt;""),IF($P11="O",$K11&amp;" h",$K11),"")</f>
        <v/>
      </c>
      <c r="CU11" s="32" t="str">
        <f ca="1">IF(AND(CU$7&gt;=$N11,CU$7&lt;=$O11,CU$7&lt;&gt;""),IF($P11="O",$K11&amp;" h",$K11),"")</f>
        <v/>
      </c>
      <c r="CV11" s="32" t="str">
        <f ca="1">IF(AND(CV$7&gt;=$N11,CV$7&lt;=$O11,CV$7&lt;&gt;""),IF($P11="O",$K11&amp;" h",$K11),"")</f>
        <v/>
      </c>
      <c r="CW11" s="32" t="str">
        <f ca="1">IF(AND(CW$7&gt;=$N11,CW$7&lt;=$O11,CW$7&lt;&gt;""),IF($P11="O",$K11&amp;" h",$K11),"")</f>
        <v/>
      </c>
      <c r="CX11" s="32" t="str">
        <f ca="1">IF(AND(CX$7&gt;=$N11,CX$7&lt;=$O11,CX$7&lt;&gt;""),IF($P11="O",$K11&amp;" h",$K11),"")</f>
        <v/>
      </c>
      <c r="CY11" s="32" t="str">
        <f ca="1">IF(AND(CY$7&gt;=$N11,CY$7&lt;=$O11,CY$7&lt;&gt;""),IF($P11="O",$K11&amp;" h",$K11),"")</f>
        <v/>
      </c>
      <c r="CZ11" s="32" t="str">
        <f ca="1">IF(AND(CZ$7&gt;=$N11,CZ$7&lt;=$O11,CZ$7&lt;&gt;""),IF($P11="O",$K11&amp;" h",$K11),"")</f>
        <v/>
      </c>
      <c r="DA11" s="32" t="str">
        <f ca="1">IF(AND(DA$7&gt;=$N11,DA$7&lt;=$O11,DA$7&lt;&gt;""),IF($P11="O",$K11&amp;" h",$K11),"")</f>
        <v/>
      </c>
      <c r="DB11" s="32" t="str">
        <f ca="1">IF(AND(DB$7&gt;=$N11,DB$7&lt;=$O11,DB$7&lt;&gt;""),IF($P11="O",$K11&amp;" h",$K11),"")</f>
        <v/>
      </c>
      <c r="DC11" s="32" t="str">
        <f ca="1">IF(AND(DC$7&gt;=$N11,DC$7&lt;=$O11,DC$7&lt;&gt;""),IF($P11="O",$K11&amp;" h",$K11),"")</f>
        <v/>
      </c>
    </row>
    <row r="12" spans="1:107" x14ac:dyDescent="0.3">
      <c r="A12" s="122" t="s">
        <v>1271</v>
      </c>
      <c r="B12" s="61" t="s">
        <v>1272</v>
      </c>
      <c r="C12" s="61" t="s">
        <v>1268</v>
      </c>
      <c r="D12" s="61" t="s">
        <v>1269</v>
      </c>
      <c r="E12" s="61" t="s">
        <v>1270</v>
      </c>
      <c r="F12" s="61" t="s">
        <v>42</v>
      </c>
      <c r="G12" s="61" t="s">
        <v>58</v>
      </c>
      <c r="H12" s="61" t="s">
        <v>47</v>
      </c>
      <c r="I12" s="61" t="s">
        <v>300</v>
      </c>
      <c r="J12" s="61" t="s">
        <v>753</v>
      </c>
      <c r="K12" s="61">
        <v>4</v>
      </c>
      <c r="L12" s="84">
        <v>43313</v>
      </c>
      <c r="M12" s="84">
        <v>43344</v>
      </c>
      <c r="N12" s="85">
        <v>43313</v>
      </c>
      <c r="O12" s="85">
        <v>43314</v>
      </c>
      <c r="P12" s="92" t="s">
        <v>618</v>
      </c>
      <c r="Q12" s="31">
        <f ca="1">NETWORKDAYS(N12,O12,LD!$D$5:$D$16)</f>
        <v>2</v>
      </c>
      <c r="R12" s="152" t="str">
        <f ca="1">IF(AND(R$7&gt;=$N12,R$7&lt;=$O12,R$7&lt;&gt;""),IF($P12="O",$K12&amp;" h",$K12),"")</f>
        <v>4 h</v>
      </c>
      <c r="S12" s="150" t="str">
        <f>IF(AND(S$7&gt;=$N12,S$7&lt;=$O12,S$7&lt;&gt;""),IF($P12="O",$K12&amp;" h",$K12),"")</f>
        <v/>
      </c>
      <c r="T12" s="152" t="str">
        <f ca="1">IF(AND(T$7&gt;=$N12,T$7&lt;=$O12,T$7&lt;&gt;""),IF($P12="O",$K12&amp;" h",$K12),"")</f>
        <v>4 h</v>
      </c>
      <c r="U12" s="150" t="str">
        <f>IF(AND(U$7&gt;=$N12,U$7&lt;=$O12,U$7&lt;&gt;""),IF($P12="O",$K12&amp;" h",$K12),"")</f>
        <v/>
      </c>
      <c r="V12" s="152" t="str">
        <f ca="1">IF(AND(V$7&gt;=$N12,V$7&lt;=$O12,V$7&lt;&gt;""),IF($P12="O",$K12&amp;" h",$K12),"")</f>
        <v/>
      </c>
      <c r="W12" s="150" t="str">
        <f>IF(AND(W$7&gt;=$N12,W$7&lt;=$O12,W$7&lt;&gt;""),IF($P12="O",$K12&amp;" h",$K12),"")</f>
        <v/>
      </c>
      <c r="X12" s="152" t="str">
        <f ca="1">IF(AND(X$7&gt;=$N12,X$7&lt;=$O12,X$7&lt;&gt;""),IF($P12="O",$K12&amp;" h",$K12),"")</f>
        <v/>
      </c>
      <c r="Y12" s="150" t="str">
        <f>IF(AND(Y$7&gt;=$N12,Y$7&lt;=$O12,Y$7&lt;&gt;""),IF($P12="O",$K12&amp;" h",$K12),"")</f>
        <v/>
      </c>
      <c r="Z12" s="152" t="str">
        <f ca="1">IF(AND(Z$7&gt;=$N12,Z$7&lt;=$O12,Z$7&lt;&gt;""),IF($P12="O",$K12&amp;" h",$K12),"")</f>
        <v/>
      </c>
      <c r="AA12" s="150" t="str">
        <f>IF(AND(AA$7&gt;=$N12,AA$7&lt;=$O12,AA$7&lt;&gt;""),IF($P12="O",$K12&amp;" h",$K12),"")</f>
        <v/>
      </c>
      <c r="AB12" s="152" t="str">
        <f ca="1">IF(AND(AB$7&gt;=$N12,AB$7&lt;=$O12,AB$7&lt;&gt;""),IF($P12="O",$K12&amp;" h",$K12),"")</f>
        <v/>
      </c>
      <c r="AC12" s="150" t="str">
        <f>IF(AND(AC$7&gt;=$N12,AC$7&lt;=$O12,AC$7&lt;&gt;""),IF($P12="O",$K12&amp;" h",$K12),"")</f>
        <v/>
      </c>
      <c r="AD12" s="152" t="str">
        <f ca="1">IF(AND(AD$7&gt;=$N12,AD$7&lt;=$O12,AD$7&lt;&gt;""),IF($P12="O",$K12&amp;" h",$K12),"")</f>
        <v/>
      </c>
      <c r="AE12" s="150" t="str">
        <f>IF(AND(AE$7&gt;=$N12,AE$7&lt;=$O12,AE$7&lt;&gt;""),IF($P12="O",$K12&amp;" h",$K12),"")</f>
        <v/>
      </c>
      <c r="AF12" s="152" t="str">
        <f ca="1">IF(AND(AF$7&gt;=$N12,AF$7&lt;=$O12,AF$7&lt;&gt;""),IF($P12="O",$K12&amp;" h",$K12),"")</f>
        <v/>
      </c>
      <c r="AG12" s="150" t="str">
        <f>IF(AND(AG$7&gt;=$N12,AG$7&lt;=$O12,AG$7&lt;&gt;""),IF($P12="O",$K12&amp;" h",$K12),"")</f>
        <v/>
      </c>
      <c r="AH12" s="152" t="str">
        <f ca="1">IF(AND(AH$7&gt;=$N12,AH$7&lt;=$O12,AH$7&lt;&gt;""),IF($P12="O",$K12&amp;" h",$K12),"")</f>
        <v/>
      </c>
      <c r="AI12" s="150"/>
      <c r="AJ12" s="152"/>
      <c r="AK12" s="150"/>
      <c r="AL12" s="152"/>
      <c r="AM12" s="150"/>
      <c r="AN12" s="152"/>
      <c r="AO12" s="150"/>
      <c r="AP12" s="152"/>
      <c r="AQ12" s="150"/>
      <c r="AR12" s="152"/>
      <c r="AS12" s="150"/>
      <c r="AT12" s="152"/>
      <c r="AU12" s="150"/>
      <c r="AV12" s="152"/>
      <c r="AW12" s="150"/>
      <c r="AX12" s="152"/>
      <c r="AY12" s="150"/>
      <c r="AZ12" s="152"/>
      <c r="BA12" s="150"/>
      <c r="BB12" s="152"/>
      <c r="BC12" s="150"/>
      <c r="BD12" s="152"/>
      <c r="BE12" s="150"/>
      <c r="BF12" s="152"/>
      <c r="BG12" s="150"/>
      <c r="BH12" s="152"/>
      <c r="BI12" s="150"/>
      <c r="BJ12" s="152"/>
      <c r="BK12" s="150"/>
      <c r="BL12" s="152"/>
      <c r="BM12" s="150"/>
      <c r="BN12" s="152"/>
      <c r="BO12" s="150"/>
      <c r="BP12" s="152"/>
      <c r="BQ12" s="150"/>
      <c r="BR12" s="152"/>
      <c r="BS12" s="150"/>
      <c r="BT12" s="152"/>
      <c r="BU12" s="150"/>
      <c r="BV12" s="152"/>
      <c r="BW12" s="150"/>
      <c r="BX12" s="152"/>
      <c r="BY12" s="150"/>
      <c r="BZ12" s="32" t="str">
        <f ca="1">IF(AND(BZ$7&gt;=$N12,BZ$7&lt;=$O12,BZ$7&lt;&gt;""),IF($P12="O",$K12&amp;" h",$K12),"")</f>
        <v/>
      </c>
      <c r="CA12" s="32" t="str">
        <f ca="1">IF(AND(CA$7&gt;=$N12,CA$7&lt;=$O12,CA$7&lt;&gt;""),IF($P12="O",$K12&amp;" h",$K12),"")</f>
        <v/>
      </c>
      <c r="CB12" s="32" t="str">
        <f ca="1">IF(AND(CB$7&gt;=$N12,CB$7&lt;=$O12,CB$7&lt;&gt;""),IF($P12="O",$K12&amp;" h",$K12),"")</f>
        <v/>
      </c>
      <c r="CC12" s="32" t="str">
        <f ca="1">IF(AND(CC$7&gt;=$N12,CC$7&lt;=$O12,CC$7&lt;&gt;""),IF($P12="O",$K12&amp;" h",$K12),"")</f>
        <v/>
      </c>
      <c r="CD12" s="32" t="str">
        <f ca="1">IF(AND(CD$7&gt;=$N12,CD$7&lt;=$O12,CD$7&lt;&gt;""),IF($P12="O",$K12&amp;" h",$K12),"")</f>
        <v/>
      </c>
      <c r="CE12" s="32" t="str">
        <f ca="1">IF(AND(CE$7&gt;=$N12,CE$7&lt;=$O12,CE$7&lt;&gt;""),IF($P12="O",$K12&amp;" h",$K12),"")</f>
        <v/>
      </c>
      <c r="CF12" s="32" t="str">
        <f ca="1">IF(AND(CF$7&gt;=$N12,CF$7&lt;=$O12,CF$7&lt;&gt;""),IF($P12="O",$K12&amp;" h",$K12),"")</f>
        <v/>
      </c>
      <c r="CG12" s="32" t="str">
        <f ca="1">IF(AND(CG$7&gt;=$N12,CG$7&lt;=$O12,CG$7&lt;&gt;""),IF($P12="O",$K12&amp;" h",$K12),"")</f>
        <v/>
      </c>
      <c r="CH12" s="32" t="str">
        <f ca="1">IF(AND(CH$7&gt;=$N12,CH$7&lt;=$O12,CH$7&lt;&gt;""),IF($P12="O",$K12&amp;" h",$K12),"")</f>
        <v/>
      </c>
      <c r="CI12" s="32" t="str">
        <f ca="1">IF(AND(CI$7&gt;=$N12,CI$7&lt;=$O12,CI$7&lt;&gt;""),IF($P12="O",$K12&amp;" h",$K12),"")</f>
        <v/>
      </c>
      <c r="CJ12" s="32" t="str">
        <f ca="1">IF(AND(CJ$7&gt;=$N12,CJ$7&lt;=$O12,CJ$7&lt;&gt;""),IF($P12="O",$K12&amp;" h",$K12),"")</f>
        <v/>
      </c>
      <c r="CK12" s="32" t="str">
        <f ca="1">IF(AND(CK$7&gt;=$N12,CK$7&lt;=$O12,CK$7&lt;&gt;""),IF($P12="O",$K12&amp;" h",$K12),"")</f>
        <v/>
      </c>
      <c r="CL12" s="32" t="str">
        <f ca="1">IF(AND(CL$7&gt;=$N12,CL$7&lt;=$O12,CL$7&lt;&gt;""),IF($P12="O",$K12&amp;" h",$K12),"")</f>
        <v/>
      </c>
      <c r="CM12" s="32" t="str">
        <f ca="1">IF(AND(CM$7&gt;=$N12,CM$7&lt;=$O12,CM$7&lt;&gt;""),IF($P12="O",$K12&amp;" h",$K12),"")</f>
        <v/>
      </c>
      <c r="CN12" s="32" t="str">
        <f ca="1">IF(AND(CN$7&gt;=$N12,CN$7&lt;=$O12,CN$7&lt;&gt;""),IF($P12="O",$K12&amp;" h",$K12),"")</f>
        <v/>
      </c>
      <c r="CO12" s="32" t="str">
        <f ca="1">IF(AND(CO$7&gt;=$N12,CO$7&lt;=$O12,CO$7&lt;&gt;""),IF($P12="O",$K12&amp;" h",$K12),"")</f>
        <v/>
      </c>
      <c r="CP12" s="32" t="str">
        <f ca="1">IF(AND(CP$7&gt;=$N12,CP$7&lt;=$O12,CP$7&lt;&gt;""),IF($P12="O",$K12&amp;" h",$K12),"")</f>
        <v/>
      </c>
      <c r="CQ12" s="32" t="str">
        <f ca="1">IF(AND(CQ$7&gt;=$N12,CQ$7&lt;=$O12,CQ$7&lt;&gt;""),IF($P12="O",$K12&amp;" h",$K12),"")</f>
        <v/>
      </c>
      <c r="CR12" s="32" t="str">
        <f ca="1">IF(AND(CR$7&gt;=$N12,CR$7&lt;=$O12,CR$7&lt;&gt;""),IF($P12="O",$K12&amp;" h",$K12),"")</f>
        <v/>
      </c>
      <c r="CS12" s="32" t="str">
        <f ca="1">IF(AND(CS$7&gt;=$N12,CS$7&lt;=$O12,CS$7&lt;&gt;""),IF($P12="O",$K12&amp;" h",$K12),"")</f>
        <v/>
      </c>
      <c r="CT12" s="32" t="str">
        <f ca="1">IF(AND(CT$7&gt;=$N12,CT$7&lt;=$O12,CT$7&lt;&gt;""),IF($P12="O",$K12&amp;" h",$K12),"")</f>
        <v/>
      </c>
      <c r="CU12" s="32" t="str">
        <f ca="1">IF(AND(CU$7&gt;=$N12,CU$7&lt;=$O12,CU$7&lt;&gt;""),IF($P12="O",$K12&amp;" h",$K12),"")</f>
        <v/>
      </c>
      <c r="CV12" s="32" t="str">
        <f ca="1">IF(AND(CV$7&gt;=$N12,CV$7&lt;=$O12,CV$7&lt;&gt;""),IF($P12="O",$K12&amp;" h",$K12),"")</f>
        <v/>
      </c>
      <c r="CW12" s="32" t="str">
        <f ca="1">IF(AND(CW$7&gt;=$N12,CW$7&lt;=$O12,CW$7&lt;&gt;""),IF($P12="O",$K12&amp;" h",$K12),"")</f>
        <v/>
      </c>
      <c r="CX12" s="32" t="str">
        <f ca="1">IF(AND(CX$7&gt;=$N12,CX$7&lt;=$O12,CX$7&lt;&gt;""),IF($P12="O",$K12&amp;" h",$K12),"")</f>
        <v/>
      </c>
      <c r="CY12" s="32" t="str">
        <f ca="1">IF(AND(CY$7&gt;=$N12,CY$7&lt;=$O12,CY$7&lt;&gt;""),IF($P12="O",$K12&amp;" h",$K12),"")</f>
        <v/>
      </c>
      <c r="CZ12" s="32" t="str">
        <f ca="1">IF(AND(CZ$7&gt;=$N12,CZ$7&lt;=$O12,CZ$7&lt;&gt;""),IF($P12="O",$K12&amp;" h",$K12),"")</f>
        <v/>
      </c>
      <c r="DA12" s="32" t="str">
        <f ca="1">IF(AND(DA$7&gt;=$N12,DA$7&lt;=$O12,DA$7&lt;&gt;""),IF($P12="O",$K12&amp;" h",$K12),"")</f>
        <v/>
      </c>
      <c r="DB12" s="32" t="str">
        <f ca="1">IF(AND(DB$7&gt;=$N12,DB$7&lt;=$O12,DB$7&lt;&gt;""),IF($P12="O",$K12&amp;" h",$K12),"")</f>
        <v/>
      </c>
      <c r="DC12" s="32" t="str">
        <f ca="1">IF(AND(DC$7&gt;=$N12,DC$7&lt;=$O12,DC$7&lt;&gt;""),IF($P12="O",$K12&amp;" h",$K12),"")</f>
        <v/>
      </c>
    </row>
    <row r="13" spans="1:107" x14ac:dyDescent="0.3">
      <c r="A13" s="122" t="s">
        <v>1278</v>
      </c>
      <c r="B13" s="61" t="s">
        <v>1279</v>
      </c>
      <c r="C13" s="61" t="s">
        <v>1275</v>
      </c>
      <c r="D13" s="61" t="s">
        <v>1276</v>
      </c>
      <c r="E13" s="61" t="s">
        <v>1277</v>
      </c>
      <c r="F13" s="61" t="s">
        <v>42</v>
      </c>
      <c r="G13" s="61" t="s">
        <v>58</v>
      </c>
      <c r="H13" s="61" t="s">
        <v>47</v>
      </c>
      <c r="I13" s="61" t="s">
        <v>300</v>
      </c>
      <c r="J13" s="61" t="s">
        <v>753</v>
      </c>
      <c r="K13" s="61">
        <v>4</v>
      </c>
      <c r="L13" s="84">
        <v>43313</v>
      </c>
      <c r="M13" s="84">
        <v>43344</v>
      </c>
      <c r="N13" s="85">
        <v>43313</v>
      </c>
      <c r="O13" s="85">
        <v>43314</v>
      </c>
      <c r="P13" s="92" t="s">
        <v>618</v>
      </c>
      <c r="Q13" s="31">
        <f ca="1">NETWORKDAYS(N13,O13,LD!$D$5:$D$16)</f>
        <v>2</v>
      </c>
      <c r="R13" s="152" t="str">
        <f ca="1">IF(AND(R$7&gt;=$N13,R$7&lt;=$O13,R$7&lt;&gt;""),IF($P13="O",$K13&amp;" h",$K13),"")</f>
        <v>4 h</v>
      </c>
      <c r="S13" s="150" t="str">
        <f>IF(AND(S$7&gt;=$N13,S$7&lt;=$O13,S$7&lt;&gt;""),IF($P13="O",$K13&amp;" h",$K13),"")</f>
        <v/>
      </c>
      <c r="T13" s="152" t="str">
        <f ca="1">IF(AND(T$7&gt;=$N13,T$7&lt;=$O13,T$7&lt;&gt;""),IF($P13="O",$K13&amp;" h",$K13),"")</f>
        <v>4 h</v>
      </c>
      <c r="U13" s="150" t="str">
        <f>IF(AND(U$7&gt;=$N13,U$7&lt;=$O13,U$7&lt;&gt;""),IF($P13="O",$K13&amp;" h",$K13),"")</f>
        <v/>
      </c>
      <c r="V13" s="152" t="str">
        <f ca="1">IF(AND(V$7&gt;=$N13,V$7&lt;=$O13,V$7&lt;&gt;""),IF($P13="O",$K13&amp;" h",$K13),"")</f>
        <v/>
      </c>
      <c r="W13" s="150" t="str">
        <f>IF(AND(W$7&gt;=$N13,W$7&lt;=$O13,W$7&lt;&gt;""),IF($P13="O",$K13&amp;" h",$K13),"")</f>
        <v/>
      </c>
      <c r="X13" s="152" t="str">
        <f ca="1">IF(AND(X$7&gt;=$N13,X$7&lt;=$O13,X$7&lt;&gt;""),IF($P13="O",$K13&amp;" h",$K13),"")</f>
        <v/>
      </c>
      <c r="Y13" s="150" t="str">
        <f>IF(AND(Y$7&gt;=$N13,Y$7&lt;=$O13,Y$7&lt;&gt;""),IF($P13="O",$K13&amp;" h",$K13),"")</f>
        <v/>
      </c>
      <c r="Z13" s="152" t="str">
        <f ca="1">IF(AND(Z$7&gt;=$N13,Z$7&lt;=$O13,Z$7&lt;&gt;""),IF($P13="O",$K13&amp;" h",$K13),"")</f>
        <v/>
      </c>
      <c r="AA13" s="150" t="str">
        <f>IF(AND(AA$7&gt;=$N13,AA$7&lt;=$O13,AA$7&lt;&gt;""),IF($P13="O",$K13&amp;" h",$K13),"")</f>
        <v/>
      </c>
      <c r="AB13" s="152" t="str">
        <f ca="1">IF(AND(AB$7&gt;=$N13,AB$7&lt;=$O13,AB$7&lt;&gt;""),IF($P13="O",$K13&amp;" h",$K13),"")</f>
        <v/>
      </c>
      <c r="AC13" s="150" t="str">
        <f>IF(AND(AC$7&gt;=$N13,AC$7&lt;=$O13,AC$7&lt;&gt;""),IF($P13="O",$K13&amp;" h",$K13),"")</f>
        <v/>
      </c>
      <c r="AD13" s="152" t="str">
        <f ca="1">IF(AND(AD$7&gt;=$N13,AD$7&lt;=$O13,AD$7&lt;&gt;""),IF($P13="O",$K13&amp;" h",$K13),"")</f>
        <v/>
      </c>
      <c r="AE13" s="150" t="str">
        <f>IF(AND(AE$7&gt;=$N13,AE$7&lt;=$O13,AE$7&lt;&gt;""),IF($P13="O",$K13&amp;" h",$K13),"")</f>
        <v/>
      </c>
      <c r="AF13" s="152" t="str">
        <f ca="1">IF(AND(AF$7&gt;=$N13,AF$7&lt;=$O13,AF$7&lt;&gt;""),IF($P13="O",$K13&amp;" h",$K13),"")</f>
        <v/>
      </c>
      <c r="AG13" s="150" t="str">
        <f>IF(AND(AG$7&gt;=$N13,AG$7&lt;=$O13,AG$7&lt;&gt;""),IF($P13="O",$K13&amp;" h",$K13),"")</f>
        <v/>
      </c>
      <c r="AH13" s="152" t="str">
        <f ca="1">IF(AND(AH$7&gt;=$N13,AH$7&lt;=$O13,AH$7&lt;&gt;""),IF($P13="O",$K13&amp;" h",$K13),"")</f>
        <v/>
      </c>
      <c r="AI13" s="150"/>
      <c r="AJ13" s="152"/>
      <c r="AK13" s="150"/>
      <c r="AL13" s="152"/>
      <c r="AM13" s="150"/>
      <c r="AN13" s="152"/>
      <c r="AO13" s="150"/>
      <c r="AP13" s="152"/>
      <c r="AQ13" s="150"/>
      <c r="AR13" s="152"/>
      <c r="AS13" s="150"/>
      <c r="AT13" s="152"/>
      <c r="AU13" s="150"/>
      <c r="AV13" s="152"/>
      <c r="AW13" s="150"/>
      <c r="AX13" s="152"/>
      <c r="AY13" s="150"/>
      <c r="AZ13" s="152"/>
      <c r="BA13" s="150"/>
      <c r="BB13" s="152"/>
      <c r="BC13" s="150"/>
      <c r="BD13" s="152"/>
      <c r="BE13" s="150"/>
      <c r="BF13" s="152"/>
      <c r="BG13" s="150"/>
      <c r="BH13" s="152"/>
      <c r="BI13" s="150"/>
      <c r="BJ13" s="152"/>
      <c r="BK13" s="150"/>
      <c r="BL13" s="152"/>
      <c r="BM13" s="150"/>
      <c r="BN13" s="152"/>
      <c r="BO13" s="150"/>
      <c r="BP13" s="152"/>
      <c r="BQ13" s="150"/>
      <c r="BR13" s="152"/>
      <c r="BS13" s="150"/>
      <c r="BT13" s="152"/>
      <c r="BU13" s="150"/>
      <c r="BV13" s="152"/>
      <c r="BW13" s="150"/>
      <c r="BX13" s="152"/>
      <c r="BY13" s="150"/>
      <c r="BZ13" s="32" t="str">
        <f ca="1">IF(AND(BZ$7&gt;=$N13,BZ$7&lt;=$O13,BZ$7&lt;&gt;""),IF($P13="O",$K13&amp;" h",$K13),"")</f>
        <v/>
      </c>
      <c r="CA13" s="32" t="str">
        <f ca="1">IF(AND(CA$7&gt;=$N13,CA$7&lt;=$O13,CA$7&lt;&gt;""),IF($P13="O",$K13&amp;" h",$K13),"")</f>
        <v/>
      </c>
      <c r="CB13" s="32" t="str">
        <f ca="1">IF(AND(CB$7&gt;=$N13,CB$7&lt;=$O13,CB$7&lt;&gt;""),IF($P13="O",$K13&amp;" h",$K13),"")</f>
        <v/>
      </c>
      <c r="CC13" s="32" t="str">
        <f ca="1">IF(AND(CC$7&gt;=$N13,CC$7&lt;=$O13,CC$7&lt;&gt;""),IF($P13="O",$K13&amp;" h",$K13),"")</f>
        <v/>
      </c>
      <c r="CD13" s="32" t="str">
        <f ca="1">IF(AND(CD$7&gt;=$N13,CD$7&lt;=$O13,CD$7&lt;&gt;""),IF($P13="O",$K13&amp;" h",$K13),"")</f>
        <v/>
      </c>
      <c r="CE13" s="32" t="str">
        <f ca="1">IF(AND(CE$7&gt;=$N13,CE$7&lt;=$O13,CE$7&lt;&gt;""),IF($P13="O",$K13&amp;" h",$K13),"")</f>
        <v/>
      </c>
      <c r="CF13" s="32" t="str">
        <f ca="1">IF(AND(CF$7&gt;=$N13,CF$7&lt;=$O13,CF$7&lt;&gt;""),IF($P13="O",$K13&amp;" h",$K13),"")</f>
        <v/>
      </c>
      <c r="CG13" s="32" t="str">
        <f ca="1">IF(AND(CG$7&gt;=$N13,CG$7&lt;=$O13,CG$7&lt;&gt;""),IF($P13="O",$K13&amp;" h",$K13),"")</f>
        <v/>
      </c>
      <c r="CH13" s="32" t="str">
        <f ca="1">IF(AND(CH$7&gt;=$N13,CH$7&lt;=$O13,CH$7&lt;&gt;""),IF($P13="O",$K13&amp;" h",$K13),"")</f>
        <v/>
      </c>
      <c r="CI13" s="32" t="str">
        <f ca="1">IF(AND(CI$7&gt;=$N13,CI$7&lt;=$O13,CI$7&lt;&gt;""),IF($P13="O",$K13&amp;" h",$K13),"")</f>
        <v/>
      </c>
      <c r="CJ13" s="32" t="str">
        <f ca="1">IF(AND(CJ$7&gt;=$N13,CJ$7&lt;=$O13,CJ$7&lt;&gt;""),IF($P13="O",$K13&amp;" h",$K13),"")</f>
        <v/>
      </c>
      <c r="CK13" s="32" t="str">
        <f ca="1">IF(AND(CK$7&gt;=$N13,CK$7&lt;=$O13,CK$7&lt;&gt;""),IF($P13="O",$K13&amp;" h",$K13),"")</f>
        <v/>
      </c>
      <c r="CL13" s="32" t="str">
        <f ca="1">IF(AND(CL$7&gt;=$N13,CL$7&lt;=$O13,CL$7&lt;&gt;""),IF($P13="O",$K13&amp;" h",$K13),"")</f>
        <v/>
      </c>
      <c r="CM13" s="32" t="str">
        <f ca="1">IF(AND(CM$7&gt;=$N13,CM$7&lt;=$O13,CM$7&lt;&gt;""),IF($P13="O",$K13&amp;" h",$K13),"")</f>
        <v/>
      </c>
      <c r="CN13" s="32" t="str">
        <f ca="1">IF(AND(CN$7&gt;=$N13,CN$7&lt;=$O13,CN$7&lt;&gt;""),IF($P13="O",$K13&amp;" h",$K13),"")</f>
        <v/>
      </c>
      <c r="CO13" s="32" t="str">
        <f ca="1">IF(AND(CO$7&gt;=$N13,CO$7&lt;=$O13,CO$7&lt;&gt;""),IF($P13="O",$K13&amp;" h",$K13),"")</f>
        <v/>
      </c>
      <c r="CP13" s="32" t="str">
        <f ca="1">IF(AND(CP$7&gt;=$N13,CP$7&lt;=$O13,CP$7&lt;&gt;""),IF($P13="O",$K13&amp;" h",$K13),"")</f>
        <v/>
      </c>
      <c r="CQ13" s="32" t="str">
        <f ca="1">IF(AND(CQ$7&gt;=$N13,CQ$7&lt;=$O13,CQ$7&lt;&gt;""),IF($P13="O",$K13&amp;" h",$K13),"")</f>
        <v/>
      </c>
      <c r="CR13" s="32" t="str">
        <f ca="1">IF(AND(CR$7&gt;=$N13,CR$7&lt;=$O13,CR$7&lt;&gt;""),IF($P13="O",$K13&amp;" h",$K13),"")</f>
        <v/>
      </c>
      <c r="CS13" s="32" t="str">
        <f ca="1">IF(AND(CS$7&gt;=$N13,CS$7&lt;=$O13,CS$7&lt;&gt;""),IF($P13="O",$K13&amp;" h",$K13),"")</f>
        <v/>
      </c>
      <c r="CT13" s="32" t="str">
        <f ca="1">IF(AND(CT$7&gt;=$N13,CT$7&lt;=$O13,CT$7&lt;&gt;""),IF($P13="O",$K13&amp;" h",$K13),"")</f>
        <v/>
      </c>
      <c r="CU13" s="32" t="str">
        <f ca="1">IF(AND(CU$7&gt;=$N13,CU$7&lt;=$O13,CU$7&lt;&gt;""),IF($P13="O",$K13&amp;" h",$K13),"")</f>
        <v/>
      </c>
      <c r="CV13" s="32" t="str">
        <f ca="1">IF(AND(CV$7&gt;=$N13,CV$7&lt;=$O13,CV$7&lt;&gt;""),IF($P13="O",$K13&amp;" h",$K13),"")</f>
        <v/>
      </c>
      <c r="CW13" s="32" t="str">
        <f ca="1">IF(AND(CW$7&gt;=$N13,CW$7&lt;=$O13,CW$7&lt;&gt;""),IF($P13="O",$K13&amp;" h",$K13),"")</f>
        <v/>
      </c>
      <c r="CX13" s="32" t="str">
        <f ca="1">IF(AND(CX$7&gt;=$N13,CX$7&lt;=$O13,CX$7&lt;&gt;""),IF($P13="O",$K13&amp;" h",$K13),"")</f>
        <v/>
      </c>
      <c r="CY13" s="32" t="str">
        <f ca="1">IF(AND(CY$7&gt;=$N13,CY$7&lt;=$O13,CY$7&lt;&gt;""),IF($P13="O",$K13&amp;" h",$K13),"")</f>
        <v/>
      </c>
      <c r="CZ13" s="32" t="str">
        <f ca="1">IF(AND(CZ$7&gt;=$N13,CZ$7&lt;=$O13,CZ$7&lt;&gt;""),IF($P13="O",$K13&amp;" h",$K13),"")</f>
        <v/>
      </c>
      <c r="DA13" s="32" t="str">
        <f ca="1">IF(AND(DA$7&gt;=$N13,DA$7&lt;=$O13,DA$7&lt;&gt;""),IF($P13="O",$K13&amp;" h",$K13),"")</f>
        <v/>
      </c>
      <c r="DB13" s="32" t="str">
        <f ca="1">IF(AND(DB$7&gt;=$N13,DB$7&lt;=$O13,DB$7&lt;&gt;""),IF($P13="O",$K13&amp;" h",$K13),"")</f>
        <v/>
      </c>
      <c r="DC13" s="32" t="str">
        <f ca="1">IF(AND(DC$7&gt;=$N13,DC$7&lt;=$O13,DC$7&lt;&gt;""),IF($P13="O",$K13&amp;" h",$K13),"")</f>
        <v/>
      </c>
    </row>
    <row r="14" spans="1:107" x14ac:dyDescent="0.3">
      <c r="A14" s="122" t="s">
        <v>4705</v>
      </c>
      <c r="B14" s="61" t="s">
        <v>4706</v>
      </c>
      <c r="C14" s="61" t="s">
        <v>792</v>
      </c>
      <c r="D14" s="61" t="s">
        <v>793</v>
      </c>
      <c r="E14" s="61" t="s">
        <v>224</v>
      </c>
      <c r="F14" s="61" t="s">
        <v>42</v>
      </c>
      <c r="G14" s="61" t="s">
        <v>166</v>
      </c>
      <c r="H14" s="61" t="s">
        <v>209</v>
      </c>
      <c r="I14" s="61" t="s">
        <v>300</v>
      </c>
      <c r="J14" s="61" t="s">
        <v>1225</v>
      </c>
      <c r="K14" s="61">
        <v>0</v>
      </c>
      <c r="L14" s="84">
        <v>43346</v>
      </c>
      <c r="M14" s="84"/>
      <c r="N14" s="85">
        <v>43313</v>
      </c>
      <c r="O14" s="85">
        <v>43344</v>
      </c>
      <c r="P14" s="92" t="s">
        <v>617</v>
      </c>
      <c r="Q14" s="31">
        <f ca="1">NETWORKDAYS(N14,O14,LD!$D$5:$D$16)</f>
        <v>22</v>
      </c>
      <c r="R14" s="152">
        <f ca="1">IF(AND(R$7&gt;=$N14,R$7&lt;=$O14,R$7&lt;&gt;""),IF($P14="O",$K14&amp;" h",$K14),"")</f>
        <v>0</v>
      </c>
      <c r="S14" s="150" t="str">
        <f>IF(AND(S$7&gt;=$N14,S$7&lt;=$O14,S$7&lt;&gt;""),IF($P14="O",$K14&amp;" h",$K14),"")</f>
        <v/>
      </c>
      <c r="T14" s="152">
        <f ca="1">IF(AND(T$7&gt;=$N14,T$7&lt;=$O14,T$7&lt;&gt;""),IF($P14="O",$K14&amp;" h",$K14),"")</f>
        <v>0</v>
      </c>
      <c r="U14" s="150" t="str">
        <f>IF(AND(U$7&gt;=$N14,U$7&lt;=$O14,U$7&lt;&gt;""),IF($P14="O",$K14&amp;" h",$K14),"")</f>
        <v/>
      </c>
      <c r="V14" s="152">
        <f ca="1">IF(AND(V$7&gt;=$N14,V$7&lt;=$O14,V$7&lt;&gt;""),IF($P14="O",$K14&amp;" h",$K14),"")</f>
        <v>0</v>
      </c>
      <c r="W14" s="150" t="str">
        <f>IF(AND(W$7&gt;=$N14,W$7&lt;=$O14,W$7&lt;&gt;""),IF($P14="O",$K14&amp;" h",$K14),"")</f>
        <v/>
      </c>
      <c r="X14" s="152">
        <f ca="1">IF(AND(X$7&gt;=$N14,X$7&lt;=$O14,X$7&lt;&gt;""),IF($P14="O",$K14&amp;" h",$K14),"")</f>
        <v>0</v>
      </c>
      <c r="Y14" s="150" t="str">
        <f>IF(AND(Y$7&gt;=$N14,Y$7&lt;=$O14,Y$7&lt;&gt;""),IF($P14="O",$K14&amp;" h",$K14),"")</f>
        <v/>
      </c>
      <c r="Z14" s="152">
        <f ca="1">IF(AND(Z$7&gt;=$N14,Z$7&lt;=$O14,Z$7&lt;&gt;""),IF($P14="O",$K14&amp;" h",$K14),"")</f>
        <v>0</v>
      </c>
      <c r="AA14" s="150" t="str">
        <f>IF(AND(AA$7&gt;=$N14,AA$7&lt;=$O14,AA$7&lt;&gt;""),IF($P14="O",$K14&amp;" h",$K14),"")</f>
        <v/>
      </c>
      <c r="AB14" s="152">
        <f ca="1">IF(AND(AB$7&gt;=$N14,AB$7&lt;=$O14,AB$7&lt;&gt;""),IF($P14="O",$K14&amp;" h",$K14),"")</f>
        <v>0</v>
      </c>
      <c r="AC14" s="150" t="str">
        <f>IF(AND(AC$7&gt;=$N14,AC$7&lt;=$O14,AC$7&lt;&gt;""),IF($P14="O",$K14&amp;" h",$K14),"")</f>
        <v/>
      </c>
      <c r="AD14" s="152">
        <f ca="1">IF(AND(AD$7&gt;=$N14,AD$7&lt;=$O14,AD$7&lt;&gt;""),IF($P14="O",$K14&amp;" h",$K14),"")</f>
        <v>0</v>
      </c>
      <c r="AE14" s="150" t="str">
        <f>IF(AND(AE$7&gt;=$N14,AE$7&lt;=$O14,AE$7&lt;&gt;""),IF($P14="O",$K14&amp;" h",$K14),"")</f>
        <v/>
      </c>
      <c r="AF14" s="152">
        <f ca="1">IF(AND(AF$7&gt;=$N14,AF$7&lt;=$O14,AF$7&lt;&gt;""),IF($P14="O",$K14&amp;" h",$K14),"")</f>
        <v>0</v>
      </c>
      <c r="AG14" s="150" t="str">
        <f>IF(AND(AG$7&gt;=$N14,AG$7&lt;=$O14,AG$7&lt;&gt;""),IF($P14="O",$K14&amp;" h",$K14),"")</f>
        <v/>
      </c>
      <c r="AH14" s="152">
        <f ca="1">IF(AND(AH$7&gt;=$N14,AH$7&lt;=$O14,AH$7&lt;&gt;""),IF($P14="O",$K14&amp;" h",$K14),"")</f>
        <v>0</v>
      </c>
      <c r="AI14" s="150"/>
      <c r="AJ14" s="152"/>
      <c r="AK14" s="150"/>
      <c r="AL14" s="152"/>
      <c r="AM14" s="150"/>
      <c r="AN14" s="152"/>
      <c r="AO14" s="150"/>
      <c r="AP14" s="152"/>
      <c r="AQ14" s="150"/>
      <c r="AR14" s="152"/>
      <c r="AS14" s="150"/>
      <c r="AT14" s="152"/>
      <c r="AU14" s="150"/>
      <c r="AV14" s="152"/>
      <c r="AW14" s="150"/>
      <c r="AX14" s="152"/>
      <c r="AY14" s="150"/>
      <c r="AZ14" s="152"/>
      <c r="BA14" s="150"/>
      <c r="BB14" s="152"/>
      <c r="BC14" s="150"/>
      <c r="BD14" s="152"/>
      <c r="BE14" s="150"/>
      <c r="BF14" s="152"/>
      <c r="BG14" s="150"/>
      <c r="BH14" s="152"/>
      <c r="BI14" s="150"/>
      <c r="BJ14" s="152"/>
      <c r="BK14" s="150"/>
      <c r="BL14" s="152"/>
      <c r="BM14" s="150"/>
      <c r="BN14" s="152"/>
      <c r="BO14" s="150"/>
      <c r="BP14" s="152"/>
      <c r="BQ14" s="150"/>
      <c r="BR14" s="152"/>
      <c r="BS14" s="150"/>
      <c r="BT14" s="152"/>
      <c r="BU14" s="150"/>
      <c r="BV14" s="152"/>
      <c r="BW14" s="150"/>
      <c r="BX14" s="152"/>
      <c r="BY14" s="150"/>
      <c r="BZ14" s="32">
        <f ca="1">IF(AND(BZ$7&gt;=$N14,BZ$7&lt;=$O14,BZ$7&lt;&gt;""),IF($P14="O",$K14&amp;" h",$K14),"")</f>
        <v>0</v>
      </c>
      <c r="CA14" s="32">
        <f ca="1">IF(AND(CA$7&gt;=$N14,CA$7&lt;=$O14,CA$7&lt;&gt;""),IF($P14="O",$K14&amp;" h",$K14),"")</f>
        <v>0</v>
      </c>
      <c r="CB14" s="32" t="str">
        <f ca="1">IF(AND(CB$7&gt;=$N14,CB$7&lt;=$O14,CB$7&lt;&gt;""),IF($P14="O",$K14&amp;" h",$K14),"")</f>
        <v/>
      </c>
      <c r="CC14" s="32" t="str">
        <f ca="1">IF(AND(CC$7&gt;=$N14,CC$7&lt;=$O14,CC$7&lt;&gt;""),IF($P14="O",$K14&amp;" h",$K14),"")</f>
        <v/>
      </c>
      <c r="CD14" s="32" t="str">
        <f ca="1">IF(AND(CD$7&gt;=$N14,CD$7&lt;=$O14,CD$7&lt;&gt;""),IF($P14="O",$K14&amp;" h",$K14),"")</f>
        <v/>
      </c>
      <c r="CE14" s="32" t="str">
        <f ca="1">IF(AND(CE$7&gt;=$N14,CE$7&lt;=$O14,CE$7&lt;&gt;""),IF($P14="O",$K14&amp;" h",$K14),"")</f>
        <v/>
      </c>
      <c r="CF14" s="32" t="str">
        <f ca="1">IF(AND(CF$7&gt;=$N14,CF$7&lt;=$O14,CF$7&lt;&gt;""),IF($P14="O",$K14&amp;" h",$K14),"")</f>
        <v/>
      </c>
      <c r="CG14" s="32" t="str">
        <f ca="1">IF(AND(CG$7&gt;=$N14,CG$7&lt;=$O14,CG$7&lt;&gt;""),IF($P14="O",$K14&amp;" h",$K14),"")</f>
        <v/>
      </c>
      <c r="CH14" s="32" t="str">
        <f ca="1">IF(AND(CH$7&gt;=$N14,CH$7&lt;=$O14,CH$7&lt;&gt;""),IF($P14="O",$K14&amp;" h",$K14),"")</f>
        <v/>
      </c>
      <c r="CI14" s="32" t="str">
        <f ca="1">IF(AND(CI$7&gt;=$N14,CI$7&lt;=$O14,CI$7&lt;&gt;""),IF($P14="O",$K14&amp;" h",$K14),"")</f>
        <v/>
      </c>
      <c r="CJ14" s="32" t="str">
        <f ca="1">IF(AND(CJ$7&gt;=$N14,CJ$7&lt;=$O14,CJ$7&lt;&gt;""),IF($P14="O",$K14&amp;" h",$K14),"")</f>
        <v/>
      </c>
      <c r="CK14" s="32" t="str">
        <f ca="1">IF(AND(CK$7&gt;=$N14,CK$7&lt;=$O14,CK$7&lt;&gt;""),IF($P14="O",$K14&amp;" h",$K14),"")</f>
        <v/>
      </c>
      <c r="CL14" s="32" t="str">
        <f ca="1">IF(AND(CL$7&gt;=$N14,CL$7&lt;=$O14,CL$7&lt;&gt;""),IF($P14="O",$K14&amp;" h",$K14),"")</f>
        <v/>
      </c>
      <c r="CM14" s="32" t="str">
        <f ca="1">IF(AND(CM$7&gt;=$N14,CM$7&lt;=$O14,CM$7&lt;&gt;""),IF($P14="O",$K14&amp;" h",$K14),"")</f>
        <v/>
      </c>
      <c r="CN14" s="32" t="str">
        <f ca="1">IF(AND(CN$7&gt;=$N14,CN$7&lt;=$O14,CN$7&lt;&gt;""),IF($P14="O",$K14&amp;" h",$K14),"")</f>
        <v/>
      </c>
      <c r="CO14" s="32" t="str">
        <f ca="1">IF(AND(CO$7&gt;=$N14,CO$7&lt;=$O14,CO$7&lt;&gt;""),IF($P14="O",$K14&amp;" h",$K14),"")</f>
        <v/>
      </c>
      <c r="CP14" s="32" t="str">
        <f ca="1">IF(AND(CP$7&gt;=$N14,CP$7&lt;=$O14,CP$7&lt;&gt;""),IF($P14="O",$K14&amp;" h",$K14),"")</f>
        <v/>
      </c>
      <c r="CQ14" s="32" t="str">
        <f ca="1">IF(AND(CQ$7&gt;=$N14,CQ$7&lt;=$O14,CQ$7&lt;&gt;""),IF($P14="O",$K14&amp;" h",$K14),"")</f>
        <v/>
      </c>
      <c r="CR14" s="32" t="str">
        <f ca="1">IF(AND(CR$7&gt;=$N14,CR$7&lt;=$O14,CR$7&lt;&gt;""),IF($P14="O",$K14&amp;" h",$K14),"")</f>
        <v/>
      </c>
      <c r="CS14" s="32" t="str">
        <f ca="1">IF(AND(CS$7&gt;=$N14,CS$7&lt;=$O14,CS$7&lt;&gt;""),IF($P14="O",$K14&amp;" h",$K14),"")</f>
        <v/>
      </c>
      <c r="CT14" s="32" t="str">
        <f ca="1">IF(AND(CT$7&gt;=$N14,CT$7&lt;=$O14,CT$7&lt;&gt;""),IF($P14="O",$K14&amp;" h",$K14),"")</f>
        <v/>
      </c>
      <c r="CU14" s="32" t="str">
        <f ca="1">IF(AND(CU$7&gt;=$N14,CU$7&lt;=$O14,CU$7&lt;&gt;""),IF($P14="O",$K14&amp;" h",$K14),"")</f>
        <v/>
      </c>
      <c r="CV14" s="32" t="str">
        <f ca="1">IF(AND(CV$7&gt;=$N14,CV$7&lt;=$O14,CV$7&lt;&gt;""),IF($P14="O",$K14&amp;" h",$K14),"")</f>
        <v/>
      </c>
      <c r="CW14" s="32" t="str">
        <f ca="1">IF(AND(CW$7&gt;=$N14,CW$7&lt;=$O14,CW$7&lt;&gt;""),IF($P14="O",$K14&amp;" h",$K14),"")</f>
        <v/>
      </c>
      <c r="CX14" s="32" t="str">
        <f ca="1">IF(AND(CX$7&gt;=$N14,CX$7&lt;=$O14,CX$7&lt;&gt;""),IF($P14="O",$K14&amp;" h",$K14),"")</f>
        <v/>
      </c>
      <c r="CY14" s="32" t="str">
        <f ca="1">IF(AND(CY$7&gt;=$N14,CY$7&lt;=$O14,CY$7&lt;&gt;""),IF($P14="O",$K14&amp;" h",$K14),"")</f>
        <v/>
      </c>
      <c r="CZ14" s="32" t="str">
        <f ca="1">IF(AND(CZ$7&gt;=$N14,CZ$7&lt;=$O14,CZ$7&lt;&gt;""),IF($P14="O",$K14&amp;" h",$K14),"")</f>
        <v/>
      </c>
      <c r="DA14" s="32" t="str">
        <f ca="1">IF(AND(DA$7&gt;=$N14,DA$7&lt;=$O14,DA$7&lt;&gt;""),IF($P14="O",$K14&amp;" h",$K14),"")</f>
        <v/>
      </c>
      <c r="DB14" s="32" t="str">
        <f ca="1">IF(AND(DB$7&gt;=$N14,DB$7&lt;=$O14,DB$7&lt;&gt;""),IF($P14="O",$K14&amp;" h",$K14),"")</f>
        <v/>
      </c>
      <c r="DC14" s="32" t="str">
        <f ca="1">IF(AND(DC$7&gt;=$N14,DC$7&lt;=$O14,DC$7&lt;&gt;""),IF($P14="O",$K14&amp;" h",$K14),"")</f>
        <v/>
      </c>
    </row>
    <row r="15" spans="1:107" x14ac:dyDescent="0.3">
      <c r="A15" s="122" t="s">
        <v>5105</v>
      </c>
      <c r="B15" s="61" t="s">
        <v>5106</v>
      </c>
      <c r="C15" s="61" t="s">
        <v>1884</v>
      </c>
      <c r="D15" s="61" t="s">
        <v>1885</v>
      </c>
      <c r="E15" s="61" t="s">
        <v>1886</v>
      </c>
      <c r="F15" s="61" t="s">
        <v>42</v>
      </c>
      <c r="G15" s="61" t="s">
        <v>58</v>
      </c>
      <c r="H15" s="61" t="s">
        <v>48</v>
      </c>
      <c r="I15" s="61" t="s">
        <v>300</v>
      </c>
      <c r="J15" s="61" t="s">
        <v>806</v>
      </c>
      <c r="K15" s="61">
        <v>8</v>
      </c>
      <c r="L15" s="84">
        <v>43304</v>
      </c>
      <c r="M15" s="84">
        <v>43318</v>
      </c>
      <c r="N15" s="85">
        <v>43314</v>
      </c>
      <c r="O15" s="85">
        <v>43314</v>
      </c>
      <c r="P15" s="92" t="s">
        <v>617</v>
      </c>
      <c r="Q15" s="31">
        <f ca="1">NETWORKDAYS(N15,O15,LD!$D$5:$D$16)</f>
        <v>1</v>
      </c>
      <c r="R15" s="152" t="str">
        <f ca="1">IF(AND(R$7&gt;=$N15,R$7&lt;=$O15,R$7&lt;&gt;""),IF($P15="O",$K15&amp;" h",$K15),"")</f>
        <v/>
      </c>
      <c r="S15" s="150" t="str">
        <f>IF(AND(S$7&gt;=$N15,S$7&lt;=$O15,S$7&lt;&gt;""),IF($P15="O",$K15&amp;" h",$K15),"")</f>
        <v/>
      </c>
      <c r="T15" s="152">
        <f ca="1">IF(AND(T$7&gt;=$N15,T$7&lt;=$O15,T$7&lt;&gt;""),IF($P15="O",$K15&amp;" h",$K15),"")</f>
        <v>8</v>
      </c>
      <c r="U15" s="150" t="str">
        <f>IF(AND(U$7&gt;=$N15,U$7&lt;=$O15,U$7&lt;&gt;""),IF($P15="O",$K15&amp;" h",$K15),"")</f>
        <v/>
      </c>
      <c r="V15" s="152" t="str">
        <f ca="1">IF(AND(V$7&gt;=$N15,V$7&lt;=$O15,V$7&lt;&gt;""),IF($P15="O",$K15&amp;" h",$K15),"")</f>
        <v/>
      </c>
      <c r="W15" s="150" t="str">
        <f>IF(AND(W$7&gt;=$N15,W$7&lt;=$O15,W$7&lt;&gt;""),IF($P15="O",$K15&amp;" h",$K15),"")</f>
        <v/>
      </c>
      <c r="X15" s="152" t="str">
        <f ca="1">IF(AND(X$7&gt;=$N15,X$7&lt;=$O15,X$7&lt;&gt;""),IF($P15="O",$K15&amp;" h",$K15),"")</f>
        <v/>
      </c>
      <c r="Y15" s="150" t="str">
        <f>IF(AND(Y$7&gt;=$N15,Y$7&lt;=$O15,Y$7&lt;&gt;""),IF($P15="O",$K15&amp;" h",$K15),"")</f>
        <v/>
      </c>
      <c r="Z15" s="152" t="str">
        <f ca="1">IF(AND(Z$7&gt;=$N15,Z$7&lt;=$O15,Z$7&lt;&gt;""),IF($P15="O",$K15&amp;" h",$K15),"")</f>
        <v/>
      </c>
      <c r="AA15" s="150" t="str">
        <f>IF(AND(AA$7&gt;=$N15,AA$7&lt;=$O15,AA$7&lt;&gt;""),IF($P15="O",$K15&amp;" h",$K15),"")</f>
        <v/>
      </c>
      <c r="AB15" s="152" t="str">
        <f ca="1">IF(AND(AB$7&gt;=$N15,AB$7&lt;=$O15,AB$7&lt;&gt;""),IF($P15="O",$K15&amp;" h",$K15),"")</f>
        <v/>
      </c>
      <c r="AC15" s="150" t="str">
        <f>IF(AND(AC$7&gt;=$N15,AC$7&lt;=$O15,AC$7&lt;&gt;""),IF($P15="O",$K15&amp;" h",$K15),"")</f>
        <v/>
      </c>
      <c r="AD15" s="152" t="str">
        <f ca="1">IF(AND(AD$7&gt;=$N15,AD$7&lt;=$O15,AD$7&lt;&gt;""),IF($P15="O",$K15&amp;" h",$K15),"")</f>
        <v/>
      </c>
      <c r="AE15" s="150" t="str">
        <f>IF(AND(AE$7&gt;=$N15,AE$7&lt;=$O15,AE$7&lt;&gt;""),IF($P15="O",$K15&amp;" h",$K15),"")</f>
        <v/>
      </c>
      <c r="AF15" s="152" t="str">
        <f ca="1">IF(AND(AF$7&gt;=$N15,AF$7&lt;=$O15,AF$7&lt;&gt;""),IF($P15="O",$K15&amp;" h",$K15),"")</f>
        <v/>
      </c>
      <c r="AG15" s="150" t="str">
        <f>IF(AND(AG$7&gt;=$N15,AG$7&lt;=$O15,AG$7&lt;&gt;""),IF($P15="O",$K15&amp;" h",$K15),"")</f>
        <v/>
      </c>
      <c r="AH15" s="152" t="str">
        <f ca="1">IF(AND(AH$7&gt;=$N15,AH$7&lt;=$O15,AH$7&lt;&gt;""),IF($P15="O",$K15&amp;" h",$K15),"")</f>
        <v/>
      </c>
      <c r="AI15" s="150"/>
      <c r="AJ15" s="152"/>
      <c r="AK15" s="150"/>
      <c r="AL15" s="152"/>
      <c r="AM15" s="150"/>
      <c r="AN15" s="152"/>
      <c r="AO15" s="150"/>
      <c r="AP15" s="152"/>
      <c r="AQ15" s="150"/>
      <c r="AR15" s="152"/>
      <c r="AS15" s="150"/>
      <c r="AT15" s="152"/>
      <c r="AU15" s="150"/>
      <c r="AV15" s="152"/>
      <c r="AW15" s="150"/>
      <c r="AX15" s="152"/>
      <c r="AY15" s="150"/>
      <c r="AZ15" s="152"/>
      <c r="BA15" s="150"/>
      <c r="BB15" s="152"/>
      <c r="BC15" s="150"/>
      <c r="BD15" s="152"/>
      <c r="BE15" s="150"/>
      <c r="BF15" s="152"/>
      <c r="BG15" s="150"/>
      <c r="BH15" s="152"/>
      <c r="BI15" s="150"/>
      <c r="BJ15" s="152"/>
      <c r="BK15" s="150"/>
      <c r="BL15" s="152"/>
      <c r="BM15" s="150"/>
      <c r="BN15" s="152"/>
      <c r="BO15" s="150"/>
      <c r="BP15" s="152"/>
      <c r="BQ15" s="150"/>
      <c r="BR15" s="152"/>
      <c r="BS15" s="150"/>
      <c r="BT15" s="152"/>
      <c r="BU15" s="150"/>
      <c r="BV15" s="152"/>
      <c r="BW15" s="150"/>
      <c r="BX15" s="152"/>
      <c r="BY15" s="150"/>
      <c r="BZ15" s="32" t="str">
        <f ca="1">IF(AND(BZ$7&gt;=$N15,BZ$7&lt;=$O15,BZ$7&lt;&gt;""),IF($P15="O",$K15&amp;" h",$K15),"")</f>
        <v/>
      </c>
      <c r="CA15" s="32" t="str">
        <f ca="1">IF(AND(CA$7&gt;=$N15,CA$7&lt;=$O15,CA$7&lt;&gt;""),IF($P15="O",$K15&amp;" h",$K15),"")</f>
        <v/>
      </c>
      <c r="CB15" s="32" t="str">
        <f ca="1">IF(AND(CB$7&gt;=$N15,CB$7&lt;=$O15,CB$7&lt;&gt;""),IF($P15="O",$K15&amp;" h",$K15),"")</f>
        <v/>
      </c>
      <c r="CC15" s="32" t="str">
        <f ca="1">IF(AND(CC$7&gt;=$N15,CC$7&lt;=$O15,CC$7&lt;&gt;""),IF($P15="O",$K15&amp;" h",$K15),"")</f>
        <v/>
      </c>
      <c r="CD15" s="32" t="str">
        <f ca="1">IF(AND(CD$7&gt;=$N15,CD$7&lt;=$O15,CD$7&lt;&gt;""),IF($P15="O",$K15&amp;" h",$K15),"")</f>
        <v/>
      </c>
      <c r="CE15" s="32" t="str">
        <f ca="1">IF(AND(CE$7&gt;=$N15,CE$7&lt;=$O15,CE$7&lt;&gt;""),IF($P15="O",$K15&amp;" h",$K15),"")</f>
        <v/>
      </c>
      <c r="CF15" s="32" t="str">
        <f ca="1">IF(AND(CF$7&gt;=$N15,CF$7&lt;=$O15,CF$7&lt;&gt;""),IF($P15="O",$K15&amp;" h",$K15),"")</f>
        <v/>
      </c>
      <c r="CG15" s="32" t="str">
        <f ca="1">IF(AND(CG$7&gt;=$N15,CG$7&lt;=$O15,CG$7&lt;&gt;""),IF($P15="O",$K15&amp;" h",$K15),"")</f>
        <v/>
      </c>
      <c r="CH15" s="32" t="str">
        <f ca="1">IF(AND(CH$7&gt;=$N15,CH$7&lt;=$O15,CH$7&lt;&gt;""),IF($P15="O",$K15&amp;" h",$K15),"")</f>
        <v/>
      </c>
      <c r="CI15" s="32" t="str">
        <f ca="1">IF(AND(CI$7&gt;=$N15,CI$7&lt;=$O15,CI$7&lt;&gt;""),IF($P15="O",$K15&amp;" h",$K15),"")</f>
        <v/>
      </c>
      <c r="CJ15" s="32" t="str">
        <f ca="1">IF(AND(CJ$7&gt;=$N15,CJ$7&lt;=$O15,CJ$7&lt;&gt;""),IF($P15="O",$K15&amp;" h",$K15),"")</f>
        <v/>
      </c>
      <c r="CK15" s="32" t="str">
        <f ca="1">IF(AND(CK$7&gt;=$N15,CK$7&lt;=$O15,CK$7&lt;&gt;""),IF($P15="O",$K15&amp;" h",$K15),"")</f>
        <v/>
      </c>
      <c r="CL15" s="32" t="str">
        <f ca="1">IF(AND(CL$7&gt;=$N15,CL$7&lt;=$O15,CL$7&lt;&gt;""),IF($P15="O",$K15&amp;" h",$K15),"")</f>
        <v/>
      </c>
      <c r="CM15" s="32" t="str">
        <f ca="1">IF(AND(CM$7&gt;=$N15,CM$7&lt;=$O15,CM$7&lt;&gt;""),IF($P15="O",$K15&amp;" h",$K15),"")</f>
        <v/>
      </c>
      <c r="CN15" s="32" t="str">
        <f ca="1">IF(AND(CN$7&gt;=$N15,CN$7&lt;=$O15,CN$7&lt;&gt;""),IF($P15="O",$K15&amp;" h",$K15),"")</f>
        <v/>
      </c>
      <c r="CO15" s="32" t="str">
        <f ca="1">IF(AND(CO$7&gt;=$N15,CO$7&lt;=$O15,CO$7&lt;&gt;""),IF($P15="O",$K15&amp;" h",$K15),"")</f>
        <v/>
      </c>
      <c r="CP15" s="32" t="str">
        <f ca="1">IF(AND(CP$7&gt;=$N15,CP$7&lt;=$O15,CP$7&lt;&gt;""),IF($P15="O",$K15&amp;" h",$K15),"")</f>
        <v/>
      </c>
      <c r="CQ15" s="32" t="str">
        <f ca="1">IF(AND(CQ$7&gt;=$N15,CQ$7&lt;=$O15,CQ$7&lt;&gt;""),IF($P15="O",$K15&amp;" h",$K15),"")</f>
        <v/>
      </c>
      <c r="CR15" s="32" t="str">
        <f ca="1">IF(AND(CR$7&gt;=$N15,CR$7&lt;=$O15,CR$7&lt;&gt;""),IF($P15="O",$K15&amp;" h",$K15),"")</f>
        <v/>
      </c>
      <c r="CS15" s="32" t="str">
        <f ca="1">IF(AND(CS$7&gt;=$N15,CS$7&lt;=$O15,CS$7&lt;&gt;""),IF($P15="O",$K15&amp;" h",$K15),"")</f>
        <v/>
      </c>
      <c r="CT15" s="32" t="str">
        <f ca="1">IF(AND(CT$7&gt;=$N15,CT$7&lt;=$O15,CT$7&lt;&gt;""),IF($P15="O",$K15&amp;" h",$K15),"")</f>
        <v/>
      </c>
      <c r="CU15" s="32" t="str">
        <f ca="1">IF(AND(CU$7&gt;=$N15,CU$7&lt;=$O15,CU$7&lt;&gt;""),IF($P15="O",$K15&amp;" h",$K15),"")</f>
        <v/>
      </c>
      <c r="CV15" s="32" t="str">
        <f ca="1">IF(AND(CV$7&gt;=$N15,CV$7&lt;=$O15,CV$7&lt;&gt;""),IF($P15="O",$K15&amp;" h",$K15),"")</f>
        <v/>
      </c>
      <c r="CW15" s="32" t="str">
        <f ca="1">IF(AND(CW$7&gt;=$N15,CW$7&lt;=$O15,CW$7&lt;&gt;""),IF($P15="O",$K15&amp;" h",$K15),"")</f>
        <v/>
      </c>
      <c r="CX15" s="32" t="str">
        <f ca="1">IF(AND(CX$7&gt;=$N15,CX$7&lt;=$O15,CX$7&lt;&gt;""),IF($P15="O",$K15&amp;" h",$K15),"")</f>
        <v/>
      </c>
      <c r="CY15" s="32" t="str">
        <f ca="1">IF(AND(CY$7&gt;=$N15,CY$7&lt;=$O15,CY$7&lt;&gt;""),IF($P15="O",$K15&amp;" h",$K15),"")</f>
        <v/>
      </c>
      <c r="CZ15" s="32" t="str">
        <f ca="1">IF(AND(CZ$7&gt;=$N15,CZ$7&lt;=$O15,CZ$7&lt;&gt;""),IF($P15="O",$K15&amp;" h",$K15),"")</f>
        <v/>
      </c>
      <c r="DA15" s="32" t="str">
        <f ca="1">IF(AND(DA$7&gt;=$N15,DA$7&lt;=$O15,DA$7&lt;&gt;""),IF($P15="O",$K15&amp;" h",$K15),"")</f>
        <v/>
      </c>
      <c r="DB15" s="32" t="str">
        <f ca="1">IF(AND(DB$7&gt;=$N15,DB$7&lt;=$O15,DB$7&lt;&gt;""),IF($P15="O",$K15&amp;" h",$K15),"")</f>
        <v/>
      </c>
      <c r="DC15" s="32" t="str">
        <f ca="1">IF(AND(DC$7&gt;=$N15,DC$7&lt;=$O15,DC$7&lt;&gt;""),IF($P15="O",$K15&amp;" h",$K15),"")</f>
        <v/>
      </c>
    </row>
    <row r="16" spans="1:107" x14ac:dyDescent="0.3">
      <c r="A16" s="122" t="s">
        <v>3946</v>
      </c>
      <c r="B16" s="61" t="s">
        <v>3947</v>
      </c>
      <c r="C16" s="61" t="s">
        <v>3943</v>
      </c>
      <c r="D16" s="61" t="s">
        <v>3944</v>
      </c>
      <c r="E16" s="61" t="s">
        <v>3945</v>
      </c>
      <c r="F16" s="61" t="s">
        <v>42</v>
      </c>
      <c r="G16" s="61" t="s">
        <v>205</v>
      </c>
      <c r="H16" s="61" t="s">
        <v>49</v>
      </c>
      <c r="I16" s="61" t="s">
        <v>300</v>
      </c>
      <c r="J16" s="61" t="s">
        <v>758</v>
      </c>
      <c r="K16" s="61">
        <v>3</v>
      </c>
      <c r="L16" s="84">
        <v>43282</v>
      </c>
      <c r="M16" s="84">
        <v>43282.125</v>
      </c>
      <c r="N16" s="85">
        <v>43314</v>
      </c>
      <c r="O16" s="85">
        <v>43314</v>
      </c>
      <c r="P16" s="92" t="s">
        <v>617</v>
      </c>
      <c r="Q16" s="31">
        <f ca="1">NETWORKDAYS(N16,O16,LD!$D$5:$D$16)</f>
        <v>1</v>
      </c>
      <c r="R16" s="152" t="str">
        <f ca="1">IF(AND(R$7&gt;=$N16,R$7&lt;=$O16,R$7&lt;&gt;""),IF($P16="O",$K16&amp;" h",$K16),"")</f>
        <v/>
      </c>
      <c r="S16" s="150" t="str">
        <f>IF(AND(S$7&gt;=$N16,S$7&lt;=$O16,S$7&lt;&gt;""),IF($P16="O",$K16&amp;" h",$K16),"")</f>
        <v/>
      </c>
      <c r="T16" s="152">
        <f ca="1">IF(AND(T$7&gt;=$N16,T$7&lt;=$O16,T$7&lt;&gt;""),IF($P16="O",$K16&amp;" h",$K16),"")</f>
        <v>3</v>
      </c>
      <c r="U16" s="150" t="str">
        <f>IF(AND(U$7&gt;=$N16,U$7&lt;=$O16,U$7&lt;&gt;""),IF($P16="O",$K16&amp;" h",$K16),"")</f>
        <v/>
      </c>
      <c r="V16" s="152" t="str">
        <f ca="1">IF(AND(V$7&gt;=$N16,V$7&lt;=$O16,V$7&lt;&gt;""),IF($P16="O",$K16&amp;" h",$K16),"")</f>
        <v/>
      </c>
      <c r="W16" s="150" t="str">
        <f>IF(AND(W$7&gt;=$N16,W$7&lt;=$O16,W$7&lt;&gt;""),IF($P16="O",$K16&amp;" h",$K16),"")</f>
        <v/>
      </c>
      <c r="X16" s="152" t="str">
        <f ca="1">IF(AND(X$7&gt;=$N16,X$7&lt;=$O16,X$7&lt;&gt;""),IF($P16="O",$K16&amp;" h",$K16),"")</f>
        <v/>
      </c>
      <c r="Y16" s="150" t="str">
        <f>IF(AND(Y$7&gt;=$N16,Y$7&lt;=$O16,Y$7&lt;&gt;""),IF($P16="O",$K16&amp;" h",$K16),"")</f>
        <v/>
      </c>
      <c r="Z16" s="152" t="str">
        <f ca="1">IF(AND(Z$7&gt;=$N16,Z$7&lt;=$O16,Z$7&lt;&gt;""),IF($P16="O",$K16&amp;" h",$K16),"")</f>
        <v/>
      </c>
      <c r="AA16" s="150" t="str">
        <f>IF(AND(AA$7&gt;=$N16,AA$7&lt;=$O16,AA$7&lt;&gt;""),IF($P16="O",$K16&amp;" h",$K16),"")</f>
        <v/>
      </c>
      <c r="AB16" s="152" t="str">
        <f ca="1">IF(AND(AB$7&gt;=$N16,AB$7&lt;=$O16,AB$7&lt;&gt;""),IF($P16="O",$K16&amp;" h",$K16),"")</f>
        <v/>
      </c>
      <c r="AC16" s="150" t="str">
        <f>IF(AND(AC$7&gt;=$N16,AC$7&lt;=$O16,AC$7&lt;&gt;""),IF($P16="O",$K16&amp;" h",$K16),"")</f>
        <v/>
      </c>
      <c r="AD16" s="152" t="str">
        <f ca="1">IF(AND(AD$7&gt;=$N16,AD$7&lt;=$O16,AD$7&lt;&gt;""),IF($P16="O",$K16&amp;" h",$K16),"")</f>
        <v/>
      </c>
      <c r="AE16" s="150" t="str">
        <f>IF(AND(AE$7&gt;=$N16,AE$7&lt;=$O16,AE$7&lt;&gt;""),IF($P16="O",$K16&amp;" h",$K16),"")</f>
        <v/>
      </c>
      <c r="AF16" s="152" t="str">
        <f ca="1">IF(AND(AF$7&gt;=$N16,AF$7&lt;=$O16,AF$7&lt;&gt;""),IF($P16="O",$K16&amp;" h",$K16),"")</f>
        <v/>
      </c>
      <c r="AG16" s="150" t="str">
        <f>IF(AND(AG$7&gt;=$N16,AG$7&lt;=$O16,AG$7&lt;&gt;""),IF($P16="O",$K16&amp;" h",$K16),"")</f>
        <v/>
      </c>
      <c r="AH16" s="152" t="str">
        <f ca="1">IF(AND(AH$7&gt;=$N16,AH$7&lt;=$O16,AH$7&lt;&gt;""),IF($P16="O",$K16&amp;" h",$K16),"")</f>
        <v/>
      </c>
      <c r="AI16" s="150"/>
      <c r="AJ16" s="152"/>
      <c r="AK16" s="150"/>
      <c r="AL16" s="152"/>
      <c r="AM16" s="150"/>
      <c r="AN16" s="152"/>
      <c r="AO16" s="150"/>
      <c r="AP16" s="152"/>
      <c r="AQ16" s="150"/>
      <c r="AR16" s="152"/>
      <c r="AS16" s="150"/>
      <c r="AT16" s="152"/>
      <c r="AU16" s="150"/>
      <c r="AV16" s="152"/>
      <c r="AW16" s="150"/>
      <c r="AX16" s="152"/>
      <c r="AY16" s="150"/>
      <c r="AZ16" s="152"/>
      <c r="BA16" s="150"/>
      <c r="BB16" s="152"/>
      <c r="BC16" s="150"/>
      <c r="BD16" s="152"/>
      <c r="BE16" s="150"/>
      <c r="BF16" s="152"/>
      <c r="BG16" s="150"/>
      <c r="BH16" s="152"/>
      <c r="BI16" s="150"/>
      <c r="BJ16" s="152"/>
      <c r="BK16" s="150"/>
      <c r="BL16" s="152"/>
      <c r="BM16" s="150"/>
      <c r="BN16" s="152"/>
      <c r="BO16" s="150"/>
      <c r="BP16" s="152"/>
      <c r="BQ16" s="150"/>
      <c r="BR16" s="152"/>
      <c r="BS16" s="150"/>
      <c r="BT16" s="152"/>
      <c r="BU16" s="150"/>
      <c r="BV16" s="152"/>
      <c r="BW16" s="150"/>
      <c r="BX16" s="152"/>
      <c r="BY16" s="150"/>
      <c r="BZ16" s="32" t="str">
        <f ca="1">IF(AND(BZ$7&gt;=$N16,BZ$7&lt;=$O16,BZ$7&lt;&gt;""),IF($P16="O",$K16&amp;" h",$K16),"")</f>
        <v/>
      </c>
      <c r="CA16" s="32" t="str">
        <f ca="1">IF(AND(CA$7&gt;=$N16,CA$7&lt;=$O16,CA$7&lt;&gt;""),IF($P16="O",$K16&amp;" h",$K16),"")</f>
        <v/>
      </c>
      <c r="CB16" s="32" t="str">
        <f ca="1">IF(AND(CB$7&gt;=$N16,CB$7&lt;=$O16,CB$7&lt;&gt;""),IF($P16="O",$K16&amp;" h",$K16),"")</f>
        <v/>
      </c>
      <c r="CC16" s="32" t="str">
        <f ca="1">IF(AND(CC$7&gt;=$N16,CC$7&lt;=$O16,CC$7&lt;&gt;""),IF($P16="O",$K16&amp;" h",$K16),"")</f>
        <v/>
      </c>
      <c r="CD16" s="32" t="str">
        <f ca="1">IF(AND(CD$7&gt;=$N16,CD$7&lt;=$O16,CD$7&lt;&gt;""),IF($P16="O",$K16&amp;" h",$K16),"")</f>
        <v/>
      </c>
      <c r="CE16" s="32" t="str">
        <f ca="1">IF(AND(CE$7&gt;=$N16,CE$7&lt;=$O16,CE$7&lt;&gt;""),IF($P16="O",$K16&amp;" h",$K16),"")</f>
        <v/>
      </c>
      <c r="CF16" s="32" t="str">
        <f ca="1">IF(AND(CF$7&gt;=$N16,CF$7&lt;=$O16,CF$7&lt;&gt;""),IF($P16="O",$K16&amp;" h",$K16),"")</f>
        <v/>
      </c>
      <c r="CG16" s="32" t="str">
        <f ca="1">IF(AND(CG$7&gt;=$N16,CG$7&lt;=$O16,CG$7&lt;&gt;""),IF($P16="O",$K16&amp;" h",$K16),"")</f>
        <v/>
      </c>
      <c r="CH16" s="32" t="str">
        <f ca="1">IF(AND(CH$7&gt;=$N16,CH$7&lt;=$O16,CH$7&lt;&gt;""),IF($P16="O",$K16&amp;" h",$K16),"")</f>
        <v/>
      </c>
      <c r="CI16" s="32" t="str">
        <f ca="1">IF(AND(CI$7&gt;=$N16,CI$7&lt;=$O16,CI$7&lt;&gt;""),IF($P16="O",$K16&amp;" h",$K16),"")</f>
        <v/>
      </c>
      <c r="CJ16" s="32" t="str">
        <f ca="1">IF(AND(CJ$7&gt;=$N16,CJ$7&lt;=$O16,CJ$7&lt;&gt;""),IF($P16="O",$K16&amp;" h",$K16),"")</f>
        <v/>
      </c>
      <c r="CK16" s="32" t="str">
        <f ca="1">IF(AND(CK$7&gt;=$N16,CK$7&lt;=$O16,CK$7&lt;&gt;""),IF($P16="O",$K16&amp;" h",$K16),"")</f>
        <v/>
      </c>
      <c r="CL16" s="32" t="str">
        <f ca="1">IF(AND(CL$7&gt;=$N16,CL$7&lt;=$O16,CL$7&lt;&gt;""),IF($P16="O",$K16&amp;" h",$K16),"")</f>
        <v/>
      </c>
      <c r="CM16" s="32" t="str">
        <f ca="1">IF(AND(CM$7&gt;=$N16,CM$7&lt;=$O16,CM$7&lt;&gt;""),IF($P16="O",$K16&amp;" h",$K16),"")</f>
        <v/>
      </c>
      <c r="CN16" s="32" t="str">
        <f ca="1">IF(AND(CN$7&gt;=$N16,CN$7&lt;=$O16,CN$7&lt;&gt;""),IF($P16="O",$K16&amp;" h",$K16),"")</f>
        <v/>
      </c>
      <c r="CO16" s="32" t="str">
        <f ca="1">IF(AND(CO$7&gt;=$N16,CO$7&lt;=$O16,CO$7&lt;&gt;""),IF($P16="O",$K16&amp;" h",$K16),"")</f>
        <v/>
      </c>
      <c r="CP16" s="32" t="str">
        <f ca="1">IF(AND(CP$7&gt;=$N16,CP$7&lt;=$O16,CP$7&lt;&gt;""),IF($P16="O",$K16&amp;" h",$K16),"")</f>
        <v/>
      </c>
      <c r="CQ16" s="32" t="str">
        <f ca="1">IF(AND(CQ$7&gt;=$N16,CQ$7&lt;=$O16,CQ$7&lt;&gt;""),IF($P16="O",$K16&amp;" h",$K16),"")</f>
        <v/>
      </c>
      <c r="CR16" s="32" t="str">
        <f ca="1">IF(AND(CR$7&gt;=$N16,CR$7&lt;=$O16,CR$7&lt;&gt;""),IF($P16="O",$K16&amp;" h",$K16),"")</f>
        <v/>
      </c>
      <c r="CS16" s="32" t="str">
        <f ca="1">IF(AND(CS$7&gt;=$N16,CS$7&lt;=$O16,CS$7&lt;&gt;""),IF($P16="O",$K16&amp;" h",$K16),"")</f>
        <v/>
      </c>
      <c r="CT16" s="32" t="str">
        <f ca="1">IF(AND(CT$7&gt;=$N16,CT$7&lt;=$O16,CT$7&lt;&gt;""),IF($P16="O",$K16&amp;" h",$K16),"")</f>
        <v/>
      </c>
      <c r="CU16" s="32" t="str">
        <f ca="1">IF(AND(CU$7&gt;=$N16,CU$7&lt;=$O16,CU$7&lt;&gt;""),IF($P16="O",$K16&amp;" h",$K16),"")</f>
        <v/>
      </c>
      <c r="CV16" s="32" t="str">
        <f ca="1">IF(AND(CV$7&gt;=$N16,CV$7&lt;=$O16,CV$7&lt;&gt;""),IF($P16="O",$K16&amp;" h",$K16),"")</f>
        <v/>
      </c>
      <c r="CW16" s="32" t="str">
        <f ca="1">IF(AND(CW$7&gt;=$N16,CW$7&lt;=$O16,CW$7&lt;&gt;""),IF($P16="O",$K16&amp;" h",$K16),"")</f>
        <v/>
      </c>
      <c r="CX16" s="32" t="str">
        <f ca="1">IF(AND(CX$7&gt;=$N16,CX$7&lt;=$O16,CX$7&lt;&gt;""),IF($P16="O",$K16&amp;" h",$K16),"")</f>
        <v/>
      </c>
      <c r="CY16" s="32" t="str">
        <f ca="1">IF(AND(CY$7&gt;=$N16,CY$7&lt;=$O16,CY$7&lt;&gt;""),IF($P16="O",$K16&amp;" h",$K16),"")</f>
        <v/>
      </c>
      <c r="CZ16" s="32" t="str">
        <f ca="1">IF(AND(CZ$7&gt;=$N16,CZ$7&lt;=$O16,CZ$7&lt;&gt;""),IF($P16="O",$K16&amp;" h",$K16),"")</f>
        <v/>
      </c>
      <c r="DA16" s="32" t="str">
        <f ca="1">IF(AND(DA$7&gt;=$N16,DA$7&lt;=$O16,DA$7&lt;&gt;""),IF($P16="O",$K16&amp;" h",$K16),"")</f>
        <v/>
      </c>
      <c r="DB16" s="32" t="str">
        <f ca="1">IF(AND(DB$7&gt;=$N16,DB$7&lt;=$O16,DB$7&lt;&gt;""),IF($P16="O",$K16&amp;" h",$K16),"")</f>
        <v/>
      </c>
      <c r="DC16" s="32" t="str">
        <f ca="1">IF(AND(DC$7&gt;=$N16,DC$7&lt;=$O16,DC$7&lt;&gt;""),IF($P16="O",$K16&amp;" h",$K16),"")</f>
        <v/>
      </c>
    </row>
    <row r="17" spans="1:107" x14ac:dyDescent="0.3">
      <c r="A17" s="122" t="s">
        <v>4106</v>
      </c>
      <c r="B17" s="61" t="s">
        <v>4107</v>
      </c>
      <c r="C17" s="61" t="s">
        <v>4108</v>
      </c>
      <c r="D17" s="61" t="s">
        <v>4109</v>
      </c>
      <c r="E17" s="61" t="s">
        <v>4110</v>
      </c>
      <c r="F17" s="61" t="s">
        <v>42</v>
      </c>
      <c r="G17" s="61" t="s">
        <v>58</v>
      </c>
      <c r="H17" s="61" t="s">
        <v>48</v>
      </c>
      <c r="I17" s="61" t="s">
        <v>204</v>
      </c>
      <c r="J17" s="61" t="s">
        <v>1008</v>
      </c>
      <c r="K17" s="61">
        <v>1</v>
      </c>
      <c r="L17" s="84">
        <v>43304</v>
      </c>
      <c r="M17" s="84">
        <v>43318</v>
      </c>
      <c r="N17" s="85">
        <v>43318</v>
      </c>
      <c r="O17" s="85">
        <v>43318</v>
      </c>
      <c r="P17" s="92" t="s">
        <v>618</v>
      </c>
      <c r="Q17" s="31">
        <f ca="1">NETWORKDAYS(N17,O17,LD!$D$5:$D$16)</f>
        <v>1</v>
      </c>
      <c r="R17" s="152" t="str">
        <f ca="1">IF(AND(R$7&gt;=$N17,R$7&lt;=$O17,R$7&lt;&gt;""),IF($P17="O",$K17&amp;" h",$K17),"")</f>
        <v/>
      </c>
      <c r="S17" s="150" t="str">
        <f>IF(AND(S$7&gt;=$N17,S$7&lt;=$O17,S$7&lt;&gt;""),IF($P17="O",$K17&amp;" h",$K17),"")</f>
        <v/>
      </c>
      <c r="T17" s="152" t="str">
        <f ca="1">IF(AND(T$7&gt;=$N17,T$7&lt;=$O17,T$7&lt;&gt;""),IF($P17="O",$K17&amp;" h",$K17),"")</f>
        <v/>
      </c>
      <c r="U17" s="150" t="str">
        <f>IF(AND(U$7&gt;=$N17,U$7&lt;=$O17,U$7&lt;&gt;""),IF($P17="O",$K17&amp;" h",$K17),"")</f>
        <v/>
      </c>
      <c r="V17" s="152" t="str">
        <f ca="1">IF(AND(V$7&gt;=$N17,V$7&lt;=$O17,V$7&lt;&gt;""),IF($P17="O",$K17&amp;" h",$K17),"")</f>
        <v/>
      </c>
      <c r="W17" s="150" t="str">
        <f>IF(AND(W$7&gt;=$N17,W$7&lt;=$O17,W$7&lt;&gt;""),IF($P17="O",$K17&amp;" h",$K17),"")</f>
        <v/>
      </c>
      <c r="X17" s="152" t="str">
        <f ca="1">IF(AND(X$7&gt;=$N17,X$7&lt;=$O17,X$7&lt;&gt;""),IF($P17="O",$K17&amp;" h",$K17),"")</f>
        <v/>
      </c>
      <c r="Y17" s="150" t="str">
        <f>IF(AND(Y$7&gt;=$N17,Y$7&lt;=$O17,Y$7&lt;&gt;""),IF($P17="O",$K17&amp;" h",$K17),"")</f>
        <v/>
      </c>
      <c r="Z17" s="152" t="str">
        <f ca="1">IF(AND(Z$7&gt;=$N17,Z$7&lt;=$O17,Z$7&lt;&gt;""),IF($P17="O",$K17&amp;" h",$K17),"")</f>
        <v/>
      </c>
      <c r="AA17" s="150" t="str">
        <f>IF(AND(AA$7&gt;=$N17,AA$7&lt;=$O17,AA$7&lt;&gt;""),IF($P17="O",$K17&amp;" h",$K17),"")</f>
        <v/>
      </c>
      <c r="AB17" s="152" t="str">
        <f ca="1">IF(AND(AB$7&gt;=$N17,AB$7&lt;=$O17,AB$7&lt;&gt;""),IF($P17="O",$K17&amp;" h",$K17),"")</f>
        <v>1 h</v>
      </c>
      <c r="AC17" s="150" t="str">
        <f>IF(AND(AC$7&gt;=$N17,AC$7&lt;=$O17,AC$7&lt;&gt;""),IF($P17="O",$K17&amp;" h",$K17),"")</f>
        <v/>
      </c>
      <c r="AD17" s="152" t="str">
        <f ca="1">IF(AND(AD$7&gt;=$N17,AD$7&lt;=$O17,AD$7&lt;&gt;""),IF($P17="O",$K17&amp;" h",$K17),"")</f>
        <v/>
      </c>
      <c r="AE17" s="150" t="str">
        <f>IF(AND(AE$7&gt;=$N17,AE$7&lt;=$O17,AE$7&lt;&gt;""),IF($P17="O",$K17&amp;" h",$K17),"")</f>
        <v/>
      </c>
      <c r="AF17" s="152" t="str">
        <f ca="1">IF(AND(AF$7&gt;=$N17,AF$7&lt;=$O17,AF$7&lt;&gt;""),IF($P17="O",$K17&amp;" h",$K17),"")</f>
        <v/>
      </c>
      <c r="AG17" s="150" t="str">
        <f>IF(AND(AG$7&gt;=$N17,AG$7&lt;=$O17,AG$7&lt;&gt;""),IF($P17="O",$K17&amp;" h",$K17),"")</f>
        <v/>
      </c>
      <c r="AH17" s="152" t="str">
        <f ca="1">IF(AND(AH$7&gt;=$N17,AH$7&lt;=$O17,AH$7&lt;&gt;""),IF($P17="O",$K17&amp;" h",$K17),"")</f>
        <v/>
      </c>
      <c r="AI17" s="150"/>
      <c r="AJ17" s="152"/>
      <c r="AK17" s="150"/>
      <c r="AL17" s="152"/>
      <c r="AM17" s="150"/>
      <c r="AN17" s="152"/>
      <c r="AO17" s="150"/>
      <c r="AP17" s="152"/>
      <c r="AQ17" s="150"/>
      <c r="AR17" s="152"/>
      <c r="AS17" s="150"/>
      <c r="AT17" s="152"/>
      <c r="AU17" s="150"/>
      <c r="AV17" s="152"/>
      <c r="AW17" s="150"/>
      <c r="AX17" s="152"/>
      <c r="AY17" s="150"/>
      <c r="AZ17" s="152"/>
      <c r="BA17" s="150"/>
      <c r="BB17" s="152"/>
      <c r="BC17" s="150"/>
      <c r="BD17" s="152"/>
      <c r="BE17" s="150"/>
      <c r="BF17" s="152"/>
      <c r="BG17" s="150"/>
      <c r="BH17" s="152"/>
      <c r="BI17" s="150"/>
      <c r="BJ17" s="152"/>
      <c r="BK17" s="150"/>
      <c r="BL17" s="152"/>
      <c r="BM17" s="150"/>
      <c r="BN17" s="152"/>
      <c r="BO17" s="150"/>
      <c r="BP17" s="152"/>
      <c r="BQ17" s="150"/>
      <c r="BR17" s="152"/>
      <c r="BS17" s="150"/>
      <c r="BT17" s="152"/>
      <c r="BU17" s="150"/>
      <c r="BV17" s="152"/>
      <c r="BW17" s="150"/>
      <c r="BX17" s="152"/>
      <c r="BY17" s="150"/>
      <c r="BZ17" s="32" t="str">
        <f ca="1">IF(AND(BZ$7&gt;=$N17,BZ$7&lt;=$O17,BZ$7&lt;&gt;""),IF($P17="O",$K17&amp;" h",$K17),"")</f>
        <v/>
      </c>
      <c r="CA17" s="32" t="str">
        <f ca="1">IF(AND(CA$7&gt;=$N17,CA$7&lt;=$O17,CA$7&lt;&gt;""),IF($P17="O",$K17&amp;" h",$K17),"")</f>
        <v/>
      </c>
      <c r="CB17" s="32" t="str">
        <f ca="1">IF(AND(CB$7&gt;=$N17,CB$7&lt;=$O17,CB$7&lt;&gt;""),IF($P17="O",$K17&amp;" h",$K17),"")</f>
        <v/>
      </c>
      <c r="CC17" s="32" t="str">
        <f ca="1">IF(AND(CC$7&gt;=$N17,CC$7&lt;=$O17,CC$7&lt;&gt;""),IF($P17="O",$K17&amp;" h",$K17),"")</f>
        <v/>
      </c>
      <c r="CD17" s="32" t="str">
        <f ca="1">IF(AND(CD$7&gt;=$N17,CD$7&lt;=$O17,CD$7&lt;&gt;""),IF($P17="O",$K17&amp;" h",$K17),"")</f>
        <v/>
      </c>
      <c r="CE17" s="32" t="str">
        <f ca="1">IF(AND(CE$7&gt;=$N17,CE$7&lt;=$O17,CE$7&lt;&gt;""),IF($P17="O",$K17&amp;" h",$K17),"")</f>
        <v/>
      </c>
      <c r="CF17" s="32" t="str">
        <f ca="1">IF(AND(CF$7&gt;=$N17,CF$7&lt;=$O17,CF$7&lt;&gt;""),IF($P17="O",$K17&amp;" h",$K17),"")</f>
        <v/>
      </c>
      <c r="CG17" s="32" t="str">
        <f ca="1">IF(AND(CG$7&gt;=$N17,CG$7&lt;=$O17,CG$7&lt;&gt;""),IF($P17="O",$K17&amp;" h",$K17),"")</f>
        <v/>
      </c>
      <c r="CH17" s="32" t="str">
        <f ca="1">IF(AND(CH$7&gt;=$N17,CH$7&lt;=$O17,CH$7&lt;&gt;""),IF($P17="O",$K17&amp;" h",$K17),"")</f>
        <v/>
      </c>
      <c r="CI17" s="32" t="str">
        <f ca="1">IF(AND(CI$7&gt;=$N17,CI$7&lt;=$O17,CI$7&lt;&gt;""),IF($P17="O",$K17&amp;" h",$K17),"")</f>
        <v/>
      </c>
      <c r="CJ17" s="32" t="str">
        <f ca="1">IF(AND(CJ$7&gt;=$N17,CJ$7&lt;=$O17,CJ$7&lt;&gt;""),IF($P17="O",$K17&amp;" h",$K17),"")</f>
        <v/>
      </c>
      <c r="CK17" s="32" t="str">
        <f ca="1">IF(AND(CK$7&gt;=$N17,CK$7&lt;=$O17,CK$7&lt;&gt;""),IF($P17="O",$K17&amp;" h",$K17),"")</f>
        <v/>
      </c>
      <c r="CL17" s="32" t="str">
        <f ca="1">IF(AND(CL$7&gt;=$N17,CL$7&lt;=$O17,CL$7&lt;&gt;""),IF($P17="O",$K17&amp;" h",$K17),"")</f>
        <v/>
      </c>
      <c r="CM17" s="32" t="str">
        <f ca="1">IF(AND(CM$7&gt;=$N17,CM$7&lt;=$O17,CM$7&lt;&gt;""),IF($P17="O",$K17&amp;" h",$K17),"")</f>
        <v/>
      </c>
      <c r="CN17" s="32" t="str">
        <f ca="1">IF(AND(CN$7&gt;=$N17,CN$7&lt;=$O17,CN$7&lt;&gt;""),IF($P17="O",$K17&amp;" h",$K17),"")</f>
        <v/>
      </c>
      <c r="CO17" s="32" t="str">
        <f ca="1">IF(AND(CO$7&gt;=$N17,CO$7&lt;=$O17,CO$7&lt;&gt;""),IF($P17="O",$K17&amp;" h",$K17),"")</f>
        <v/>
      </c>
      <c r="CP17" s="32" t="str">
        <f ca="1">IF(AND(CP$7&gt;=$N17,CP$7&lt;=$O17,CP$7&lt;&gt;""),IF($P17="O",$K17&amp;" h",$K17),"")</f>
        <v/>
      </c>
      <c r="CQ17" s="32" t="str">
        <f ca="1">IF(AND(CQ$7&gt;=$N17,CQ$7&lt;=$O17,CQ$7&lt;&gt;""),IF($P17="O",$K17&amp;" h",$K17),"")</f>
        <v/>
      </c>
      <c r="CR17" s="32" t="str">
        <f ca="1">IF(AND(CR$7&gt;=$N17,CR$7&lt;=$O17,CR$7&lt;&gt;""),IF($P17="O",$K17&amp;" h",$K17),"")</f>
        <v/>
      </c>
      <c r="CS17" s="32" t="str">
        <f ca="1">IF(AND(CS$7&gt;=$N17,CS$7&lt;=$O17,CS$7&lt;&gt;""),IF($P17="O",$K17&amp;" h",$K17),"")</f>
        <v/>
      </c>
      <c r="CT17" s="32" t="str">
        <f ca="1">IF(AND(CT$7&gt;=$N17,CT$7&lt;=$O17,CT$7&lt;&gt;""),IF($P17="O",$K17&amp;" h",$K17),"")</f>
        <v/>
      </c>
      <c r="CU17" s="32" t="str">
        <f ca="1">IF(AND(CU$7&gt;=$N17,CU$7&lt;=$O17,CU$7&lt;&gt;""),IF($P17="O",$K17&amp;" h",$K17),"")</f>
        <v/>
      </c>
      <c r="CV17" s="32" t="str">
        <f ca="1">IF(AND(CV$7&gt;=$N17,CV$7&lt;=$O17,CV$7&lt;&gt;""),IF($P17="O",$K17&amp;" h",$K17),"")</f>
        <v/>
      </c>
      <c r="CW17" s="32" t="str">
        <f ca="1">IF(AND(CW$7&gt;=$N17,CW$7&lt;=$O17,CW$7&lt;&gt;""),IF($P17="O",$K17&amp;" h",$K17),"")</f>
        <v/>
      </c>
      <c r="CX17" s="32" t="str">
        <f ca="1">IF(AND(CX$7&gt;=$N17,CX$7&lt;=$O17,CX$7&lt;&gt;""),IF($P17="O",$K17&amp;" h",$K17),"")</f>
        <v/>
      </c>
      <c r="CY17" s="32" t="str">
        <f ca="1">IF(AND(CY$7&gt;=$N17,CY$7&lt;=$O17,CY$7&lt;&gt;""),IF($P17="O",$K17&amp;" h",$K17),"")</f>
        <v/>
      </c>
      <c r="CZ17" s="32" t="str">
        <f ca="1">IF(AND(CZ$7&gt;=$N17,CZ$7&lt;=$O17,CZ$7&lt;&gt;""),IF($P17="O",$K17&amp;" h",$K17),"")</f>
        <v/>
      </c>
      <c r="DA17" s="32" t="str">
        <f ca="1">IF(AND(DA$7&gt;=$N17,DA$7&lt;=$O17,DA$7&lt;&gt;""),IF($P17="O",$K17&amp;" h",$K17),"")</f>
        <v/>
      </c>
      <c r="DB17" s="32" t="str">
        <f ca="1">IF(AND(DB$7&gt;=$N17,DB$7&lt;=$O17,DB$7&lt;&gt;""),IF($P17="O",$K17&amp;" h",$K17),"")</f>
        <v/>
      </c>
      <c r="DC17" s="32" t="str">
        <f ca="1">IF(AND(DC$7&gt;=$N17,DC$7&lt;=$O17,DC$7&lt;&gt;""),IF($P17="O",$K17&amp;" h",$K17),"")</f>
        <v/>
      </c>
    </row>
    <row r="18" spans="1:107" x14ac:dyDescent="0.3">
      <c r="A18" s="122" t="s">
        <v>4820</v>
      </c>
      <c r="B18" s="61" t="s">
        <v>4821</v>
      </c>
      <c r="C18" s="61" t="s">
        <v>154</v>
      </c>
      <c r="D18" s="61" t="s">
        <v>155</v>
      </c>
      <c r="E18" s="61" t="s">
        <v>156</v>
      </c>
      <c r="F18" s="61" t="s">
        <v>42</v>
      </c>
      <c r="G18" s="61" t="s">
        <v>58</v>
      </c>
      <c r="H18" s="61" t="s">
        <v>48</v>
      </c>
      <c r="I18" s="61" t="s">
        <v>300</v>
      </c>
      <c r="J18" s="61" t="s">
        <v>1008</v>
      </c>
      <c r="K18" s="61">
        <v>1</v>
      </c>
      <c r="L18" s="84">
        <v>43307</v>
      </c>
      <c r="M18" s="84">
        <v>43307.041666666664</v>
      </c>
      <c r="N18" s="85">
        <v>43318</v>
      </c>
      <c r="O18" s="85">
        <v>43318</v>
      </c>
      <c r="P18" s="92" t="s">
        <v>617</v>
      </c>
      <c r="Q18" s="31">
        <f ca="1">NETWORKDAYS(N18,O18,LD!$D$5:$D$16)</f>
        <v>1</v>
      </c>
      <c r="R18" s="152" t="str">
        <f ca="1">IF(AND(R$7&gt;=$N18,R$7&lt;=$O18,R$7&lt;&gt;""),IF($P18="O",$K18&amp;" h",$K18),"")</f>
        <v/>
      </c>
      <c r="S18" s="150" t="str">
        <f>IF(AND(S$7&gt;=$N18,S$7&lt;=$O18,S$7&lt;&gt;""),IF($P18="O",$K18&amp;" h",$K18),"")</f>
        <v/>
      </c>
      <c r="T18" s="152" t="str">
        <f ca="1">IF(AND(T$7&gt;=$N18,T$7&lt;=$O18,T$7&lt;&gt;""),IF($P18="O",$K18&amp;" h",$K18),"")</f>
        <v/>
      </c>
      <c r="U18" s="150" t="str">
        <f>IF(AND(U$7&gt;=$N18,U$7&lt;=$O18,U$7&lt;&gt;""),IF($P18="O",$K18&amp;" h",$K18),"")</f>
        <v/>
      </c>
      <c r="V18" s="152" t="str">
        <f ca="1">IF(AND(V$7&gt;=$N18,V$7&lt;=$O18,V$7&lt;&gt;""),IF($P18="O",$K18&amp;" h",$K18),"")</f>
        <v/>
      </c>
      <c r="W18" s="150" t="str">
        <f>IF(AND(W$7&gt;=$N18,W$7&lt;=$O18,W$7&lt;&gt;""),IF($P18="O",$K18&amp;" h",$K18),"")</f>
        <v/>
      </c>
      <c r="X18" s="152" t="str">
        <f ca="1">IF(AND(X$7&gt;=$N18,X$7&lt;=$O18,X$7&lt;&gt;""),IF($P18="O",$K18&amp;" h",$K18),"")</f>
        <v/>
      </c>
      <c r="Y18" s="150" t="str">
        <f>IF(AND(Y$7&gt;=$N18,Y$7&lt;=$O18,Y$7&lt;&gt;""),IF($P18="O",$K18&amp;" h",$K18),"")</f>
        <v/>
      </c>
      <c r="Z18" s="152" t="str">
        <f ca="1">IF(AND(Z$7&gt;=$N18,Z$7&lt;=$O18,Z$7&lt;&gt;""),IF($P18="O",$K18&amp;" h",$K18),"")</f>
        <v/>
      </c>
      <c r="AA18" s="150" t="str">
        <f>IF(AND(AA$7&gt;=$N18,AA$7&lt;=$O18,AA$7&lt;&gt;""),IF($P18="O",$K18&amp;" h",$K18),"")</f>
        <v/>
      </c>
      <c r="AB18" s="152">
        <f ca="1">IF(AND(AB$7&gt;=$N18,AB$7&lt;=$O18,AB$7&lt;&gt;""),IF($P18="O",$K18&amp;" h",$K18),"")</f>
        <v>1</v>
      </c>
      <c r="AC18" s="150" t="str">
        <f>IF(AND(AC$7&gt;=$N18,AC$7&lt;=$O18,AC$7&lt;&gt;""),IF($P18="O",$K18&amp;" h",$K18),"")</f>
        <v/>
      </c>
      <c r="AD18" s="152" t="str">
        <f ca="1">IF(AND(AD$7&gt;=$N18,AD$7&lt;=$O18,AD$7&lt;&gt;""),IF($P18="O",$K18&amp;" h",$K18),"")</f>
        <v/>
      </c>
      <c r="AE18" s="150" t="str">
        <f>IF(AND(AE$7&gt;=$N18,AE$7&lt;=$O18,AE$7&lt;&gt;""),IF($P18="O",$K18&amp;" h",$K18),"")</f>
        <v/>
      </c>
      <c r="AF18" s="152" t="str">
        <f ca="1">IF(AND(AF$7&gt;=$N18,AF$7&lt;=$O18,AF$7&lt;&gt;""),IF($P18="O",$K18&amp;" h",$K18),"")</f>
        <v/>
      </c>
      <c r="AG18" s="150" t="str">
        <f>IF(AND(AG$7&gt;=$N18,AG$7&lt;=$O18,AG$7&lt;&gt;""),IF($P18="O",$K18&amp;" h",$K18),"")</f>
        <v/>
      </c>
      <c r="AH18" s="152" t="str">
        <f ca="1">IF(AND(AH$7&gt;=$N18,AH$7&lt;=$O18,AH$7&lt;&gt;""),IF($P18="O",$K18&amp;" h",$K18),"")</f>
        <v/>
      </c>
      <c r="AI18" s="150"/>
      <c r="AJ18" s="152"/>
      <c r="AK18" s="150"/>
      <c r="AL18" s="152"/>
      <c r="AM18" s="150"/>
      <c r="AN18" s="152"/>
      <c r="AO18" s="150"/>
      <c r="AP18" s="152"/>
      <c r="AQ18" s="150"/>
      <c r="AR18" s="152"/>
      <c r="AS18" s="150"/>
      <c r="AT18" s="152"/>
      <c r="AU18" s="150"/>
      <c r="AV18" s="152"/>
      <c r="AW18" s="150"/>
      <c r="AX18" s="152"/>
      <c r="AY18" s="150"/>
      <c r="AZ18" s="152"/>
      <c r="BA18" s="150"/>
      <c r="BB18" s="152"/>
      <c r="BC18" s="150"/>
      <c r="BD18" s="152"/>
      <c r="BE18" s="150"/>
      <c r="BF18" s="152"/>
      <c r="BG18" s="150"/>
      <c r="BH18" s="152"/>
      <c r="BI18" s="150"/>
      <c r="BJ18" s="152"/>
      <c r="BK18" s="150"/>
      <c r="BL18" s="152"/>
      <c r="BM18" s="150"/>
      <c r="BN18" s="152"/>
      <c r="BO18" s="150"/>
      <c r="BP18" s="152"/>
      <c r="BQ18" s="150"/>
      <c r="BR18" s="152"/>
      <c r="BS18" s="150"/>
      <c r="BT18" s="152"/>
      <c r="BU18" s="150"/>
      <c r="BV18" s="152"/>
      <c r="BW18" s="150"/>
      <c r="BX18" s="152"/>
      <c r="BY18" s="150"/>
      <c r="BZ18" s="32" t="str">
        <f ca="1">IF(AND(BZ$7&gt;=$N18,BZ$7&lt;=$O18,BZ$7&lt;&gt;""),IF($P18="O",$K18&amp;" h",$K18),"")</f>
        <v/>
      </c>
      <c r="CA18" s="32" t="str">
        <f ca="1">IF(AND(CA$7&gt;=$N18,CA$7&lt;=$O18,CA$7&lt;&gt;""),IF($P18="O",$K18&amp;" h",$K18),"")</f>
        <v/>
      </c>
      <c r="CB18" s="32" t="str">
        <f ca="1">IF(AND(CB$7&gt;=$N18,CB$7&lt;=$O18,CB$7&lt;&gt;""),IF($P18="O",$K18&amp;" h",$K18),"")</f>
        <v/>
      </c>
      <c r="CC18" s="32" t="str">
        <f ca="1">IF(AND(CC$7&gt;=$N18,CC$7&lt;=$O18,CC$7&lt;&gt;""),IF($P18="O",$K18&amp;" h",$K18),"")</f>
        <v/>
      </c>
      <c r="CD18" s="32" t="str">
        <f ca="1">IF(AND(CD$7&gt;=$N18,CD$7&lt;=$O18,CD$7&lt;&gt;""),IF($P18="O",$K18&amp;" h",$K18),"")</f>
        <v/>
      </c>
      <c r="CE18" s="32" t="str">
        <f ca="1">IF(AND(CE$7&gt;=$N18,CE$7&lt;=$O18,CE$7&lt;&gt;""),IF($P18="O",$K18&amp;" h",$K18),"")</f>
        <v/>
      </c>
      <c r="CF18" s="32" t="str">
        <f ca="1">IF(AND(CF$7&gt;=$N18,CF$7&lt;=$O18,CF$7&lt;&gt;""),IF($P18="O",$K18&amp;" h",$K18),"")</f>
        <v/>
      </c>
      <c r="CG18" s="32" t="str">
        <f ca="1">IF(AND(CG$7&gt;=$N18,CG$7&lt;=$O18,CG$7&lt;&gt;""),IF($P18="O",$K18&amp;" h",$K18),"")</f>
        <v/>
      </c>
      <c r="CH18" s="32" t="str">
        <f ca="1">IF(AND(CH$7&gt;=$N18,CH$7&lt;=$O18,CH$7&lt;&gt;""),IF($P18="O",$K18&amp;" h",$K18),"")</f>
        <v/>
      </c>
      <c r="CI18" s="32" t="str">
        <f ca="1">IF(AND(CI$7&gt;=$N18,CI$7&lt;=$O18,CI$7&lt;&gt;""),IF($P18="O",$K18&amp;" h",$K18),"")</f>
        <v/>
      </c>
      <c r="CJ18" s="32" t="str">
        <f ca="1">IF(AND(CJ$7&gt;=$N18,CJ$7&lt;=$O18,CJ$7&lt;&gt;""),IF($P18="O",$K18&amp;" h",$K18),"")</f>
        <v/>
      </c>
      <c r="CK18" s="32" t="str">
        <f ca="1">IF(AND(CK$7&gt;=$N18,CK$7&lt;=$O18,CK$7&lt;&gt;""),IF($P18="O",$K18&amp;" h",$K18),"")</f>
        <v/>
      </c>
      <c r="CL18" s="32" t="str">
        <f ca="1">IF(AND(CL$7&gt;=$N18,CL$7&lt;=$O18,CL$7&lt;&gt;""),IF($P18="O",$K18&amp;" h",$K18),"")</f>
        <v/>
      </c>
      <c r="CM18" s="32" t="str">
        <f ca="1">IF(AND(CM$7&gt;=$N18,CM$7&lt;=$O18,CM$7&lt;&gt;""),IF($P18="O",$K18&amp;" h",$K18),"")</f>
        <v/>
      </c>
      <c r="CN18" s="32" t="str">
        <f ca="1">IF(AND(CN$7&gt;=$N18,CN$7&lt;=$O18,CN$7&lt;&gt;""),IF($P18="O",$K18&amp;" h",$K18),"")</f>
        <v/>
      </c>
      <c r="CO18" s="32" t="str">
        <f ca="1">IF(AND(CO$7&gt;=$N18,CO$7&lt;=$O18,CO$7&lt;&gt;""),IF($P18="O",$K18&amp;" h",$K18),"")</f>
        <v/>
      </c>
      <c r="CP18" s="32" t="str">
        <f ca="1">IF(AND(CP$7&gt;=$N18,CP$7&lt;=$O18,CP$7&lt;&gt;""),IF($P18="O",$K18&amp;" h",$K18),"")</f>
        <v/>
      </c>
      <c r="CQ18" s="32" t="str">
        <f ca="1">IF(AND(CQ$7&gt;=$N18,CQ$7&lt;=$O18,CQ$7&lt;&gt;""),IF($P18="O",$K18&amp;" h",$K18),"")</f>
        <v/>
      </c>
      <c r="CR18" s="32" t="str">
        <f ca="1">IF(AND(CR$7&gt;=$N18,CR$7&lt;=$O18,CR$7&lt;&gt;""),IF($P18="O",$K18&amp;" h",$K18),"")</f>
        <v/>
      </c>
      <c r="CS18" s="32" t="str">
        <f ca="1">IF(AND(CS$7&gt;=$N18,CS$7&lt;=$O18,CS$7&lt;&gt;""),IF($P18="O",$K18&amp;" h",$K18),"")</f>
        <v/>
      </c>
      <c r="CT18" s="32" t="str">
        <f ca="1">IF(AND(CT$7&gt;=$N18,CT$7&lt;=$O18,CT$7&lt;&gt;""),IF($P18="O",$K18&amp;" h",$K18),"")</f>
        <v/>
      </c>
      <c r="CU18" s="32" t="str">
        <f ca="1">IF(AND(CU$7&gt;=$N18,CU$7&lt;=$O18,CU$7&lt;&gt;""),IF($P18="O",$K18&amp;" h",$K18),"")</f>
        <v/>
      </c>
      <c r="CV18" s="32" t="str">
        <f ca="1">IF(AND(CV$7&gt;=$N18,CV$7&lt;=$O18,CV$7&lt;&gt;""),IF($P18="O",$K18&amp;" h",$K18),"")</f>
        <v/>
      </c>
      <c r="CW18" s="32" t="str">
        <f ca="1">IF(AND(CW$7&gt;=$N18,CW$7&lt;=$O18,CW$7&lt;&gt;""),IF($P18="O",$K18&amp;" h",$K18),"")</f>
        <v/>
      </c>
      <c r="CX18" s="32" t="str">
        <f ca="1">IF(AND(CX$7&gt;=$N18,CX$7&lt;=$O18,CX$7&lt;&gt;""),IF($P18="O",$K18&amp;" h",$K18),"")</f>
        <v/>
      </c>
      <c r="CY18" s="32" t="str">
        <f ca="1">IF(AND(CY$7&gt;=$N18,CY$7&lt;=$O18,CY$7&lt;&gt;""),IF($P18="O",$K18&amp;" h",$K18),"")</f>
        <v/>
      </c>
      <c r="CZ18" s="32" t="str">
        <f ca="1">IF(AND(CZ$7&gt;=$N18,CZ$7&lt;=$O18,CZ$7&lt;&gt;""),IF($P18="O",$K18&amp;" h",$K18),"")</f>
        <v/>
      </c>
      <c r="DA18" s="32" t="str">
        <f ca="1">IF(AND(DA$7&gt;=$N18,DA$7&lt;=$O18,DA$7&lt;&gt;""),IF($P18="O",$K18&amp;" h",$K18),"")</f>
        <v/>
      </c>
      <c r="DB18" s="32" t="str">
        <f ca="1">IF(AND(DB$7&gt;=$N18,DB$7&lt;=$O18,DB$7&lt;&gt;""),IF($P18="O",$K18&amp;" h",$K18),"")</f>
        <v/>
      </c>
      <c r="DC18" s="32" t="str">
        <f ca="1">IF(AND(DC$7&gt;=$N18,DC$7&lt;=$O18,DC$7&lt;&gt;""),IF($P18="O",$K18&amp;" h",$K18),"")</f>
        <v/>
      </c>
    </row>
    <row r="19" spans="1:107" x14ac:dyDescent="0.3">
      <c r="A19" s="122" t="s">
        <v>2168</v>
      </c>
      <c r="B19" s="61" t="s">
        <v>2169</v>
      </c>
      <c r="C19" s="61" t="s">
        <v>2170</v>
      </c>
      <c r="D19" s="61" t="s">
        <v>2171</v>
      </c>
      <c r="E19" s="61" t="s">
        <v>2172</v>
      </c>
      <c r="F19" s="61" t="s">
        <v>42</v>
      </c>
      <c r="G19" s="61" t="s">
        <v>43</v>
      </c>
      <c r="H19" s="61" t="s">
        <v>61</v>
      </c>
      <c r="I19" s="61" t="s">
        <v>300</v>
      </c>
      <c r="J19" s="61" t="s">
        <v>237</v>
      </c>
      <c r="K19" s="61">
        <v>0</v>
      </c>
      <c r="L19" s="84">
        <v>43339</v>
      </c>
      <c r="M19" s="84"/>
      <c r="N19" s="85">
        <v>43318</v>
      </c>
      <c r="O19" s="85">
        <v>43329.363194444442</v>
      </c>
      <c r="P19" s="92" t="s">
        <v>617</v>
      </c>
      <c r="Q19" s="31">
        <f ca="1">NETWORKDAYS(N19,O19,LD!$D$5:$D$16)</f>
        <v>9</v>
      </c>
      <c r="R19" s="152" t="str">
        <f ca="1">IF(AND(R$7&gt;=$N19,R$7&lt;=$O19,R$7&lt;&gt;""),IF($P19="O",$K19&amp;" h",$K19),"")</f>
        <v/>
      </c>
      <c r="S19" s="150" t="str">
        <f>IF(AND(S$7&gt;=$N19,S$7&lt;=$O19,S$7&lt;&gt;""),IF($P19="O",$K19&amp;" h",$K19),"")</f>
        <v/>
      </c>
      <c r="T19" s="152" t="str">
        <f ca="1">IF(AND(T$7&gt;=$N19,T$7&lt;=$O19,T$7&lt;&gt;""),IF($P19="O",$K19&amp;" h",$K19),"")</f>
        <v/>
      </c>
      <c r="U19" s="150" t="str">
        <f>IF(AND(U$7&gt;=$N19,U$7&lt;=$O19,U$7&lt;&gt;""),IF($P19="O",$K19&amp;" h",$K19),"")</f>
        <v/>
      </c>
      <c r="V19" s="152" t="str">
        <f ca="1">IF(AND(V$7&gt;=$N19,V$7&lt;=$O19,V$7&lt;&gt;""),IF($P19="O",$K19&amp;" h",$K19),"")</f>
        <v/>
      </c>
      <c r="W19" s="150" t="str">
        <f>IF(AND(W$7&gt;=$N19,W$7&lt;=$O19,W$7&lt;&gt;""),IF($P19="O",$K19&amp;" h",$K19),"")</f>
        <v/>
      </c>
      <c r="X19" s="152" t="str">
        <f ca="1">IF(AND(X$7&gt;=$N19,X$7&lt;=$O19,X$7&lt;&gt;""),IF($P19="O",$K19&amp;" h",$K19),"")</f>
        <v/>
      </c>
      <c r="Y19" s="150" t="str">
        <f>IF(AND(Y$7&gt;=$N19,Y$7&lt;=$O19,Y$7&lt;&gt;""),IF($P19="O",$K19&amp;" h",$K19),"")</f>
        <v/>
      </c>
      <c r="Z19" s="152" t="str">
        <f ca="1">IF(AND(Z$7&gt;=$N19,Z$7&lt;=$O19,Z$7&lt;&gt;""),IF($P19="O",$K19&amp;" h",$K19),"")</f>
        <v/>
      </c>
      <c r="AA19" s="150" t="str">
        <f>IF(AND(AA$7&gt;=$N19,AA$7&lt;=$O19,AA$7&lt;&gt;""),IF($P19="O",$K19&amp;" h",$K19),"")</f>
        <v/>
      </c>
      <c r="AB19" s="152">
        <f ca="1">IF(AND(AB$7&gt;=$N19,AB$7&lt;=$O19,AB$7&lt;&gt;""),IF($P19="O",$K19&amp;" h",$K19),"")</f>
        <v>0</v>
      </c>
      <c r="AC19" s="150" t="str">
        <f>IF(AND(AC$7&gt;=$N19,AC$7&lt;=$O19,AC$7&lt;&gt;""),IF($P19="O",$K19&amp;" h",$K19),"")</f>
        <v/>
      </c>
      <c r="AD19" s="152">
        <f ca="1">IF(AND(AD$7&gt;=$N19,AD$7&lt;=$O19,AD$7&lt;&gt;""),IF($P19="O",$K19&amp;" h",$K19),"")</f>
        <v>0</v>
      </c>
      <c r="AE19" s="150" t="str">
        <f>IF(AND(AE$7&gt;=$N19,AE$7&lt;=$O19,AE$7&lt;&gt;""),IF($P19="O",$K19&amp;" h",$K19),"")</f>
        <v/>
      </c>
      <c r="AF19" s="152">
        <f ca="1">IF(AND(AF$7&gt;=$N19,AF$7&lt;=$O19,AF$7&lt;&gt;""),IF($P19="O",$K19&amp;" h",$K19),"")</f>
        <v>0</v>
      </c>
      <c r="AG19" s="150" t="str">
        <f>IF(AND(AG$7&gt;=$N19,AG$7&lt;=$O19,AG$7&lt;&gt;""),IF($P19="O",$K19&amp;" h",$K19),"")</f>
        <v/>
      </c>
      <c r="AH19" s="152">
        <f ca="1">IF(AND(AH$7&gt;=$N19,AH$7&lt;=$O19,AH$7&lt;&gt;""),IF($P19="O",$K19&amp;" h",$K19),"")</f>
        <v>0</v>
      </c>
      <c r="AI19" s="150"/>
      <c r="AJ19" s="152"/>
      <c r="AK19" s="150"/>
      <c r="AL19" s="152"/>
      <c r="AM19" s="150"/>
      <c r="AN19" s="152"/>
      <c r="AO19" s="150"/>
      <c r="AP19" s="152"/>
      <c r="AQ19" s="150"/>
      <c r="AR19" s="152"/>
      <c r="AS19" s="150"/>
      <c r="AT19" s="152"/>
      <c r="AU19" s="150"/>
      <c r="AV19" s="152"/>
      <c r="AW19" s="150"/>
      <c r="AX19" s="152"/>
      <c r="AY19" s="150"/>
      <c r="AZ19" s="152"/>
      <c r="BA19" s="150"/>
      <c r="BB19" s="152"/>
      <c r="BC19" s="150"/>
      <c r="BD19" s="152"/>
      <c r="BE19" s="150"/>
      <c r="BF19" s="152"/>
      <c r="BG19" s="150"/>
      <c r="BH19" s="152"/>
      <c r="BI19" s="150"/>
      <c r="BJ19" s="152"/>
      <c r="BK19" s="150"/>
      <c r="BL19" s="152"/>
      <c r="BM19" s="150"/>
      <c r="BN19" s="152"/>
      <c r="BO19" s="150"/>
      <c r="BP19" s="152"/>
      <c r="BQ19" s="150"/>
      <c r="BR19" s="152"/>
      <c r="BS19" s="150"/>
      <c r="BT19" s="152"/>
      <c r="BU19" s="150"/>
      <c r="BV19" s="152"/>
      <c r="BW19" s="150"/>
      <c r="BX19" s="152"/>
      <c r="BY19" s="150"/>
      <c r="BZ19" s="32" t="str">
        <f ca="1">IF(AND(BZ$7&gt;=$N19,BZ$7&lt;=$O19,BZ$7&lt;&gt;""),IF($P19="O",$K19&amp;" h",$K19),"")</f>
        <v/>
      </c>
      <c r="CA19" s="32" t="str">
        <f ca="1">IF(AND(CA$7&gt;=$N19,CA$7&lt;=$O19,CA$7&lt;&gt;""),IF($P19="O",$K19&amp;" h",$K19),"")</f>
        <v/>
      </c>
      <c r="CB19" s="32" t="str">
        <f ca="1">IF(AND(CB$7&gt;=$N19,CB$7&lt;=$O19,CB$7&lt;&gt;""),IF($P19="O",$K19&amp;" h",$K19),"")</f>
        <v/>
      </c>
      <c r="CC19" s="32" t="str">
        <f ca="1">IF(AND(CC$7&gt;=$N19,CC$7&lt;=$O19,CC$7&lt;&gt;""),IF($P19="O",$K19&amp;" h",$K19),"")</f>
        <v/>
      </c>
      <c r="CD19" s="32" t="str">
        <f ca="1">IF(AND(CD$7&gt;=$N19,CD$7&lt;=$O19,CD$7&lt;&gt;""),IF($P19="O",$K19&amp;" h",$K19),"")</f>
        <v/>
      </c>
      <c r="CE19" s="32" t="str">
        <f ca="1">IF(AND(CE$7&gt;=$N19,CE$7&lt;=$O19,CE$7&lt;&gt;""),IF($P19="O",$K19&amp;" h",$K19),"")</f>
        <v/>
      </c>
      <c r="CF19" s="32" t="str">
        <f ca="1">IF(AND(CF$7&gt;=$N19,CF$7&lt;=$O19,CF$7&lt;&gt;""),IF($P19="O",$K19&amp;" h",$K19),"")</f>
        <v/>
      </c>
      <c r="CG19" s="32" t="str">
        <f ca="1">IF(AND(CG$7&gt;=$N19,CG$7&lt;=$O19,CG$7&lt;&gt;""),IF($P19="O",$K19&amp;" h",$K19),"")</f>
        <v/>
      </c>
      <c r="CH19" s="32" t="str">
        <f ca="1">IF(AND(CH$7&gt;=$N19,CH$7&lt;=$O19,CH$7&lt;&gt;""),IF($P19="O",$K19&amp;" h",$K19),"")</f>
        <v/>
      </c>
      <c r="CI19" s="32" t="str">
        <f ca="1">IF(AND(CI$7&gt;=$N19,CI$7&lt;=$O19,CI$7&lt;&gt;""),IF($P19="O",$K19&amp;" h",$K19),"")</f>
        <v/>
      </c>
      <c r="CJ19" s="32" t="str">
        <f ca="1">IF(AND(CJ$7&gt;=$N19,CJ$7&lt;=$O19,CJ$7&lt;&gt;""),IF($P19="O",$K19&amp;" h",$K19),"")</f>
        <v/>
      </c>
      <c r="CK19" s="32" t="str">
        <f ca="1">IF(AND(CK$7&gt;=$N19,CK$7&lt;=$O19,CK$7&lt;&gt;""),IF($P19="O",$K19&amp;" h",$K19),"")</f>
        <v/>
      </c>
      <c r="CL19" s="32" t="str">
        <f ca="1">IF(AND(CL$7&gt;=$N19,CL$7&lt;=$O19,CL$7&lt;&gt;""),IF($P19="O",$K19&amp;" h",$K19),"")</f>
        <v/>
      </c>
      <c r="CM19" s="32" t="str">
        <f ca="1">IF(AND(CM$7&gt;=$N19,CM$7&lt;=$O19,CM$7&lt;&gt;""),IF($P19="O",$K19&amp;" h",$K19),"")</f>
        <v/>
      </c>
      <c r="CN19" s="32" t="str">
        <f ca="1">IF(AND(CN$7&gt;=$N19,CN$7&lt;=$O19,CN$7&lt;&gt;""),IF($P19="O",$K19&amp;" h",$K19),"")</f>
        <v/>
      </c>
      <c r="CO19" s="32" t="str">
        <f ca="1">IF(AND(CO$7&gt;=$N19,CO$7&lt;=$O19,CO$7&lt;&gt;""),IF($P19="O",$K19&amp;" h",$K19),"")</f>
        <v/>
      </c>
      <c r="CP19" s="32" t="str">
        <f ca="1">IF(AND(CP$7&gt;=$N19,CP$7&lt;=$O19,CP$7&lt;&gt;""),IF($P19="O",$K19&amp;" h",$K19),"")</f>
        <v/>
      </c>
      <c r="CQ19" s="32" t="str">
        <f ca="1">IF(AND(CQ$7&gt;=$N19,CQ$7&lt;=$O19,CQ$7&lt;&gt;""),IF($P19="O",$K19&amp;" h",$K19),"")</f>
        <v/>
      </c>
      <c r="CR19" s="32" t="str">
        <f ca="1">IF(AND(CR$7&gt;=$N19,CR$7&lt;=$O19,CR$7&lt;&gt;""),IF($P19="O",$K19&amp;" h",$K19),"")</f>
        <v/>
      </c>
      <c r="CS19" s="32" t="str">
        <f ca="1">IF(AND(CS$7&gt;=$N19,CS$7&lt;=$O19,CS$7&lt;&gt;""),IF($P19="O",$K19&amp;" h",$K19),"")</f>
        <v/>
      </c>
      <c r="CT19" s="32" t="str">
        <f ca="1">IF(AND(CT$7&gt;=$N19,CT$7&lt;=$O19,CT$7&lt;&gt;""),IF($P19="O",$K19&amp;" h",$K19),"")</f>
        <v/>
      </c>
      <c r="CU19" s="32" t="str">
        <f ca="1">IF(AND(CU$7&gt;=$N19,CU$7&lt;=$O19,CU$7&lt;&gt;""),IF($P19="O",$K19&amp;" h",$K19),"")</f>
        <v/>
      </c>
      <c r="CV19" s="32" t="str">
        <f ca="1">IF(AND(CV$7&gt;=$N19,CV$7&lt;=$O19,CV$7&lt;&gt;""),IF($P19="O",$K19&amp;" h",$K19),"")</f>
        <v/>
      </c>
      <c r="CW19" s="32" t="str">
        <f ca="1">IF(AND(CW$7&gt;=$N19,CW$7&lt;=$O19,CW$7&lt;&gt;""),IF($P19="O",$K19&amp;" h",$K19),"")</f>
        <v/>
      </c>
      <c r="CX19" s="32" t="str">
        <f ca="1">IF(AND(CX$7&gt;=$N19,CX$7&lt;=$O19,CX$7&lt;&gt;""),IF($P19="O",$K19&amp;" h",$K19),"")</f>
        <v/>
      </c>
      <c r="CY19" s="32" t="str">
        <f ca="1">IF(AND(CY$7&gt;=$N19,CY$7&lt;=$O19,CY$7&lt;&gt;""),IF($P19="O",$K19&amp;" h",$K19),"")</f>
        <v/>
      </c>
      <c r="CZ19" s="32" t="str">
        <f ca="1">IF(AND(CZ$7&gt;=$N19,CZ$7&lt;=$O19,CZ$7&lt;&gt;""),IF($P19="O",$K19&amp;" h",$K19),"")</f>
        <v/>
      </c>
      <c r="DA19" s="32" t="str">
        <f ca="1">IF(AND(DA$7&gt;=$N19,DA$7&lt;=$O19,DA$7&lt;&gt;""),IF($P19="O",$K19&amp;" h",$K19),"")</f>
        <v/>
      </c>
      <c r="DB19" s="32" t="str">
        <f ca="1">IF(AND(DB$7&gt;=$N19,DB$7&lt;=$O19,DB$7&lt;&gt;""),IF($P19="O",$K19&amp;" h",$K19),"")</f>
        <v/>
      </c>
      <c r="DC19" s="32" t="str">
        <f ca="1">IF(AND(DC$7&gt;=$N19,DC$7&lt;=$O19,DC$7&lt;&gt;""),IF($P19="O",$K19&amp;" h",$K19),"")</f>
        <v/>
      </c>
    </row>
    <row r="20" spans="1:107" x14ac:dyDescent="0.3">
      <c r="A20" s="122" t="s">
        <v>4581</v>
      </c>
      <c r="B20" s="61" t="s">
        <v>4582</v>
      </c>
      <c r="C20" s="61" t="s">
        <v>889</v>
      </c>
      <c r="D20" s="61" t="s">
        <v>4583</v>
      </c>
      <c r="E20" s="61" t="s">
        <v>4584</v>
      </c>
      <c r="F20" s="61" t="s">
        <v>42</v>
      </c>
      <c r="G20" s="61" t="s">
        <v>166</v>
      </c>
      <c r="H20" s="61" t="s">
        <v>209</v>
      </c>
      <c r="I20" s="61" t="s">
        <v>204</v>
      </c>
      <c r="J20" s="61" t="s">
        <v>1225</v>
      </c>
      <c r="K20" s="61">
        <v>50</v>
      </c>
      <c r="L20" s="84"/>
      <c r="M20" s="84"/>
      <c r="N20" s="85">
        <v>43318</v>
      </c>
      <c r="O20" s="85">
        <v>43327</v>
      </c>
      <c r="P20" s="92" t="s">
        <v>618</v>
      </c>
      <c r="Q20" s="31">
        <f ca="1">NETWORKDAYS(N20,O20,LD!$D$5:$D$16)</f>
        <v>7</v>
      </c>
      <c r="R20" s="152" t="str">
        <f ca="1">IF(AND(R$7&gt;=$N20,R$7&lt;=$O20,R$7&lt;&gt;""),IF($P20="O",$K20&amp;" h",$K20),"")</f>
        <v/>
      </c>
      <c r="S20" s="150" t="str">
        <f>IF(AND(S$7&gt;=$N20,S$7&lt;=$O20,S$7&lt;&gt;""),IF($P20="O",$K20&amp;" h",$K20),"")</f>
        <v/>
      </c>
      <c r="T20" s="152" t="str">
        <f ca="1">IF(AND(T$7&gt;=$N20,T$7&lt;=$O20,T$7&lt;&gt;""),IF($P20="O",$K20&amp;" h",$K20),"")</f>
        <v/>
      </c>
      <c r="U20" s="150" t="str">
        <f>IF(AND(U$7&gt;=$N20,U$7&lt;=$O20,U$7&lt;&gt;""),IF($P20="O",$K20&amp;" h",$K20),"")</f>
        <v/>
      </c>
      <c r="V20" s="152" t="str">
        <f ca="1">IF(AND(V$7&gt;=$N20,V$7&lt;=$O20,V$7&lt;&gt;""),IF($P20="O",$K20&amp;" h",$K20),"")</f>
        <v/>
      </c>
      <c r="W20" s="150" t="str">
        <f>IF(AND(W$7&gt;=$N20,W$7&lt;=$O20,W$7&lt;&gt;""),IF($P20="O",$K20&amp;" h",$K20),"")</f>
        <v/>
      </c>
      <c r="X20" s="152" t="str">
        <f ca="1">IF(AND(X$7&gt;=$N20,X$7&lt;=$O20,X$7&lt;&gt;""),IF($P20="O",$K20&amp;" h",$K20),"")</f>
        <v/>
      </c>
      <c r="Y20" s="150" t="str">
        <f>IF(AND(Y$7&gt;=$N20,Y$7&lt;=$O20,Y$7&lt;&gt;""),IF($P20="O",$K20&amp;" h",$K20),"")</f>
        <v/>
      </c>
      <c r="Z20" s="152" t="str">
        <f ca="1">IF(AND(Z$7&gt;=$N20,Z$7&lt;=$O20,Z$7&lt;&gt;""),IF($P20="O",$K20&amp;" h",$K20),"")</f>
        <v/>
      </c>
      <c r="AA20" s="150" t="str">
        <f>IF(AND(AA$7&gt;=$N20,AA$7&lt;=$O20,AA$7&lt;&gt;""),IF($P20="O",$K20&amp;" h",$K20),"")</f>
        <v/>
      </c>
      <c r="AB20" s="152" t="str">
        <f ca="1">IF(AND(AB$7&gt;=$N20,AB$7&lt;=$O20,AB$7&lt;&gt;""),IF($P20="O",$K20&amp;" h",$K20),"")</f>
        <v>50 h</v>
      </c>
      <c r="AC20" s="150" t="str">
        <f>IF(AND(AC$7&gt;=$N20,AC$7&lt;=$O20,AC$7&lt;&gt;""),IF($P20="O",$K20&amp;" h",$K20),"")</f>
        <v/>
      </c>
      <c r="AD20" s="152" t="str">
        <f ca="1">IF(AND(AD$7&gt;=$N20,AD$7&lt;=$O20,AD$7&lt;&gt;""),IF($P20="O",$K20&amp;" h",$K20),"")</f>
        <v>50 h</v>
      </c>
      <c r="AE20" s="150" t="str">
        <f>IF(AND(AE$7&gt;=$N20,AE$7&lt;=$O20,AE$7&lt;&gt;""),IF($P20="O",$K20&amp;" h",$K20),"")</f>
        <v/>
      </c>
      <c r="AF20" s="152" t="str">
        <f ca="1">IF(AND(AF$7&gt;=$N20,AF$7&lt;=$O20,AF$7&lt;&gt;""),IF($P20="O",$K20&amp;" h",$K20),"")</f>
        <v>50 h</v>
      </c>
      <c r="AG20" s="150" t="str">
        <f>IF(AND(AG$7&gt;=$N20,AG$7&lt;=$O20,AG$7&lt;&gt;""),IF($P20="O",$K20&amp;" h",$K20),"")</f>
        <v/>
      </c>
      <c r="AH20" s="152" t="str">
        <f ca="1">IF(AND(AH$7&gt;=$N20,AH$7&lt;=$O20,AH$7&lt;&gt;""),IF($P20="O",$K20&amp;" h",$K20),"")</f>
        <v>50 h</v>
      </c>
      <c r="AI20" s="150"/>
      <c r="AJ20" s="152"/>
      <c r="AK20" s="150"/>
      <c r="AL20" s="152"/>
      <c r="AM20" s="150"/>
      <c r="AN20" s="152"/>
      <c r="AO20" s="150"/>
      <c r="AP20" s="152"/>
      <c r="AQ20" s="150"/>
      <c r="AR20" s="152"/>
      <c r="AS20" s="150"/>
      <c r="AT20" s="152"/>
      <c r="AU20" s="150"/>
      <c r="AV20" s="152"/>
      <c r="AW20" s="150"/>
      <c r="AX20" s="152"/>
      <c r="AY20" s="150"/>
      <c r="AZ20" s="152"/>
      <c r="BA20" s="150"/>
      <c r="BB20" s="152"/>
      <c r="BC20" s="150"/>
      <c r="BD20" s="152"/>
      <c r="BE20" s="150"/>
      <c r="BF20" s="152"/>
      <c r="BG20" s="150"/>
      <c r="BH20" s="152"/>
      <c r="BI20" s="150"/>
      <c r="BJ20" s="152"/>
      <c r="BK20" s="150"/>
      <c r="BL20" s="152"/>
      <c r="BM20" s="150"/>
      <c r="BN20" s="152"/>
      <c r="BO20" s="150"/>
      <c r="BP20" s="152"/>
      <c r="BQ20" s="150"/>
      <c r="BR20" s="152"/>
      <c r="BS20" s="150"/>
      <c r="BT20" s="152"/>
      <c r="BU20" s="150"/>
      <c r="BV20" s="152"/>
      <c r="BW20" s="150"/>
      <c r="BX20" s="152"/>
      <c r="BY20" s="150"/>
      <c r="BZ20" s="32" t="str">
        <f ca="1">IF(AND(BZ$7&gt;=$N20,BZ$7&lt;=$O20,BZ$7&lt;&gt;""),IF($P20="O",$K20&amp;" h",$K20),"")</f>
        <v/>
      </c>
      <c r="CA20" s="32" t="str">
        <f ca="1">IF(AND(CA$7&gt;=$N20,CA$7&lt;=$O20,CA$7&lt;&gt;""),IF($P20="O",$K20&amp;" h",$K20),"")</f>
        <v/>
      </c>
      <c r="CB20" s="32" t="str">
        <f ca="1">IF(AND(CB$7&gt;=$N20,CB$7&lt;=$O20,CB$7&lt;&gt;""),IF($P20="O",$K20&amp;" h",$K20),"")</f>
        <v/>
      </c>
      <c r="CC20" s="32" t="str">
        <f ca="1">IF(AND(CC$7&gt;=$N20,CC$7&lt;=$O20,CC$7&lt;&gt;""),IF($P20="O",$K20&amp;" h",$K20),"")</f>
        <v/>
      </c>
      <c r="CD20" s="32" t="str">
        <f ca="1">IF(AND(CD$7&gt;=$N20,CD$7&lt;=$O20,CD$7&lt;&gt;""),IF($P20="O",$K20&amp;" h",$K20),"")</f>
        <v/>
      </c>
      <c r="CE20" s="32" t="str">
        <f ca="1">IF(AND(CE$7&gt;=$N20,CE$7&lt;=$O20,CE$7&lt;&gt;""),IF($P20="O",$K20&amp;" h",$K20),"")</f>
        <v/>
      </c>
      <c r="CF20" s="32" t="str">
        <f ca="1">IF(AND(CF$7&gt;=$N20,CF$7&lt;=$O20,CF$7&lt;&gt;""),IF($P20="O",$K20&amp;" h",$K20),"")</f>
        <v/>
      </c>
      <c r="CG20" s="32" t="str">
        <f ca="1">IF(AND(CG$7&gt;=$N20,CG$7&lt;=$O20,CG$7&lt;&gt;""),IF($P20="O",$K20&amp;" h",$K20),"")</f>
        <v/>
      </c>
      <c r="CH20" s="32" t="str">
        <f ca="1">IF(AND(CH$7&gt;=$N20,CH$7&lt;=$O20,CH$7&lt;&gt;""),IF($P20="O",$K20&amp;" h",$K20),"")</f>
        <v/>
      </c>
      <c r="CI20" s="32" t="str">
        <f ca="1">IF(AND(CI$7&gt;=$N20,CI$7&lt;=$O20,CI$7&lt;&gt;""),IF($P20="O",$K20&amp;" h",$K20),"")</f>
        <v/>
      </c>
      <c r="CJ20" s="32" t="str">
        <f ca="1">IF(AND(CJ$7&gt;=$N20,CJ$7&lt;=$O20,CJ$7&lt;&gt;""),IF($P20="O",$K20&amp;" h",$K20),"")</f>
        <v/>
      </c>
      <c r="CK20" s="32" t="str">
        <f ca="1">IF(AND(CK$7&gt;=$N20,CK$7&lt;=$O20,CK$7&lt;&gt;""),IF($P20="O",$K20&amp;" h",$K20),"")</f>
        <v/>
      </c>
      <c r="CL20" s="32" t="str">
        <f ca="1">IF(AND(CL$7&gt;=$N20,CL$7&lt;=$O20,CL$7&lt;&gt;""),IF($P20="O",$K20&amp;" h",$K20),"")</f>
        <v/>
      </c>
      <c r="CM20" s="32" t="str">
        <f ca="1">IF(AND(CM$7&gt;=$N20,CM$7&lt;=$O20,CM$7&lt;&gt;""),IF($P20="O",$K20&amp;" h",$K20),"")</f>
        <v/>
      </c>
      <c r="CN20" s="32" t="str">
        <f ca="1">IF(AND(CN$7&gt;=$N20,CN$7&lt;=$O20,CN$7&lt;&gt;""),IF($P20="O",$K20&amp;" h",$K20),"")</f>
        <v/>
      </c>
      <c r="CO20" s="32" t="str">
        <f ca="1">IF(AND(CO$7&gt;=$N20,CO$7&lt;=$O20,CO$7&lt;&gt;""),IF($P20="O",$K20&amp;" h",$K20),"")</f>
        <v/>
      </c>
      <c r="CP20" s="32" t="str">
        <f ca="1">IF(AND(CP$7&gt;=$N20,CP$7&lt;=$O20,CP$7&lt;&gt;""),IF($P20="O",$K20&amp;" h",$K20),"")</f>
        <v/>
      </c>
      <c r="CQ20" s="32" t="str">
        <f ca="1">IF(AND(CQ$7&gt;=$N20,CQ$7&lt;=$O20,CQ$7&lt;&gt;""),IF($P20="O",$K20&amp;" h",$K20),"")</f>
        <v/>
      </c>
      <c r="CR20" s="32" t="str">
        <f ca="1">IF(AND(CR$7&gt;=$N20,CR$7&lt;=$O20,CR$7&lt;&gt;""),IF($P20="O",$K20&amp;" h",$K20),"")</f>
        <v/>
      </c>
      <c r="CS20" s="32" t="str">
        <f ca="1">IF(AND(CS$7&gt;=$N20,CS$7&lt;=$O20,CS$7&lt;&gt;""),IF($P20="O",$K20&amp;" h",$K20),"")</f>
        <v/>
      </c>
      <c r="CT20" s="32" t="str">
        <f ca="1">IF(AND(CT$7&gt;=$N20,CT$7&lt;=$O20,CT$7&lt;&gt;""),IF($P20="O",$K20&amp;" h",$K20),"")</f>
        <v/>
      </c>
      <c r="CU20" s="32" t="str">
        <f ca="1">IF(AND(CU$7&gt;=$N20,CU$7&lt;=$O20,CU$7&lt;&gt;""),IF($P20="O",$K20&amp;" h",$K20),"")</f>
        <v/>
      </c>
      <c r="CV20" s="32" t="str">
        <f ca="1">IF(AND(CV$7&gt;=$N20,CV$7&lt;=$O20,CV$7&lt;&gt;""),IF($P20="O",$K20&amp;" h",$K20),"")</f>
        <v/>
      </c>
      <c r="CW20" s="32" t="str">
        <f ca="1">IF(AND(CW$7&gt;=$N20,CW$7&lt;=$O20,CW$7&lt;&gt;""),IF($P20="O",$K20&amp;" h",$K20),"")</f>
        <v/>
      </c>
      <c r="CX20" s="32" t="str">
        <f ca="1">IF(AND(CX$7&gt;=$N20,CX$7&lt;=$O20,CX$7&lt;&gt;""),IF($P20="O",$K20&amp;" h",$K20),"")</f>
        <v/>
      </c>
      <c r="CY20" s="32" t="str">
        <f ca="1">IF(AND(CY$7&gt;=$N20,CY$7&lt;=$O20,CY$7&lt;&gt;""),IF($P20="O",$K20&amp;" h",$K20),"")</f>
        <v/>
      </c>
      <c r="CZ20" s="32" t="str">
        <f ca="1">IF(AND(CZ$7&gt;=$N20,CZ$7&lt;=$O20,CZ$7&lt;&gt;""),IF($P20="O",$K20&amp;" h",$K20),"")</f>
        <v/>
      </c>
      <c r="DA20" s="32" t="str">
        <f ca="1">IF(AND(DA$7&gt;=$N20,DA$7&lt;=$O20,DA$7&lt;&gt;""),IF($P20="O",$K20&amp;" h",$K20),"")</f>
        <v/>
      </c>
      <c r="DB20" s="32" t="str">
        <f ca="1">IF(AND(DB$7&gt;=$N20,DB$7&lt;=$O20,DB$7&lt;&gt;""),IF($P20="O",$K20&amp;" h",$K20),"")</f>
        <v/>
      </c>
      <c r="DC20" s="32" t="str">
        <f ca="1">IF(AND(DC$7&gt;=$N20,DC$7&lt;=$O20,DC$7&lt;&gt;""),IF($P20="O",$K20&amp;" h",$K20),"")</f>
        <v/>
      </c>
    </row>
    <row r="21" spans="1:107" x14ac:dyDescent="0.3">
      <c r="A21" s="122" t="s">
        <v>2173</v>
      </c>
      <c r="B21" s="61" t="s">
        <v>2169</v>
      </c>
      <c r="C21" s="61" t="s">
        <v>2174</v>
      </c>
      <c r="D21" s="61" t="s">
        <v>2175</v>
      </c>
      <c r="E21" s="61" t="s">
        <v>2176</v>
      </c>
      <c r="F21" s="61" t="s">
        <v>42</v>
      </c>
      <c r="G21" s="61" t="s">
        <v>43</v>
      </c>
      <c r="H21" s="61" t="s">
        <v>61</v>
      </c>
      <c r="I21" s="61"/>
      <c r="J21" s="61" t="s">
        <v>237</v>
      </c>
      <c r="K21" s="61">
        <v>0</v>
      </c>
      <c r="L21" s="84">
        <v>43339</v>
      </c>
      <c r="M21" s="84"/>
      <c r="N21" s="85">
        <v>43318</v>
      </c>
      <c r="O21" s="85">
        <v>43329</v>
      </c>
      <c r="P21" s="92" t="s">
        <v>617</v>
      </c>
      <c r="Q21" s="31">
        <f ca="1">NETWORKDAYS(N21,O21,LD!$D$5:$D$16)</f>
        <v>9</v>
      </c>
      <c r="R21" s="152" t="str">
        <f ca="1">IF(AND(R$7&gt;=$N21,R$7&lt;=$O21,R$7&lt;&gt;""),IF($P21="O",$K21&amp;" h",$K21),"")</f>
        <v/>
      </c>
      <c r="S21" s="150" t="str">
        <f>IF(AND(S$7&gt;=$N21,S$7&lt;=$O21,S$7&lt;&gt;""),IF($P21="O",$K21&amp;" h",$K21),"")</f>
        <v/>
      </c>
      <c r="T21" s="152" t="str">
        <f ca="1">IF(AND(T$7&gt;=$N21,T$7&lt;=$O21,T$7&lt;&gt;""),IF($P21="O",$K21&amp;" h",$K21),"")</f>
        <v/>
      </c>
      <c r="U21" s="150" t="str">
        <f>IF(AND(U$7&gt;=$N21,U$7&lt;=$O21,U$7&lt;&gt;""),IF($P21="O",$K21&amp;" h",$K21),"")</f>
        <v/>
      </c>
      <c r="V21" s="152" t="str">
        <f ca="1">IF(AND(V$7&gt;=$N21,V$7&lt;=$O21,V$7&lt;&gt;""),IF($P21="O",$K21&amp;" h",$K21),"")</f>
        <v/>
      </c>
      <c r="W21" s="150" t="str">
        <f>IF(AND(W$7&gt;=$N21,W$7&lt;=$O21,W$7&lt;&gt;""),IF($P21="O",$K21&amp;" h",$K21),"")</f>
        <v/>
      </c>
      <c r="X21" s="152" t="str">
        <f ca="1">IF(AND(X$7&gt;=$N21,X$7&lt;=$O21,X$7&lt;&gt;""),IF($P21="O",$K21&amp;" h",$K21),"")</f>
        <v/>
      </c>
      <c r="Y21" s="150" t="str">
        <f>IF(AND(Y$7&gt;=$N21,Y$7&lt;=$O21,Y$7&lt;&gt;""),IF($P21="O",$K21&amp;" h",$K21),"")</f>
        <v/>
      </c>
      <c r="Z21" s="152" t="str">
        <f ca="1">IF(AND(Z$7&gt;=$N21,Z$7&lt;=$O21,Z$7&lt;&gt;""),IF($P21="O",$K21&amp;" h",$K21),"")</f>
        <v/>
      </c>
      <c r="AA21" s="150" t="str">
        <f>IF(AND(AA$7&gt;=$N21,AA$7&lt;=$O21,AA$7&lt;&gt;""),IF($P21="O",$K21&amp;" h",$K21),"")</f>
        <v/>
      </c>
      <c r="AB21" s="152">
        <f ca="1">IF(AND(AB$7&gt;=$N21,AB$7&lt;=$O21,AB$7&lt;&gt;""),IF($P21="O",$K21&amp;" h",$K21),"")</f>
        <v>0</v>
      </c>
      <c r="AC21" s="150" t="str">
        <f>IF(AND(AC$7&gt;=$N21,AC$7&lt;=$O21,AC$7&lt;&gt;""),IF($P21="O",$K21&amp;" h",$K21),"")</f>
        <v/>
      </c>
      <c r="AD21" s="152">
        <f ca="1">IF(AND(AD$7&gt;=$N21,AD$7&lt;=$O21,AD$7&lt;&gt;""),IF($P21="O",$K21&amp;" h",$K21),"")</f>
        <v>0</v>
      </c>
      <c r="AE21" s="150" t="str">
        <f>IF(AND(AE$7&gt;=$N21,AE$7&lt;=$O21,AE$7&lt;&gt;""),IF($P21="O",$K21&amp;" h",$K21),"")</f>
        <v/>
      </c>
      <c r="AF21" s="152">
        <f ca="1">IF(AND(AF$7&gt;=$N21,AF$7&lt;=$O21,AF$7&lt;&gt;""),IF($P21="O",$K21&amp;" h",$K21),"")</f>
        <v>0</v>
      </c>
      <c r="AG21" s="150" t="str">
        <f>IF(AND(AG$7&gt;=$N21,AG$7&lt;=$O21,AG$7&lt;&gt;""),IF($P21="O",$K21&amp;" h",$K21),"")</f>
        <v/>
      </c>
      <c r="AH21" s="152">
        <f ca="1">IF(AND(AH$7&gt;=$N21,AH$7&lt;=$O21,AH$7&lt;&gt;""),IF($P21="O",$K21&amp;" h",$K21),"")</f>
        <v>0</v>
      </c>
      <c r="AI21" s="150"/>
      <c r="AJ21" s="152"/>
      <c r="AK21" s="150"/>
      <c r="AL21" s="152"/>
      <c r="AM21" s="150"/>
      <c r="AN21" s="152"/>
      <c r="AO21" s="150"/>
      <c r="AP21" s="152"/>
      <c r="AQ21" s="150"/>
      <c r="AR21" s="152"/>
      <c r="AS21" s="150"/>
      <c r="AT21" s="152"/>
      <c r="AU21" s="150"/>
      <c r="AV21" s="152"/>
      <c r="AW21" s="150"/>
      <c r="AX21" s="152"/>
      <c r="AY21" s="150"/>
      <c r="AZ21" s="152"/>
      <c r="BA21" s="150"/>
      <c r="BB21" s="152"/>
      <c r="BC21" s="150"/>
      <c r="BD21" s="152"/>
      <c r="BE21" s="150"/>
      <c r="BF21" s="152"/>
      <c r="BG21" s="150"/>
      <c r="BH21" s="152"/>
      <c r="BI21" s="150"/>
      <c r="BJ21" s="152"/>
      <c r="BK21" s="150"/>
      <c r="BL21" s="152"/>
      <c r="BM21" s="150"/>
      <c r="BN21" s="152"/>
      <c r="BO21" s="150"/>
      <c r="BP21" s="152"/>
      <c r="BQ21" s="150"/>
      <c r="BR21" s="152"/>
      <c r="BS21" s="150"/>
      <c r="BT21" s="152"/>
      <c r="BU21" s="150"/>
      <c r="BV21" s="152"/>
      <c r="BW21" s="150"/>
      <c r="BX21" s="152"/>
      <c r="BY21" s="150"/>
      <c r="BZ21" s="32" t="str">
        <f ca="1">IF(AND(BZ$7&gt;=$N21,BZ$7&lt;=$O21,BZ$7&lt;&gt;""),IF($P21="O",$K21&amp;" h",$K21),"")</f>
        <v/>
      </c>
      <c r="CA21" s="32" t="str">
        <f ca="1">IF(AND(CA$7&gt;=$N21,CA$7&lt;=$O21,CA$7&lt;&gt;""),IF($P21="O",$K21&amp;" h",$K21),"")</f>
        <v/>
      </c>
      <c r="CB21" s="32" t="str">
        <f ca="1">IF(AND(CB$7&gt;=$N21,CB$7&lt;=$O21,CB$7&lt;&gt;""),IF($P21="O",$K21&amp;" h",$K21),"")</f>
        <v/>
      </c>
      <c r="CC21" s="32" t="str">
        <f ca="1">IF(AND(CC$7&gt;=$N21,CC$7&lt;=$O21,CC$7&lt;&gt;""),IF($P21="O",$K21&amp;" h",$K21),"")</f>
        <v/>
      </c>
      <c r="CD21" s="32" t="str">
        <f ca="1">IF(AND(CD$7&gt;=$N21,CD$7&lt;=$O21,CD$7&lt;&gt;""),IF($P21="O",$K21&amp;" h",$K21),"")</f>
        <v/>
      </c>
      <c r="CE21" s="32" t="str">
        <f ca="1">IF(AND(CE$7&gt;=$N21,CE$7&lt;=$O21,CE$7&lt;&gt;""),IF($P21="O",$K21&amp;" h",$K21),"")</f>
        <v/>
      </c>
      <c r="CF21" s="32" t="str">
        <f ca="1">IF(AND(CF$7&gt;=$N21,CF$7&lt;=$O21,CF$7&lt;&gt;""),IF($P21="O",$K21&amp;" h",$K21),"")</f>
        <v/>
      </c>
      <c r="CG21" s="32" t="str">
        <f ca="1">IF(AND(CG$7&gt;=$N21,CG$7&lt;=$O21,CG$7&lt;&gt;""),IF($P21="O",$K21&amp;" h",$K21),"")</f>
        <v/>
      </c>
      <c r="CH21" s="32" t="str">
        <f ca="1">IF(AND(CH$7&gt;=$N21,CH$7&lt;=$O21,CH$7&lt;&gt;""),IF($P21="O",$K21&amp;" h",$K21),"")</f>
        <v/>
      </c>
      <c r="CI21" s="32" t="str">
        <f ca="1">IF(AND(CI$7&gt;=$N21,CI$7&lt;=$O21,CI$7&lt;&gt;""),IF($P21="O",$K21&amp;" h",$K21),"")</f>
        <v/>
      </c>
      <c r="CJ21" s="32" t="str">
        <f ca="1">IF(AND(CJ$7&gt;=$N21,CJ$7&lt;=$O21,CJ$7&lt;&gt;""),IF($P21="O",$K21&amp;" h",$K21),"")</f>
        <v/>
      </c>
      <c r="CK21" s="32" t="str">
        <f ca="1">IF(AND(CK$7&gt;=$N21,CK$7&lt;=$O21,CK$7&lt;&gt;""),IF($P21="O",$K21&amp;" h",$K21),"")</f>
        <v/>
      </c>
      <c r="CL21" s="32" t="str">
        <f ca="1">IF(AND(CL$7&gt;=$N21,CL$7&lt;=$O21,CL$7&lt;&gt;""),IF($P21="O",$K21&amp;" h",$K21),"")</f>
        <v/>
      </c>
      <c r="CM21" s="32" t="str">
        <f ca="1">IF(AND(CM$7&gt;=$N21,CM$7&lt;=$O21,CM$7&lt;&gt;""),IF($P21="O",$K21&amp;" h",$K21),"")</f>
        <v/>
      </c>
      <c r="CN21" s="32" t="str">
        <f ca="1">IF(AND(CN$7&gt;=$N21,CN$7&lt;=$O21,CN$7&lt;&gt;""),IF($P21="O",$K21&amp;" h",$K21),"")</f>
        <v/>
      </c>
      <c r="CO21" s="32" t="str">
        <f ca="1">IF(AND(CO$7&gt;=$N21,CO$7&lt;=$O21,CO$7&lt;&gt;""),IF($P21="O",$K21&amp;" h",$K21),"")</f>
        <v/>
      </c>
      <c r="CP21" s="32" t="str">
        <f ca="1">IF(AND(CP$7&gt;=$N21,CP$7&lt;=$O21,CP$7&lt;&gt;""),IF($P21="O",$K21&amp;" h",$K21),"")</f>
        <v/>
      </c>
      <c r="CQ21" s="32" t="str">
        <f ca="1">IF(AND(CQ$7&gt;=$N21,CQ$7&lt;=$O21,CQ$7&lt;&gt;""),IF($P21="O",$K21&amp;" h",$K21),"")</f>
        <v/>
      </c>
      <c r="CR21" s="32" t="str">
        <f ca="1">IF(AND(CR$7&gt;=$N21,CR$7&lt;=$O21,CR$7&lt;&gt;""),IF($P21="O",$K21&amp;" h",$K21),"")</f>
        <v/>
      </c>
      <c r="CS21" s="32" t="str">
        <f ca="1">IF(AND(CS$7&gt;=$N21,CS$7&lt;=$O21,CS$7&lt;&gt;""),IF($P21="O",$K21&amp;" h",$K21),"")</f>
        <v/>
      </c>
      <c r="CT21" s="32" t="str">
        <f ca="1">IF(AND(CT$7&gt;=$N21,CT$7&lt;=$O21,CT$7&lt;&gt;""),IF($P21="O",$K21&amp;" h",$K21),"")</f>
        <v/>
      </c>
      <c r="CU21" s="32" t="str">
        <f ca="1">IF(AND(CU$7&gt;=$N21,CU$7&lt;=$O21,CU$7&lt;&gt;""),IF($P21="O",$K21&amp;" h",$K21),"")</f>
        <v/>
      </c>
      <c r="CV21" s="32" t="str">
        <f ca="1">IF(AND(CV$7&gt;=$N21,CV$7&lt;=$O21,CV$7&lt;&gt;""),IF($P21="O",$K21&amp;" h",$K21),"")</f>
        <v/>
      </c>
      <c r="CW21" s="32" t="str">
        <f ca="1">IF(AND(CW$7&gt;=$N21,CW$7&lt;=$O21,CW$7&lt;&gt;""),IF($P21="O",$K21&amp;" h",$K21),"")</f>
        <v/>
      </c>
      <c r="CX21" s="32" t="str">
        <f ca="1">IF(AND(CX$7&gt;=$N21,CX$7&lt;=$O21,CX$7&lt;&gt;""),IF($P21="O",$K21&amp;" h",$K21),"")</f>
        <v/>
      </c>
      <c r="CY21" s="32" t="str">
        <f ca="1">IF(AND(CY$7&gt;=$N21,CY$7&lt;=$O21,CY$7&lt;&gt;""),IF($P21="O",$K21&amp;" h",$K21),"")</f>
        <v/>
      </c>
      <c r="CZ21" s="32" t="str">
        <f ca="1">IF(AND(CZ$7&gt;=$N21,CZ$7&lt;=$O21,CZ$7&lt;&gt;""),IF($P21="O",$K21&amp;" h",$K21),"")</f>
        <v/>
      </c>
      <c r="DA21" s="32" t="str">
        <f ca="1">IF(AND(DA$7&gt;=$N21,DA$7&lt;=$O21,DA$7&lt;&gt;""),IF($P21="O",$K21&amp;" h",$K21),"")</f>
        <v/>
      </c>
      <c r="DB21" s="32" t="str">
        <f ca="1">IF(AND(DB$7&gt;=$N21,DB$7&lt;=$O21,DB$7&lt;&gt;""),IF($P21="O",$K21&amp;" h",$K21),"")</f>
        <v/>
      </c>
      <c r="DC21" s="32" t="str">
        <f ca="1">IF(AND(DC$7&gt;=$N21,DC$7&lt;=$O21,DC$7&lt;&gt;""),IF($P21="O",$K21&amp;" h",$K21),"")</f>
        <v/>
      </c>
    </row>
    <row r="22" spans="1:107" x14ac:dyDescent="0.3">
      <c r="A22" s="122" t="s">
        <v>4828</v>
      </c>
      <c r="B22" s="61" t="s">
        <v>4829</v>
      </c>
      <c r="C22" s="61" t="s">
        <v>158</v>
      </c>
      <c r="D22" s="61" t="s">
        <v>159</v>
      </c>
      <c r="E22" s="61" t="s">
        <v>160</v>
      </c>
      <c r="F22" s="61" t="s">
        <v>42</v>
      </c>
      <c r="G22" s="61" t="s">
        <v>58</v>
      </c>
      <c r="H22" s="61" t="s">
        <v>48</v>
      </c>
      <c r="I22" s="61" t="s">
        <v>300</v>
      </c>
      <c r="J22" s="61" t="s">
        <v>1008</v>
      </c>
      <c r="K22" s="61">
        <v>1</v>
      </c>
      <c r="L22" s="84">
        <v>43307</v>
      </c>
      <c r="M22" s="84">
        <v>43307.041666666664</v>
      </c>
      <c r="N22" s="85">
        <v>43318.416666666664</v>
      </c>
      <c r="O22" s="85">
        <v>43319.541666666664</v>
      </c>
      <c r="P22" s="92" t="s">
        <v>617</v>
      </c>
      <c r="Q22" s="31">
        <f ca="1">NETWORKDAYS(N22,O22,LD!$D$5:$D$16)</f>
        <v>2</v>
      </c>
      <c r="R22" s="152" t="str">
        <f ca="1">IF(AND(R$7&gt;=$N22,R$7&lt;=$O22,R$7&lt;&gt;""),IF($P22="O",$K22&amp;" h",$K22),"")</f>
        <v/>
      </c>
      <c r="S22" s="150" t="str">
        <f>IF(AND(S$7&gt;=$N22,S$7&lt;=$O22,S$7&lt;&gt;""),IF($P22="O",$K22&amp;" h",$K22),"")</f>
        <v/>
      </c>
      <c r="T22" s="152" t="str">
        <f ca="1">IF(AND(T$7&gt;=$N22,T$7&lt;=$O22,T$7&lt;&gt;""),IF($P22="O",$K22&amp;" h",$K22),"")</f>
        <v/>
      </c>
      <c r="U22" s="150" t="str">
        <f>IF(AND(U$7&gt;=$N22,U$7&lt;=$O22,U$7&lt;&gt;""),IF($P22="O",$K22&amp;" h",$K22),"")</f>
        <v/>
      </c>
      <c r="V22" s="152" t="str">
        <f ca="1">IF(AND(V$7&gt;=$N22,V$7&lt;=$O22,V$7&lt;&gt;""),IF($P22="O",$K22&amp;" h",$K22),"")</f>
        <v/>
      </c>
      <c r="W22" s="150" t="str">
        <f>IF(AND(W$7&gt;=$N22,W$7&lt;=$O22,W$7&lt;&gt;""),IF($P22="O",$K22&amp;" h",$K22),"")</f>
        <v/>
      </c>
      <c r="X22" s="152" t="str">
        <f ca="1">IF(AND(X$7&gt;=$N22,X$7&lt;=$O22,X$7&lt;&gt;""),IF($P22="O",$K22&amp;" h",$K22),"")</f>
        <v/>
      </c>
      <c r="Y22" s="150" t="str">
        <f>IF(AND(Y$7&gt;=$N22,Y$7&lt;=$O22,Y$7&lt;&gt;""),IF($P22="O",$K22&amp;" h",$K22),"")</f>
        <v/>
      </c>
      <c r="Z22" s="152" t="str">
        <f ca="1">IF(AND(Z$7&gt;=$N22,Z$7&lt;=$O22,Z$7&lt;&gt;""),IF($P22="O",$K22&amp;" h",$K22),"")</f>
        <v/>
      </c>
      <c r="AA22" s="150" t="str">
        <f>IF(AND(AA$7&gt;=$N22,AA$7&lt;=$O22,AA$7&lt;&gt;""),IF($P22="O",$K22&amp;" h",$K22),"")</f>
        <v/>
      </c>
      <c r="AB22" s="152" t="str">
        <f ca="1">IF(AND(AB$7&gt;=$N22,AB$7&lt;=$O22,AB$7&lt;&gt;""),IF($P22="O",$K22&amp;" h",$K22),"")</f>
        <v/>
      </c>
      <c r="AC22" s="150" t="str">
        <f>IF(AND(AC$7&gt;=$N22,AC$7&lt;=$O22,AC$7&lt;&gt;""),IF($P22="O",$K22&amp;" h",$K22),"")</f>
        <v/>
      </c>
      <c r="AD22" s="152">
        <f ca="1">IF(AND(AD$7&gt;=$N22,AD$7&lt;=$O22,AD$7&lt;&gt;""),IF($P22="O",$K22&amp;" h",$K22),"")</f>
        <v>1</v>
      </c>
      <c r="AE22" s="150" t="str">
        <f>IF(AND(AE$7&gt;=$N22,AE$7&lt;=$O22,AE$7&lt;&gt;""),IF($P22="O",$K22&amp;" h",$K22),"")</f>
        <v/>
      </c>
      <c r="AF22" s="152" t="str">
        <f ca="1">IF(AND(AF$7&gt;=$N22,AF$7&lt;=$O22,AF$7&lt;&gt;""),IF($P22="O",$K22&amp;" h",$K22),"")</f>
        <v/>
      </c>
      <c r="AG22" s="150" t="str">
        <f>IF(AND(AG$7&gt;=$N22,AG$7&lt;=$O22,AG$7&lt;&gt;""),IF($P22="O",$K22&amp;" h",$K22),"")</f>
        <v/>
      </c>
      <c r="AH22" s="152" t="str">
        <f ca="1">IF(AND(AH$7&gt;=$N22,AH$7&lt;=$O22,AH$7&lt;&gt;""),IF($P22="O",$K22&amp;" h",$K22),"")</f>
        <v/>
      </c>
      <c r="AI22" s="150"/>
      <c r="AJ22" s="152"/>
      <c r="AK22" s="150"/>
      <c r="AL22" s="152"/>
      <c r="AM22" s="150"/>
      <c r="AN22" s="152"/>
      <c r="AO22" s="150"/>
      <c r="AP22" s="152"/>
      <c r="AQ22" s="150"/>
      <c r="AR22" s="152"/>
      <c r="AS22" s="150"/>
      <c r="AT22" s="152"/>
      <c r="AU22" s="150"/>
      <c r="AV22" s="152"/>
      <c r="AW22" s="150"/>
      <c r="AX22" s="152"/>
      <c r="AY22" s="150"/>
      <c r="AZ22" s="152"/>
      <c r="BA22" s="150"/>
      <c r="BB22" s="152"/>
      <c r="BC22" s="150"/>
      <c r="BD22" s="152"/>
      <c r="BE22" s="150"/>
      <c r="BF22" s="152"/>
      <c r="BG22" s="150"/>
      <c r="BH22" s="152"/>
      <c r="BI22" s="150"/>
      <c r="BJ22" s="152"/>
      <c r="BK22" s="150"/>
      <c r="BL22" s="152"/>
      <c r="BM22" s="150"/>
      <c r="BN22" s="152"/>
      <c r="BO22" s="150"/>
      <c r="BP22" s="152"/>
      <c r="BQ22" s="150"/>
      <c r="BR22" s="152"/>
      <c r="BS22" s="150"/>
      <c r="BT22" s="152"/>
      <c r="BU22" s="150"/>
      <c r="BV22" s="152"/>
      <c r="BW22" s="150"/>
      <c r="BX22" s="152"/>
      <c r="BY22" s="150"/>
      <c r="BZ22" s="32" t="str">
        <f ca="1">IF(AND(BZ$7&gt;=$N22,BZ$7&lt;=$O22,BZ$7&lt;&gt;""),IF($P22="O",$K22&amp;" h",$K22),"")</f>
        <v/>
      </c>
      <c r="CA22" s="32" t="str">
        <f ca="1">IF(AND(CA$7&gt;=$N22,CA$7&lt;=$O22,CA$7&lt;&gt;""),IF($P22="O",$K22&amp;" h",$K22),"")</f>
        <v/>
      </c>
      <c r="CB22" s="32" t="str">
        <f ca="1">IF(AND(CB$7&gt;=$N22,CB$7&lt;=$O22,CB$7&lt;&gt;""),IF($P22="O",$K22&amp;" h",$K22),"")</f>
        <v/>
      </c>
      <c r="CC22" s="32" t="str">
        <f ca="1">IF(AND(CC$7&gt;=$N22,CC$7&lt;=$O22,CC$7&lt;&gt;""),IF($P22="O",$K22&amp;" h",$K22),"")</f>
        <v/>
      </c>
      <c r="CD22" s="32" t="str">
        <f ca="1">IF(AND(CD$7&gt;=$N22,CD$7&lt;=$O22,CD$7&lt;&gt;""),IF($P22="O",$K22&amp;" h",$K22),"")</f>
        <v/>
      </c>
      <c r="CE22" s="32" t="str">
        <f ca="1">IF(AND(CE$7&gt;=$N22,CE$7&lt;=$O22,CE$7&lt;&gt;""),IF($P22="O",$K22&amp;" h",$K22),"")</f>
        <v/>
      </c>
      <c r="CF22" s="32" t="str">
        <f ca="1">IF(AND(CF$7&gt;=$N22,CF$7&lt;=$O22,CF$7&lt;&gt;""),IF($P22="O",$K22&amp;" h",$K22),"")</f>
        <v/>
      </c>
      <c r="CG22" s="32" t="str">
        <f ca="1">IF(AND(CG$7&gt;=$N22,CG$7&lt;=$O22,CG$7&lt;&gt;""),IF($P22="O",$K22&amp;" h",$K22),"")</f>
        <v/>
      </c>
      <c r="CH22" s="32" t="str">
        <f ca="1">IF(AND(CH$7&gt;=$N22,CH$7&lt;=$O22,CH$7&lt;&gt;""),IF($P22="O",$K22&amp;" h",$K22),"")</f>
        <v/>
      </c>
      <c r="CI22" s="32" t="str">
        <f ca="1">IF(AND(CI$7&gt;=$N22,CI$7&lt;=$O22,CI$7&lt;&gt;""),IF($P22="O",$K22&amp;" h",$K22),"")</f>
        <v/>
      </c>
      <c r="CJ22" s="32" t="str">
        <f ca="1">IF(AND(CJ$7&gt;=$N22,CJ$7&lt;=$O22,CJ$7&lt;&gt;""),IF($P22="O",$K22&amp;" h",$K22),"")</f>
        <v/>
      </c>
      <c r="CK22" s="32" t="str">
        <f ca="1">IF(AND(CK$7&gt;=$N22,CK$7&lt;=$O22,CK$7&lt;&gt;""),IF($P22="O",$K22&amp;" h",$K22),"")</f>
        <v/>
      </c>
      <c r="CL22" s="32" t="str">
        <f ca="1">IF(AND(CL$7&gt;=$N22,CL$7&lt;=$O22,CL$7&lt;&gt;""),IF($P22="O",$K22&amp;" h",$K22),"")</f>
        <v/>
      </c>
      <c r="CM22" s="32" t="str">
        <f ca="1">IF(AND(CM$7&gt;=$N22,CM$7&lt;=$O22,CM$7&lt;&gt;""),IF($P22="O",$K22&amp;" h",$K22),"")</f>
        <v/>
      </c>
      <c r="CN22" s="32" t="str">
        <f ca="1">IF(AND(CN$7&gt;=$N22,CN$7&lt;=$O22,CN$7&lt;&gt;""),IF($P22="O",$K22&amp;" h",$K22),"")</f>
        <v/>
      </c>
      <c r="CO22" s="32" t="str">
        <f ca="1">IF(AND(CO$7&gt;=$N22,CO$7&lt;=$O22,CO$7&lt;&gt;""),IF($P22="O",$K22&amp;" h",$K22),"")</f>
        <v/>
      </c>
      <c r="CP22" s="32" t="str">
        <f ca="1">IF(AND(CP$7&gt;=$N22,CP$7&lt;=$O22,CP$7&lt;&gt;""),IF($P22="O",$K22&amp;" h",$K22),"")</f>
        <v/>
      </c>
      <c r="CQ22" s="32" t="str">
        <f ca="1">IF(AND(CQ$7&gt;=$N22,CQ$7&lt;=$O22,CQ$7&lt;&gt;""),IF($P22="O",$K22&amp;" h",$K22),"")</f>
        <v/>
      </c>
      <c r="CR22" s="32" t="str">
        <f ca="1">IF(AND(CR$7&gt;=$N22,CR$7&lt;=$O22,CR$7&lt;&gt;""),IF($P22="O",$K22&amp;" h",$K22),"")</f>
        <v/>
      </c>
      <c r="CS22" s="32" t="str">
        <f ca="1">IF(AND(CS$7&gt;=$N22,CS$7&lt;=$O22,CS$7&lt;&gt;""),IF($P22="O",$K22&amp;" h",$K22),"")</f>
        <v/>
      </c>
      <c r="CT22" s="32" t="str">
        <f ca="1">IF(AND(CT$7&gt;=$N22,CT$7&lt;=$O22,CT$7&lt;&gt;""),IF($P22="O",$K22&amp;" h",$K22),"")</f>
        <v/>
      </c>
      <c r="CU22" s="32" t="str">
        <f ca="1">IF(AND(CU$7&gt;=$N22,CU$7&lt;=$O22,CU$7&lt;&gt;""),IF($P22="O",$K22&amp;" h",$K22),"")</f>
        <v/>
      </c>
      <c r="CV22" s="32" t="str">
        <f ca="1">IF(AND(CV$7&gt;=$N22,CV$7&lt;=$O22,CV$7&lt;&gt;""),IF($P22="O",$K22&amp;" h",$K22),"")</f>
        <v/>
      </c>
      <c r="CW22" s="32" t="str">
        <f ca="1">IF(AND(CW$7&gt;=$N22,CW$7&lt;=$O22,CW$7&lt;&gt;""),IF($P22="O",$K22&amp;" h",$K22),"")</f>
        <v/>
      </c>
      <c r="CX22" s="32" t="str">
        <f ca="1">IF(AND(CX$7&gt;=$N22,CX$7&lt;=$O22,CX$7&lt;&gt;""),IF($P22="O",$K22&amp;" h",$K22),"")</f>
        <v/>
      </c>
      <c r="CY22" s="32" t="str">
        <f ca="1">IF(AND(CY$7&gt;=$N22,CY$7&lt;=$O22,CY$7&lt;&gt;""),IF($P22="O",$K22&amp;" h",$K22),"")</f>
        <v/>
      </c>
      <c r="CZ22" s="32" t="str">
        <f ca="1">IF(AND(CZ$7&gt;=$N22,CZ$7&lt;=$O22,CZ$7&lt;&gt;""),IF($P22="O",$K22&amp;" h",$K22),"")</f>
        <v/>
      </c>
      <c r="DA22" s="32" t="str">
        <f ca="1">IF(AND(DA$7&gt;=$N22,DA$7&lt;=$O22,DA$7&lt;&gt;""),IF($P22="O",$K22&amp;" h",$K22),"")</f>
        <v/>
      </c>
      <c r="DB22" s="32" t="str">
        <f ca="1">IF(AND(DB$7&gt;=$N22,DB$7&lt;=$O22,DB$7&lt;&gt;""),IF($P22="O",$K22&amp;" h",$K22),"")</f>
        <v/>
      </c>
      <c r="DC22" s="32" t="str">
        <f ca="1">IF(AND(DC$7&gt;=$N22,DC$7&lt;=$O22,DC$7&lt;&gt;""),IF($P22="O",$K22&amp;" h",$K22),"")</f>
        <v/>
      </c>
    </row>
    <row r="23" spans="1:107" x14ac:dyDescent="0.3">
      <c r="A23" s="122" t="s">
        <v>4787</v>
      </c>
      <c r="B23" s="61" t="s">
        <v>4788</v>
      </c>
      <c r="C23" s="61" t="s">
        <v>149</v>
      </c>
      <c r="D23" s="61" t="s">
        <v>150</v>
      </c>
      <c r="E23" s="61" t="s">
        <v>151</v>
      </c>
      <c r="F23" s="61" t="s">
        <v>42</v>
      </c>
      <c r="G23" s="61" t="s">
        <v>58</v>
      </c>
      <c r="H23" s="61" t="s">
        <v>48</v>
      </c>
      <c r="I23" s="61" t="s">
        <v>300</v>
      </c>
      <c r="J23" s="61" t="s">
        <v>1008</v>
      </c>
      <c r="K23" s="61">
        <v>1</v>
      </c>
      <c r="L23" s="84">
        <v>43307</v>
      </c>
      <c r="M23" s="84">
        <v>43307.041666666664</v>
      </c>
      <c r="N23" s="85">
        <v>43319</v>
      </c>
      <c r="O23" s="85">
        <v>43319</v>
      </c>
      <c r="P23" s="92" t="s">
        <v>617</v>
      </c>
      <c r="Q23" s="31">
        <f ca="1">NETWORKDAYS(N23,O23,LD!$D$5:$D$16)</f>
        <v>1</v>
      </c>
      <c r="R23" s="152" t="str">
        <f ca="1">IF(AND(R$7&gt;=$N23,R$7&lt;=$O23,R$7&lt;&gt;""),IF($P23="O",$K23&amp;" h",$K23),"")</f>
        <v/>
      </c>
      <c r="S23" s="150" t="str">
        <f>IF(AND(S$7&gt;=$N23,S$7&lt;=$O23,S$7&lt;&gt;""),IF($P23="O",$K23&amp;" h",$K23),"")</f>
        <v/>
      </c>
      <c r="T23" s="152" t="str">
        <f ca="1">IF(AND(T$7&gt;=$N23,T$7&lt;=$O23,T$7&lt;&gt;""),IF($P23="O",$K23&amp;" h",$K23),"")</f>
        <v/>
      </c>
      <c r="U23" s="150" t="str">
        <f>IF(AND(U$7&gt;=$N23,U$7&lt;=$O23,U$7&lt;&gt;""),IF($P23="O",$K23&amp;" h",$K23),"")</f>
        <v/>
      </c>
      <c r="V23" s="152" t="str">
        <f ca="1">IF(AND(V$7&gt;=$N23,V$7&lt;=$O23,V$7&lt;&gt;""),IF($P23="O",$K23&amp;" h",$K23),"")</f>
        <v/>
      </c>
      <c r="W23" s="150" t="str">
        <f>IF(AND(W$7&gt;=$N23,W$7&lt;=$O23,W$7&lt;&gt;""),IF($P23="O",$K23&amp;" h",$K23),"")</f>
        <v/>
      </c>
      <c r="X23" s="152" t="str">
        <f ca="1">IF(AND(X$7&gt;=$N23,X$7&lt;=$O23,X$7&lt;&gt;""),IF($P23="O",$K23&amp;" h",$K23),"")</f>
        <v/>
      </c>
      <c r="Y23" s="150" t="str">
        <f>IF(AND(Y$7&gt;=$N23,Y$7&lt;=$O23,Y$7&lt;&gt;""),IF($P23="O",$K23&amp;" h",$K23),"")</f>
        <v/>
      </c>
      <c r="Z23" s="152" t="str">
        <f ca="1">IF(AND(Z$7&gt;=$N23,Z$7&lt;=$O23,Z$7&lt;&gt;""),IF($P23="O",$K23&amp;" h",$K23),"")</f>
        <v/>
      </c>
      <c r="AA23" s="150" t="str">
        <f>IF(AND(AA$7&gt;=$N23,AA$7&lt;=$O23,AA$7&lt;&gt;""),IF($P23="O",$K23&amp;" h",$K23),"")</f>
        <v/>
      </c>
      <c r="AB23" s="152" t="str">
        <f ca="1">IF(AND(AB$7&gt;=$N23,AB$7&lt;=$O23,AB$7&lt;&gt;""),IF($P23="O",$K23&amp;" h",$K23),"")</f>
        <v/>
      </c>
      <c r="AC23" s="150" t="str">
        <f>IF(AND(AC$7&gt;=$N23,AC$7&lt;=$O23,AC$7&lt;&gt;""),IF($P23="O",$K23&amp;" h",$K23),"")</f>
        <v/>
      </c>
      <c r="AD23" s="152">
        <f ca="1">IF(AND(AD$7&gt;=$N23,AD$7&lt;=$O23,AD$7&lt;&gt;""),IF($P23="O",$K23&amp;" h",$K23),"")</f>
        <v>1</v>
      </c>
      <c r="AE23" s="150" t="str">
        <f>IF(AND(AE$7&gt;=$N23,AE$7&lt;=$O23,AE$7&lt;&gt;""),IF($P23="O",$K23&amp;" h",$K23),"")</f>
        <v/>
      </c>
      <c r="AF23" s="152" t="str">
        <f ca="1">IF(AND(AF$7&gt;=$N23,AF$7&lt;=$O23,AF$7&lt;&gt;""),IF($P23="O",$K23&amp;" h",$K23),"")</f>
        <v/>
      </c>
      <c r="AG23" s="150" t="str">
        <f>IF(AND(AG$7&gt;=$N23,AG$7&lt;=$O23,AG$7&lt;&gt;""),IF($P23="O",$K23&amp;" h",$K23),"")</f>
        <v/>
      </c>
      <c r="AH23" s="152" t="str">
        <f ca="1">IF(AND(AH$7&gt;=$N23,AH$7&lt;=$O23,AH$7&lt;&gt;""),IF($P23="O",$K23&amp;" h",$K23),"")</f>
        <v/>
      </c>
      <c r="AI23" s="150"/>
      <c r="AJ23" s="152"/>
      <c r="AK23" s="150"/>
      <c r="AL23" s="152"/>
      <c r="AM23" s="150"/>
      <c r="AN23" s="152"/>
      <c r="AO23" s="150"/>
      <c r="AP23" s="152"/>
      <c r="AQ23" s="150"/>
      <c r="AR23" s="152"/>
      <c r="AS23" s="150"/>
      <c r="AT23" s="152"/>
      <c r="AU23" s="150"/>
      <c r="AV23" s="152"/>
      <c r="AW23" s="150"/>
      <c r="AX23" s="152"/>
      <c r="AY23" s="150"/>
      <c r="AZ23" s="152"/>
      <c r="BA23" s="150"/>
      <c r="BB23" s="152"/>
      <c r="BC23" s="150"/>
      <c r="BD23" s="152"/>
      <c r="BE23" s="150"/>
      <c r="BF23" s="152"/>
      <c r="BG23" s="150"/>
      <c r="BH23" s="152"/>
      <c r="BI23" s="150"/>
      <c r="BJ23" s="152"/>
      <c r="BK23" s="150"/>
      <c r="BL23" s="152"/>
      <c r="BM23" s="150"/>
      <c r="BN23" s="152"/>
      <c r="BO23" s="150"/>
      <c r="BP23" s="152"/>
      <c r="BQ23" s="150"/>
      <c r="BR23" s="152"/>
      <c r="BS23" s="150"/>
      <c r="BT23" s="152"/>
      <c r="BU23" s="150"/>
      <c r="BV23" s="152"/>
      <c r="BW23" s="150"/>
      <c r="BX23" s="152"/>
      <c r="BY23" s="150"/>
      <c r="BZ23" s="32" t="str">
        <f ca="1">IF(AND(BZ$7&gt;=$N23,BZ$7&lt;=$O23,BZ$7&lt;&gt;""),IF($P23="O",$K23&amp;" h",$K23),"")</f>
        <v/>
      </c>
      <c r="CA23" s="32" t="str">
        <f ca="1">IF(AND(CA$7&gt;=$N23,CA$7&lt;=$O23,CA$7&lt;&gt;""),IF($P23="O",$K23&amp;" h",$K23),"")</f>
        <v/>
      </c>
      <c r="CB23" s="32" t="str">
        <f ca="1">IF(AND(CB$7&gt;=$N23,CB$7&lt;=$O23,CB$7&lt;&gt;""),IF($P23="O",$K23&amp;" h",$K23),"")</f>
        <v/>
      </c>
      <c r="CC23" s="32" t="str">
        <f ca="1">IF(AND(CC$7&gt;=$N23,CC$7&lt;=$O23,CC$7&lt;&gt;""),IF($P23="O",$K23&amp;" h",$K23),"")</f>
        <v/>
      </c>
      <c r="CD23" s="32" t="str">
        <f ca="1">IF(AND(CD$7&gt;=$N23,CD$7&lt;=$O23,CD$7&lt;&gt;""),IF($P23="O",$K23&amp;" h",$K23),"")</f>
        <v/>
      </c>
      <c r="CE23" s="32" t="str">
        <f ca="1">IF(AND(CE$7&gt;=$N23,CE$7&lt;=$O23,CE$7&lt;&gt;""),IF($P23="O",$K23&amp;" h",$K23),"")</f>
        <v/>
      </c>
      <c r="CF23" s="32" t="str">
        <f ca="1">IF(AND(CF$7&gt;=$N23,CF$7&lt;=$O23,CF$7&lt;&gt;""),IF($P23="O",$K23&amp;" h",$K23),"")</f>
        <v/>
      </c>
      <c r="CG23" s="32" t="str">
        <f ca="1">IF(AND(CG$7&gt;=$N23,CG$7&lt;=$O23,CG$7&lt;&gt;""),IF($P23="O",$K23&amp;" h",$K23),"")</f>
        <v/>
      </c>
      <c r="CH23" s="32" t="str">
        <f ca="1">IF(AND(CH$7&gt;=$N23,CH$7&lt;=$O23,CH$7&lt;&gt;""),IF($P23="O",$K23&amp;" h",$K23),"")</f>
        <v/>
      </c>
      <c r="CI23" s="32" t="str">
        <f ca="1">IF(AND(CI$7&gt;=$N23,CI$7&lt;=$O23,CI$7&lt;&gt;""),IF($P23="O",$K23&amp;" h",$K23),"")</f>
        <v/>
      </c>
      <c r="CJ23" s="32" t="str">
        <f ca="1">IF(AND(CJ$7&gt;=$N23,CJ$7&lt;=$O23,CJ$7&lt;&gt;""),IF($P23="O",$K23&amp;" h",$K23),"")</f>
        <v/>
      </c>
      <c r="CK23" s="32" t="str">
        <f ca="1">IF(AND(CK$7&gt;=$N23,CK$7&lt;=$O23,CK$7&lt;&gt;""),IF($P23="O",$K23&amp;" h",$K23),"")</f>
        <v/>
      </c>
      <c r="CL23" s="32" t="str">
        <f ca="1">IF(AND(CL$7&gt;=$N23,CL$7&lt;=$O23,CL$7&lt;&gt;""),IF($P23="O",$K23&amp;" h",$K23),"")</f>
        <v/>
      </c>
      <c r="CM23" s="32" t="str">
        <f ca="1">IF(AND(CM$7&gt;=$N23,CM$7&lt;=$O23,CM$7&lt;&gt;""),IF($P23="O",$K23&amp;" h",$K23),"")</f>
        <v/>
      </c>
      <c r="CN23" s="32" t="str">
        <f ca="1">IF(AND(CN$7&gt;=$N23,CN$7&lt;=$O23,CN$7&lt;&gt;""),IF($P23="O",$K23&amp;" h",$K23),"")</f>
        <v/>
      </c>
      <c r="CO23" s="32" t="str">
        <f ca="1">IF(AND(CO$7&gt;=$N23,CO$7&lt;=$O23,CO$7&lt;&gt;""),IF($P23="O",$K23&amp;" h",$K23),"")</f>
        <v/>
      </c>
      <c r="CP23" s="32" t="str">
        <f ca="1">IF(AND(CP$7&gt;=$N23,CP$7&lt;=$O23,CP$7&lt;&gt;""),IF($P23="O",$K23&amp;" h",$K23),"")</f>
        <v/>
      </c>
      <c r="CQ23" s="32" t="str">
        <f ca="1">IF(AND(CQ$7&gt;=$N23,CQ$7&lt;=$O23,CQ$7&lt;&gt;""),IF($P23="O",$K23&amp;" h",$K23),"")</f>
        <v/>
      </c>
      <c r="CR23" s="32" t="str">
        <f ca="1">IF(AND(CR$7&gt;=$N23,CR$7&lt;=$O23,CR$7&lt;&gt;""),IF($P23="O",$K23&amp;" h",$K23),"")</f>
        <v/>
      </c>
      <c r="CS23" s="32" t="str">
        <f ca="1">IF(AND(CS$7&gt;=$N23,CS$7&lt;=$O23,CS$7&lt;&gt;""),IF($P23="O",$K23&amp;" h",$K23),"")</f>
        <v/>
      </c>
      <c r="CT23" s="32" t="str">
        <f ca="1">IF(AND(CT$7&gt;=$N23,CT$7&lt;=$O23,CT$7&lt;&gt;""),IF($P23="O",$K23&amp;" h",$K23),"")</f>
        <v/>
      </c>
      <c r="CU23" s="32" t="str">
        <f ca="1">IF(AND(CU$7&gt;=$N23,CU$7&lt;=$O23,CU$7&lt;&gt;""),IF($P23="O",$K23&amp;" h",$K23),"")</f>
        <v/>
      </c>
      <c r="CV23" s="32" t="str">
        <f ca="1">IF(AND(CV$7&gt;=$N23,CV$7&lt;=$O23,CV$7&lt;&gt;""),IF($P23="O",$K23&amp;" h",$K23),"")</f>
        <v/>
      </c>
      <c r="CW23" s="32" t="str">
        <f ca="1">IF(AND(CW$7&gt;=$N23,CW$7&lt;=$O23,CW$7&lt;&gt;""),IF($P23="O",$K23&amp;" h",$K23),"")</f>
        <v/>
      </c>
      <c r="CX23" s="32" t="str">
        <f ca="1">IF(AND(CX$7&gt;=$N23,CX$7&lt;=$O23,CX$7&lt;&gt;""),IF($P23="O",$K23&amp;" h",$K23),"")</f>
        <v/>
      </c>
      <c r="CY23" s="32" t="str">
        <f ca="1">IF(AND(CY$7&gt;=$N23,CY$7&lt;=$O23,CY$7&lt;&gt;""),IF($P23="O",$K23&amp;" h",$K23),"")</f>
        <v/>
      </c>
      <c r="CZ23" s="32" t="str">
        <f ca="1">IF(AND(CZ$7&gt;=$N23,CZ$7&lt;=$O23,CZ$7&lt;&gt;""),IF($P23="O",$K23&amp;" h",$K23),"")</f>
        <v/>
      </c>
      <c r="DA23" s="32" t="str">
        <f ca="1">IF(AND(DA$7&gt;=$N23,DA$7&lt;=$O23,DA$7&lt;&gt;""),IF($P23="O",$K23&amp;" h",$K23),"")</f>
        <v/>
      </c>
      <c r="DB23" s="32" t="str">
        <f ca="1">IF(AND(DB$7&gt;=$N23,DB$7&lt;=$O23,DB$7&lt;&gt;""),IF($P23="O",$K23&amp;" h",$K23),"")</f>
        <v/>
      </c>
      <c r="DC23" s="32" t="str">
        <f ca="1">IF(AND(DC$7&gt;=$N23,DC$7&lt;=$O23,DC$7&lt;&gt;""),IF($P23="O",$K23&amp;" h",$K23),"")</f>
        <v/>
      </c>
    </row>
    <row r="24" spans="1:107" x14ac:dyDescent="0.3">
      <c r="A24" s="122" t="s">
        <v>4856</v>
      </c>
      <c r="B24" s="61" t="s">
        <v>4857</v>
      </c>
      <c r="C24" s="61" t="s">
        <v>162</v>
      </c>
      <c r="D24" s="61" t="s">
        <v>163</v>
      </c>
      <c r="E24" s="61" t="s">
        <v>164</v>
      </c>
      <c r="F24" s="61" t="s">
        <v>42</v>
      </c>
      <c r="G24" s="61" t="s">
        <v>58</v>
      </c>
      <c r="H24" s="61" t="s">
        <v>48</v>
      </c>
      <c r="I24" s="61" t="s">
        <v>300</v>
      </c>
      <c r="J24" s="61" t="s">
        <v>1008</v>
      </c>
      <c r="K24" s="61">
        <v>1</v>
      </c>
      <c r="L24" s="84">
        <v>43307</v>
      </c>
      <c r="M24" s="84">
        <v>43307.041666666664</v>
      </c>
      <c r="N24" s="85">
        <v>43319</v>
      </c>
      <c r="O24" s="85">
        <v>43319</v>
      </c>
      <c r="P24" s="92" t="s">
        <v>617</v>
      </c>
      <c r="Q24" s="31">
        <f ca="1">NETWORKDAYS(N24,O24,LD!$D$5:$D$16)</f>
        <v>1</v>
      </c>
      <c r="R24" s="152" t="str">
        <f ca="1">IF(AND(R$7&gt;=$N24,R$7&lt;=$O24,R$7&lt;&gt;""),IF($P24="O",$K24&amp;" h",$K24),"")</f>
        <v/>
      </c>
      <c r="S24" s="150" t="str">
        <f>IF(AND(S$7&gt;=$N24,S$7&lt;=$O24,S$7&lt;&gt;""),IF($P24="O",$K24&amp;" h",$K24),"")</f>
        <v/>
      </c>
      <c r="T24" s="152" t="str">
        <f ca="1">IF(AND(T$7&gt;=$N24,T$7&lt;=$O24,T$7&lt;&gt;""),IF($P24="O",$K24&amp;" h",$K24),"")</f>
        <v/>
      </c>
      <c r="U24" s="150" t="str">
        <f>IF(AND(U$7&gt;=$N24,U$7&lt;=$O24,U$7&lt;&gt;""),IF($P24="O",$K24&amp;" h",$K24),"")</f>
        <v/>
      </c>
      <c r="V24" s="152" t="str">
        <f ca="1">IF(AND(V$7&gt;=$N24,V$7&lt;=$O24,V$7&lt;&gt;""),IF($P24="O",$K24&amp;" h",$K24),"")</f>
        <v/>
      </c>
      <c r="W24" s="150" t="str">
        <f>IF(AND(W$7&gt;=$N24,W$7&lt;=$O24,W$7&lt;&gt;""),IF($P24="O",$K24&amp;" h",$K24),"")</f>
        <v/>
      </c>
      <c r="X24" s="152" t="str">
        <f ca="1">IF(AND(X$7&gt;=$N24,X$7&lt;=$O24,X$7&lt;&gt;""),IF($P24="O",$K24&amp;" h",$K24),"")</f>
        <v/>
      </c>
      <c r="Y24" s="150" t="str">
        <f>IF(AND(Y$7&gt;=$N24,Y$7&lt;=$O24,Y$7&lt;&gt;""),IF($P24="O",$K24&amp;" h",$K24),"")</f>
        <v/>
      </c>
      <c r="Z24" s="152" t="str">
        <f ca="1">IF(AND(Z$7&gt;=$N24,Z$7&lt;=$O24,Z$7&lt;&gt;""),IF($P24="O",$K24&amp;" h",$K24),"")</f>
        <v/>
      </c>
      <c r="AA24" s="150" t="str">
        <f>IF(AND(AA$7&gt;=$N24,AA$7&lt;=$O24,AA$7&lt;&gt;""),IF($P24="O",$K24&amp;" h",$K24),"")</f>
        <v/>
      </c>
      <c r="AB24" s="152" t="str">
        <f ca="1">IF(AND(AB$7&gt;=$N24,AB$7&lt;=$O24,AB$7&lt;&gt;""),IF($P24="O",$K24&amp;" h",$K24),"")</f>
        <v/>
      </c>
      <c r="AC24" s="150" t="str">
        <f>IF(AND(AC$7&gt;=$N24,AC$7&lt;=$O24,AC$7&lt;&gt;""),IF($P24="O",$K24&amp;" h",$K24),"")</f>
        <v/>
      </c>
      <c r="AD24" s="152">
        <f ca="1">IF(AND(AD$7&gt;=$N24,AD$7&lt;=$O24,AD$7&lt;&gt;""),IF($P24="O",$K24&amp;" h",$K24),"")</f>
        <v>1</v>
      </c>
      <c r="AE24" s="150" t="str">
        <f>IF(AND(AE$7&gt;=$N24,AE$7&lt;=$O24,AE$7&lt;&gt;""),IF($P24="O",$K24&amp;" h",$K24),"")</f>
        <v/>
      </c>
      <c r="AF24" s="152" t="str">
        <f ca="1">IF(AND(AF$7&gt;=$N24,AF$7&lt;=$O24,AF$7&lt;&gt;""),IF($P24="O",$K24&amp;" h",$K24),"")</f>
        <v/>
      </c>
      <c r="AG24" s="150" t="str">
        <f>IF(AND(AG$7&gt;=$N24,AG$7&lt;=$O24,AG$7&lt;&gt;""),IF($P24="O",$K24&amp;" h",$K24),"")</f>
        <v/>
      </c>
      <c r="AH24" s="152" t="str">
        <f ca="1">IF(AND(AH$7&gt;=$N24,AH$7&lt;=$O24,AH$7&lt;&gt;""),IF($P24="O",$K24&amp;" h",$K24),"")</f>
        <v/>
      </c>
      <c r="AI24" s="150"/>
      <c r="AJ24" s="152"/>
      <c r="AK24" s="150"/>
      <c r="AL24" s="152"/>
      <c r="AM24" s="150"/>
      <c r="AN24" s="152"/>
      <c r="AO24" s="150"/>
      <c r="AP24" s="152"/>
      <c r="AQ24" s="150"/>
      <c r="AR24" s="152"/>
      <c r="AS24" s="150"/>
      <c r="AT24" s="152"/>
      <c r="AU24" s="150"/>
      <c r="AV24" s="152"/>
      <c r="AW24" s="150"/>
      <c r="AX24" s="152"/>
      <c r="AY24" s="150"/>
      <c r="AZ24" s="152"/>
      <c r="BA24" s="150"/>
      <c r="BB24" s="152"/>
      <c r="BC24" s="150"/>
      <c r="BD24" s="152"/>
      <c r="BE24" s="150"/>
      <c r="BF24" s="152"/>
      <c r="BG24" s="150"/>
      <c r="BH24" s="152"/>
      <c r="BI24" s="150"/>
      <c r="BJ24" s="152"/>
      <c r="BK24" s="150"/>
      <c r="BL24" s="152"/>
      <c r="BM24" s="150"/>
      <c r="BN24" s="152"/>
      <c r="BO24" s="150"/>
      <c r="BP24" s="152"/>
      <c r="BQ24" s="150"/>
      <c r="BR24" s="152"/>
      <c r="BS24" s="150"/>
      <c r="BT24" s="152"/>
      <c r="BU24" s="150"/>
      <c r="BV24" s="152"/>
      <c r="BW24" s="150"/>
      <c r="BX24" s="152"/>
      <c r="BY24" s="150"/>
      <c r="BZ24" s="32" t="str">
        <f ca="1">IF(AND(BZ$7&gt;=$N24,BZ$7&lt;=$O24,BZ$7&lt;&gt;""),IF($P24="O",$K24&amp;" h",$K24),"")</f>
        <v/>
      </c>
      <c r="CA24" s="32" t="str">
        <f ca="1">IF(AND(CA$7&gt;=$N24,CA$7&lt;=$O24,CA$7&lt;&gt;""),IF($P24="O",$K24&amp;" h",$K24),"")</f>
        <v/>
      </c>
      <c r="CB24" s="32" t="str">
        <f ca="1">IF(AND(CB$7&gt;=$N24,CB$7&lt;=$O24,CB$7&lt;&gt;""),IF($P24="O",$K24&amp;" h",$K24),"")</f>
        <v/>
      </c>
      <c r="CC24" s="32" t="str">
        <f ca="1">IF(AND(CC$7&gt;=$N24,CC$7&lt;=$O24,CC$7&lt;&gt;""),IF($P24="O",$K24&amp;" h",$K24),"")</f>
        <v/>
      </c>
      <c r="CD24" s="32" t="str">
        <f ca="1">IF(AND(CD$7&gt;=$N24,CD$7&lt;=$O24,CD$7&lt;&gt;""),IF($P24="O",$K24&amp;" h",$K24),"")</f>
        <v/>
      </c>
      <c r="CE24" s="32" t="str">
        <f ca="1">IF(AND(CE$7&gt;=$N24,CE$7&lt;=$O24,CE$7&lt;&gt;""),IF($P24="O",$K24&amp;" h",$K24),"")</f>
        <v/>
      </c>
      <c r="CF24" s="32" t="str">
        <f ca="1">IF(AND(CF$7&gt;=$N24,CF$7&lt;=$O24,CF$7&lt;&gt;""),IF($P24="O",$K24&amp;" h",$K24),"")</f>
        <v/>
      </c>
      <c r="CG24" s="32" t="str">
        <f ca="1">IF(AND(CG$7&gt;=$N24,CG$7&lt;=$O24,CG$7&lt;&gt;""),IF($P24="O",$K24&amp;" h",$K24),"")</f>
        <v/>
      </c>
      <c r="CH24" s="32" t="str">
        <f ca="1">IF(AND(CH$7&gt;=$N24,CH$7&lt;=$O24,CH$7&lt;&gt;""),IF($P24="O",$K24&amp;" h",$K24),"")</f>
        <v/>
      </c>
      <c r="CI24" s="32" t="str">
        <f ca="1">IF(AND(CI$7&gt;=$N24,CI$7&lt;=$O24,CI$7&lt;&gt;""),IF($P24="O",$K24&amp;" h",$K24),"")</f>
        <v/>
      </c>
      <c r="CJ24" s="32" t="str">
        <f ca="1">IF(AND(CJ$7&gt;=$N24,CJ$7&lt;=$O24,CJ$7&lt;&gt;""),IF($P24="O",$K24&amp;" h",$K24),"")</f>
        <v/>
      </c>
      <c r="CK24" s="32" t="str">
        <f ca="1">IF(AND(CK$7&gt;=$N24,CK$7&lt;=$O24,CK$7&lt;&gt;""),IF($P24="O",$K24&amp;" h",$K24),"")</f>
        <v/>
      </c>
      <c r="CL24" s="32" t="str">
        <f ca="1">IF(AND(CL$7&gt;=$N24,CL$7&lt;=$O24,CL$7&lt;&gt;""),IF($P24="O",$K24&amp;" h",$K24),"")</f>
        <v/>
      </c>
      <c r="CM24" s="32" t="str">
        <f ca="1">IF(AND(CM$7&gt;=$N24,CM$7&lt;=$O24,CM$7&lt;&gt;""),IF($P24="O",$K24&amp;" h",$K24),"")</f>
        <v/>
      </c>
      <c r="CN24" s="32" t="str">
        <f ca="1">IF(AND(CN$7&gt;=$N24,CN$7&lt;=$O24,CN$7&lt;&gt;""),IF($P24="O",$K24&amp;" h",$K24),"")</f>
        <v/>
      </c>
      <c r="CO24" s="32" t="str">
        <f ca="1">IF(AND(CO$7&gt;=$N24,CO$7&lt;=$O24,CO$7&lt;&gt;""),IF($P24="O",$K24&amp;" h",$K24),"")</f>
        <v/>
      </c>
      <c r="CP24" s="32" t="str">
        <f ca="1">IF(AND(CP$7&gt;=$N24,CP$7&lt;=$O24,CP$7&lt;&gt;""),IF($P24="O",$K24&amp;" h",$K24),"")</f>
        <v/>
      </c>
      <c r="CQ24" s="32" t="str">
        <f ca="1">IF(AND(CQ$7&gt;=$N24,CQ$7&lt;=$O24,CQ$7&lt;&gt;""),IF($P24="O",$K24&amp;" h",$K24),"")</f>
        <v/>
      </c>
      <c r="CR24" s="32" t="str">
        <f ca="1">IF(AND(CR$7&gt;=$N24,CR$7&lt;=$O24,CR$7&lt;&gt;""),IF($P24="O",$K24&amp;" h",$K24),"")</f>
        <v/>
      </c>
      <c r="CS24" s="32" t="str">
        <f ca="1">IF(AND(CS$7&gt;=$N24,CS$7&lt;=$O24,CS$7&lt;&gt;""),IF($P24="O",$K24&amp;" h",$K24),"")</f>
        <v/>
      </c>
      <c r="CT24" s="32" t="str">
        <f ca="1">IF(AND(CT$7&gt;=$N24,CT$7&lt;=$O24,CT$7&lt;&gt;""),IF($P24="O",$K24&amp;" h",$K24),"")</f>
        <v/>
      </c>
      <c r="CU24" s="32" t="str">
        <f ca="1">IF(AND(CU$7&gt;=$N24,CU$7&lt;=$O24,CU$7&lt;&gt;""),IF($P24="O",$K24&amp;" h",$K24),"")</f>
        <v/>
      </c>
      <c r="CV24" s="32" t="str">
        <f ca="1">IF(AND(CV$7&gt;=$N24,CV$7&lt;=$O24,CV$7&lt;&gt;""),IF($P24="O",$K24&amp;" h",$K24),"")</f>
        <v/>
      </c>
      <c r="CW24" s="32" t="str">
        <f ca="1">IF(AND(CW$7&gt;=$N24,CW$7&lt;=$O24,CW$7&lt;&gt;""),IF($P24="O",$K24&amp;" h",$K24),"")</f>
        <v/>
      </c>
      <c r="CX24" s="32" t="str">
        <f ca="1">IF(AND(CX$7&gt;=$N24,CX$7&lt;=$O24,CX$7&lt;&gt;""),IF($P24="O",$K24&amp;" h",$K24),"")</f>
        <v/>
      </c>
      <c r="CY24" s="32" t="str">
        <f ca="1">IF(AND(CY$7&gt;=$N24,CY$7&lt;=$O24,CY$7&lt;&gt;""),IF($P24="O",$K24&amp;" h",$K24),"")</f>
        <v/>
      </c>
      <c r="CZ24" s="32" t="str">
        <f ca="1">IF(AND(CZ$7&gt;=$N24,CZ$7&lt;=$O24,CZ$7&lt;&gt;""),IF($P24="O",$K24&amp;" h",$K24),"")</f>
        <v/>
      </c>
      <c r="DA24" s="32" t="str">
        <f ca="1">IF(AND(DA$7&gt;=$N24,DA$7&lt;=$O24,DA$7&lt;&gt;""),IF($P24="O",$K24&amp;" h",$K24),"")</f>
        <v/>
      </c>
      <c r="DB24" s="32" t="str">
        <f ca="1">IF(AND(DB$7&gt;=$N24,DB$7&lt;=$O24,DB$7&lt;&gt;""),IF($P24="O",$K24&amp;" h",$K24),"")</f>
        <v/>
      </c>
      <c r="DC24" s="32" t="str">
        <f ca="1">IF(AND(DC$7&gt;=$N24,DC$7&lt;=$O24,DC$7&lt;&gt;""),IF($P24="O",$K24&amp;" h",$K24),"")</f>
        <v/>
      </c>
    </row>
    <row r="25" spans="1:107" x14ac:dyDescent="0.3">
      <c r="A25" s="122" t="s">
        <v>4823</v>
      </c>
      <c r="B25" s="61" t="s">
        <v>4824</v>
      </c>
      <c r="C25" s="61" t="s">
        <v>55</v>
      </c>
      <c r="D25" s="61" t="s">
        <v>56</v>
      </c>
      <c r="E25" s="61" t="s">
        <v>57</v>
      </c>
      <c r="F25" s="61" t="s">
        <v>42</v>
      </c>
      <c r="G25" s="61" t="s">
        <v>58</v>
      </c>
      <c r="H25" s="61" t="s">
        <v>48</v>
      </c>
      <c r="I25" s="61" t="s">
        <v>300</v>
      </c>
      <c r="J25" s="61" t="s">
        <v>1008</v>
      </c>
      <c r="K25" s="61">
        <v>2</v>
      </c>
      <c r="L25" s="84">
        <v>43307</v>
      </c>
      <c r="M25" s="84">
        <v>43307.041666666664</v>
      </c>
      <c r="N25" s="85">
        <v>43320</v>
      </c>
      <c r="O25" s="85">
        <v>43320</v>
      </c>
      <c r="P25" s="92" t="s">
        <v>617</v>
      </c>
      <c r="Q25" s="31">
        <f ca="1">NETWORKDAYS(N25,O25,LD!$D$5:$D$16)</f>
        <v>1</v>
      </c>
      <c r="R25" s="152" t="str">
        <f ca="1">IF(AND(R$7&gt;=$N25,R$7&lt;=$O25,R$7&lt;&gt;""),IF($P25="O",$K25&amp;" h",$K25),"")</f>
        <v/>
      </c>
      <c r="S25" s="150" t="str">
        <f>IF(AND(S$7&gt;=$N25,S$7&lt;=$O25,S$7&lt;&gt;""),IF($P25="O",$K25&amp;" h",$K25),"")</f>
        <v/>
      </c>
      <c r="T25" s="152" t="str">
        <f ca="1">IF(AND(T$7&gt;=$N25,T$7&lt;=$O25,T$7&lt;&gt;""),IF($P25="O",$K25&amp;" h",$K25),"")</f>
        <v/>
      </c>
      <c r="U25" s="150" t="str">
        <f>IF(AND(U$7&gt;=$N25,U$7&lt;=$O25,U$7&lt;&gt;""),IF($P25="O",$K25&amp;" h",$K25),"")</f>
        <v/>
      </c>
      <c r="V25" s="152" t="str">
        <f ca="1">IF(AND(V$7&gt;=$N25,V$7&lt;=$O25,V$7&lt;&gt;""),IF($P25="O",$K25&amp;" h",$K25),"")</f>
        <v/>
      </c>
      <c r="W25" s="150" t="str">
        <f>IF(AND(W$7&gt;=$N25,W$7&lt;=$O25,W$7&lt;&gt;""),IF($P25="O",$K25&amp;" h",$K25),"")</f>
        <v/>
      </c>
      <c r="X25" s="152" t="str">
        <f ca="1">IF(AND(X$7&gt;=$N25,X$7&lt;=$O25,X$7&lt;&gt;""),IF($P25="O",$K25&amp;" h",$K25),"")</f>
        <v/>
      </c>
      <c r="Y25" s="150" t="str">
        <f>IF(AND(Y$7&gt;=$N25,Y$7&lt;=$O25,Y$7&lt;&gt;""),IF($P25="O",$K25&amp;" h",$K25),"")</f>
        <v/>
      </c>
      <c r="Z25" s="152" t="str">
        <f ca="1">IF(AND(Z$7&gt;=$N25,Z$7&lt;=$O25,Z$7&lt;&gt;""),IF($P25="O",$K25&amp;" h",$K25),"")</f>
        <v/>
      </c>
      <c r="AA25" s="150" t="str">
        <f>IF(AND(AA$7&gt;=$N25,AA$7&lt;=$O25,AA$7&lt;&gt;""),IF($P25="O",$K25&amp;" h",$K25),"")</f>
        <v/>
      </c>
      <c r="AB25" s="152" t="str">
        <f ca="1">IF(AND(AB$7&gt;=$N25,AB$7&lt;=$O25,AB$7&lt;&gt;""),IF($P25="O",$K25&amp;" h",$K25),"")</f>
        <v/>
      </c>
      <c r="AC25" s="150" t="str">
        <f>IF(AND(AC$7&gt;=$N25,AC$7&lt;=$O25,AC$7&lt;&gt;""),IF($P25="O",$K25&amp;" h",$K25),"")</f>
        <v/>
      </c>
      <c r="AD25" s="152" t="str">
        <f ca="1">IF(AND(AD$7&gt;=$N25,AD$7&lt;=$O25,AD$7&lt;&gt;""),IF($P25="O",$K25&amp;" h",$K25),"")</f>
        <v/>
      </c>
      <c r="AE25" s="150" t="str">
        <f>IF(AND(AE$7&gt;=$N25,AE$7&lt;=$O25,AE$7&lt;&gt;""),IF($P25="O",$K25&amp;" h",$K25),"")</f>
        <v/>
      </c>
      <c r="AF25" s="152">
        <f ca="1">IF(AND(AF$7&gt;=$N25,AF$7&lt;=$O25,AF$7&lt;&gt;""),IF($P25="O",$K25&amp;" h",$K25),"")</f>
        <v>2</v>
      </c>
      <c r="AG25" s="150" t="str">
        <f>IF(AND(AG$7&gt;=$N25,AG$7&lt;=$O25,AG$7&lt;&gt;""),IF($P25="O",$K25&amp;" h",$K25),"")</f>
        <v/>
      </c>
      <c r="AH25" s="152" t="str">
        <f ca="1">IF(AND(AH$7&gt;=$N25,AH$7&lt;=$O25,AH$7&lt;&gt;""),IF($P25="O",$K25&amp;" h",$K25),"")</f>
        <v/>
      </c>
      <c r="AI25" s="150"/>
      <c r="AJ25" s="152"/>
      <c r="AK25" s="150"/>
      <c r="AL25" s="152"/>
      <c r="AM25" s="150"/>
      <c r="AN25" s="152"/>
      <c r="AO25" s="150"/>
      <c r="AP25" s="152"/>
      <c r="AQ25" s="150"/>
      <c r="AR25" s="152"/>
      <c r="AS25" s="150"/>
      <c r="AT25" s="152"/>
      <c r="AU25" s="150"/>
      <c r="AV25" s="152"/>
      <c r="AW25" s="150"/>
      <c r="AX25" s="152"/>
      <c r="AY25" s="150"/>
      <c r="AZ25" s="152"/>
      <c r="BA25" s="150"/>
      <c r="BB25" s="152"/>
      <c r="BC25" s="150"/>
      <c r="BD25" s="152"/>
      <c r="BE25" s="150"/>
      <c r="BF25" s="152"/>
      <c r="BG25" s="150"/>
      <c r="BH25" s="152"/>
      <c r="BI25" s="150"/>
      <c r="BJ25" s="152"/>
      <c r="BK25" s="150"/>
      <c r="BL25" s="152"/>
      <c r="BM25" s="150"/>
      <c r="BN25" s="152"/>
      <c r="BO25" s="150"/>
      <c r="BP25" s="152"/>
      <c r="BQ25" s="150"/>
      <c r="BR25" s="152"/>
      <c r="BS25" s="150"/>
      <c r="BT25" s="152"/>
      <c r="BU25" s="150"/>
      <c r="BV25" s="152"/>
      <c r="BW25" s="150"/>
      <c r="BX25" s="152"/>
      <c r="BY25" s="150"/>
      <c r="BZ25" s="32" t="str">
        <f ca="1">IF(AND(BZ$7&gt;=$N25,BZ$7&lt;=$O25,BZ$7&lt;&gt;""),IF($P25="O",$K25&amp;" h",$K25),"")</f>
        <v/>
      </c>
      <c r="CA25" s="32" t="str">
        <f ca="1">IF(AND(CA$7&gt;=$N25,CA$7&lt;=$O25,CA$7&lt;&gt;""),IF($P25="O",$K25&amp;" h",$K25),"")</f>
        <v/>
      </c>
      <c r="CB25" s="32" t="str">
        <f ca="1">IF(AND(CB$7&gt;=$N25,CB$7&lt;=$O25,CB$7&lt;&gt;""),IF($P25="O",$K25&amp;" h",$K25),"")</f>
        <v/>
      </c>
      <c r="CC25" s="32" t="str">
        <f ca="1">IF(AND(CC$7&gt;=$N25,CC$7&lt;=$O25,CC$7&lt;&gt;""),IF($P25="O",$K25&amp;" h",$K25),"")</f>
        <v/>
      </c>
      <c r="CD25" s="32" t="str">
        <f ca="1">IF(AND(CD$7&gt;=$N25,CD$7&lt;=$O25,CD$7&lt;&gt;""),IF($P25="O",$K25&amp;" h",$K25),"")</f>
        <v/>
      </c>
      <c r="CE25" s="32" t="str">
        <f ca="1">IF(AND(CE$7&gt;=$N25,CE$7&lt;=$O25,CE$7&lt;&gt;""),IF($P25="O",$K25&amp;" h",$K25),"")</f>
        <v/>
      </c>
      <c r="CF25" s="32" t="str">
        <f ca="1">IF(AND(CF$7&gt;=$N25,CF$7&lt;=$O25,CF$7&lt;&gt;""),IF($P25="O",$K25&amp;" h",$K25),"")</f>
        <v/>
      </c>
      <c r="CG25" s="32" t="str">
        <f ca="1">IF(AND(CG$7&gt;=$N25,CG$7&lt;=$O25,CG$7&lt;&gt;""),IF($P25="O",$K25&amp;" h",$K25),"")</f>
        <v/>
      </c>
      <c r="CH25" s="32" t="str">
        <f ca="1">IF(AND(CH$7&gt;=$N25,CH$7&lt;=$O25,CH$7&lt;&gt;""),IF($P25="O",$K25&amp;" h",$K25),"")</f>
        <v/>
      </c>
      <c r="CI25" s="32" t="str">
        <f ca="1">IF(AND(CI$7&gt;=$N25,CI$7&lt;=$O25,CI$7&lt;&gt;""),IF($P25="O",$K25&amp;" h",$K25),"")</f>
        <v/>
      </c>
      <c r="CJ25" s="32" t="str">
        <f ca="1">IF(AND(CJ$7&gt;=$N25,CJ$7&lt;=$O25,CJ$7&lt;&gt;""),IF($P25="O",$K25&amp;" h",$K25),"")</f>
        <v/>
      </c>
      <c r="CK25" s="32" t="str">
        <f ca="1">IF(AND(CK$7&gt;=$N25,CK$7&lt;=$O25,CK$7&lt;&gt;""),IF($P25="O",$K25&amp;" h",$K25),"")</f>
        <v/>
      </c>
      <c r="CL25" s="32" t="str">
        <f ca="1">IF(AND(CL$7&gt;=$N25,CL$7&lt;=$O25,CL$7&lt;&gt;""),IF($P25="O",$K25&amp;" h",$K25),"")</f>
        <v/>
      </c>
      <c r="CM25" s="32" t="str">
        <f ca="1">IF(AND(CM$7&gt;=$N25,CM$7&lt;=$O25,CM$7&lt;&gt;""),IF($P25="O",$K25&amp;" h",$K25),"")</f>
        <v/>
      </c>
      <c r="CN25" s="32" t="str">
        <f ca="1">IF(AND(CN$7&gt;=$N25,CN$7&lt;=$O25,CN$7&lt;&gt;""),IF($P25="O",$K25&amp;" h",$K25),"")</f>
        <v/>
      </c>
      <c r="CO25" s="32" t="str">
        <f ca="1">IF(AND(CO$7&gt;=$N25,CO$7&lt;=$O25,CO$7&lt;&gt;""),IF($P25="O",$K25&amp;" h",$K25),"")</f>
        <v/>
      </c>
      <c r="CP25" s="32" t="str">
        <f ca="1">IF(AND(CP$7&gt;=$N25,CP$7&lt;=$O25,CP$7&lt;&gt;""),IF($P25="O",$K25&amp;" h",$K25),"")</f>
        <v/>
      </c>
      <c r="CQ25" s="32" t="str">
        <f ca="1">IF(AND(CQ$7&gt;=$N25,CQ$7&lt;=$O25,CQ$7&lt;&gt;""),IF($P25="O",$K25&amp;" h",$K25),"")</f>
        <v/>
      </c>
      <c r="CR25" s="32" t="str">
        <f ca="1">IF(AND(CR$7&gt;=$N25,CR$7&lt;=$O25,CR$7&lt;&gt;""),IF($P25="O",$K25&amp;" h",$K25),"")</f>
        <v/>
      </c>
      <c r="CS25" s="32" t="str">
        <f ca="1">IF(AND(CS$7&gt;=$N25,CS$7&lt;=$O25,CS$7&lt;&gt;""),IF($P25="O",$K25&amp;" h",$K25),"")</f>
        <v/>
      </c>
      <c r="CT25" s="32" t="str">
        <f ca="1">IF(AND(CT$7&gt;=$N25,CT$7&lt;=$O25,CT$7&lt;&gt;""),IF($P25="O",$K25&amp;" h",$K25),"")</f>
        <v/>
      </c>
      <c r="CU25" s="32" t="str">
        <f ca="1">IF(AND(CU$7&gt;=$N25,CU$7&lt;=$O25,CU$7&lt;&gt;""),IF($P25="O",$K25&amp;" h",$K25),"")</f>
        <v/>
      </c>
      <c r="CV25" s="32" t="str">
        <f ca="1">IF(AND(CV$7&gt;=$N25,CV$7&lt;=$O25,CV$7&lt;&gt;""),IF($P25="O",$K25&amp;" h",$K25),"")</f>
        <v/>
      </c>
      <c r="CW25" s="32" t="str">
        <f ca="1">IF(AND(CW$7&gt;=$N25,CW$7&lt;=$O25,CW$7&lt;&gt;""),IF($P25="O",$K25&amp;" h",$K25),"")</f>
        <v/>
      </c>
      <c r="CX25" s="32" t="str">
        <f ca="1">IF(AND(CX$7&gt;=$N25,CX$7&lt;=$O25,CX$7&lt;&gt;""),IF($P25="O",$K25&amp;" h",$K25),"")</f>
        <v/>
      </c>
      <c r="CY25" s="32" t="str">
        <f ca="1">IF(AND(CY$7&gt;=$N25,CY$7&lt;=$O25,CY$7&lt;&gt;""),IF($P25="O",$K25&amp;" h",$K25),"")</f>
        <v/>
      </c>
      <c r="CZ25" s="32" t="str">
        <f ca="1">IF(AND(CZ$7&gt;=$N25,CZ$7&lt;=$O25,CZ$7&lt;&gt;""),IF($P25="O",$K25&amp;" h",$K25),"")</f>
        <v/>
      </c>
      <c r="DA25" s="32" t="str">
        <f ca="1">IF(AND(DA$7&gt;=$N25,DA$7&lt;=$O25,DA$7&lt;&gt;""),IF($P25="O",$K25&amp;" h",$K25),"")</f>
        <v/>
      </c>
      <c r="DB25" s="32" t="str">
        <f ca="1">IF(AND(DB$7&gt;=$N25,DB$7&lt;=$O25,DB$7&lt;&gt;""),IF($P25="O",$K25&amp;" h",$K25),"")</f>
        <v/>
      </c>
      <c r="DC25" s="32" t="str">
        <f ca="1">IF(AND(DC$7&gt;=$N25,DC$7&lt;=$O25,DC$7&lt;&gt;""),IF($P25="O",$K25&amp;" h",$K25),"")</f>
        <v/>
      </c>
    </row>
    <row r="26" spans="1:107" x14ac:dyDescent="0.3">
      <c r="A26" s="122" t="s">
        <v>4865</v>
      </c>
      <c r="B26" s="61" t="s">
        <v>4866</v>
      </c>
      <c r="C26" s="61" t="s">
        <v>170</v>
      </c>
      <c r="D26" s="61" t="s">
        <v>171</v>
      </c>
      <c r="E26" s="61" t="s">
        <v>172</v>
      </c>
      <c r="F26" s="61" t="s">
        <v>42</v>
      </c>
      <c r="G26" s="61" t="s">
        <v>58</v>
      </c>
      <c r="H26" s="61" t="s">
        <v>48</v>
      </c>
      <c r="I26" s="61" t="s">
        <v>300</v>
      </c>
      <c r="J26" s="61" t="s">
        <v>1008</v>
      </c>
      <c r="K26" s="61">
        <v>1</v>
      </c>
      <c r="L26" s="84">
        <v>43307</v>
      </c>
      <c r="M26" s="84">
        <v>43307.041666666664</v>
      </c>
      <c r="N26" s="85">
        <v>43320</v>
      </c>
      <c r="O26" s="85">
        <v>43320</v>
      </c>
      <c r="P26" s="92" t="s">
        <v>617</v>
      </c>
      <c r="Q26" s="31">
        <f ca="1">NETWORKDAYS(N26,O26,LD!$D$5:$D$16)</f>
        <v>1</v>
      </c>
      <c r="R26" s="152" t="str">
        <f ca="1">IF(AND(R$7&gt;=$N26,R$7&lt;=$O26,R$7&lt;&gt;""),IF($P26="O",$K26&amp;" h",$K26),"")</f>
        <v/>
      </c>
      <c r="S26" s="150" t="str">
        <f>IF(AND(S$7&gt;=$N26,S$7&lt;=$O26,S$7&lt;&gt;""),IF($P26="O",$K26&amp;" h",$K26),"")</f>
        <v/>
      </c>
      <c r="T26" s="152" t="str">
        <f ca="1">IF(AND(T$7&gt;=$N26,T$7&lt;=$O26,T$7&lt;&gt;""),IF($P26="O",$K26&amp;" h",$K26),"")</f>
        <v/>
      </c>
      <c r="U26" s="150" t="str">
        <f>IF(AND(U$7&gt;=$N26,U$7&lt;=$O26,U$7&lt;&gt;""),IF($P26="O",$K26&amp;" h",$K26),"")</f>
        <v/>
      </c>
      <c r="V26" s="152" t="str">
        <f ca="1">IF(AND(V$7&gt;=$N26,V$7&lt;=$O26,V$7&lt;&gt;""),IF($P26="O",$K26&amp;" h",$K26),"")</f>
        <v/>
      </c>
      <c r="W26" s="150" t="str">
        <f>IF(AND(W$7&gt;=$N26,W$7&lt;=$O26,W$7&lt;&gt;""),IF($P26="O",$K26&amp;" h",$K26),"")</f>
        <v/>
      </c>
      <c r="X26" s="152" t="str">
        <f ca="1">IF(AND(X$7&gt;=$N26,X$7&lt;=$O26,X$7&lt;&gt;""),IF($P26="O",$K26&amp;" h",$K26),"")</f>
        <v/>
      </c>
      <c r="Y26" s="150" t="str">
        <f>IF(AND(Y$7&gt;=$N26,Y$7&lt;=$O26,Y$7&lt;&gt;""),IF($P26="O",$K26&amp;" h",$K26),"")</f>
        <v/>
      </c>
      <c r="Z26" s="152" t="str">
        <f ca="1">IF(AND(Z$7&gt;=$N26,Z$7&lt;=$O26,Z$7&lt;&gt;""),IF($P26="O",$K26&amp;" h",$K26),"")</f>
        <v/>
      </c>
      <c r="AA26" s="150" t="str">
        <f>IF(AND(AA$7&gt;=$N26,AA$7&lt;=$O26,AA$7&lt;&gt;""),IF($P26="O",$K26&amp;" h",$K26),"")</f>
        <v/>
      </c>
      <c r="AB26" s="152" t="str">
        <f ca="1">IF(AND(AB$7&gt;=$N26,AB$7&lt;=$O26,AB$7&lt;&gt;""),IF($P26="O",$K26&amp;" h",$K26),"")</f>
        <v/>
      </c>
      <c r="AC26" s="150" t="str">
        <f>IF(AND(AC$7&gt;=$N26,AC$7&lt;=$O26,AC$7&lt;&gt;""),IF($P26="O",$K26&amp;" h",$K26),"")</f>
        <v/>
      </c>
      <c r="AD26" s="152" t="str">
        <f ca="1">IF(AND(AD$7&gt;=$N26,AD$7&lt;=$O26,AD$7&lt;&gt;""),IF($P26="O",$K26&amp;" h",$K26),"")</f>
        <v/>
      </c>
      <c r="AE26" s="150" t="str">
        <f>IF(AND(AE$7&gt;=$N26,AE$7&lt;=$O26,AE$7&lt;&gt;""),IF($P26="O",$K26&amp;" h",$K26),"")</f>
        <v/>
      </c>
      <c r="AF26" s="152">
        <f ca="1">IF(AND(AF$7&gt;=$N26,AF$7&lt;=$O26,AF$7&lt;&gt;""),IF($P26="O",$K26&amp;" h",$K26),"")</f>
        <v>1</v>
      </c>
      <c r="AG26" s="150" t="str">
        <f>IF(AND(AG$7&gt;=$N26,AG$7&lt;=$O26,AG$7&lt;&gt;""),IF($P26="O",$K26&amp;" h",$K26),"")</f>
        <v/>
      </c>
      <c r="AH26" s="152" t="str">
        <f ca="1">IF(AND(AH$7&gt;=$N26,AH$7&lt;=$O26,AH$7&lt;&gt;""),IF($P26="O",$K26&amp;" h",$K26),"")</f>
        <v/>
      </c>
      <c r="AI26" s="150"/>
      <c r="AJ26" s="152"/>
      <c r="AK26" s="150"/>
      <c r="AL26" s="152"/>
      <c r="AM26" s="150"/>
      <c r="AN26" s="152"/>
      <c r="AO26" s="150"/>
      <c r="AP26" s="152"/>
      <c r="AQ26" s="150"/>
      <c r="AR26" s="152"/>
      <c r="AS26" s="150"/>
      <c r="AT26" s="152"/>
      <c r="AU26" s="150"/>
      <c r="AV26" s="152"/>
      <c r="AW26" s="150"/>
      <c r="AX26" s="152"/>
      <c r="AY26" s="150"/>
      <c r="AZ26" s="152"/>
      <c r="BA26" s="150"/>
      <c r="BB26" s="152"/>
      <c r="BC26" s="150"/>
      <c r="BD26" s="152"/>
      <c r="BE26" s="150"/>
      <c r="BF26" s="152"/>
      <c r="BG26" s="150"/>
      <c r="BH26" s="152"/>
      <c r="BI26" s="150"/>
      <c r="BJ26" s="152"/>
      <c r="BK26" s="150"/>
      <c r="BL26" s="152"/>
      <c r="BM26" s="150"/>
      <c r="BN26" s="152"/>
      <c r="BO26" s="150"/>
      <c r="BP26" s="152"/>
      <c r="BQ26" s="150"/>
      <c r="BR26" s="152"/>
      <c r="BS26" s="150"/>
      <c r="BT26" s="152"/>
      <c r="BU26" s="150"/>
      <c r="BV26" s="152"/>
      <c r="BW26" s="150"/>
      <c r="BX26" s="152"/>
      <c r="BY26" s="150"/>
      <c r="BZ26" s="32" t="str">
        <f ca="1">IF(AND(BZ$7&gt;=$N26,BZ$7&lt;=$O26,BZ$7&lt;&gt;""),IF($P26="O",$K26&amp;" h",$K26),"")</f>
        <v/>
      </c>
      <c r="CA26" s="32" t="str">
        <f ca="1">IF(AND(CA$7&gt;=$N26,CA$7&lt;=$O26,CA$7&lt;&gt;""),IF($P26="O",$K26&amp;" h",$K26),"")</f>
        <v/>
      </c>
      <c r="CB26" s="32" t="str">
        <f ca="1">IF(AND(CB$7&gt;=$N26,CB$7&lt;=$O26,CB$7&lt;&gt;""),IF($P26="O",$K26&amp;" h",$K26),"")</f>
        <v/>
      </c>
      <c r="CC26" s="32" t="str">
        <f ca="1">IF(AND(CC$7&gt;=$N26,CC$7&lt;=$O26,CC$7&lt;&gt;""),IF($P26="O",$K26&amp;" h",$K26),"")</f>
        <v/>
      </c>
      <c r="CD26" s="32" t="str">
        <f ca="1">IF(AND(CD$7&gt;=$N26,CD$7&lt;=$O26,CD$7&lt;&gt;""),IF($P26="O",$K26&amp;" h",$K26),"")</f>
        <v/>
      </c>
      <c r="CE26" s="32" t="str">
        <f ca="1">IF(AND(CE$7&gt;=$N26,CE$7&lt;=$O26,CE$7&lt;&gt;""),IF($P26="O",$K26&amp;" h",$K26),"")</f>
        <v/>
      </c>
      <c r="CF26" s="32" t="str">
        <f ca="1">IF(AND(CF$7&gt;=$N26,CF$7&lt;=$O26,CF$7&lt;&gt;""),IF($P26="O",$K26&amp;" h",$K26),"")</f>
        <v/>
      </c>
      <c r="CG26" s="32" t="str">
        <f ca="1">IF(AND(CG$7&gt;=$N26,CG$7&lt;=$O26,CG$7&lt;&gt;""),IF($P26="O",$K26&amp;" h",$K26),"")</f>
        <v/>
      </c>
      <c r="CH26" s="32" t="str">
        <f ca="1">IF(AND(CH$7&gt;=$N26,CH$7&lt;=$O26,CH$7&lt;&gt;""),IF($P26="O",$K26&amp;" h",$K26),"")</f>
        <v/>
      </c>
      <c r="CI26" s="32" t="str">
        <f ca="1">IF(AND(CI$7&gt;=$N26,CI$7&lt;=$O26,CI$7&lt;&gt;""),IF($P26="O",$K26&amp;" h",$K26),"")</f>
        <v/>
      </c>
      <c r="CJ26" s="32" t="str">
        <f ca="1">IF(AND(CJ$7&gt;=$N26,CJ$7&lt;=$O26,CJ$7&lt;&gt;""),IF($P26="O",$K26&amp;" h",$K26),"")</f>
        <v/>
      </c>
      <c r="CK26" s="32" t="str">
        <f ca="1">IF(AND(CK$7&gt;=$N26,CK$7&lt;=$O26,CK$7&lt;&gt;""),IF($P26="O",$K26&amp;" h",$K26),"")</f>
        <v/>
      </c>
      <c r="CL26" s="32" t="str">
        <f ca="1">IF(AND(CL$7&gt;=$N26,CL$7&lt;=$O26,CL$7&lt;&gt;""),IF($P26="O",$K26&amp;" h",$K26),"")</f>
        <v/>
      </c>
      <c r="CM26" s="32" t="str">
        <f ca="1">IF(AND(CM$7&gt;=$N26,CM$7&lt;=$O26,CM$7&lt;&gt;""),IF($P26="O",$K26&amp;" h",$K26),"")</f>
        <v/>
      </c>
      <c r="CN26" s="32" t="str">
        <f ca="1">IF(AND(CN$7&gt;=$N26,CN$7&lt;=$O26,CN$7&lt;&gt;""),IF($P26="O",$K26&amp;" h",$K26),"")</f>
        <v/>
      </c>
      <c r="CO26" s="32" t="str">
        <f ca="1">IF(AND(CO$7&gt;=$N26,CO$7&lt;=$O26,CO$7&lt;&gt;""),IF($P26="O",$K26&amp;" h",$K26),"")</f>
        <v/>
      </c>
      <c r="CP26" s="32" t="str">
        <f ca="1">IF(AND(CP$7&gt;=$N26,CP$7&lt;=$O26,CP$7&lt;&gt;""),IF($P26="O",$K26&amp;" h",$K26),"")</f>
        <v/>
      </c>
      <c r="CQ26" s="32" t="str">
        <f ca="1">IF(AND(CQ$7&gt;=$N26,CQ$7&lt;=$O26,CQ$7&lt;&gt;""),IF($P26="O",$K26&amp;" h",$K26),"")</f>
        <v/>
      </c>
      <c r="CR26" s="32" t="str">
        <f ca="1">IF(AND(CR$7&gt;=$N26,CR$7&lt;=$O26,CR$7&lt;&gt;""),IF($P26="O",$K26&amp;" h",$K26),"")</f>
        <v/>
      </c>
      <c r="CS26" s="32" t="str">
        <f ca="1">IF(AND(CS$7&gt;=$N26,CS$7&lt;=$O26,CS$7&lt;&gt;""),IF($P26="O",$K26&amp;" h",$K26),"")</f>
        <v/>
      </c>
      <c r="CT26" s="32" t="str">
        <f ca="1">IF(AND(CT$7&gt;=$N26,CT$7&lt;=$O26,CT$7&lt;&gt;""),IF($P26="O",$K26&amp;" h",$K26),"")</f>
        <v/>
      </c>
      <c r="CU26" s="32" t="str">
        <f ca="1">IF(AND(CU$7&gt;=$N26,CU$7&lt;=$O26,CU$7&lt;&gt;""),IF($P26="O",$K26&amp;" h",$K26),"")</f>
        <v/>
      </c>
      <c r="CV26" s="32" t="str">
        <f ca="1">IF(AND(CV$7&gt;=$N26,CV$7&lt;=$O26,CV$7&lt;&gt;""),IF($P26="O",$K26&amp;" h",$K26),"")</f>
        <v/>
      </c>
      <c r="CW26" s="32" t="str">
        <f ca="1">IF(AND(CW$7&gt;=$N26,CW$7&lt;=$O26,CW$7&lt;&gt;""),IF($P26="O",$K26&amp;" h",$K26),"")</f>
        <v/>
      </c>
      <c r="CX26" s="32" t="str">
        <f ca="1">IF(AND(CX$7&gt;=$N26,CX$7&lt;=$O26,CX$7&lt;&gt;""),IF($P26="O",$K26&amp;" h",$K26),"")</f>
        <v/>
      </c>
      <c r="CY26" s="32" t="str">
        <f ca="1">IF(AND(CY$7&gt;=$N26,CY$7&lt;=$O26,CY$7&lt;&gt;""),IF($P26="O",$K26&amp;" h",$K26),"")</f>
        <v/>
      </c>
      <c r="CZ26" s="32" t="str">
        <f ca="1">IF(AND(CZ$7&gt;=$N26,CZ$7&lt;=$O26,CZ$7&lt;&gt;""),IF($P26="O",$K26&amp;" h",$K26),"")</f>
        <v/>
      </c>
      <c r="DA26" s="32" t="str">
        <f ca="1">IF(AND(DA$7&gt;=$N26,DA$7&lt;=$O26,DA$7&lt;&gt;""),IF($P26="O",$K26&amp;" h",$K26),"")</f>
        <v/>
      </c>
      <c r="DB26" s="32" t="str">
        <f ca="1">IF(AND(DB$7&gt;=$N26,DB$7&lt;=$O26,DB$7&lt;&gt;""),IF($P26="O",$K26&amp;" h",$K26),"")</f>
        <v/>
      </c>
      <c r="DC26" s="32" t="str">
        <f ca="1">IF(AND(DC$7&gt;=$N26,DC$7&lt;=$O26,DC$7&lt;&gt;""),IF($P26="O",$K26&amp;" h",$K26),"")</f>
        <v/>
      </c>
    </row>
    <row r="27" spans="1:107" x14ac:dyDescent="0.3">
      <c r="A27" s="122" t="s">
        <v>5950</v>
      </c>
      <c r="B27" s="61" t="s">
        <v>5951</v>
      </c>
      <c r="C27" s="61" t="s">
        <v>792</v>
      </c>
      <c r="D27" s="61" t="s">
        <v>793</v>
      </c>
      <c r="E27" s="61" t="s">
        <v>224</v>
      </c>
      <c r="F27" s="61" t="s">
        <v>42</v>
      </c>
      <c r="G27" s="61" t="s">
        <v>58</v>
      </c>
      <c r="H27" s="61" t="s">
        <v>47</v>
      </c>
      <c r="I27" s="61" t="s">
        <v>300</v>
      </c>
      <c r="J27" s="61" t="s">
        <v>2457</v>
      </c>
      <c r="K27" s="61">
        <v>14</v>
      </c>
      <c r="L27" s="84">
        <v>43332</v>
      </c>
      <c r="M27" s="84">
        <v>43362</v>
      </c>
      <c r="N27" s="85">
        <v>43325</v>
      </c>
      <c r="O27" s="85">
        <v>43326</v>
      </c>
      <c r="P27" s="92" t="s">
        <v>617</v>
      </c>
      <c r="Q27" s="31">
        <f ca="1">NETWORKDAYS(N27,O27,LD!$D$5:$D$16)</f>
        <v>2</v>
      </c>
      <c r="R27" s="152" t="str">
        <f ca="1">IF(AND(R$7&gt;=$N27,R$7&lt;=$O27,R$7&lt;&gt;""),IF($P27="O",$K27&amp;" h",$K27),"")</f>
        <v/>
      </c>
      <c r="S27" s="150" t="str">
        <f>IF(AND(S$7&gt;=$N27,S$7&lt;=$O27,S$7&lt;&gt;""),IF($P27="O",$K27&amp;" h",$K27),"")</f>
        <v/>
      </c>
      <c r="T27" s="152" t="str">
        <f ca="1">IF(AND(T$7&gt;=$N27,T$7&lt;=$O27,T$7&lt;&gt;""),IF($P27="O",$K27&amp;" h",$K27),"")</f>
        <v/>
      </c>
      <c r="U27" s="150" t="str">
        <f>IF(AND(U$7&gt;=$N27,U$7&lt;=$O27,U$7&lt;&gt;""),IF($P27="O",$K27&amp;" h",$K27),"")</f>
        <v/>
      </c>
      <c r="V27" s="152" t="str">
        <f ca="1">IF(AND(V$7&gt;=$N27,V$7&lt;=$O27,V$7&lt;&gt;""),IF($P27="O",$K27&amp;" h",$K27),"")</f>
        <v/>
      </c>
      <c r="W27" s="150" t="str">
        <f>IF(AND(W$7&gt;=$N27,W$7&lt;=$O27,W$7&lt;&gt;""),IF($P27="O",$K27&amp;" h",$K27),"")</f>
        <v/>
      </c>
      <c r="X27" s="152" t="str">
        <f ca="1">IF(AND(X$7&gt;=$N27,X$7&lt;=$O27,X$7&lt;&gt;""),IF($P27="O",$K27&amp;" h",$K27),"")</f>
        <v/>
      </c>
      <c r="Y27" s="150" t="str">
        <f>IF(AND(Y$7&gt;=$N27,Y$7&lt;=$O27,Y$7&lt;&gt;""),IF($P27="O",$K27&amp;" h",$K27),"")</f>
        <v/>
      </c>
      <c r="Z27" s="152" t="str">
        <f ca="1">IF(AND(Z$7&gt;=$N27,Z$7&lt;=$O27,Z$7&lt;&gt;""),IF($P27="O",$K27&amp;" h",$K27),"")</f>
        <v/>
      </c>
      <c r="AA27" s="150" t="str">
        <f>IF(AND(AA$7&gt;=$N27,AA$7&lt;=$O27,AA$7&lt;&gt;""),IF($P27="O",$K27&amp;" h",$K27),"")</f>
        <v/>
      </c>
      <c r="AB27" s="152" t="str">
        <f ca="1">IF(AND(AB$7&gt;=$N27,AB$7&lt;=$O27,AB$7&lt;&gt;""),IF($P27="O",$K27&amp;" h",$K27),"")</f>
        <v/>
      </c>
      <c r="AC27" s="150" t="str">
        <f>IF(AND(AC$7&gt;=$N27,AC$7&lt;=$O27,AC$7&lt;&gt;""),IF($P27="O",$K27&amp;" h",$K27),"")</f>
        <v/>
      </c>
      <c r="AD27" s="152" t="str">
        <f ca="1">IF(AND(AD$7&gt;=$N27,AD$7&lt;=$O27,AD$7&lt;&gt;""),IF($P27="O",$K27&amp;" h",$K27),"")</f>
        <v/>
      </c>
      <c r="AE27" s="150" t="str">
        <f>IF(AND(AE$7&gt;=$N27,AE$7&lt;=$O27,AE$7&lt;&gt;""),IF($P27="O",$K27&amp;" h",$K27),"")</f>
        <v/>
      </c>
      <c r="AF27" s="152" t="str">
        <f ca="1">IF(AND(AF$7&gt;=$N27,AF$7&lt;=$O27,AF$7&lt;&gt;""),IF($P27="O",$K27&amp;" h",$K27),"")</f>
        <v/>
      </c>
      <c r="AG27" s="150" t="str">
        <f>IF(AND(AG$7&gt;=$N27,AG$7&lt;=$O27,AG$7&lt;&gt;""),IF($P27="O",$K27&amp;" h",$K27),"")</f>
        <v/>
      </c>
      <c r="AH27" s="152" t="str">
        <f ca="1">IF(AND(AH$7&gt;=$N27,AH$7&lt;=$O27,AH$7&lt;&gt;""),IF($P27="O",$K27&amp;" h",$K27),"")</f>
        <v/>
      </c>
      <c r="AI27" s="150"/>
      <c r="AJ27" s="152"/>
      <c r="AK27" s="150"/>
      <c r="AL27" s="152"/>
      <c r="AM27" s="150"/>
      <c r="AN27" s="152"/>
      <c r="AO27" s="150"/>
      <c r="AP27" s="152"/>
      <c r="AQ27" s="150"/>
      <c r="AR27" s="152"/>
      <c r="AS27" s="150"/>
      <c r="AT27" s="152"/>
      <c r="AU27" s="150"/>
      <c r="AV27" s="152"/>
      <c r="AW27" s="150"/>
      <c r="AX27" s="152"/>
      <c r="AY27" s="150"/>
      <c r="AZ27" s="152"/>
      <c r="BA27" s="150"/>
      <c r="BB27" s="152"/>
      <c r="BC27" s="150"/>
      <c r="BD27" s="152"/>
      <c r="BE27" s="150"/>
      <c r="BF27" s="152"/>
      <c r="BG27" s="150"/>
      <c r="BH27" s="152"/>
      <c r="BI27" s="150"/>
      <c r="BJ27" s="152"/>
      <c r="BK27" s="150"/>
      <c r="BL27" s="152"/>
      <c r="BM27" s="150"/>
      <c r="BN27" s="152"/>
      <c r="BO27" s="150"/>
      <c r="BP27" s="152"/>
      <c r="BQ27" s="150"/>
      <c r="BR27" s="152"/>
      <c r="BS27" s="150"/>
      <c r="BT27" s="152"/>
      <c r="BU27" s="150"/>
      <c r="BV27" s="152"/>
      <c r="BW27" s="150"/>
      <c r="BX27" s="152"/>
      <c r="BY27" s="150"/>
      <c r="BZ27" s="32" t="str">
        <f ca="1">IF(AND(BZ$7&gt;=$N27,BZ$7&lt;=$O27,BZ$7&lt;&gt;""),IF($P27="O",$K27&amp;" h",$K27),"")</f>
        <v/>
      </c>
      <c r="CA27" s="32" t="str">
        <f ca="1">IF(AND(CA$7&gt;=$N27,CA$7&lt;=$O27,CA$7&lt;&gt;""),IF($P27="O",$K27&amp;" h",$K27),"")</f>
        <v/>
      </c>
      <c r="CB27" s="32" t="str">
        <f ca="1">IF(AND(CB$7&gt;=$N27,CB$7&lt;=$O27,CB$7&lt;&gt;""),IF($P27="O",$K27&amp;" h",$K27),"")</f>
        <v/>
      </c>
      <c r="CC27" s="32" t="str">
        <f ca="1">IF(AND(CC$7&gt;=$N27,CC$7&lt;=$O27,CC$7&lt;&gt;""),IF($P27="O",$K27&amp;" h",$K27),"")</f>
        <v/>
      </c>
      <c r="CD27" s="32" t="str">
        <f ca="1">IF(AND(CD$7&gt;=$N27,CD$7&lt;=$O27,CD$7&lt;&gt;""),IF($P27="O",$K27&amp;" h",$K27),"")</f>
        <v/>
      </c>
      <c r="CE27" s="32" t="str">
        <f ca="1">IF(AND(CE$7&gt;=$N27,CE$7&lt;=$O27,CE$7&lt;&gt;""),IF($P27="O",$K27&amp;" h",$K27),"")</f>
        <v/>
      </c>
      <c r="CF27" s="32" t="str">
        <f ca="1">IF(AND(CF$7&gt;=$N27,CF$7&lt;=$O27,CF$7&lt;&gt;""),IF($P27="O",$K27&amp;" h",$K27),"")</f>
        <v/>
      </c>
      <c r="CG27" s="32" t="str">
        <f ca="1">IF(AND(CG$7&gt;=$N27,CG$7&lt;=$O27,CG$7&lt;&gt;""),IF($P27="O",$K27&amp;" h",$K27),"")</f>
        <v/>
      </c>
      <c r="CH27" s="32" t="str">
        <f ca="1">IF(AND(CH$7&gt;=$N27,CH$7&lt;=$O27,CH$7&lt;&gt;""),IF($P27="O",$K27&amp;" h",$K27),"")</f>
        <v/>
      </c>
      <c r="CI27" s="32" t="str">
        <f ca="1">IF(AND(CI$7&gt;=$N27,CI$7&lt;=$O27,CI$7&lt;&gt;""),IF($P27="O",$K27&amp;" h",$K27),"")</f>
        <v/>
      </c>
      <c r="CJ27" s="32" t="str">
        <f ca="1">IF(AND(CJ$7&gt;=$N27,CJ$7&lt;=$O27,CJ$7&lt;&gt;""),IF($P27="O",$K27&amp;" h",$K27),"")</f>
        <v/>
      </c>
      <c r="CK27" s="32" t="str">
        <f ca="1">IF(AND(CK$7&gt;=$N27,CK$7&lt;=$O27,CK$7&lt;&gt;""),IF($P27="O",$K27&amp;" h",$K27),"")</f>
        <v/>
      </c>
      <c r="CL27" s="32" t="str">
        <f ca="1">IF(AND(CL$7&gt;=$N27,CL$7&lt;=$O27,CL$7&lt;&gt;""),IF($P27="O",$K27&amp;" h",$K27),"")</f>
        <v/>
      </c>
      <c r="CM27" s="32" t="str">
        <f ca="1">IF(AND(CM$7&gt;=$N27,CM$7&lt;=$O27,CM$7&lt;&gt;""),IF($P27="O",$K27&amp;" h",$K27),"")</f>
        <v/>
      </c>
      <c r="CN27" s="32" t="str">
        <f ca="1">IF(AND(CN$7&gt;=$N27,CN$7&lt;=$O27,CN$7&lt;&gt;""),IF($P27="O",$K27&amp;" h",$K27),"")</f>
        <v/>
      </c>
      <c r="CO27" s="32" t="str">
        <f ca="1">IF(AND(CO$7&gt;=$N27,CO$7&lt;=$O27,CO$7&lt;&gt;""),IF($P27="O",$K27&amp;" h",$K27),"")</f>
        <v/>
      </c>
      <c r="CP27" s="32" t="str">
        <f ca="1">IF(AND(CP$7&gt;=$N27,CP$7&lt;=$O27,CP$7&lt;&gt;""),IF($P27="O",$K27&amp;" h",$K27),"")</f>
        <v/>
      </c>
      <c r="CQ27" s="32" t="str">
        <f ca="1">IF(AND(CQ$7&gt;=$N27,CQ$7&lt;=$O27,CQ$7&lt;&gt;""),IF($P27="O",$K27&amp;" h",$K27),"")</f>
        <v/>
      </c>
      <c r="CR27" s="32" t="str">
        <f ca="1">IF(AND(CR$7&gt;=$N27,CR$7&lt;=$O27,CR$7&lt;&gt;""),IF($P27="O",$K27&amp;" h",$K27),"")</f>
        <v/>
      </c>
      <c r="CS27" s="32" t="str">
        <f ca="1">IF(AND(CS$7&gt;=$N27,CS$7&lt;=$O27,CS$7&lt;&gt;""),IF($P27="O",$K27&amp;" h",$K27),"")</f>
        <v/>
      </c>
      <c r="CT27" s="32" t="str">
        <f ca="1">IF(AND(CT$7&gt;=$N27,CT$7&lt;=$O27,CT$7&lt;&gt;""),IF($P27="O",$K27&amp;" h",$K27),"")</f>
        <v/>
      </c>
      <c r="CU27" s="32" t="str">
        <f ca="1">IF(AND(CU$7&gt;=$N27,CU$7&lt;=$O27,CU$7&lt;&gt;""),IF($P27="O",$K27&amp;" h",$K27),"")</f>
        <v/>
      </c>
      <c r="CV27" s="32" t="str">
        <f ca="1">IF(AND(CV$7&gt;=$N27,CV$7&lt;=$O27,CV$7&lt;&gt;""),IF($P27="O",$K27&amp;" h",$K27),"")</f>
        <v/>
      </c>
      <c r="CW27" s="32" t="str">
        <f ca="1">IF(AND(CW$7&gt;=$N27,CW$7&lt;=$O27,CW$7&lt;&gt;""),IF($P27="O",$K27&amp;" h",$K27),"")</f>
        <v/>
      </c>
      <c r="CX27" s="32" t="str">
        <f ca="1">IF(AND(CX$7&gt;=$N27,CX$7&lt;=$O27,CX$7&lt;&gt;""),IF($P27="O",$K27&amp;" h",$K27),"")</f>
        <v/>
      </c>
      <c r="CY27" s="32" t="str">
        <f ca="1">IF(AND(CY$7&gt;=$N27,CY$7&lt;=$O27,CY$7&lt;&gt;""),IF($P27="O",$K27&amp;" h",$K27),"")</f>
        <v/>
      </c>
      <c r="CZ27" s="32" t="str">
        <f ca="1">IF(AND(CZ$7&gt;=$N27,CZ$7&lt;=$O27,CZ$7&lt;&gt;""),IF($P27="O",$K27&amp;" h",$K27),"")</f>
        <v/>
      </c>
      <c r="DA27" s="32" t="str">
        <f ca="1">IF(AND(DA$7&gt;=$N27,DA$7&lt;=$O27,DA$7&lt;&gt;""),IF($P27="O",$K27&amp;" h",$K27),"")</f>
        <v/>
      </c>
      <c r="DB27" s="32" t="str">
        <f ca="1">IF(AND(DB$7&gt;=$N27,DB$7&lt;=$O27,DB$7&lt;&gt;""),IF($P27="O",$K27&amp;" h",$K27),"")</f>
        <v/>
      </c>
      <c r="DC27" s="32" t="str">
        <f ca="1">IF(AND(DC$7&gt;=$N27,DC$7&lt;=$O27,DC$7&lt;&gt;""),IF($P27="O",$K27&amp;" h",$K27),"")</f>
        <v/>
      </c>
    </row>
    <row r="28" spans="1:107" x14ac:dyDescent="0.3">
      <c r="A28" s="122" t="s">
        <v>4927</v>
      </c>
      <c r="B28" s="61" t="s">
        <v>4928</v>
      </c>
      <c r="C28" s="61" t="s">
        <v>4929</v>
      </c>
      <c r="D28" s="61" t="s">
        <v>4930</v>
      </c>
      <c r="E28" s="61" t="s">
        <v>4931</v>
      </c>
      <c r="F28" s="61" t="s">
        <v>42</v>
      </c>
      <c r="G28" s="61" t="s">
        <v>58</v>
      </c>
      <c r="H28" s="61" t="s">
        <v>48</v>
      </c>
      <c r="I28" s="61" t="s">
        <v>204</v>
      </c>
      <c r="J28" s="61" t="s">
        <v>805</v>
      </c>
      <c r="K28" s="61">
        <v>4</v>
      </c>
      <c r="L28" s="84">
        <v>43326</v>
      </c>
      <c r="M28" s="84">
        <v>43326.166666666664</v>
      </c>
      <c r="N28" s="85">
        <v>43326</v>
      </c>
      <c r="O28" s="85">
        <v>43326</v>
      </c>
      <c r="P28" s="92" t="s">
        <v>618</v>
      </c>
      <c r="Q28" s="31">
        <f ca="1">NETWORKDAYS(N28,O28,LD!$D$5:$D$16)</f>
        <v>1</v>
      </c>
      <c r="R28" s="152" t="str">
        <f ca="1">IF(AND(R$7&gt;=$N28,R$7&lt;=$O28,R$7&lt;&gt;""),IF($P28="O",$K28&amp;" h",$K28),"")</f>
        <v/>
      </c>
      <c r="S28" s="150" t="str">
        <f>IF(AND(S$7&gt;=$N28,S$7&lt;=$O28,S$7&lt;&gt;""),IF($P28="O",$K28&amp;" h",$K28),"")</f>
        <v/>
      </c>
      <c r="T28" s="152" t="str">
        <f ca="1">IF(AND(T$7&gt;=$N28,T$7&lt;=$O28,T$7&lt;&gt;""),IF($P28="O",$K28&amp;" h",$K28),"")</f>
        <v/>
      </c>
      <c r="U28" s="150" t="str">
        <f>IF(AND(U$7&gt;=$N28,U$7&lt;=$O28,U$7&lt;&gt;""),IF($P28="O",$K28&amp;" h",$K28),"")</f>
        <v/>
      </c>
      <c r="V28" s="152" t="str">
        <f ca="1">IF(AND(V$7&gt;=$N28,V$7&lt;=$O28,V$7&lt;&gt;""),IF($P28="O",$K28&amp;" h",$K28),"")</f>
        <v/>
      </c>
      <c r="W28" s="150" t="str">
        <f>IF(AND(W$7&gt;=$N28,W$7&lt;=$O28,W$7&lt;&gt;""),IF($P28="O",$K28&amp;" h",$K28),"")</f>
        <v/>
      </c>
      <c r="X28" s="152" t="str">
        <f ca="1">IF(AND(X$7&gt;=$N28,X$7&lt;=$O28,X$7&lt;&gt;""),IF($P28="O",$K28&amp;" h",$K28),"")</f>
        <v/>
      </c>
      <c r="Y28" s="150" t="str">
        <f>IF(AND(Y$7&gt;=$N28,Y$7&lt;=$O28,Y$7&lt;&gt;""),IF($P28="O",$K28&amp;" h",$K28),"")</f>
        <v/>
      </c>
      <c r="Z28" s="152" t="str">
        <f ca="1">IF(AND(Z$7&gt;=$N28,Z$7&lt;=$O28,Z$7&lt;&gt;""),IF($P28="O",$K28&amp;" h",$K28),"")</f>
        <v/>
      </c>
      <c r="AA28" s="150" t="str">
        <f>IF(AND(AA$7&gt;=$N28,AA$7&lt;=$O28,AA$7&lt;&gt;""),IF($P28="O",$K28&amp;" h",$K28),"")</f>
        <v/>
      </c>
      <c r="AB28" s="152" t="str">
        <f ca="1">IF(AND(AB$7&gt;=$N28,AB$7&lt;=$O28,AB$7&lt;&gt;""),IF($P28="O",$K28&amp;" h",$K28),"")</f>
        <v/>
      </c>
      <c r="AC28" s="150" t="str">
        <f>IF(AND(AC$7&gt;=$N28,AC$7&lt;=$O28,AC$7&lt;&gt;""),IF($P28="O",$K28&amp;" h",$K28),"")</f>
        <v/>
      </c>
      <c r="AD28" s="152" t="str">
        <f ca="1">IF(AND(AD$7&gt;=$N28,AD$7&lt;=$O28,AD$7&lt;&gt;""),IF($P28="O",$K28&amp;" h",$K28),"")</f>
        <v/>
      </c>
      <c r="AE28" s="150" t="str">
        <f>IF(AND(AE$7&gt;=$N28,AE$7&lt;=$O28,AE$7&lt;&gt;""),IF($P28="O",$K28&amp;" h",$K28),"")</f>
        <v/>
      </c>
      <c r="AF28" s="152" t="str">
        <f ca="1">IF(AND(AF$7&gt;=$N28,AF$7&lt;=$O28,AF$7&lt;&gt;""),IF($P28="O",$K28&amp;" h",$K28),"")</f>
        <v/>
      </c>
      <c r="AG28" s="150" t="str">
        <f>IF(AND(AG$7&gt;=$N28,AG$7&lt;=$O28,AG$7&lt;&gt;""),IF($P28="O",$K28&amp;" h",$K28),"")</f>
        <v/>
      </c>
      <c r="AH28" s="152" t="str">
        <f ca="1">IF(AND(AH$7&gt;=$N28,AH$7&lt;=$O28,AH$7&lt;&gt;""),IF($P28="O",$K28&amp;" h",$K28),"")</f>
        <v/>
      </c>
      <c r="AI28" s="150"/>
      <c r="AJ28" s="152"/>
      <c r="AK28" s="150"/>
      <c r="AL28" s="152"/>
      <c r="AM28" s="150"/>
      <c r="AN28" s="152"/>
      <c r="AO28" s="150"/>
      <c r="AP28" s="152"/>
      <c r="AQ28" s="150"/>
      <c r="AR28" s="152"/>
      <c r="AS28" s="150"/>
      <c r="AT28" s="152"/>
      <c r="AU28" s="150"/>
      <c r="AV28" s="152"/>
      <c r="AW28" s="150"/>
      <c r="AX28" s="152"/>
      <c r="AY28" s="150"/>
      <c r="AZ28" s="152"/>
      <c r="BA28" s="150"/>
      <c r="BB28" s="152"/>
      <c r="BC28" s="150"/>
      <c r="BD28" s="152"/>
      <c r="BE28" s="150"/>
      <c r="BF28" s="152"/>
      <c r="BG28" s="150"/>
      <c r="BH28" s="152"/>
      <c r="BI28" s="150"/>
      <c r="BJ28" s="152"/>
      <c r="BK28" s="150"/>
      <c r="BL28" s="152"/>
      <c r="BM28" s="150"/>
      <c r="BN28" s="152"/>
      <c r="BO28" s="150"/>
      <c r="BP28" s="152"/>
      <c r="BQ28" s="150"/>
      <c r="BR28" s="152"/>
      <c r="BS28" s="150"/>
      <c r="BT28" s="152"/>
      <c r="BU28" s="150"/>
      <c r="BV28" s="152"/>
      <c r="BW28" s="150"/>
      <c r="BX28" s="152"/>
      <c r="BY28" s="150"/>
      <c r="BZ28" s="32" t="str">
        <f ca="1">IF(AND(BZ$7&gt;=$N28,BZ$7&lt;=$O28,BZ$7&lt;&gt;""),IF($P28="O",$K28&amp;" h",$K28),"")</f>
        <v/>
      </c>
      <c r="CA28" s="32" t="str">
        <f ca="1">IF(AND(CA$7&gt;=$N28,CA$7&lt;=$O28,CA$7&lt;&gt;""),IF($P28="O",$K28&amp;" h",$K28),"")</f>
        <v/>
      </c>
      <c r="CB28" s="32" t="str">
        <f ca="1">IF(AND(CB$7&gt;=$N28,CB$7&lt;=$O28,CB$7&lt;&gt;""),IF($P28="O",$K28&amp;" h",$K28),"")</f>
        <v/>
      </c>
      <c r="CC28" s="32" t="str">
        <f ca="1">IF(AND(CC$7&gt;=$N28,CC$7&lt;=$O28,CC$7&lt;&gt;""),IF($P28="O",$K28&amp;" h",$K28),"")</f>
        <v/>
      </c>
      <c r="CD28" s="32" t="str">
        <f ca="1">IF(AND(CD$7&gt;=$N28,CD$7&lt;=$O28,CD$7&lt;&gt;""),IF($P28="O",$K28&amp;" h",$K28),"")</f>
        <v/>
      </c>
      <c r="CE28" s="32" t="str">
        <f ca="1">IF(AND(CE$7&gt;=$N28,CE$7&lt;=$O28,CE$7&lt;&gt;""),IF($P28="O",$K28&amp;" h",$K28),"")</f>
        <v/>
      </c>
      <c r="CF28" s="32" t="str">
        <f ca="1">IF(AND(CF$7&gt;=$N28,CF$7&lt;=$O28,CF$7&lt;&gt;""),IF($P28="O",$K28&amp;" h",$K28),"")</f>
        <v/>
      </c>
      <c r="CG28" s="32" t="str">
        <f ca="1">IF(AND(CG$7&gt;=$N28,CG$7&lt;=$O28,CG$7&lt;&gt;""),IF($P28="O",$K28&amp;" h",$K28),"")</f>
        <v/>
      </c>
      <c r="CH28" s="32" t="str">
        <f ca="1">IF(AND(CH$7&gt;=$N28,CH$7&lt;=$O28,CH$7&lt;&gt;""),IF($P28="O",$K28&amp;" h",$K28),"")</f>
        <v/>
      </c>
      <c r="CI28" s="32" t="str">
        <f ca="1">IF(AND(CI$7&gt;=$N28,CI$7&lt;=$O28,CI$7&lt;&gt;""),IF($P28="O",$K28&amp;" h",$K28),"")</f>
        <v/>
      </c>
      <c r="CJ28" s="32" t="str">
        <f ca="1">IF(AND(CJ$7&gt;=$N28,CJ$7&lt;=$O28,CJ$7&lt;&gt;""),IF($P28="O",$K28&amp;" h",$K28),"")</f>
        <v/>
      </c>
      <c r="CK28" s="32" t="str">
        <f ca="1">IF(AND(CK$7&gt;=$N28,CK$7&lt;=$O28,CK$7&lt;&gt;""),IF($P28="O",$K28&amp;" h",$K28),"")</f>
        <v/>
      </c>
      <c r="CL28" s="32" t="str">
        <f ca="1">IF(AND(CL$7&gt;=$N28,CL$7&lt;=$O28,CL$7&lt;&gt;""),IF($P28="O",$K28&amp;" h",$K28),"")</f>
        <v/>
      </c>
      <c r="CM28" s="32" t="str">
        <f ca="1">IF(AND(CM$7&gt;=$N28,CM$7&lt;=$O28,CM$7&lt;&gt;""),IF($P28="O",$K28&amp;" h",$K28),"")</f>
        <v/>
      </c>
      <c r="CN28" s="32" t="str">
        <f ca="1">IF(AND(CN$7&gt;=$N28,CN$7&lt;=$O28,CN$7&lt;&gt;""),IF($P28="O",$K28&amp;" h",$K28),"")</f>
        <v/>
      </c>
      <c r="CO28" s="32" t="str">
        <f ca="1">IF(AND(CO$7&gt;=$N28,CO$7&lt;=$O28,CO$7&lt;&gt;""),IF($P28="O",$K28&amp;" h",$K28),"")</f>
        <v/>
      </c>
      <c r="CP28" s="32" t="str">
        <f ca="1">IF(AND(CP$7&gt;=$N28,CP$7&lt;=$O28,CP$7&lt;&gt;""),IF($P28="O",$K28&amp;" h",$K28),"")</f>
        <v/>
      </c>
      <c r="CQ28" s="32" t="str">
        <f ca="1">IF(AND(CQ$7&gt;=$N28,CQ$7&lt;=$O28,CQ$7&lt;&gt;""),IF($P28="O",$K28&amp;" h",$K28),"")</f>
        <v/>
      </c>
      <c r="CR28" s="32" t="str">
        <f ca="1">IF(AND(CR$7&gt;=$N28,CR$7&lt;=$O28,CR$7&lt;&gt;""),IF($P28="O",$K28&amp;" h",$K28),"")</f>
        <v/>
      </c>
      <c r="CS28" s="32" t="str">
        <f ca="1">IF(AND(CS$7&gt;=$N28,CS$7&lt;=$O28,CS$7&lt;&gt;""),IF($P28="O",$K28&amp;" h",$K28),"")</f>
        <v/>
      </c>
      <c r="CT28" s="32" t="str">
        <f ca="1">IF(AND(CT$7&gt;=$N28,CT$7&lt;=$O28,CT$7&lt;&gt;""),IF($P28="O",$K28&amp;" h",$K28),"")</f>
        <v/>
      </c>
      <c r="CU28" s="32" t="str">
        <f ca="1">IF(AND(CU$7&gt;=$N28,CU$7&lt;=$O28,CU$7&lt;&gt;""),IF($P28="O",$K28&amp;" h",$K28),"")</f>
        <v/>
      </c>
      <c r="CV28" s="32" t="str">
        <f ca="1">IF(AND(CV$7&gt;=$N28,CV$7&lt;=$O28,CV$7&lt;&gt;""),IF($P28="O",$K28&amp;" h",$K28),"")</f>
        <v/>
      </c>
      <c r="CW28" s="32" t="str">
        <f ca="1">IF(AND(CW$7&gt;=$N28,CW$7&lt;=$O28,CW$7&lt;&gt;""),IF($P28="O",$K28&amp;" h",$K28),"")</f>
        <v/>
      </c>
      <c r="CX28" s="32" t="str">
        <f ca="1">IF(AND(CX$7&gt;=$N28,CX$7&lt;=$O28,CX$7&lt;&gt;""),IF($P28="O",$K28&amp;" h",$K28),"")</f>
        <v/>
      </c>
      <c r="CY28" s="32" t="str">
        <f ca="1">IF(AND(CY$7&gt;=$N28,CY$7&lt;=$O28,CY$7&lt;&gt;""),IF($P28="O",$K28&amp;" h",$K28),"")</f>
        <v/>
      </c>
      <c r="CZ28" s="32" t="str">
        <f ca="1">IF(AND(CZ$7&gt;=$N28,CZ$7&lt;=$O28,CZ$7&lt;&gt;""),IF($P28="O",$K28&amp;" h",$K28),"")</f>
        <v/>
      </c>
      <c r="DA28" s="32" t="str">
        <f ca="1">IF(AND(DA$7&gt;=$N28,DA$7&lt;=$O28,DA$7&lt;&gt;""),IF($P28="O",$K28&amp;" h",$K28),"")</f>
        <v/>
      </c>
      <c r="DB28" s="32" t="str">
        <f ca="1">IF(AND(DB$7&gt;=$N28,DB$7&lt;=$O28,DB$7&lt;&gt;""),IF($P28="O",$K28&amp;" h",$K28),"")</f>
        <v/>
      </c>
      <c r="DC28" s="32" t="str">
        <f ca="1">IF(AND(DC$7&gt;=$N28,DC$7&lt;=$O28,DC$7&lt;&gt;""),IF($P28="O",$K28&amp;" h",$K28),"")</f>
        <v/>
      </c>
    </row>
    <row r="29" spans="1:107" x14ac:dyDescent="0.3">
      <c r="A29" s="122" t="s">
        <v>4937</v>
      </c>
      <c r="B29" s="61" t="s">
        <v>4938</v>
      </c>
      <c r="C29" s="61" t="s">
        <v>4939</v>
      </c>
      <c r="D29" s="61" t="s">
        <v>4941</v>
      </c>
      <c r="E29" s="61" t="s">
        <v>4942</v>
      </c>
      <c r="F29" s="61" t="s">
        <v>42</v>
      </c>
      <c r="G29" s="61" t="s">
        <v>58</v>
      </c>
      <c r="H29" s="61" t="s">
        <v>48</v>
      </c>
      <c r="I29" s="61" t="s">
        <v>204</v>
      </c>
      <c r="J29" s="61" t="s">
        <v>805</v>
      </c>
      <c r="K29" s="61">
        <v>4</v>
      </c>
      <c r="L29" s="84">
        <v>43326</v>
      </c>
      <c r="M29" s="84">
        <v>43326.166666666664</v>
      </c>
      <c r="N29" s="85">
        <v>43326</v>
      </c>
      <c r="O29" s="85">
        <v>43326</v>
      </c>
      <c r="P29" s="92" t="s">
        <v>618</v>
      </c>
      <c r="Q29" s="31">
        <f ca="1">NETWORKDAYS(N29,O29,LD!$D$5:$D$16)</f>
        <v>1</v>
      </c>
      <c r="R29" s="152" t="str">
        <f ca="1">IF(AND(R$7&gt;=$N29,R$7&lt;=$O29,R$7&lt;&gt;""),IF($P29="O",$K29&amp;" h",$K29),"")</f>
        <v/>
      </c>
      <c r="S29" s="150" t="str">
        <f>IF(AND(S$7&gt;=$N29,S$7&lt;=$O29,S$7&lt;&gt;""),IF($P29="O",$K29&amp;" h",$K29),"")</f>
        <v/>
      </c>
      <c r="T29" s="152" t="str">
        <f ca="1">IF(AND(T$7&gt;=$N29,T$7&lt;=$O29,T$7&lt;&gt;""),IF($P29="O",$K29&amp;" h",$K29),"")</f>
        <v/>
      </c>
      <c r="U29" s="150" t="str">
        <f>IF(AND(U$7&gt;=$N29,U$7&lt;=$O29,U$7&lt;&gt;""),IF($P29="O",$K29&amp;" h",$K29),"")</f>
        <v/>
      </c>
      <c r="V29" s="152" t="str">
        <f ca="1">IF(AND(V$7&gt;=$N29,V$7&lt;=$O29,V$7&lt;&gt;""),IF($P29="O",$K29&amp;" h",$K29),"")</f>
        <v/>
      </c>
      <c r="W29" s="150" t="str">
        <f>IF(AND(W$7&gt;=$N29,W$7&lt;=$O29,W$7&lt;&gt;""),IF($P29="O",$K29&amp;" h",$K29),"")</f>
        <v/>
      </c>
      <c r="X29" s="152" t="str">
        <f ca="1">IF(AND(X$7&gt;=$N29,X$7&lt;=$O29,X$7&lt;&gt;""),IF($P29="O",$K29&amp;" h",$K29),"")</f>
        <v/>
      </c>
      <c r="Y29" s="150" t="str">
        <f>IF(AND(Y$7&gt;=$N29,Y$7&lt;=$O29,Y$7&lt;&gt;""),IF($P29="O",$K29&amp;" h",$K29),"")</f>
        <v/>
      </c>
      <c r="Z29" s="152" t="str">
        <f ca="1">IF(AND(Z$7&gt;=$N29,Z$7&lt;=$O29,Z$7&lt;&gt;""),IF($P29="O",$K29&amp;" h",$K29),"")</f>
        <v/>
      </c>
      <c r="AA29" s="150" t="str">
        <f>IF(AND(AA$7&gt;=$N29,AA$7&lt;=$O29,AA$7&lt;&gt;""),IF($P29="O",$K29&amp;" h",$K29),"")</f>
        <v/>
      </c>
      <c r="AB29" s="152" t="str">
        <f ca="1">IF(AND(AB$7&gt;=$N29,AB$7&lt;=$O29,AB$7&lt;&gt;""),IF($P29="O",$K29&amp;" h",$K29),"")</f>
        <v/>
      </c>
      <c r="AC29" s="150" t="str">
        <f>IF(AND(AC$7&gt;=$N29,AC$7&lt;=$O29,AC$7&lt;&gt;""),IF($P29="O",$K29&amp;" h",$K29),"")</f>
        <v/>
      </c>
      <c r="AD29" s="152" t="str">
        <f ca="1">IF(AND(AD$7&gt;=$N29,AD$7&lt;=$O29,AD$7&lt;&gt;""),IF($P29="O",$K29&amp;" h",$K29),"")</f>
        <v/>
      </c>
      <c r="AE29" s="150" t="str">
        <f>IF(AND(AE$7&gt;=$N29,AE$7&lt;=$O29,AE$7&lt;&gt;""),IF($P29="O",$K29&amp;" h",$K29),"")</f>
        <v/>
      </c>
      <c r="AF29" s="152" t="str">
        <f ca="1">IF(AND(AF$7&gt;=$N29,AF$7&lt;=$O29,AF$7&lt;&gt;""),IF($P29="O",$K29&amp;" h",$K29),"")</f>
        <v/>
      </c>
      <c r="AG29" s="150" t="str">
        <f>IF(AND(AG$7&gt;=$N29,AG$7&lt;=$O29,AG$7&lt;&gt;""),IF($P29="O",$K29&amp;" h",$K29),"")</f>
        <v/>
      </c>
      <c r="AH29" s="152" t="str">
        <f ca="1">IF(AND(AH$7&gt;=$N29,AH$7&lt;=$O29,AH$7&lt;&gt;""),IF($P29="O",$K29&amp;" h",$K29),"")</f>
        <v/>
      </c>
      <c r="AI29" s="150"/>
      <c r="AJ29" s="152"/>
      <c r="AK29" s="150"/>
      <c r="AL29" s="152"/>
      <c r="AM29" s="150"/>
      <c r="AN29" s="152"/>
      <c r="AO29" s="150"/>
      <c r="AP29" s="152"/>
      <c r="AQ29" s="150"/>
      <c r="AR29" s="152"/>
      <c r="AS29" s="150"/>
      <c r="AT29" s="152"/>
      <c r="AU29" s="150"/>
      <c r="AV29" s="152"/>
      <c r="AW29" s="150"/>
      <c r="AX29" s="152"/>
      <c r="AY29" s="150"/>
      <c r="AZ29" s="152"/>
      <c r="BA29" s="150"/>
      <c r="BB29" s="152"/>
      <c r="BC29" s="150"/>
      <c r="BD29" s="152"/>
      <c r="BE29" s="150"/>
      <c r="BF29" s="152"/>
      <c r="BG29" s="150"/>
      <c r="BH29" s="152"/>
      <c r="BI29" s="150"/>
      <c r="BJ29" s="152"/>
      <c r="BK29" s="150"/>
      <c r="BL29" s="152"/>
      <c r="BM29" s="150"/>
      <c r="BN29" s="152"/>
      <c r="BO29" s="150"/>
      <c r="BP29" s="152"/>
      <c r="BQ29" s="150"/>
      <c r="BR29" s="152"/>
      <c r="BS29" s="150"/>
      <c r="BT29" s="152"/>
      <c r="BU29" s="150"/>
      <c r="BV29" s="152"/>
      <c r="BW29" s="150"/>
      <c r="BX29" s="152"/>
      <c r="BY29" s="150"/>
      <c r="BZ29" s="32" t="str">
        <f ca="1">IF(AND(BZ$7&gt;=$N29,BZ$7&lt;=$O29,BZ$7&lt;&gt;""),IF($P29="O",$K29&amp;" h",$K29),"")</f>
        <v/>
      </c>
      <c r="CA29" s="32" t="str">
        <f ca="1">IF(AND(CA$7&gt;=$N29,CA$7&lt;=$O29,CA$7&lt;&gt;""),IF($P29="O",$K29&amp;" h",$K29),"")</f>
        <v/>
      </c>
      <c r="CB29" s="32" t="str">
        <f ca="1">IF(AND(CB$7&gt;=$N29,CB$7&lt;=$O29,CB$7&lt;&gt;""),IF($P29="O",$K29&amp;" h",$K29),"")</f>
        <v/>
      </c>
      <c r="CC29" s="32" t="str">
        <f ca="1">IF(AND(CC$7&gt;=$N29,CC$7&lt;=$O29,CC$7&lt;&gt;""),IF($P29="O",$K29&amp;" h",$K29),"")</f>
        <v/>
      </c>
      <c r="CD29" s="32" t="str">
        <f ca="1">IF(AND(CD$7&gt;=$N29,CD$7&lt;=$O29,CD$7&lt;&gt;""),IF($P29="O",$K29&amp;" h",$K29),"")</f>
        <v/>
      </c>
      <c r="CE29" s="32" t="str">
        <f ca="1">IF(AND(CE$7&gt;=$N29,CE$7&lt;=$O29,CE$7&lt;&gt;""),IF($P29="O",$K29&amp;" h",$K29),"")</f>
        <v/>
      </c>
      <c r="CF29" s="32" t="str">
        <f ca="1">IF(AND(CF$7&gt;=$N29,CF$7&lt;=$O29,CF$7&lt;&gt;""),IF($P29="O",$K29&amp;" h",$K29),"")</f>
        <v/>
      </c>
      <c r="CG29" s="32" t="str">
        <f ca="1">IF(AND(CG$7&gt;=$N29,CG$7&lt;=$O29,CG$7&lt;&gt;""),IF($P29="O",$K29&amp;" h",$K29),"")</f>
        <v/>
      </c>
      <c r="CH29" s="32" t="str">
        <f ca="1">IF(AND(CH$7&gt;=$N29,CH$7&lt;=$O29,CH$7&lt;&gt;""),IF($P29="O",$K29&amp;" h",$K29),"")</f>
        <v/>
      </c>
      <c r="CI29" s="32" t="str">
        <f ca="1">IF(AND(CI$7&gt;=$N29,CI$7&lt;=$O29,CI$7&lt;&gt;""),IF($P29="O",$K29&amp;" h",$K29),"")</f>
        <v/>
      </c>
      <c r="CJ29" s="32" t="str">
        <f ca="1">IF(AND(CJ$7&gt;=$N29,CJ$7&lt;=$O29,CJ$7&lt;&gt;""),IF($P29="O",$K29&amp;" h",$K29),"")</f>
        <v/>
      </c>
      <c r="CK29" s="32" t="str">
        <f ca="1">IF(AND(CK$7&gt;=$N29,CK$7&lt;=$O29,CK$7&lt;&gt;""),IF($P29="O",$K29&amp;" h",$K29),"")</f>
        <v/>
      </c>
      <c r="CL29" s="32" t="str">
        <f ca="1">IF(AND(CL$7&gt;=$N29,CL$7&lt;=$O29,CL$7&lt;&gt;""),IF($P29="O",$K29&amp;" h",$K29),"")</f>
        <v/>
      </c>
      <c r="CM29" s="32" t="str">
        <f ca="1">IF(AND(CM$7&gt;=$N29,CM$7&lt;=$O29,CM$7&lt;&gt;""),IF($P29="O",$K29&amp;" h",$K29),"")</f>
        <v/>
      </c>
      <c r="CN29" s="32" t="str">
        <f ca="1">IF(AND(CN$7&gt;=$N29,CN$7&lt;=$O29,CN$7&lt;&gt;""),IF($P29="O",$K29&amp;" h",$K29),"")</f>
        <v/>
      </c>
      <c r="CO29" s="32" t="str">
        <f ca="1">IF(AND(CO$7&gt;=$N29,CO$7&lt;=$O29,CO$7&lt;&gt;""),IF($P29="O",$K29&amp;" h",$K29),"")</f>
        <v/>
      </c>
      <c r="CP29" s="32" t="str">
        <f ca="1">IF(AND(CP$7&gt;=$N29,CP$7&lt;=$O29,CP$7&lt;&gt;""),IF($P29="O",$K29&amp;" h",$K29),"")</f>
        <v/>
      </c>
      <c r="CQ29" s="32" t="str">
        <f ca="1">IF(AND(CQ$7&gt;=$N29,CQ$7&lt;=$O29,CQ$7&lt;&gt;""),IF($P29="O",$K29&amp;" h",$K29),"")</f>
        <v/>
      </c>
      <c r="CR29" s="32" t="str">
        <f ca="1">IF(AND(CR$7&gt;=$N29,CR$7&lt;=$O29,CR$7&lt;&gt;""),IF($P29="O",$K29&amp;" h",$K29),"")</f>
        <v/>
      </c>
      <c r="CS29" s="32" t="str">
        <f ca="1">IF(AND(CS$7&gt;=$N29,CS$7&lt;=$O29,CS$7&lt;&gt;""),IF($P29="O",$K29&amp;" h",$K29),"")</f>
        <v/>
      </c>
      <c r="CT29" s="32" t="str">
        <f ca="1">IF(AND(CT$7&gt;=$N29,CT$7&lt;=$O29,CT$7&lt;&gt;""),IF($P29="O",$K29&amp;" h",$K29),"")</f>
        <v/>
      </c>
      <c r="CU29" s="32" t="str">
        <f ca="1">IF(AND(CU$7&gt;=$N29,CU$7&lt;=$O29,CU$7&lt;&gt;""),IF($P29="O",$K29&amp;" h",$K29),"")</f>
        <v/>
      </c>
      <c r="CV29" s="32" t="str">
        <f ca="1">IF(AND(CV$7&gt;=$N29,CV$7&lt;=$O29,CV$7&lt;&gt;""),IF($P29="O",$K29&amp;" h",$K29),"")</f>
        <v/>
      </c>
      <c r="CW29" s="32" t="str">
        <f ca="1">IF(AND(CW$7&gt;=$N29,CW$7&lt;=$O29,CW$7&lt;&gt;""),IF($P29="O",$K29&amp;" h",$K29),"")</f>
        <v/>
      </c>
      <c r="CX29" s="32" t="str">
        <f ca="1">IF(AND(CX$7&gt;=$N29,CX$7&lt;=$O29,CX$7&lt;&gt;""),IF($P29="O",$K29&amp;" h",$K29),"")</f>
        <v/>
      </c>
      <c r="CY29" s="32" t="str">
        <f ca="1">IF(AND(CY$7&gt;=$N29,CY$7&lt;=$O29,CY$7&lt;&gt;""),IF($P29="O",$K29&amp;" h",$K29),"")</f>
        <v/>
      </c>
      <c r="CZ29" s="32" t="str">
        <f ca="1">IF(AND(CZ$7&gt;=$N29,CZ$7&lt;=$O29,CZ$7&lt;&gt;""),IF($P29="O",$K29&amp;" h",$K29),"")</f>
        <v/>
      </c>
      <c r="DA29" s="32" t="str">
        <f ca="1">IF(AND(DA$7&gt;=$N29,DA$7&lt;=$O29,DA$7&lt;&gt;""),IF($P29="O",$K29&amp;" h",$K29),"")</f>
        <v/>
      </c>
      <c r="DB29" s="32" t="str">
        <f ca="1">IF(AND(DB$7&gt;=$N29,DB$7&lt;=$O29,DB$7&lt;&gt;""),IF($P29="O",$K29&amp;" h",$K29),"")</f>
        <v/>
      </c>
      <c r="DC29" s="32" t="str">
        <f ca="1">IF(AND(DC$7&gt;=$N29,DC$7&lt;=$O29,DC$7&lt;&gt;""),IF($P29="O",$K29&amp;" h",$K29),"")</f>
        <v/>
      </c>
    </row>
    <row r="30" spans="1:107" x14ac:dyDescent="0.3">
      <c r="A30" s="122" t="s">
        <v>4949</v>
      </c>
      <c r="B30" s="61" t="s">
        <v>4950</v>
      </c>
      <c r="C30" s="61" t="s">
        <v>4951</v>
      </c>
      <c r="D30" s="61" t="s">
        <v>4952</v>
      </c>
      <c r="E30" s="61" t="s">
        <v>4953</v>
      </c>
      <c r="F30" s="61" t="s">
        <v>42</v>
      </c>
      <c r="G30" s="61" t="s">
        <v>58</v>
      </c>
      <c r="H30" s="61" t="s">
        <v>48</v>
      </c>
      <c r="I30" s="61" t="s">
        <v>204</v>
      </c>
      <c r="J30" s="61" t="s">
        <v>805</v>
      </c>
      <c r="K30" s="61">
        <v>4</v>
      </c>
      <c r="L30" s="84">
        <v>43326</v>
      </c>
      <c r="M30" s="84">
        <v>43326.166666666664</v>
      </c>
      <c r="N30" s="85">
        <v>43326</v>
      </c>
      <c r="O30" s="85">
        <v>43326</v>
      </c>
      <c r="P30" s="92" t="s">
        <v>617</v>
      </c>
      <c r="Q30" s="31">
        <f ca="1">NETWORKDAYS(N30,O30,LD!$D$5:$D$16)</f>
        <v>1</v>
      </c>
      <c r="R30" s="152" t="str">
        <f ca="1">IF(AND(R$7&gt;=$N30,R$7&lt;=$O30,R$7&lt;&gt;""),IF($P30="O",$K30&amp;" h",$K30),"")</f>
        <v/>
      </c>
      <c r="S30" s="150" t="str">
        <f>IF(AND(S$7&gt;=$N30,S$7&lt;=$O30,S$7&lt;&gt;""),IF($P30="O",$K30&amp;" h",$K30),"")</f>
        <v/>
      </c>
      <c r="T30" s="152" t="str">
        <f ca="1">IF(AND(T$7&gt;=$N30,T$7&lt;=$O30,T$7&lt;&gt;""),IF($P30="O",$K30&amp;" h",$K30),"")</f>
        <v/>
      </c>
      <c r="U30" s="150" t="str">
        <f>IF(AND(U$7&gt;=$N30,U$7&lt;=$O30,U$7&lt;&gt;""),IF($P30="O",$K30&amp;" h",$K30),"")</f>
        <v/>
      </c>
      <c r="V30" s="152" t="str">
        <f ca="1">IF(AND(V$7&gt;=$N30,V$7&lt;=$O30,V$7&lt;&gt;""),IF($P30="O",$K30&amp;" h",$K30),"")</f>
        <v/>
      </c>
      <c r="W30" s="150" t="str">
        <f>IF(AND(W$7&gt;=$N30,W$7&lt;=$O30,W$7&lt;&gt;""),IF($P30="O",$K30&amp;" h",$K30),"")</f>
        <v/>
      </c>
      <c r="X30" s="152" t="str">
        <f ca="1">IF(AND(X$7&gt;=$N30,X$7&lt;=$O30,X$7&lt;&gt;""),IF($P30="O",$K30&amp;" h",$K30),"")</f>
        <v/>
      </c>
      <c r="Y30" s="150" t="str">
        <f>IF(AND(Y$7&gt;=$N30,Y$7&lt;=$O30,Y$7&lt;&gt;""),IF($P30="O",$K30&amp;" h",$K30),"")</f>
        <v/>
      </c>
      <c r="Z30" s="152" t="str">
        <f ca="1">IF(AND(Z$7&gt;=$N30,Z$7&lt;=$O30,Z$7&lt;&gt;""),IF($P30="O",$K30&amp;" h",$K30),"")</f>
        <v/>
      </c>
      <c r="AA30" s="150" t="str">
        <f>IF(AND(AA$7&gt;=$N30,AA$7&lt;=$O30,AA$7&lt;&gt;""),IF($P30="O",$K30&amp;" h",$K30),"")</f>
        <v/>
      </c>
      <c r="AB30" s="152" t="str">
        <f ca="1">IF(AND(AB$7&gt;=$N30,AB$7&lt;=$O30,AB$7&lt;&gt;""),IF($P30="O",$K30&amp;" h",$K30),"")</f>
        <v/>
      </c>
      <c r="AC30" s="150" t="str">
        <f>IF(AND(AC$7&gt;=$N30,AC$7&lt;=$O30,AC$7&lt;&gt;""),IF($P30="O",$K30&amp;" h",$K30),"")</f>
        <v/>
      </c>
      <c r="AD30" s="152" t="str">
        <f ca="1">IF(AND(AD$7&gt;=$N30,AD$7&lt;=$O30,AD$7&lt;&gt;""),IF($P30="O",$K30&amp;" h",$K30),"")</f>
        <v/>
      </c>
      <c r="AE30" s="150" t="str">
        <f>IF(AND(AE$7&gt;=$N30,AE$7&lt;=$O30,AE$7&lt;&gt;""),IF($P30="O",$K30&amp;" h",$K30),"")</f>
        <v/>
      </c>
      <c r="AF30" s="152" t="str">
        <f ca="1">IF(AND(AF$7&gt;=$N30,AF$7&lt;=$O30,AF$7&lt;&gt;""),IF($P30="O",$K30&amp;" h",$K30),"")</f>
        <v/>
      </c>
      <c r="AG30" s="150" t="str">
        <f>IF(AND(AG$7&gt;=$N30,AG$7&lt;=$O30,AG$7&lt;&gt;""),IF($P30="O",$K30&amp;" h",$K30),"")</f>
        <v/>
      </c>
      <c r="AH30" s="152" t="str">
        <f ca="1">IF(AND(AH$7&gt;=$N30,AH$7&lt;=$O30,AH$7&lt;&gt;""),IF($P30="O",$K30&amp;" h",$K30),"")</f>
        <v/>
      </c>
      <c r="AI30" s="150"/>
      <c r="AJ30" s="152"/>
      <c r="AK30" s="150"/>
      <c r="AL30" s="152"/>
      <c r="AM30" s="150"/>
      <c r="AN30" s="152"/>
      <c r="AO30" s="150"/>
      <c r="AP30" s="152"/>
      <c r="AQ30" s="150"/>
      <c r="AR30" s="152"/>
      <c r="AS30" s="150"/>
      <c r="AT30" s="152"/>
      <c r="AU30" s="150"/>
      <c r="AV30" s="152"/>
      <c r="AW30" s="150"/>
      <c r="AX30" s="152"/>
      <c r="AY30" s="150"/>
      <c r="AZ30" s="152"/>
      <c r="BA30" s="150"/>
      <c r="BB30" s="152"/>
      <c r="BC30" s="150"/>
      <c r="BD30" s="152"/>
      <c r="BE30" s="150"/>
      <c r="BF30" s="152"/>
      <c r="BG30" s="150"/>
      <c r="BH30" s="152"/>
      <c r="BI30" s="150"/>
      <c r="BJ30" s="152"/>
      <c r="BK30" s="150"/>
      <c r="BL30" s="152"/>
      <c r="BM30" s="150"/>
      <c r="BN30" s="152"/>
      <c r="BO30" s="150"/>
      <c r="BP30" s="152"/>
      <c r="BQ30" s="150"/>
      <c r="BR30" s="152"/>
      <c r="BS30" s="150"/>
      <c r="BT30" s="152"/>
      <c r="BU30" s="150"/>
      <c r="BV30" s="152"/>
      <c r="BW30" s="150"/>
      <c r="BX30" s="152"/>
      <c r="BY30" s="150"/>
      <c r="BZ30" s="32" t="str">
        <f ca="1">IF(AND(BZ$7&gt;=$N30,BZ$7&lt;=$O30,BZ$7&lt;&gt;""),IF($P30="O",$K30&amp;" h",$K30),"")</f>
        <v/>
      </c>
      <c r="CA30" s="32" t="str">
        <f ca="1">IF(AND(CA$7&gt;=$N30,CA$7&lt;=$O30,CA$7&lt;&gt;""),IF($P30="O",$K30&amp;" h",$K30),"")</f>
        <v/>
      </c>
      <c r="CB30" s="32" t="str">
        <f ca="1">IF(AND(CB$7&gt;=$N30,CB$7&lt;=$O30,CB$7&lt;&gt;""),IF($P30="O",$K30&amp;" h",$K30),"")</f>
        <v/>
      </c>
      <c r="CC30" s="32" t="str">
        <f ca="1">IF(AND(CC$7&gt;=$N30,CC$7&lt;=$O30,CC$7&lt;&gt;""),IF($P30="O",$K30&amp;" h",$K30),"")</f>
        <v/>
      </c>
      <c r="CD30" s="32" t="str">
        <f ca="1">IF(AND(CD$7&gt;=$N30,CD$7&lt;=$O30,CD$7&lt;&gt;""),IF($P30="O",$K30&amp;" h",$K30),"")</f>
        <v/>
      </c>
      <c r="CE30" s="32" t="str">
        <f ca="1">IF(AND(CE$7&gt;=$N30,CE$7&lt;=$O30,CE$7&lt;&gt;""),IF($P30="O",$K30&amp;" h",$K30),"")</f>
        <v/>
      </c>
      <c r="CF30" s="32" t="str">
        <f ca="1">IF(AND(CF$7&gt;=$N30,CF$7&lt;=$O30,CF$7&lt;&gt;""),IF($P30="O",$K30&amp;" h",$K30),"")</f>
        <v/>
      </c>
      <c r="CG30" s="32" t="str">
        <f ca="1">IF(AND(CG$7&gt;=$N30,CG$7&lt;=$O30,CG$7&lt;&gt;""),IF($P30="O",$K30&amp;" h",$K30),"")</f>
        <v/>
      </c>
      <c r="CH30" s="32" t="str">
        <f ca="1">IF(AND(CH$7&gt;=$N30,CH$7&lt;=$O30,CH$7&lt;&gt;""),IF($P30="O",$K30&amp;" h",$K30),"")</f>
        <v/>
      </c>
      <c r="CI30" s="32" t="str">
        <f ca="1">IF(AND(CI$7&gt;=$N30,CI$7&lt;=$O30,CI$7&lt;&gt;""),IF($P30="O",$K30&amp;" h",$K30),"")</f>
        <v/>
      </c>
      <c r="CJ30" s="32" t="str">
        <f ca="1">IF(AND(CJ$7&gt;=$N30,CJ$7&lt;=$O30,CJ$7&lt;&gt;""),IF($P30="O",$K30&amp;" h",$K30),"")</f>
        <v/>
      </c>
      <c r="CK30" s="32" t="str">
        <f ca="1">IF(AND(CK$7&gt;=$N30,CK$7&lt;=$O30,CK$7&lt;&gt;""),IF($P30="O",$K30&amp;" h",$K30),"")</f>
        <v/>
      </c>
      <c r="CL30" s="32" t="str">
        <f ca="1">IF(AND(CL$7&gt;=$N30,CL$7&lt;=$O30,CL$7&lt;&gt;""),IF($P30="O",$K30&amp;" h",$K30),"")</f>
        <v/>
      </c>
      <c r="CM30" s="32" t="str">
        <f ca="1">IF(AND(CM$7&gt;=$N30,CM$7&lt;=$O30,CM$7&lt;&gt;""),IF($P30="O",$K30&amp;" h",$K30),"")</f>
        <v/>
      </c>
      <c r="CN30" s="32" t="str">
        <f ca="1">IF(AND(CN$7&gt;=$N30,CN$7&lt;=$O30,CN$7&lt;&gt;""),IF($P30="O",$K30&amp;" h",$K30),"")</f>
        <v/>
      </c>
      <c r="CO30" s="32" t="str">
        <f ca="1">IF(AND(CO$7&gt;=$N30,CO$7&lt;=$O30,CO$7&lt;&gt;""),IF($P30="O",$K30&amp;" h",$K30),"")</f>
        <v/>
      </c>
      <c r="CP30" s="32" t="str">
        <f ca="1">IF(AND(CP$7&gt;=$N30,CP$7&lt;=$O30,CP$7&lt;&gt;""),IF($P30="O",$K30&amp;" h",$K30),"")</f>
        <v/>
      </c>
      <c r="CQ30" s="32" t="str">
        <f ca="1">IF(AND(CQ$7&gt;=$N30,CQ$7&lt;=$O30,CQ$7&lt;&gt;""),IF($P30="O",$K30&amp;" h",$K30),"")</f>
        <v/>
      </c>
      <c r="CR30" s="32" t="str">
        <f ca="1">IF(AND(CR$7&gt;=$N30,CR$7&lt;=$O30,CR$7&lt;&gt;""),IF($P30="O",$K30&amp;" h",$K30),"")</f>
        <v/>
      </c>
      <c r="CS30" s="32" t="str">
        <f ca="1">IF(AND(CS$7&gt;=$N30,CS$7&lt;=$O30,CS$7&lt;&gt;""),IF($P30="O",$K30&amp;" h",$K30),"")</f>
        <v/>
      </c>
      <c r="CT30" s="32" t="str">
        <f ca="1">IF(AND(CT$7&gt;=$N30,CT$7&lt;=$O30,CT$7&lt;&gt;""),IF($P30="O",$K30&amp;" h",$K30),"")</f>
        <v/>
      </c>
      <c r="CU30" s="32" t="str">
        <f ca="1">IF(AND(CU$7&gt;=$N30,CU$7&lt;=$O30,CU$7&lt;&gt;""),IF($P30="O",$K30&amp;" h",$K30),"")</f>
        <v/>
      </c>
      <c r="CV30" s="32" t="str">
        <f ca="1">IF(AND(CV$7&gt;=$N30,CV$7&lt;=$O30,CV$7&lt;&gt;""),IF($P30="O",$K30&amp;" h",$K30),"")</f>
        <v/>
      </c>
      <c r="CW30" s="32" t="str">
        <f ca="1">IF(AND(CW$7&gt;=$N30,CW$7&lt;=$O30,CW$7&lt;&gt;""),IF($P30="O",$K30&amp;" h",$K30),"")</f>
        <v/>
      </c>
      <c r="CX30" s="32" t="str">
        <f ca="1">IF(AND(CX$7&gt;=$N30,CX$7&lt;=$O30,CX$7&lt;&gt;""),IF($P30="O",$K30&amp;" h",$K30),"")</f>
        <v/>
      </c>
      <c r="CY30" s="32" t="str">
        <f ca="1">IF(AND(CY$7&gt;=$N30,CY$7&lt;=$O30,CY$7&lt;&gt;""),IF($P30="O",$K30&amp;" h",$K30),"")</f>
        <v/>
      </c>
      <c r="CZ30" s="32" t="str">
        <f ca="1">IF(AND(CZ$7&gt;=$N30,CZ$7&lt;=$O30,CZ$7&lt;&gt;""),IF($P30="O",$K30&amp;" h",$K30),"")</f>
        <v/>
      </c>
      <c r="DA30" s="32" t="str">
        <f ca="1">IF(AND(DA$7&gt;=$N30,DA$7&lt;=$O30,DA$7&lt;&gt;""),IF($P30="O",$K30&amp;" h",$K30),"")</f>
        <v/>
      </c>
      <c r="DB30" s="32" t="str">
        <f ca="1">IF(AND(DB$7&gt;=$N30,DB$7&lt;=$O30,DB$7&lt;&gt;""),IF($P30="O",$K30&amp;" h",$K30),"")</f>
        <v/>
      </c>
      <c r="DC30" s="32" t="str">
        <f ca="1">IF(AND(DC$7&gt;=$N30,DC$7&lt;=$O30,DC$7&lt;&gt;""),IF($P30="O",$K30&amp;" h",$K30),"")</f>
        <v/>
      </c>
    </row>
    <row r="31" spans="1:107" x14ac:dyDescent="0.3">
      <c r="A31" s="122" t="s">
        <v>4954</v>
      </c>
      <c r="B31" s="61" t="s">
        <v>4955</v>
      </c>
      <c r="C31" s="61" t="s">
        <v>4956</v>
      </c>
      <c r="D31" s="61" t="s">
        <v>4957</v>
      </c>
      <c r="E31" s="61" t="s">
        <v>4958</v>
      </c>
      <c r="F31" s="61" t="s">
        <v>42</v>
      </c>
      <c r="G31" s="61" t="s">
        <v>58</v>
      </c>
      <c r="H31" s="61" t="s">
        <v>48</v>
      </c>
      <c r="I31" s="61" t="s">
        <v>204</v>
      </c>
      <c r="J31" s="61" t="s">
        <v>805</v>
      </c>
      <c r="K31" s="61">
        <v>4</v>
      </c>
      <c r="L31" s="84">
        <v>43326</v>
      </c>
      <c r="M31" s="84">
        <v>43326.166666666664</v>
      </c>
      <c r="N31" s="85">
        <v>43326</v>
      </c>
      <c r="O31" s="85">
        <v>43326</v>
      </c>
      <c r="P31" s="92" t="s">
        <v>618</v>
      </c>
      <c r="Q31" s="31">
        <f ca="1">NETWORKDAYS(N31,O31,LD!$D$5:$D$16)</f>
        <v>1</v>
      </c>
      <c r="R31" s="152" t="str">
        <f ca="1">IF(AND(R$7&gt;=$N31,R$7&lt;=$O31,R$7&lt;&gt;""),IF($P31="O",$K31&amp;" h",$K31),"")</f>
        <v/>
      </c>
      <c r="S31" s="150" t="str">
        <f>IF(AND(S$7&gt;=$N31,S$7&lt;=$O31,S$7&lt;&gt;""),IF($P31="O",$K31&amp;" h",$K31),"")</f>
        <v/>
      </c>
      <c r="T31" s="152" t="str">
        <f ca="1">IF(AND(T$7&gt;=$N31,T$7&lt;=$O31,T$7&lt;&gt;""),IF($P31="O",$K31&amp;" h",$K31),"")</f>
        <v/>
      </c>
      <c r="U31" s="150" t="str">
        <f>IF(AND(U$7&gt;=$N31,U$7&lt;=$O31,U$7&lt;&gt;""),IF($P31="O",$K31&amp;" h",$K31),"")</f>
        <v/>
      </c>
      <c r="V31" s="152" t="str">
        <f ca="1">IF(AND(V$7&gt;=$N31,V$7&lt;=$O31,V$7&lt;&gt;""),IF($P31="O",$K31&amp;" h",$K31),"")</f>
        <v/>
      </c>
      <c r="W31" s="150" t="str">
        <f>IF(AND(W$7&gt;=$N31,W$7&lt;=$O31,W$7&lt;&gt;""),IF($P31="O",$K31&amp;" h",$K31),"")</f>
        <v/>
      </c>
      <c r="X31" s="152" t="str">
        <f ca="1">IF(AND(X$7&gt;=$N31,X$7&lt;=$O31,X$7&lt;&gt;""),IF($P31="O",$K31&amp;" h",$K31),"")</f>
        <v/>
      </c>
      <c r="Y31" s="150" t="str">
        <f>IF(AND(Y$7&gt;=$N31,Y$7&lt;=$O31,Y$7&lt;&gt;""),IF($P31="O",$K31&amp;" h",$K31),"")</f>
        <v/>
      </c>
      <c r="Z31" s="152" t="str">
        <f ca="1">IF(AND(Z$7&gt;=$N31,Z$7&lt;=$O31,Z$7&lt;&gt;""),IF($P31="O",$K31&amp;" h",$K31),"")</f>
        <v/>
      </c>
      <c r="AA31" s="150" t="str">
        <f>IF(AND(AA$7&gt;=$N31,AA$7&lt;=$O31,AA$7&lt;&gt;""),IF($P31="O",$K31&amp;" h",$K31),"")</f>
        <v/>
      </c>
      <c r="AB31" s="152" t="str">
        <f ca="1">IF(AND(AB$7&gt;=$N31,AB$7&lt;=$O31,AB$7&lt;&gt;""),IF($P31="O",$K31&amp;" h",$K31),"")</f>
        <v/>
      </c>
      <c r="AC31" s="150" t="str">
        <f>IF(AND(AC$7&gt;=$N31,AC$7&lt;=$O31,AC$7&lt;&gt;""),IF($P31="O",$K31&amp;" h",$K31),"")</f>
        <v/>
      </c>
      <c r="AD31" s="152" t="str">
        <f ca="1">IF(AND(AD$7&gt;=$N31,AD$7&lt;=$O31,AD$7&lt;&gt;""),IF($P31="O",$K31&amp;" h",$K31),"")</f>
        <v/>
      </c>
      <c r="AE31" s="150" t="str">
        <f>IF(AND(AE$7&gt;=$N31,AE$7&lt;=$O31,AE$7&lt;&gt;""),IF($P31="O",$K31&amp;" h",$K31),"")</f>
        <v/>
      </c>
      <c r="AF31" s="152" t="str">
        <f ca="1">IF(AND(AF$7&gt;=$N31,AF$7&lt;=$O31,AF$7&lt;&gt;""),IF($P31="O",$K31&amp;" h",$K31),"")</f>
        <v/>
      </c>
      <c r="AG31" s="150" t="str">
        <f>IF(AND(AG$7&gt;=$N31,AG$7&lt;=$O31,AG$7&lt;&gt;""),IF($P31="O",$K31&amp;" h",$K31),"")</f>
        <v/>
      </c>
      <c r="AH31" s="152" t="str">
        <f ca="1">IF(AND(AH$7&gt;=$N31,AH$7&lt;=$O31,AH$7&lt;&gt;""),IF($P31="O",$K31&amp;" h",$K31),"")</f>
        <v/>
      </c>
      <c r="AI31" s="150"/>
      <c r="AJ31" s="152"/>
      <c r="AK31" s="150"/>
      <c r="AL31" s="152"/>
      <c r="AM31" s="150"/>
      <c r="AN31" s="152"/>
      <c r="AO31" s="150"/>
      <c r="AP31" s="152"/>
      <c r="AQ31" s="150"/>
      <c r="AR31" s="152"/>
      <c r="AS31" s="150"/>
      <c r="AT31" s="152"/>
      <c r="AU31" s="150"/>
      <c r="AV31" s="152"/>
      <c r="AW31" s="150"/>
      <c r="AX31" s="152"/>
      <c r="AY31" s="150"/>
      <c r="AZ31" s="152"/>
      <c r="BA31" s="150"/>
      <c r="BB31" s="152"/>
      <c r="BC31" s="150"/>
      <c r="BD31" s="152"/>
      <c r="BE31" s="150"/>
      <c r="BF31" s="152"/>
      <c r="BG31" s="150"/>
      <c r="BH31" s="152"/>
      <c r="BI31" s="150"/>
      <c r="BJ31" s="152"/>
      <c r="BK31" s="150"/>
      <c r="BL31" s="152"/>
      <c r="BM31" s="150"/>
      <c r="BN31" s="152"/>
      <c r="BO31" s="150"/>
      <c r="BP31" s="152"/>
      <c r="BQ31" s="150"/>
      <c r="BR31" s="152"/>
      <c r="BS31" s="150"/>
      <c r="BT31" s="152"/>
      <c r="BU31" s="150"/>
      <c r="BV31" s="152"/>
      <c r="BW31" s="150"/>
      <c r="BX31" s="152"/>
      <c r="BY31" s="150"/>
      <c r="BZ31" s="32" t="str">
        <f ca="1">IF(AND(BZ$7&gt;=$N31,BZ$7&lt;=$O31,BZ$7&lt;&gt;""),IF($P31="O",$K31&amp;" h",$K31),"")</f>
        <v/>
      </c>
      <c r="CA31" s="32" t="str">
        <f ca="1">IF(AND(CA$7&gt;=$N31,CA$7&lt;=$O31,CA$7&lt;&gt;""),IF($P31="O",$K31&amp;" h",$K31),"")</f>
        <v/>
      </c>
      <c r="CB31" s="32" t="str">
        <f ca="1">IF(AND(CB$7&gt;=$N31,CB$7&lt;=$O31,CB$7&lt;&gt;""),IF($P31="O",$K31&amp;" h",$K31),"")</f>
        <v/>
      </c>
      <c r="CC31" s="32" t="str">
        <f ca="1">IF(AND(CC$7&gt;=$N31,CC$7&lt;=$O31,CC$7&lt;&gt;""),IF($P31="O",$K31&amp;" h",$K31),"")</f>
        <v/>
      </c>
      <c r="CD31" s="32" t="str">
        <f ca="1">IF(AND(CD$7&gt;=$N31,CD$7&lt;=$O31,CD$7&lt;&gt;""),IF($P31="O",$K31&amp;" h",$K31),"")</f>
        <v/>
      </c>
      <c r="CE31" s="32" t="str">
        <f ca="1">IF(AND(CE$7&gt;=$N31,CE$7&lt;=$O31,CE$7&lt;&gt;""),IF($P31="O",$K31&amp;" h",$K31),"")</f>
        <v/>
      </c>
      <c r="CF31" s="32" t="str">
        <f ca="1">IF(AND(CF$7&gt;=$N31,CF$7&lt;=$O31,CF$7&lt;&gt;""),IF($P31="O",$K31&amp;" h",$K31),"")</f>
        <v/>
      </c>
      <c r="CG31" s="32" t="str">
        <f ca="1">IF(AND(CG$7&gt;=$N31,CG$7&lt;=$O31,CG$7&lt;&gt;""),IF($P31="O",$K31&amp;" h",$K31),"")</f>
        <v/>
      </c>
      <c r="CH31" s="32" t="str">
        <f ca="1">IF(AND(CH$7&gt;=$N31,CH$7&lt;=$O31,CH$7&lt;&gt;""),IF($P31="O",$K31&amp;" h",$K31),"")</f>
        <v/>
      </c>
      <c r="CI31" s="32" t="str">
        <f ca="1">IF(AND(CI$7&gt;=$N31,CI$7&lt;=$O31,CI$7&lt;&gt;""),IF($P31="O",$K31&amp;" h",$K31),"")</f>
        <v/>
      </c>
      <c r="CJ31" s="32" t="str">
        <f ca="1">IF(AND(CJ$7&gt;=$N31,CJ$7&lt;=$O31,CJ$7&lt;&gt;""),IF($P31="O",$K31&amp;" h",$K31),"")</f>
        <v/>
      </c>
      <c r="CK31" s="32" t="str">
        <f ca="1">IF(AND(CK$7&gt;=$N31,CK$7&lt;=$O31,CK$7&lt;&gt;""),IF($P31="O",$K31&amp;" h",$K31),"")</f>
        <v/>
      </c>
      <c r="CL31" s="32" t="str">
        <f ca="1">IF(AND(CL$7&gt;=$N31,CL$7&lt;=$O31,CL$7&lt;&gt;""),IF($P31="O",$K31&amp;" h",$K31),"")</f>
        <v/>
      </c>
      <c r="CM31" s="32" t="str">
        <f ca="1">IF(AND(CM$7&gt;=$N31,CM$7&lt;=$O31,CM$7&lt;&gt;""),IF($P31="O",$K31&amp;" h",$K31),"")</f>
        <v/>
      </c>
      <c r="CN31" s="32" t="str">
        <f ca="1">IF(AND(CN$7&gt;=$N31,CN$7&lt;=$O31,CN$7&lt;&gt;""),IF($P31="O",$K31&amp;" h",$K31),"")</f>
        <v/>
      </c>
      <c r="CO31" s="32" t="str">
        <f ca="1">IF(AND(CO$7&gt;=$N31,CO$7&lt;=$O31,CO$7&lt;&gt;""),IF($P31="O",$K31&amp;" h",$K31),"")</f>
        <v/>
      </c>
      <c r="CP31" s="32" t="str">
        <f ca="1">IF(AND(CP$7&gt;=$N31,CP$7&lt;=$O31,CP$7&lt;&gt;""),IF($P31="O",$K31&amp;" h",$K31),"")</f>
        <v/>
      </c>
      <c r="CQ31" s="32" t="str">
        <f ca="1">IF(AND(CQ$7&gt;=$N31,CQ$7&lt;=$O31,CQ$7&lt;&gt;""),IF($P31="O",$K31&amp;" h",$K31),"")</f>
        <v/>
      </c>
      <c r="CR31" s="32" t="str">
        <f ca="1">IF(AND(CR$7&gt;=$N31,CR$7&lt;=$O31,CR$7&lt;&gt;""),IF($P31="O",$K31&amp;" h",$K31),"")</f>
        <v/>
      </c>
      <c r="CS31" s="32" t="str">
        <f ca="1">IF(AND(CS$7&gt;=$N31,CS$7&lt;=$O31,CS$7&lt;&gt;""),IF($P31="O",$K31&amp;" h",$K31),"")</f>
        <v/>
      </c>
      <c r="CT31" s="32" t="str">
        <f ca="1">IF(AND(CT$7&gt;=$N31,CT$7&lt;=$O31,CT$7&lt;&gt;""),IF($P31="O",$K31&amp;" h",$K31),"")</f>
        <v/>
      </c>
      <c r="CU31" s="32" t="str">
        <f ca="1">IF(AND(CU$7&gt;=$N31,CU$7&lt;=$O31,CU$7&lt;&gt;""),IF($P31="O",$K31&amp;" h",$K31),"")</f>
        <v/>
      </c>
      <c r="CV31" s="32" t="str">
        <f ca="1">IF(AND(CV$7&gt;=$N31,CV$7&lt;=$O31,CV$7&lt;&gt;""),IF($P31="O",$K31&amp;" h",$K31),"")</f>
        <v/>
      </c>
      <c r="CW31" s="32" t="str">
        <f ca="1">IF(AND(CW$7&gt;=$N31,CW$7&lt;=$O31,CW$7&lt;&gt;""),IF($P31="O",$K31&amp;" h",$K31),"")</f>
        <v/>
      </c>
      <c r="CX31" s="32" t="str">
        <f ca="1">IF(AND(CX$7&gt;=$N31,CX$7&lt;=$O31,CX$7&lt;&gt;""),IF($P31="O",$K31&amp;" h",$K31),"")</f>
        <v/>
      </c>
      <c r="CY31" s="32" t="str">
        <f ca="1">IF(AND(CY$7&gt;=$N31,CY$7&lt;=$O31,CY$7&lt;&gt;""),IF($P31="O",$K31&amp;" h",$K31),"")</f>
        <v/>
      </c>
      <c r="CZ31" s="32" t="str">
        <f ca="1">IF(AND(CZ$7&gt;=$N31,CZ$7&lt;=$O31,CZ$7&lt;&gt;""),IF($P31="O",$K31&amp;" h",$K31),"")</f>
        <v/>
      </c>
      <c r="DA31" s="32" t="str">
        <f ca="1">IF(AND(DA$7&gt;=$N31,DA$7&lt;=$O31,DA$7&lt;&gt;""),IF($P31="O",$K31&amp;" h",$K31),"")</f>
        <v/>
      </c>
      <c r="DB31" s="32" t="str">
        <f ca="1">IF(AND(DB$7&gt;=$N31,DB$7&lt;=$O31,DB$7&lt;&gt;""),IF($P31="O",$K31&amp;" h",$K31),"")</f>
        <v/>
      </c>
      <c r="DC31" s="32" t="str">
        <f ca="1">IF(AND(DC$7&gt;=$N31,DC$7&lt;=$O31,DC$7&lt;&gt;""),IF($P31="O",$K31&amp;" h",$K31),"")</f>
        <v/>
      </c>
    </row>
    <row r="32" spans="1:107" x14ac:dyDescent="0.3">
      <c r="A32" s="122" t="s">
        <v>5002</v>
      </c>
      <c r="B32" s="61" t="s">
        <v>5003</v>
      </c>
      <c r="C32" s="61" t="s">
        <v>630</v>
      </c>
      <c r="D32" s="61" t="s">
        <v>632</v>
      </c>
      <c r="E32" s="61" t="s">
        <v>633</v>
      </c>
      <c r="F32" s="61" t="s">
        <v>42</v>
      </c>
      <c r="G32" s="61" t="s">
        <v>58</v>
      </c>
      <c r="H32" s="61" t="s">
        <v>48</v>
      </c>
      <c r="I32" s="61" t="s">
        <v>204</v>
      </c>
      <c r="J32" s="61" t="s">
        <v>1008</v>
      </c>
      <c r="K32" s="61">
        <v>4</v>
      </c>
      <c r="L32" s="84">
        <v>43326</v>
      </c>
      <c r="M32" s="84">
        <v>43326.166666666664</v>
      </c>
      <c r="N32" s="85">
        <v>43326</v>
      </c>
      <c r="O32" s="85">
        <v>43326</v>
      </c>
      <c r="P32" s="92" t="s">
        <v>618</v>
      </c>
      <c r="Q32" s="31">
        <f ca="1">NETWORKDAYS(N32,O32,LD!$D$5:$D$16)</f>
        <v>1</v>
      </c>
      <c r="R32" s="152" t="str">
        <f ca="1">IF(AND(R$7&gt;=$N32,R$7&lt;=$O32,R$7&lt;&gt;""),IF($P32="O",$K32&amp;" h",$K32),"")</f>
        <v/>
      </c>
      <c r="S32" s="150" t="str">
        <f>IF(AND(S$7&gt;=$N32,S$7&lt;=$O32,S$7&lt;&gt;""),IF($P32="O",$K32&amp;" h",$K32),"")</f>
        <v/>
      </c>
      <c r="T32" s="152" t="str">
        <f ca="1">IF(AND(T$7&gt;=$N32,T$7&lt;=$O32,T$7&lt;&gt;""),IF($P32="O",$K32&amp;" h",$K32),"")</f>
        <v/>
      </c>
      <c r="U32" s="150" t="str">
        <f>IF(AND(U$7&gt;=$N32,U$7&lt;=$O32,U$7&lt;&gt;""),IF($P32="O",$K32&amp;" h",$K32),"")</f>
        <v/>
      </c>
      <c r="V32" s="152" t="str">
        <f ca="1">IF(AND(V$7&gt;=$N32,V$7&lt;=$O32,V$7&lt;&gt;""),IF($P32="O",$K32&amp;" h",$K32),"")</f>
        <v/>
      </c>
      <c r="W32" s="150" t="str">
        <f>IF(AND(W$7&gt;=$N32,W$7&lt;=$O32,W$7&lt;&gt;""),IF($P32="O",$K32&amp;" h",$K32),"")</f>
        <v/>
      </c>
      <c r="X32" s="152" t="str">
        <f ca="1">IF(AND(X$7&gt;=$N32,X$7&lt;=$O32,X$7&lt;&gt;""),IF($P32="O",$K32&amp;" h",$K32),"")</f>
        <v/>
      </c>
      <c r="Y32" s="150" t="str">
        <f>IF(AND(Y$7&gt;=$N32,Y$7&lt;=$O32,Y$7&lt;&gt;""),IF($P32="O",$K32&amp;" h",$K32),"")</f>
        <v/>
      </c>
      <c r="Z32" s="152" t="str">
        <f ca="1">IF(AND(Z$7&gt;=$N32,Z$7&lt;=$O32,Z$7&lt;&gt;""),IF($P32="O",$K32&amp;" h",$K32),"")</f>
        <v/>
      </c>
      <c r="AA32" s="150" t="str">
        <f>IF(AND(AA$7&gt;=$N32,AA$7&lt;=$O32,AA$7&lt;&gt;""),IF($P32="O",$K32&amp;" h",$K32),"")</f>
        <v/>
      </c>
      <c r="AB32" s="152" t="str">
        <f ca="1">IF(AND(AB$7&gt;=$N32,AB$7&lt;=$O32,AB$7&lt;&gt;""),IF($P32="O",$K32&amp;" h",$K32),"")</f>
        <v/>
      </c>
      <c r="AC32" s="150" t="str">
        <f>IF(AND(AC$7&gt;=$N32,AC$7&lt;=$O32,AC$7&lt;&gt;""),IF($P32="O",$K32&amp;" h",$K32),"")</f>
        <v/>
      </c>
      <c r="AD32" s="152" t="str">
        <f ca="1">IF(AND(AD$7&gt;=$N32,AD$7&lt;=$O32,AD$7&lt;&gt;""),IF($P32="O",$K32&amp;" h",$K32),"")</f>
        <v/>
      </c>
      <c r="AE32" s="150" t="str">
        <f>IF(AND(AE$7&gt;=$N32,AE$7&lt;=$O32,AE$7&lt;&gt;""),IF($P32="O",$K32&amp;" h",$K32),"")</f>
        <v/>
      </c>
      <c r="AF32" s="152" t="str">
        <f ca="1">IF(AND(AF$7&gt;=$N32,AF$7&lt;=$O32,AF$7&lt;&gt;""),IF($P32="O",$K32&amp;" h",$K32),"")</f>
        <v/>
      </c>
      <c r="AG32" s="150" t="str">
        <f>IF(AND(AG$7&gt;=$N32,AG$7&lt;=$O32,AG$7&lt;&gt;""),IF($P32="O",$K32&amp;" h",$K32),"")</f>
        <v/>
      </c>
      <c r="AH32" s="152" t="str">
        <f ca="1">IF(AND(AH$7&gt;=$N32,AH$7&lt;=$O32,AH$7&lt;&gt;""),IF($P32="O",$K32&amp;" h",$K32),"")</f>
        <v/>
      </c>
      <c r="AI32" s="150"/>
      <c r="AJ32" s="152"/>
      <c r="AK32" s="150"/>
      <c r="AL32" s="152"/>
      <c r="AM32" s="150"/>
      <c r="AN32" s="152"/>
      <c r="AO32" s="150"/>
      <c r="AP32" s="152"/>
      <c r="AQ32" s="150"/>
      <c r="AR32" s="152"/>
      <c r="AS32" s="150"/>
      <c r="AT32" s="152"/>
      <c r="AU32" s="150"/>
      <c r="AV32" s="152"/>
      <c r="AW32" s="150"/>
      <c r="AX32" s="152"/>
      <c r="AY32" s="150"/>
      <c r="AZ32" s="152"/>
      <c r="BA32" s="150"/>
      <c r="BB32" s="152"/>
      <c r="BC32" s="150"/>
      <c r="BD32" s="152"/>
      <c r="BE32" s="150"/>
      <c r="BF32" s="152"/>
      <c r="BG32" s="150"/>
      <c r="BH32" s="152"/>
      <c r="BI32" s="150"/>
      <c r="BJ32" s="152"/>
      <c r="BK32" s="150"/>
      <c r="BL32" s="152"/>
      <c r="BM32" s="150"/>
      <c r="BN32" s="152"/>
      <c r="BO32" s="150"/>
      <c r="BP32" s="152"/>
      <c r="BQ32" s="150"/>
      <c r="BR32" s="152"/>
      <c r="BS32" s="150"/>
      <c r="BT32" s="152"/>
      <c r="BU32" s="150"/>
      <c r="BV32" s="152"/>
      <c r="BW32" s="150"/>
      <c r="BX32" s="152"/>
      <c r="BY32" s="150"/>
      <c r="BZ32" s="32" t="str">
        <f ca="1">IF(AND(BZ$7&gt;=$N32,BZ$7&lt;=$O32,BZ$7&lt;&gt;""),IF($P32="O",$K32&amp;" h",$K32),"")</f>
        <v/>
      </c>
      <c r="CA32" s="32" t="str">
        <f ca="1">IF(AND(CA$7&gt;=$N32,CA$7&lt;=$O32,CA$7&lt;&gt;""),IF($P32="O",$K32&amp;" h",$K32),"")</f>
        <v/>
      </c>
      <c r="CB32" s="32" t="str">
        <f ca="1">IF(AND(CB$7&gt;=$N32,CB$7&lt;=$O32,CB$7&lt;&gt;""),IF($P32="O",$K32&amp;" h",$K32),"")</f>
        <v/>
      </c>
      <c r="CC32" s="32" t="str">
        <f ca="1">IF(AND(CC$7&gt;=$N32,CC$7&lt;=$O32,CC$7&lt;&gt;""),IF($P32="O",$K32&amp;" h",$K32),"")</f>
        <v/>
      </c>
      <c r="CD32" s="32" t="str">
        <f ca="1">IF(AND(CD$7&gt;=$N32,CD$7&lt;=$O32,CD$7&lt;&gt;""),IF($P32="O",$K32&amp;" h",$K32),"")</f>
        <v/>
      </c>
      <c r="CE32" s="32" t="str">
        <f ca="1">IF(AND(CE$7&gt;=$N32,CE$7&lt;=$O32,CE$7&lt;&gt;""),IF($P32="O",$K32&amp;" h",$K32),"")</f>
        <v/>
      </c>
      <c r="CF32" s="32" t="str">
        <f ca="1">IF(AND(CF$7&gt;=$N32,CF$7&lt;=$O32,CF$7&lt;&gt;""),IF($P32="O",$K32&amp;" h",$K32),"")</f>
        <v/>
      </c>
      <c r="CG32" s="32" t="str">
        <f ca="1">IF(AND(CG$7&gt;=$N32,CG$7&lt;=$O32,CG$7&lt;&gt;""),IF($P32="O",$K32&amp;" h",$K32),"")</f>
        <v/>
      </c>
      <c r="CH32" s="32" t="str">
        <f ca="1">IF(AND(CH$7&gt;=$N32,CH$7&lt;=$O32,CH$7&lt;&gt;""),IF($P32="O",$K32&amp;" h",$K32),"")</f>
        <v/>
      </c>
      <c r="CI32" s="32" t="str">
        <f ca="1">IF(AND(CI$7&gt;=$N32,CI$7&lt;=$O32,CI$7&lt;&gt;""),IF($P32="O",$K32&amp;" h",$K32),"")</f>
        <v/>
      </c>
      <c r="CJ32" s="32" t="str">
        <f ca="1">IF(AND(CJ$7&gt;=$N32,CJ$7&lt;=$O32,CJ$7&lt;&gt;""),IF($P32="O",$K32&amp;" h",$K32),"")</f>
        <v/>
      </c>
      <c r="CK32" s="32" t="str">
        <f ca="1">IF(AND(CK$7&gt;=$N32,CK$7&lt;=$O32,CK$7&lt;&gt;""),IF($P32="O",$K32&amp;" h",$K32),"")</f>
        <v/>
      </c>
      <c r="CL32" s="32" t="str">
        <f ca="1">IF(AND(CL$7&gt;=$N32,CL$7&lt;=$O32,CL$7&lt;&gt;""),IF($P32="O",$K32&amp;" h",$K32),"")</f>
        <v/>
      </c>
      <c r="CM32" s="32" t="str">
        <f ca="1">IF(AND(CM$7&gt;=$N32,CM$7&lt;=$O32,CM$7&lt;&gt;""),IF($P32="O",$K32&amp;" h",$K32),"")</f>
        <v/>
      </c>
      <c r="CN32" s="32" t="str">
        <f ca="1">IF(AND(CN$7&gt;=$N32,CN$7&lt;=$O32,CN$7&lt;&gt;""),IF($P32="O",$K32&amp;" h",$K32),"")</f>
        <v/>
      </c>
      <c r="CO32" s="32" t="str">
        <f ca="1">IF(AND(CO$7&gt;=$N32,CO$7&lt;=$O32,CO$7&lt;&gt;""),IF($P32="O",$K32&amp;" h",$K32),"")</f>
        <v/>
      </c>
      <c r="CP32" s="32" t="str">
        <f ca="1">IF(AND(CP$7&gt;=$N32,CP$7&lt;=$O32,CP$7&lt;&gt;""),IF($P32="O",$K32&amp;" h",$K32),"")</f>
        <v/>
      </c>
      <c r="CQ32" s="32" t="str">
        <f ca="1">IF(AND(CQ$7&gt;=$N32,CQ$7&lt;=$O32,CQ$7&lt;&gt;""),IF($P32="O",$K32&amp;" h",$K32),"")</f>
        <v/>
      </c>
      <c r="CR32" s="32" t="str">
        <f ca="1">IF(AND(CR$7&gt;=$N32,CR$7&lt;=$O32,CR$7&lt;&gt;""),IF($P32="O",$K32&amp;" h",$K32),"")</f>
        <v/>
      </c>
      <c r="CS32" s="32" t="str">
        <f ca="1">IF(AND(CS$7&gt;=$N32,CS$7&lt;=$O32,CS$7&lt;&gt;""),IF($P32="O",$K32&amp;" h",$K32),"")</f>
        <v/>
      </c>
      <c r="CT32" s="32" t="str">
        <f ca="1">IF(AND(CT$7&gt;=$N32,CT$7&lt;=$O32,CT$7&lt;&gt;""),IF($P32="O",$K32&amp;" h",$K32),"")</f>
        <v/>
      </c>
      <c r="CU32" s="32" t="str">
        <f ca="1">IF(AND(CU$7&gt;=$N32,CU$7&lt;=$O32,CU$7&lt;&gt;""),IF($P32="O",$K32&amp;" h",$K32),"")</f>
        <v/>
      </c>
      <c r="CV32" s="32" t="str">
        <f ca="1">IF(AND(CV$7&gt;=$N32,CV$7&lt;=$O32,CV$7&lt;&gt;""),IF($P32="O",$K32&amp;" h",$K32),"")</f>
        <v/>
      </c>
      <c r="CW32" s="32" t="str">
        <f ca="1">IF(AND(CW$7&gt;=$N32,CW$7&lt;=$O32,CW$7&lt;&gt;""),IF($P32="O",$K32&amp;" h",$K32),"")</f>
        <v/>
      </c>
      <c r="CX32" s="32" t="str">
        <f ca="1">IF(AND(CX$7&gt;=$N32,CX$7&lt;=$O32,CX$7&lt;&gt;""),IF($P32="O",$K32&amp;" h",$K32),"")</f>
        <v/>
      </c>
      <c r="CY32" s="32" t="str">
        <f ca="1">IF(AND(CY$7&gt;=$N32,CY$7&lt;=$O32,CY$7&lt;&gt;""),IF($P32="O",$K32&amp;" h",$K32),"")</f>
        <v/>
      </c>
      <c r="CZ32" s="32" t="str">
        <f ca="1">IF(AND(CZ$7&gt;=$N32,CZ$7&lt;=$O32,CZ$7&lt;&gt;""),IF($P32="O",$K32&amp;" h",$K32),"")</f>
        <v/>
      </c>
      <c r="DA32" s="32" t="str">
        <f ca="1">IF(AND(DA$7&gt;=$N32,DA$7&lt;=$O32,DA$7&lt;&gt;""),IF($P32="O",$K32&amp;" h",$K32),"")</f>
        <v/>
      </c>
      <c r="DB32" s="32" t="str">
        <f ca="1">IF(AND(DB$7&gt;=$N32,DB$7&lt;=$O32,DB$7&lt;&gt;""),IF($P32="O",$K32&amp;" h",$K32),"")</f>
        <v/>
      </c>
      <c r="DC32" s="32" t="str">
        <f ca="1">IF(AND(DC$7&gt;=$N32,DC$7&lt;=$O32,DC$7&lt;&gt;""),IF($P32="O",$K32&amp;" h",$K32),"")</f>
        <v/>
      </c>
    </row>
    <row r="33" spans="1:107" x14ac:dyDescent="0.3">
      <c r="A33" s="122" t="s">
        <v>5359</v>
      </c>
      <c r="B33" s="61" t="s">
        <v>5360</v>
      </c>
      <c r="C33" s="61" t="s">
        <v>3899</v>
      </c>
      <c r="D33" s="61" t="s">
        <v>3901</v>
      </c>
      <c r="E33" s="61" t="s">
        <v>3902</v>
      </c>
      <c r="F33" s="61" t="s">
        <v>42</v>
      </c>
      <c r="G33" s="61" t="s">
        <v>205</v>
      </c>
      <c r="H33" s="61" t="s">
        <v>48</v>
      </c>
      <c r="I33" s="61" t="s">
        <v>204</v>
      </c>
      <c r="J33" s="61" t="s">
        <v>1008</v>
      </c>
      <c r="K33" s="61">
        <v>4</v>
      </c>
      <c r="L33" s="84">
        <v>43308</v>
      </c>
      <c r="M33" s="84">
        <v>43338</v>
      </c>
      <c r="N33" s="85">
        <v>43326</v>
      </c>
      <c r="O33" s="85">
        <v>43326</v>
      </c>
      <c r="P33" s="92" t="s">
        <v>618</v>
      </c>
      <c r="Q33" s="31">
        <f ca="1">NETWORKDAYS(N33,O33,LD!$D$5:$D$16)</f>
        <v>1</v>
      </c>
      <c r="R33" s="152" t="str">
        <f ca="1">IF(AND(R$7&gt;=$N33,R$7&lt;=$O33,R$7&lt;&gt;""),IF($P33="O",$K33&amp;" h",$K33),"")</f>
        <v/>
      </c>
      <c r="S33" s="150" t="str">
        <f>IF(AND(S$7&gt;=$N33,S$7&lt;=$O33,S$7&lt;&gt;""),IF($P33="O",$K33&amp;" h",$K33),"")</f>
        <v/>
      </c>
      <c r="T33" s="152" t="str">
        <f ca="1">IF(AND(T$7&gt;=$N33,T$7&lt;=$O33,T$7&lt;&gt;""),IF($P33="O",$K33&amp;" h",$K33),"")</f>
        <v/>
      </c>
      <c r="U33" s="150" t="str">
        <f>IF(AND(U$7&gt;=$N33,U$7&lt;=$O33,U$7&lt;&gt;""),IF($P33="O",$K33&amp;" h",$K33),"")</f>
        <v/>
      </c>
      <c r="V33" s="152" t="str">
        <f ca="1">IF(AND(V$7&gt;=$N33,V$7&lt;=$O33,V$7&lt;&gt;""),IF($P33="O",$K33&amp;" h",$K33),"")</f>
        <v/>
      </c>
      <c r="W33" s="150" t="str">
        <f>IF(AND(W$7&gt;=$N33,W$7&lt;=$O33,W$7&lt;&gt;""),IF($P33="O",$K33&amp;" h",$K33),"")</f>
        <v/>
      </c>
      <c r="X33" s="152" t="str">
        <f ca="1">IF(AND(X$7&gt;=$N33,X$7&lt;=$O33,X$7&lt;&gt;""),IF($P33="O",$K33&amp;" h",$K33),"")</f>
        <v/>
      </c>
      <c r="Y33" s="150" t="str">
        <f>IF(AND(Y$7&gt;=$N33,Y$7&lt;=$O33,Y$7&lt;&gt;""),IF($P33="O",$K33&amp;" h",$K33),"")</f>
        <v/>
      </c>
      <c r="Z33" s="152" t="str">
        <f ca="1">IF(AND(Z$7&gt;=$N33,Z$7&lt;=$O33,Z$7&lt;&gt;""),IF($P33="O",$K33&amp;" h",$K33),"")</f>
        <v/>
      </c>
      <c r="AA33" s="150" t="str">
        <f>IF(AND(AA$7&gt;=$N33,AA$7&lt;=$O33,AA$7&lt;&gt;""),IF($P33="O",$K33&amp;" h",$K33),"")</f>
        <v/>
      </c>
      <c r="AB33" s="152" t="str">
        <f ca="1">IF(AND(AB$7&gt;=$N33,AB$7&lt;=$O33,AB$7&lt;&gt;""),IF($P33="O",$K33&amp;" h",$K33),"")</f>
        <v/>
      </c>
      <c r="AC33" s="150" t="str">
        <f>IF(AND(AC$7&gt;=$N33,AC$7&lt;=$O33,AC$7&lt;&gt;""),IF($P33="O",$K33&amp;" h",$K33),"")</f>
        <v/>
      </c>
      <c r="AD33" s="152" t="str">
        <f ca="1">IF(AND(AD$7&gt;=$N33,AD$7&lt;=$O33,AD$7&lt;&gt;""),IF($P33="O",$K33&amp;" h",$K33),"")</f>
        <v/>
      </c>
      <c r="AE33" s="150" t="str">
        <f>IF(AND(AE$7&gt;=$N33,AE$7&lt;=$O33,AE$7&lt;&gt;""),IF($P33="O",$K33&amp;" h",$K33),"")</f>
        <v/>
      </c>
      <c r="AF33" s="152" t="str">
        <f ca="1">IF(AND(AF$7&gt;=$N33,AF$7&lt;=$O33,AF$7&lt;&gt;""),IF($P33="O",$K33&amp;" h",$K33),"")</f>
        <v/>
      </c>
      <c r="AG33" s="150" t="str">
        <f>IF(AND(AG$7&gt;=$N33,AG$7&lt;=$O33,AG$7&lt;&gt;""),IF($P33="O",$K33&amp;" h",$K33),"")</f>
        <v/>
      </c>
      <c r="AH33" s="152" t="str">
        <f ca="1">IF(AND(AH$7&gt;=$N33,AH$7&lt;=$O33,AH$7&lt;&gt;""),IF($P33="O",$K33&amp;" h",$K33),"")</f>
        <v/>
      </c>
      <c r="AI33" s="150"/>
      <c r="AJ33" s="152"/>
      <c r="AK33" s="150"/>
      <c r="AL33" s="152"/>
      <c r="AM33" s="150"/>
      <c r="AN33" s="152"/>
      <c r="AO33" s="150"/>
      <c r="AP33" s="152"/>
      <c r="AQ33" s="150"/>
      <c r="AR33" s="152"/>
      <c r="AS33" s="150"/>
      <c r="AT33" s="152"/>
      <c r="AU33" s="150"/>
      <c r="AV33" s="152"/>
      <c r="AW33" s="150"/>
      <c r="AX33" s="152"/>
      <c r="AY33" s="150"/>
      <c r="AZ33" s="152"/>
      <c r="BA33" s="150"/>
      <c r="BB33" s="152"/>
      <c r="BC33" s="150"/>
      <c r="BD33" s="152"/>
      <c r="BE33" s="150"/>
      <c r="BF33" s="152"/>
      <c r="BG33" s="150"/>
      <c r="BH33" s="152"/>
      <c r="BI33" s="150"/>
      <c r="BJ33" s="152"/>
      <c r="BK33" s="150"/>
      <c r="BL33" s="152"/>
      <c r="BM33" s="150"/>
      <c r="BN33" s="152"/>
      <c r="BO33" s="150"/>
      <c r="BP33" s="152"/>
      <c r="BQ33" s="150"/>
      <c r="BR33" s="152"/>
      <c r="BS33" s="150"/>
      <c r="BT33" s="152"/>
      <c r="BU33" s="150"/>
      <c r="BV33" s="152"/>
      <c r="BW33" s="150"/>
      <c r="BX33" s="152"/>
      <c r="BY33" s="150"/>
      <c r="BZ33" s="32" t="str">
        <f ca="1">IF(AND(BZ$7&gt;=$N33,BZ$7&lt;=$O33,BZ$7&lt;&gt;""),IF($P33="O",$K33&amp;" h",$K33),"")</f>
        <v/>
      </c>
      <c r="CA33" s="32" t="str">
        <f ca="1">IF(AND(CA$7&gt;=$N33,CA$7&lt;=$O33,CA$7&lt;&gt;""),IF($P33="O",$K33&amp;" h",$K33),"")</f>
        <v/>
      </c>
      <c r="CB33" s="32" t="str">
        <f ca="1">IF(AND(CB$7&gt;=$N33,CB$7&lt;=$O33,CB$7&lt;&gt;""),IF($P33="O",$K33&amp;" h",$K33),"")</f>
        <v/>
      </c>
      <c r="CC33" s="32" t="str">
        <f ca="1">IF(AND(CC$7&gt;=$N33,CC$7&lt;=$O33,CC$7&lt;&gt;""),IF($P33="O",$K33&amp;" h",$K33),"")</f>
        <v/>
      </c>
      <c r="CD33" s="32" t="str">
        <f ca="1">IF(AND(CD$7&gt;=$N33,CD$7&lt;=$O33,CD$7&lt;&gt;""),IF($P33="O",$K33&amp;" h",$K33),"")</f>
        <v/>
      </c>
      <c r="CE33" s="32" t="str">
        <f ca="1">IF(AND(CE$7&gt;=$N33,CE$7&lt;=$O33,CE$7&lt;&gt;""),IF($P33="O",$K33&amp;" h",$K33),"")</f>
        <v/>
      </c>
      <c r="CF33" s="32" t="str">
        <f ca="1">IF(AND(CF$7&gt;=$N33,CF$7&lt;=$O33,CF$7&lt;&gt;""),IF($P33="O",$K33&amp;" h",$K33),"")</f>
        <v/>
      </c>
      <c r="CG33" s="32" t="str">
        <f ca="1">IF(AND(CG$7&gt;=$N33,CG$7&lt;=$O33,CG$7&lt;&gt;""),IF($P33="O",$K33&amp;" h",$K33),"")</f>
        <v/>
      </c>
      <c r="CH33" s="32" t="str">
        <f ca="1">IF(AND(CH$7&gt;=$N33,CH$7&lt;=$O33,CH$7&lt;&gt;""),IF($P33="O",$K33&amp;" h",$K33),"")</f>
        <v/>
      </c>
      <c r="CI33" s="32" t="str">
        <f ca="1">IF(AND(CI$7&gt;=$N33,CI$7&lt;=$O33,CI$7&lt;&gt;""),IF($P33="O",$K33&amp;" h",$K33),"")</f>
        <v/>
      </c>
      <c r="CJ33" s="32" t="str">
        <f ca="1">IF(AND(CJ$7&gt;=$N33,CJ$7&lt;=$O33,CJ$7&lt;&gt;""),IF($P33="O",$K33&amp;" h",$K33),"")</f>
        <v/>
      </c>
      <c r="CK33" s="32" t="str">
        <f ca="1">IF(AND(CK$7&gt;=$N33,CK$7&lt;=$O33,CK$7&lt;&gt;""),IF($P33="O",$K33&amp;" h",$K33),"")</f>
        <v/>
      </c>
      <c r="CL33" s="32" t="str">
        <f ca="1">IF(AND(CL$7&gt;=$N33,CL$7&lt;=$O33,CL$7&lt;&gt;""),IF($P33="O",$K33&amp;" h",$K33),"")</f>
        <v/>
      </c>
      <c r="CM33" s="32" t="str">
        <f ca="1">IF(AND(CM$7&gt;=$N33,CM$7&lt;=$O33,CM$7&lt;&gt;""),IF($P33="O",$K33&amp;" h",$K33),"")</f>
        <v/>
      </c>
      <c r="CN33" s="32" t="str">
        <f ca="1">IF(AND(CN$7&gt;=$N33,CN$7&lt;=$O33,CN$7&lt;&gt;""),IF($P33="O",$K33&amp;" h",$K33),"")</f>
        <v/>
      </c>
      <c r="CO33" s="32" t="str">
        <f ca="1">IF(AND(CO$7&gt;=$N33,CO$7&lt;=$O33,CO$7&lt;&gt;""),IF($P33="O",$K33&amp;" h",$K33),"")</f>
        <v/>
      </c>
      <c r="CP33" s="32" t="str">
        <f ca="1">IF(AND(CP$7&gt;=$N33,CP$7&lt;=$O33,CP$7&lt;&gt;""),IF($P33="O",$K33&amp;" h",$K33),"")</f>
        <v/>
      </c>
      <c r="CQ33" s="32" t="str">
        <f ca="1">IF(AND(CQ$7&gt;=$N33,CQ$7&lt;=$O33,CQ$7&lt;&gt;""),IF($P33="O",$K33&amp;" h",$K33),"")</f>
        <v/>
      </c>
      <c r="CR33" s="32" t="str">
        <f ca="1">IF(AND(CR$7&gt;=$N33,CR$7&lt;=$O33,CR$7&lt;&gt;""),IF($P33="O",$K33&amp;" h",$K33),"")</f>
        <v/>
      </c>
      <c r="CS33" s="32" t="str">
        <f ca="1">IF(AND(CS$7&gt;=$N33,CS$7&lt;=$O33,CS$7&lt;&gt;""),IF($P33="O",$K33&amp;" h",$K33),"")</f>
        <v/>
      </c>
      <c r="CT33" s="32" t="str">
        <f ca="1">IF(AND(CT$7&gt;=$N33,CT$7&lt;=$O33,CT$7&lt;&gt;""),IF($P33="O",$K33&amp;" h",$K33),"")</f>
        <v/>
      </c>
      <c r="CU33" s="32" t="str">
        <f ca="1">IF(AND(CU$7&gt;=$N33,CU$7&lt;=$O33,CU$7&lt;&gt;""),IF($P33="O",$K33&amp;" h",$K33),"")</f>
        <v/>
      </c>
      <c r="CV33" s="32" t="str">
        <f ca="1">IF(AND(CV$7&gt;=$N33,CV$7&lt;=$O33,CV$7&lt;&gt;""),IF($P33="O",$K33&amp;" h",$K33),"")</f>
        <v/>
      </c>
      <c r="CW33" s="32" t="str">
        <f ca="1">IF(AND(CW$7&gt;=$N33,CW$7&lt;=$O33,CW$7&lt;&gt;""),IF($P33="O",$K33&amp;" h",$K33),"")</f>
        <v/>
      </c>
      <c r="CX33" s="32" t="str">
        <f ca="1">IF(AND(CX$7&gt;=$N33,CX$7&lt;=$O33,CX$7&lt;&gt;""),IF($P33="O",$K33&amp;" h",$K33),"")</f>
        <v/>
      </c>
      <c r="CY33" s="32" t="str">
        <f ca="1">IF(AND(CY$7&gt;=$N33,CY$7&lt;=$O33,CY$7&lt;&gt;""),IF($P33="O",$K33&amp;" h",$K33),"")</f>
        <v/>
      </c>
      <c r="CZ33" s="32" t="str">
        <f ca="1">IF(AND(CZ$7&gt;=$N33,CZ$7&lt;=$O33,CZ$7&lt;&gt;""),IF($P33="O",$K33&amp;" h",$K33),"")</f>
        <v/>
      </c>
      <c r="DA33" s="32" t="str">
        <f ca="1">IF(AND(DA$7&gt;=$N33,DA$7&lt;=$O33,DA$7&lt;&gt;""),IF($P33="O",$K33&amp;" h",$K33),"")</f>
        <v/>
      </c>
      <c r="DB33" s="32" t="str">
        <f ca="1">IF(AND(DB$7&gt;=$N33,DB$7&lt;=$O33,DB$7&lt;&gt;""),IF($P33="O",$K33&amp;" h",$K33),"")</f>
        <v/>
      </c>
      <c r="DC33" s="32" t="str">
        <f ca="1">IF(AND(DC$7&gt;=$N33,DC$7&lt;=$O33,DC$7&lt;&gt;""),IF($P33="O",$K33&amp;" h",$K33),"")</f>
        <v/>
      </c>
    </row>
    <row r="34" spans="1:107" x14ac:dyDescent="0.3">
      <c r="A34" s="122" t="s">
        <v>3897</v>
      </c>
      <c r="B34" s="61" t="s">
        <v>3898</v>
      </c>
      <c r="C34" s="61" t="s">
        <v>3899</v>
      </c>
      <c r="D34" s="61" t="s">
        <v>3901</v>
      </c>
      <c r="E34" s="61" t="s">
        <v>3902</v>
      </c>
      <c r="F34" s="61" t="s">
        <v>42</v>
      </c>
      <c r="G34" s="61" t="s">
        <v>58</v>
      </c>
      <c r="H34" s="61" t="s">
        <v>48</v>
      </c>
      <c r="I34" s="61" t="s">
        <v>204</v>
      </c>
      <c r="J34" s="61" t="s">
        <v>1008</v>
      </c>
      <c r="K34" s="61">
        <v>4</v>
      </c>
      <c r="L34" s="84">
        <v>43257</v>
      </c>
      <c r="M34" s="84">
        <v>43271</v>
      </c>
      <c r="N34" s="85">
        <v>43326</v>
      </c>
      <c r="O34" s="85">
        <v>43326</v>
      </c>
      <c r="P34" s="92" t="s">
        <v>618</v>
      </c>
      <c r="Q34" s="31">
        <f ca="1">NETWORKDAYS(N34,O34,LD!$D$5:$D$16)</f>
        <v>1</v>
      </c>
      <c r="R34" s="152" t="str">
        <f ca="1">IF(AND(R$7&gt;=$N34,R$7&lt;=$O34,R$7&lt;&gt;""),IF($P34="O",$K34&amp;" h",$K34),"")</f>
        <v/>
      </c>
      <c r="S34" s="150" t="str">
        <f>IF(AND(S$7&gt;=$N34,S$7&lt;=$O34,S$7&lt;&gt;""),IF($P34="O",$K34&amp;" h",$K34),"")</f>
        <v/>
      </c>
      <c r="T34" s="152" t="str">
        <f ca="1">IF(AND(T$7&gt;=$N34,T$7&lt;=$O34,T$7&lt;&gt;""),IF($P34="O",$K34&amp;" h",$K34),"")</f>
        <v/>
      </c>
      <c r="U34" s="150" t="str">
        <f>IF(AND(U$7&gt;=$N34,U$7&lt;=$O34,U$7&lt;&gt;""),IF($P34="O",$K34&amp;" h",$K34),"")</f>
        <v/>
      </c>
      <c r="V34" s="152" t="str">
        <f ca="1">IF(AND(V$7&gt;=$N34,V$7&lt;=$O34,V$7&lt;&gt;""),IF($P34="O",$K34&amp;" h",$K34),"")</f>
        <v/>
      </c>
      <c r="W34" s="150" t="str">
        <f>IF(AND(W$7&gt;=$N34,W$7&lt;=$O34,W$7&lt;&gt;""),IF($P34="O",$K34&amp;" h",$K34),"")</f>
        <v/>
      </c>
      <c r="X34" s="152" t="str">
        <f ca="1">IF(AND(X$7&gt;=$N34,X$7&lt;=$O34,X$7&lt;&gt;""),IF($P34="O",$K34&amp;" h",$K34),"")</f>
        <v/>
      </c>
      <c r="Y34" s="150" t="str">
        <f>IF(AND(Y$7&gt;=$N34,Y$7&lt;=$O34,Y$7&lt;&gt;""),IF($P34="O",$K34&amp;" h",$K34),"")</f>
        <v/>
      </c>
      <c r="Z34" s="152" t="str">
        <f ca="1">IF(AND(Z$7&gt;=$N34,Z$7&lt;=$O34,Z$7&lt;&gt;""),IF($P34="O",$K34&amp;" h",$K34),"")</f>
        <v/>
      </c>
      <c r="AA34" s="150" t="str">
        <f>IF(AND(AA$7&gt;=$N34,AA$7&lt;=$O34,AA$7&lt;&gt;""),IF($P34="O",$K34&amp;" h",$K34),"")</f>
        <v/>
      </c>
      <c r="AB34" s="152" t="str">
        <f ca="1">IF(AND(AB$7&gt;=$N34,AB$7&lt;=$O34,AB$7&lt;&gt;""),IF($P34="O",$K34&amp;" h",$K34),"")</f>
        <v/>
      </c>
      <c r="AC34" s="150" t="str">
        <f>IF(AND(AC$7&gt;=$N34,AC$7&lt;=$O34,AC$7&lt;&gt;""),IF($P34="O",$K34&amp;" h",$K34),"")</f>
        <v/>
      </c>
      <c r="AD34" s="152" t="str">
        <f ca="1">IF(AND(AD$7&gt;=$N34,AD$7&lt;=$O34,AD$7&lt;&gt;""),IF($P34="O",$K34&amp;" h",$K34),"")</f>
        <v/>
      </c>
      <c r="AE34" s="150" t="str">
        <f>IF(AND(AE$7&gt;=$N34,AE$7&lt;=$O34,AE$7&lt;&gt;""),IF($P34="O",$K34&amp;" h",$K34),"")</f>
        <v/>
      </c>
      <c r="AF34" s="152" t="str">
        <f ca="1">IF(AND(AF$7&gt;=$N34,AF$7&lt;=$O34,AF$7&lt;&gt;""),IF($P34="O",$K34&amp;" h",$K34),"")</f>
        <v/>
      </c>
      <c r="AG34" s="150" t="str">
        <f>IF(AND(AG$7&gt;=$N34,AG$7&lt;=$O34,AG$7&lt;&gt;""),IF($P34="O",$K34&amp;" h",$K34),"")</f>
        <v/>
      </c>
      <c r="AH34" s="152" t="str">
        <f ca="1">IF(AND(AH$7&gt;=$N34,AH$7&lt;=$O34,AH$7&lt;&gt;""),IF($P34="O",$K34&amp;" h",$K34),"")</f>
        <v/>
      </c>
      <c r="AI34" s="150"/>
      <c r="AJ34" s="152"/>
      <c r="AK34" s="150"/>
      <c r="AL34" s="152"/>
      <c r="AM34" s="150"/>
      <c r="AN34" s="152"/>
      <c r="AO34" s="150"/>
      <c r="AP34" s="152"/>
      <c r="AQ34" s="150"/>
      <c r="AR34" s="152"/>
      <c r="AS34" s="150"/>
      <c r="AT34" s="152"/>
      <c r="AU34" s="150"/>
      <c r="AV34" s="152"/>
      <c r="AW34" s="150"/>
      <c r="AX34" s="152"/>
      <c r="AY34" s="150"/>
      <c r="AZ34" s="152"/>
      <c r="BA34" s="150"/>
      <c r="BB34" s="152"/>
      <c r="BC34" s="150"/>
      <c r="BD34" s="152"/>
      <c r="BE34" s="150"/>
      <c r="BF34" s="152"/>
      <c r="BG34" s="150"/>
      <c r="BH34" s="152"/>
      <c r="BI34" s="150"/>
      <c r="BJ34" s="152"/>
      <c r="BK34" s="150"/>
      <c r="BL34" s="152"/>
      <c r="BM34" s="150"/>
      <c r="BN34" s="152"/>
      <c r="BO34" s="150"/>
      <c r="BP34" s="152"/>
      <c r="BQ34" s="150"/>
      <c r="BR34" s="152"/>
      <c r="BS34" s="150"/>
      <c r="BT34" s="152"/>
      <c r="BU34" s="150"/>
      <c r="BV34" s="152"/>
      <c r="BW34" s="150"/>
      <c r="BX34" s="152"/>
      <c r="BY34" s="150"/>
      <c r="BZ34" s="32" t="str">
        <f ca="1">IF(AND(BZ$7&gt;=$N34,BZ$7&lt;=$O34,BZ$7&lt;&gt;""),IF($P34="O",$K34&amp;" h",$K34),"")</f>
        <v/>
      </c>
      <c r="CA34" s="32" t="str">
        <f ca="1">IF(AND(CA$7&gt;=$N34,CA$7&lt;=$O34,CA$7&lt;&gt;""),IF($P34="O",$K34&amp;" h",$K34),"")</f>
        <v/>
      </c>
      <c r="CB34" s="32" t="str">
        <f ca="1">IF(AND(CB$7&gt;=$N34,CB$7&lt;=$O34,CB$7&lt;&gt;""),IF($P34="O",$K34&amp;" h",$K34),"")</f>
        <v/>
      </c>
      <c r="CC34" s="32" t="str">
        <f ca="1">IF(AND(CC$7&gt;=$N34,CC$7&lt;=$O34,CC$7&lt;&gt;""),IF($P34="O",$K34&amp;" h",$K34),"")</f>
        <v/>
      </c>
      <c r="CD34" s="32" t="str">
        <f ca="1">IF(AND(CD$7&gt;=$N34,CD$7&lt;=$O34,CD$7&lt;&gt;""),IF($P34="O",$K34&amp;" h",$K34),"")</f>
        <v/>
      </c>
      <c r="CE34" s="32" t="str">
        <f ca="1">IF(AND(CE$7&gt;=$N34,CE$7&lt;=$O34,CE$7&lt;&gt;""),IF($P34="O",$K34&amp;" h",$K34),"")</f>
        <v/>
      </c>
      <c r="CF34" s="32" t="str">
        <f ca="1">IF(AND(CF$7&gt;=$N34,CF$7&lt;=$O34,CF$7&lt;&gt;""),IF($P34="O",$K34&amp;" h",$K34),"")</f>
        <v/>
      </c>
      <c r="CG34" s="32" t="str">
        <f ca="1">IF(AND(CG$7&gt;=$N34,CG$7&lt;=$O34,CG$7&lt;&gt;""),IF($P34="O",$K34&amp;" h",$K34),"")</f>
        <v/>
      </c>
      <c r="CH34" s="32" t="str">
        <f ca="1">IF(AND(CH$7&gt;=$N34,CH$7&lt;=$O34,CH$7&lt;&gt;""),IF($P34="O",$K34&amp;" h",$K34),"")</f>
        <v/>
      </c>
      <c r="CI34" s="32" t="str">
        <f ca="1">IF(AND(CI$7&gt;=$N34,CI$7&lt;=$O34,CI$7&lt;&gt;""),IF($P34="O",$K34&amp;" h",$K34),"")</f>
        <v/>
      </c>
      <c r="CJ34" s="32" t="str">
        <f ca="1">IF(AND(CJ$7&gt;=$N34,CJ$7&lt;=$O34,CJ$7&lt;&gt;""),IF($P34="O",$K34&amp;" h",$K34),"")</f>
        <v/>
      </c>
      <c r="CK34" s="32" t="str">
        <f ca="1">IF(AND(CK$7&gt;=$N34,CK$7&lt;=$O34,CK$7&lt;&gt;""),IF($P34="O",$K34&amp;" h",$K34),"")</f>
        <v/>
      </c>
      <c r="CL34" s="32" t="str">
        <f ca="1">IF(AND(CL$7&gt;=$N34,CL$7&lt;=$O34,CL$7&lt;&gt;""),IF($P34="O",$K34&amp;" h",$K34),"")</f>
        <v/>
      </c>
      <c r="CM34" s="32" t="str">
        <f ca="1">IF(AND(CM$7&gt;=$N34,CM$7&lt;=$O34,CM$7&lt;&gt;""),IF($P34="O",$K34&amp;" h",$K34),"")</f>
        <v/>
      </c>
      <c r="CN34" s="32" t="str">
        <f ca="1">IF(AND(CN$7&gt;=$N34,CN$7&lt;=$O34,CN$7&lt;&gt;""),IF($P34="O",$K34&amp;" h",$K34),"")</f>
        <v/>
      </c>
      <c r="CO34" s="32" t="str">
        <f ca="1">IF(AND(CO$7&gt;=$N34,CO$7&lt;=$O34,CO$7&lt;&gt;""),IF($P34="O",$K34&amp;" h",$K34),"")</f>
        <v/>
      </c>
      <c r="CP34" s="32" t="str">
        <f ca="1">IF(AND(CP$7&gt;=$N34,CP$7&lt;=$O34,CP$7&lt;&gt;""),IF($P34="O",$K34&amp;" h",$K34),"")</f>
        <v/>
      </c>
      <c r="CQ34" s="32" t="str">
        <f ca="1">IF(AND(CQ$7&gt;=$N34,CQ$7&lt;=$O34,CQ$7&lt;&gt;""),IF($P34="O",$K34&amp;" h",$K34),"")</f>
        <v/>
      </c>
      <c r="CR34" s="32" t="str">
        <f ca="1">IF(AND(CR$7&gt;=$N34,CR$7&lt;=$O34,CR$7&lt;&gt;""),IF($P34="O",$K34&amp;" h",$K34),"")</f>
        <v/>
      </c>
      <c r="CS34" s="32" t="str">
        <f ca="1">IF(AND(CS$7&gt;=$N34,CS$7&lt;=$O34,CS$7&lt;&gt;""),IF($P34="O",$K34&amp;" h",$K34),"")</f>
        <v/>
      </c>
      <c r="CT34" s="32" t="str">
        <f ca="1">IF(AND(CT$7&gt;=$N34,CT$7&lt;=$O34,CT$7&lt;&gt;""),IF($P34="O",$K34&amp;" h",$K34),"")</f>
        <v/>
      </c>
      <c r="CU34" s="32" t="str">
        <f ca="1">IF(AND(CU$7&gt;=$N34,CU$7&lt;=$O34,CU$7&lt;&gt;""),IF($P34="O",$K34&amp;" h",$K34),"")</f>
        <v/>
      </c>
      <c r="CV34" s="32" t="str">
        <f ca="1">IF(AND(CV$7&gt;=$N34,CV$7&lt;=$O34,CV$7&lt;&gt;""),IF($P34="O",$K34&amp;" h",$K34),"")</f>
        <v/>
      </c>
      <c r="CW34" s="32" t="str">
        <f ca="1">IF(AND(CW$7&gt;=$N34,CW$7&lt;=$O34,CW$7&lt;&gt;""),IF($P34="O",$K34&amp;" h",$K34),"")</f>
        <v/>
      </c>
      <c r="CX34" s="32" t="str">
        <f ca="1">IF(AND(CX$7&gt;=$N34,CX$7&lt;=$O34,CX$7&lt;&gt;""),IF($P34="O",$K34&amp;" h",$K34),"")</f>
        <v/>
      </c>
      <c r="CY34" s="32" t="str">
        <f ca="1">IF(AND(CY$7&gt;=$N34,CY$7&lt;=$O34,CY$7&lt;&gt;""),IF($P34="O",$K34&amp;" h",$K34),"")</f>
        <v/>
      </c>
      <c r="CZ34" s="32" t="str">
        <f ca="1">IF(AND(CZ$7&gt;=$N34,CZ$7&lt;=$O34,CZ$7&lt;&gt;""),IF($P34="O",$K34&amp;" h",$K34),"")</f>
        <v/>
      </c>
      <c r="DA34" s="32" t="str">
        <f ca="1">IF(AND(DA$7&gt;=$N34,DA$7&lt;=$O34,DA$7&lt;&gt;""),IF($P34="O",$K34&amp;" h",$K34),"")</f>
        <v/>
      </c>
      <c r="DB34" s="32" t="str">
        <f ca="1">IF(AND(DB$7&gt;=$N34,DB$7&lt;=$O34,DB$7&lt;&gt;""),IF($P34="O",$K34&amp;" h",$K34),"")</f>
        <v/>
      </c>
      <c r="DC34" s="32" t="str">
        <f ca="1">IF(AND(DC$7&gt;=$N34,DC$7&lt;=$O34,DC$7&lt;&gt;""),IF($P34="O",$K34&amp;" h",$K34),"")</f>
        <v/>
      </c>
    </row>
    <row r="35" spans="1:107" x14ac:dyDescent="0.3">
      <c r="A35" s="122" t="s">
        <v>502</v>
      </c>
      <c r="B35" s="61" t="s">
        <v>797</v>
      </c>
      <c r="C35" s="61" t="s">
        <v>284</v>
      </c>
      <c r="D35" s="61" t="s">
        <v>285</v>
      </c>
      <c r="E35" s="61" t="s">
        <v>286</v>
      </c>
      <c r="F35" s="61" t="s">
        <v>663</v>
      </c>
      <c r="G35" s="61" t="s">
        <v>43</v>
      </c>
      <c r="H35" s="61" t="s">
        <v>47</v>
      </c>
      <c r="I35" s="61" t="s">
        <v>204</v>
      </c>
      <c r="J35" s="61" t="s">
        <v>753</v>
      </c>
      <c r="K35" s="61">
        <v>5</v>
      </c>
      <c r="L35" s="84">
        <v>43054</v>
      </c>
      <c r="M35" s="84">
        <v>43061</v>
      </c>
      <c r="N35" s="85">
        <v>43327</v>
      </c>
      <c r="O35" s="85">
        <v>43327</v>
      </c>
      <c r="P35" s="92" t="s">
        <v>618</v>
      </c>
      <c r="Q35" s="31">
        <f ca="1">NETWORKDAYS(N35,O35,LD!$D$5:$D$16)</f>
        <v>0</v>
      </c>
      <c r="R35" s="152" t="str">
        <f ca="1">IF(AND(R$7&gt;=$N35,R$7&lt;=$O35,R$7&lt;&gt;""),IF($P35="O",$K35&amp;" h",$K35),"")</f>
        <v/>
      </c>
      <c r="S35" s="150" t="str">
        <f>IF(AND(S$7&gt;=$N35,S$7&lt;=$O35,S$7&lt;&gt;""),IF($P35="O",$K35&amp;" h",$K35),"")</f>
        <v/>
      </c>
      <c r="T35" s="152" t="str">
        <f ca="1">IF(AND(T$7&gt;=$N35,T$7&lt;=$O35,T$7&lt;&gt;""),IF($P35="O",$K35&amp;" h",$K35),"")</f>
        <v/>
      </c>
      <c r="U35" s="150" t="str">
        <f>IF(AND(U$7&gt;=$N35,U$7&lt;=$O35,U$7&lt;&gt;""),IF($P35="O",$K35&amp;" h",$K35),"")</f>
        <v/>
      </c>
      <c r="V35" s="152" t="str">
        <f ca="1">IF(AND(V$7&gt;=$N35,V$7&lt;=$O35,V$7&lt;&gt;""),IF($P35="O",$K35&amp;" h",$K35),"")</f>
        <v/>
      </c>
      <c r="W35" s="150" t="str">
        <f>IF(AND(W$7&gt;=$N35,W$7&lt;=$O35,W$7&lt;&gt;""),IF($P35="O",$K35&amp;" h",$K35),"")</f>
        <v/>
      </c>
      <c r="X35" s="152" t="str">
        <f ca="1">IF(AND(X$7&gt;=$N35,X$7&lt;=$O35,X$7&lt;&gt;""),IF($P35="O",$K35&amp;" h",$K35),"")</f>
        <v/>
      </c>
      <c r="Y35" s="150" t="str">
        <f>IF(AND(Y$7&gt;=$N35,Y$7&lt;=$O35,Y$7&lt;&gt;""),IF($P35="O",$K35&amp;" h",$K35),"")</f>
        <v/>
      </c>
      <c r="Z35" s="152" t="str">
        <f ca="1">IF(AND(Z$7&gt;=$N35,Z$7&lt;=$O35,Z$7&lt;&gt;""),IF($P35="O",$K35&amp;" h",$K35),"")</f>
        <v/>
      </c>
      <c r="AA35" s="150" t="str">
        <f>IF(AND(AA$7&gt;=$N35,AA$7&lt;=$O35,AA$7&lt;&gt;""),IF($P35="O",$K35&amp;" h",$K35),"")</f>
        <v/>
      </c>
      <c r="AB35" s="152" t="str">
        <f ca="1">IF(AND(AB$7&gt;=$N35,AB$7&lt;=$O35,AB$7&lt;&gt;""),IF($P35="O",$K35&amp;" h",$K35),"")</f>
        <v/>
      </c>
      <c r="AC35" s="150" t="str">
        <f>IF(AND(AC$7&gt;=$N35,AC$7&lt;=$O35,AC$7&lt;&gt;""),IF($P35="O",$K35&amp;" h",$K35),"")</f>
        <v/>
      </c>
      <c r="AD35" s="152" t="str">
        <f ca="1">IF(AND(AD$7&gt;=$N35,AD$7&lt;=$O35,AD$7&lt;&gt;""),IF($P35="O",$K35&amp;" h",$K35),"")</f>
        <v/>
      </c>
      <c r="AE35" s="150" t="str">
        <f>IF(AND(AE$7&gt;=$N35,AE$7&lt;=$O35,AE$7&lt;&gt;""),IF($P35="O",$K35&amp;" h",$K35),"")</f>
        <v/>
      </c>
      <c r="AF35" s="152" t="str">
        <f ca="1">IF(AND(AF$7&gt;=$N35,AF$7&lt;=$O35,AF$7&lt;&gt;""),IF($P35="O",$K35&amp;" h",$K35),"")</f>
        <v/>
      </c>
      <c r="AG35" s="150" t="str">
        <f>IF(AND(AG$7&gt;=$N35,AG$7&lt;=$O35,AG$7&lt;&gt;""),IF($P35="O",$K35&amp;" h",$K35),"")</f>
        <v/>
      </c>
      <c r="AH35" s="152" t="str">
        <f ca="1">IF(AND(AH$7&gt;=$N35,AH$7&lt;=$O35,AH$7&lt;&gt;""),IF($P35="O",$K35&amp;" h",$K35),"")</f>
        <v/>
      </c>
      <c r="AI35" s="150"/>
      <c r="AJ35" s="152"/>
      <c r="AK35" s="150"/>
      <c r="AL35" s="152"/>
      <c r="AM35" s="150"/>
      <c r="AN35" s="152"/>
      <c r="AO35" s="150"/>
      <c r="AP35" s="152"/>
      <c r="AQ35" s="150"/>
      <c r="AR35" s="152"/>
      <c r="AS35" s="150"/>
      <c r="AT35" s="152"/>
      <c r="AU35" s="150"/>
      <c r="AV35" s="152"/>
      <c r="AW35" s="150"/>
      <c r="AX35" s="152"/>
      <c r="AY35" s="150"/>
      <c r="AZ35" s="152"/>
      <c r="BA35" s="150"/>
      <c r="BB35" s="152"/>
      <c r="BC35" s="150"/>
      <c r="BD35" s="152"/>
      <c r="BE35" s="150"/>
      <c r="BF35" s="152"/>
      <c r="BG35" s="150"/>
      <c r="BH35" s="152"/>
      <c r="BI35" s="150"/>
      <c r="BJ35" s="152"/>
      <c r="BK35" s="150"/>
      <c r="BL35" s="152"/>
      <c r="BM35" s="150"/>
      <c r="BN35" s="152"/>
      <c r="BO35" s="150"/>
      <c r="BP35" s="152"/>
      <c r="BQ35" s="150"/>
      <c r="BR35" s="152"/>
      <c r="BS35" s="150"/>
      <c r="BT35" s="152"/>
      <c r="BU35" s="150"/>
      <c r="BV35" s="152"/>
      <c r="BW35" s="150"/>
      <c r="BX35" s="152"/>
      <c r="BY35" s="150"/>
      <c r="BZ35" s="32" t="str">
        <f ca="1">IF(AND(BZ$7&gt;=$N35,BZ$7&lt;=$O35,BZ$7&lt;&gt;""),IF($P35="O",$K35&amp;" h",$K35),"")</f>
        <v/>
      </c>
      <c r="CA35" s="32" t="str">
        <f ca="1">IF(AND(CA$7&gt;=$N35,CA$7&lt;=$O35,CA$7&lt;&gt;""),IF($P35="O",$K35&amp;" h",$K35),"")</f>
        <v/>
      </c>
      <c r="CB35" s="32" t="str">
        <f ca="1">IF(AND(CB$7&gt;=$N35,CB$7&lt;=$O35,CB$7&lt;&gt;""),IF($P35="O",$K35&amp;" h",$K35),"")</f>
        <v/>
      </c>
      <c r="CC35" s="32" t="str">
        <f ca="1">IF(AND(CC$7&gt;=$N35,CC$7&lt;=$O35,CC$7&lt;&gt;""),IF($P35="O",$K35&amp;" h",$K35),"")</f>
        <v/>
      </c>
      <c r="CD35" s="32" t="str">
        <f ca="1">IF(AND(CD$7&gt;=$N35,CD$7&lt;=$O35,CD$7&lt;&gt;""),IF($P35="O",$K35&amp;" h",$K35),"")</f>
        <v/>
      </c>
      <c r="CE35" s="32" t="str">
        <f ca="1">IF(AND(CE$7&gt;=$N35,CE$7&lt;=$O35,CE$7&lt;&gt;""),IF($P35="O",$K35&amp;" h",$K35),"")</f>
        <v/>
      </c>
      <c r="CF35" s="32" t="str">
        <f ca="1">IF(AND(CF$7&gt;=$N35,CF$7&lt;=$O35,CF$7&lt;&gt;""),IF($P35="O",$K35&amp;" h",$K35),"")</f>
        <v/>
      </c>
      <c r="CG35" s="32" t="str">
        <f ca="1">IF(AND(CG$7&gt;=$N35,CG$7&lt;=$O35,CG$7&lt;&gt;""),IF($P35="O",$K35&amp;" h",$K35),"")</f>
        <v/>
      </c>
      <c r="CH35" s="32" t="str">
        <f ca="1">IF(AND(CH$7&gt;=$N35,CH$7&lt;=$O35,CH$7&lt;&gt;""),IF($P35="O",$K35&amp;" h",$K35),"")</f>
        <v/>
      </c>
      <c r="CI35" s="32" t="str">
        <f ca="1">IF(AND(CI$7&gt;=$N35,CI$7&lt;=$O35,CI$7&lt;&gt;""),IF($P35="O",$K35&amp;" h",$K35),"")</f>
        <v/>
      </c>
      <c r="CJ35" s="32" t="str">
        <f ca="1">IF(AND(CJ$7&gt;=$N35,CJ$7&lt;=$O35,CJ$7&lt;&gt;""),IF($P35="O",$K35&amp;" h",$K35),"")</f>
        <v/>
      </c>
      <c r="CK35" s="32" t="str">
        <f ca="1">IF(AND(CK$7&gt;=$N35,CK$7&lt;=$O35,CK$7&lt;&gt;""),IF($P35="O",$K35&amp;" h",$K35),"")</f>
        <v/>
      </c>
      <c r="CL35" s="32" t="str">
        <f ca="1">IF(AND(CL$7&gt;=$N35,CL$7&lt;=$O35,CL$7&lt;&gt;""),IF($P35="O",$K35&amp;" h",$K35),"")</f>
        <v/>
      </c>
      <c r="CM35" s="32" t="str">
        <f ca="1">IF(AND(CM$7&gt;=$N35,CM$7&lt;=$O35,CM$7&lt;&gt;""),IF($P35="O",$K35&amp;" h",$K35),"")</f>
        <v/>
      </c>
      <c r="CN35" s="32" t="str">
        <f ca="1">IF(AND(CN$7&gt;=$N35,CN$7&lt;=$O35,CN$7&lt;&gt;""),IF($P35="O",$K35&amp;" h",$K35),"")</f>
        <v/>
      </c>
      <c r="CO35" s="32" t="str">
        <f ca="1">IF(AND(CO$7&gt;=$N35,CO$7&lt;=$O35,CO$7&lt;&gt;""),IF($P35="O",$K35&amp;" h",$K35),"")</f>
        <v/>
      </c>
      <c r="CP35" s="32" t="str">
        <f ca="1">IF(AND(CP$7&gt;=$N35,CP$7&lt;=$O35,CP$7&lt;&gt;""),IF($P35="O",$K35&amp;" h",$K35),"")</f>
        <v/>
      </c>
      <c r="CQ35" s="32" t="str">
        <f ca="1">IF(AND(CQ$7&gt;=$N35,CQ$7&lt;=$O35,CQ$7&lt;&gt;""),IF($P35="O",$K35&amp;" h",$K35),"")</f>
        <v/>
      </c>
      <c r="CR35" s="32" t="str">
        <f ca="1">IF(AND(CR$7&gt;=$N35,CR$7&lt;=$O35,CR$7&lt;&gt;""),IF($P35="O",$K35&amp;" h",$K35),"")</f>
        <v/>
      </c>
      <c r="CS35" s="32" t="str">
        <f ca="1">IF(AND(CS$7&gt;=$N35,CS$7&lt;=$O35,CS$7&lt;&gt;""),IF($P35="O",$K35&amp;" h",$K35),"")</f>
        <v/>
      </c>
      <c r="CT35" s="32" t="str">
        <f ca="1">IF(AND(CT$7&gt;=$N35,CT$7&lt;=$O35,CT$7&lt;&gt;""),IF($P35="O",$K35&amp;" h",$K35),"")</f>
        <v/>
      </c>
      <c r="CU35" s="32" t="str">
        <f ca="1">IF(AND(CU$7&gt;=$N35,CU$7&lt;=$O35,CU$7&lt;&gt;""),IF($P35="O",$K35&amp;" h",$K35),"")</f>
        <v/>
      </c>
      <c r="CV35" s="32" t="str">
        <f ca="1">IF(AND(CV$7&gt;=$N35,CV$7&lt;=$O35,CV$7&lt;&gt;""),IF($P35="O",$K35&amp;" h",$K35),"")</f>
        <v/>
      </c>
      <c r="CW35" s="32" t="str">
        <f ca="1">IF(AND(CW$7&gt;=$N35,CW$7&lt;=$O35,CW$7&lt;&gt;""),IF($P35="O",$K35&amp;" h",$K35),"")</f>
        <v/>
      </c>
      <c r="CX35" s="32" t="str">
        <f ca="1">IF(AND(CX$7&gt;=$N35,CX$7&lt;=$O35,CX$7&lt;&gt;""),IF($P35="O",$K35&amp;" h",$K35),"")</f>
        <v/>
      </c>
      <c r="CY35" s="32" t="str">
        <f ca="1">IF(AND(CY$7&gt;=$N35,CY$7&lt;=$O35,CY$7&lt;&gt;""),IF($P35="O",$K35&amp;" h",$K35),"")</f>
        <v/>
      </c>
      <c r="CZ35" s="32" t="str">
        <f ca="1">IF(AND(CZ$7&gt;=$N35,CZ$7&lt;=$O35,CZ$7&lt;&gt;""),IF($P35="O",$K35&amp;" h",$K35),"")</f>
        <v/>
      </c>
      <c r="DA35" s="32" t="str">
        <f ca="1">IF(AND(DA$7&gt;=$N35,DA$7&lt;=$O35,DA$7&lt;&gt;""),IF($P35="O",$K35&amp;" h",$K35),"")</f>
        <v/>
      </c>
      <c r="DB35" s="32" t="str">
        <f ca="1">IF(AND(DB$7&gt;=$N35,DB$7&lt;=$O35,DB$7&lt;&gt;""),IF($P35="O",$K35&amp;" h",$K35),"")</f>
        <v/>
      </c>
      <c r="DC35" s="32" t="str">
        <f ca="1">IF(AND(DC$7&gt;=$N35,DC$7&lt;=$O35,DC$7&lt;&gt;""),IF($P35="O",$K35&amp;" h",$K35),"")</f>
        <v/>
      </c>
    </row>
    <row r="36" spans="1:107" x14ac:dyDescent="0.3">
      <c r="A36" s="122" t="s">
        <v>1165</v>
      </c>
      <c r="B36" s="61" t="s">
        <v>1166</v>
      </c>
      <c r="C36" s="61" t="s">
        <v>1167</v>
      </c>
      <c r="D36" s="61" t="s">
        <v>1169</v>
      </c>
      <c r="E36" s="61" t="s">
        <v>1170</v>
      </c>
      <c r="F36" s="61" t="s">
        <v>663</v>
      </c>
      <c r="G36" s="61" t="s">
        <v>43</v>
      </c>
      <c r="H36" s="61" t="s">
        <v>47</v>
      </c>
      <c r="I36" s="61" t="s">
        <v>204</v>
      </c>
      <c r="J36" s="61" t="s">
        <v>754</v>
      </c>
      <c r="K36" s="61">
        <v>2</v>
      </c>
      <c r="L36" s="84">
        <v>43187</v>
      </c>
      <c r="M36" s="84">
        <v>43201</v>
      </c>
      <c r="N36" s="85">
        <v>43332</v>
      </c>
      <c r="O36" s="85">
        <v>43332</v>
      </c>
      <c r="P36" s="92" t="s">
        <v>618</v>
      </c>
      <c r="Q36" s="31">
        <f ca="1">NETWORKDAYS(N36,O36,LD!$D$5:$D$16)</f>
        <v>1</v>
      </c>
      <c r="R36" s="152" t="str">
        <f ca="1">IF(AND(R$7&gt;=$N36,R$7&lt;=$O36,R$7&lt;&gt;""),IF($P36="O",$K36&amp;" h",$K36),"")</f>
        <v/>
      </c>
      <c r="S36" s="150" t="str">
        <f>IF(AND(S$7&gt;=$N36,S$7&lt;=$O36,S$7&lt;&gt;""),IF($P36="O",$K36&amp;" h",$K36),"")</f>
        <v/>
      </c>
      <c r="T36" s="152" t="str">
        <f ca="1">IF(AND(T$7&gt;=$N36,T$7&lt;=$O36,T$7&lt;&gt;""),IF($P36="O",$K36&amp;" h",$K36),"")</f>
        <v/>
      </c>
      <c r="U36" s="150" t="str">
        <f>IF(AND(U$7&gt;=$N36,U$7&lt;=$O36,U$7&lt;&gt;""),IF($P36="O",$K36&amp;" h",$K36),"")</f>
        <v/>
      </c>
      <c r="V36" s="152" t="str">
        <f ca="1">IF(AND(V$7&gt;=$N36,V$7&lt;=$O36,V$7&lt;&gt;""),IF($P36="O",$K36&amp;" h",$K36),"")</f>
        <v/>
      </c>
      <c r="W36" s="150" t="str">
        <f>IF(AND(W$7&gt;=$N36,W$7&lt;=$O36,W$7&lt;&gt;""),IF($P36="O",$K36&amp;" h",$K36),"")</f>
        <v/>
      </c>
      <c r="X36" s="152" t="str">
        <f ca="1">IF(AND(X$7&gt;=$N36,X$7&lt;=$O36,X$7&lt;&gt;""),IF($P36="O",$K36&amp;" h",$K36),"")</f>
        <v/>
      </c>
      <c r="Y36" s="150" t="str">
        <f>IF(AND(Y$7&gt;=$N36,Y$7&lt;=$O36,Y$7&lt;&gt;""),IF($P36="O",$K36&amp;" h",$K36),"")</f>
        <v/>
      </c>
      <c r="Z36" s="152" t="str">
        <f ca="1">IF(AND(Z$7&gt;=$N36,Z$7&lt;=$O36,Z$7&lt;&gt;""),IF($P36="O",$K36&amp;" h",$K36),"")</f>
        <v/>
      </c>
      <c r="AA36" s="150" t="str">
        <f>IF(AND(AA$7&gt;=$N36,AA$7&lt;=$O36,AA$7&lt;&gt;""),IF($P36="O",$K36&amp;" h",$K36),"")</f>
        <v/>
      </c>
      <c r="AB36" s="152" t="str">
        <f ca="1">IF(AND(AB$7&gt;=$N36,AB$7&lt;=$O36,AB$7&lt;&gt;""),IF($P36="O",$K36&amp;" h",$K36),"")</f>
        <v/>
      </c>
      <c r="AC36" s="150" t="str">
        <f>IF(AND(AC$7&gt;=$N36,AC$7&lt;=$O36,AC$7&lt;&gt;""),IF($P36="O",$K36&amp;" h",$K36),"")</f>
        <v/>
      </c>
      <c r="AD36" s="152" t="str">
        <f ca="1">IF(AND(AD$7&gt;=$N36,AD$7&lt;=$O36,AD$7&lt;&gt;""),IF($P36="O",$K36&amp;" h",$K36),"")</f>
        <v/>
      </c>
      <c r="AE36" s="150" t="str">
        <f>IF(AND(AE$7&gt;=$N36,AE$7&lt;=$O36,AE$7&lt;&gt;""),IF($P36="O",$K36&amp;" h",$K36),"")</f>
        <v/>
      </c>
      <c r="AF36" s="152" t="str">
        <f ca="1">IF(AND(AF$7&gt;=$N36,AF$7&lt;=$O36,AF$7&lt;&gt;""),IF($P36="O",$K36&amp;" h",$K36),"")</f>
        <v/>
      </c>
      <c r="AG36" s="150" t="str">
        <f>IF(AND(AG$7&gt;=$N36,AG$7&lt;=$O36,AG$7&lt;&gt;""),IF($P36="O",$K36&amp;" h",$K36),"")</f>
        <v/>
      </c>
      <c r="AH36" s="152" t="str">
        <f ca="1">IF(AND(AH$7&gt;=$N36,AH$7&lt;=$O36,AH$7&lt;&gt;""),IF($P36="O",$K36&amp;" h",$K36),"")</f>
        <v/>
      </c>
      <c r="AI36" s="150"/>
      <c r="AJ36" s="152"/>
      <c r="AK36" s="150"/>
      <c r="AL36" s="152"/>
      <c r="AM36" s="150"/>
      <c r="AN36" s="152"/>
      <c r="AO36" s="150"/>
      <c r="AP36" s="152"/>
      <c r="AQ36" s="150"/>
      <c r="AR36" s="152"/>
      <c r="AS36" s="150"/>
      <c r="AT36" s="152"/>
      <c r="AU36" s="150"/>
      <c r="AV36" s="152"/>
      <c r="AW36" s="150"/>
      <c r="AX36" s="152"/>
      <c r="AY36" s="150"/>
      <c r="AZ36" s="152"/>
      <c r="BA36" s="150"/>
      <c r="BB36" s="152"/>
      <c r="BC36" s="150"/>
      <c r="BD36" s="152"/>
      <c r="BE36" s="150"/>
      <c r="BF36" s="152"/>
      <c r="BG36" s="150"/>
      <c r="BH36" s="152"/>
      <c r="BI36" s="150"/>
      <c r="BJ36" s="152"/>
      <c r="BK36" s="150"/>
      <c r="BL36" s="152"/>
      <c r="BM36" s="150"/>
      <c r="BN36" s="152"/>
      <c r="BO36" s="150"/>
      <c r="BP36" s="152"/>
      <c r="BQ36" s="150"/>
      <c r="BR36" s="152"/>
      <c r="BS36" s="150"/>
      <c r="BT36" s="152"/>
      <c r="BU36" s="150"/>
      <c r="BV36" s="152"/>
      <c r="BW36" s="150"/>
      <c r="BX36" s="152"/>
      <c r="BY36" s="150"/>
      <c r="BZ36" s="32" t="str">
        <f ca="1">IF(AND(BZ$7&gt;=$N36,BZ$7&lt;=$O36,BZ$7&lt;&gt;""),IF($P36="O",$K36&amp;" h",$K36),"")</f>
        <v/>
      </c>
      <c r="CA36" s="32" t="str">
        <f ca="1">IF(AND(CA$7&gt;=$N36,CA$7&lt;=$O36,CA$7&lt;&gt;""),IF($P36="O",$K36&amp;" h",$K36),"")</f>
        <v/>
      </c>
      <c r="CB36" s="32" t="str">
        <f ca="1">IF(AND(CB$7&gt;=$N36,CB$7&lt;=$O36,CB$7&lt;&gt;""),IF($P36="O",$K36&amp;" h",$K36),"")</f>
        <v/>
      </c>
      <c r="CC36" s="32" t="str">
        <f ca="1">IF(AND(CC$7&gt;=$N36,CC$7&lt;=$O36,CC$7&lt;&gt;""),IF($P36="O",$K36&amp;" h",$K36),"")</f>
        <v/>
      </c>
      <c r="CD36" s="32" t="str">
        <f ca="1">IF(AND(CD$7&gt;=$N36,CD$7&lt;=$O36,CD$7&lt;&gt;""),IF($P36="O",$K36&amp;" h",$K36),"")</f>
        <v/>
      </c>
      <c r="CE36" s="32" t="str">
        <f ca="1">IF(AND(CE$7&gt;=$N36,CE$7&lt;=$O36,CE$7&lt;&gt;""),IF($P36="O",$K36&amp;" h",$K36),"")</f>
        <v/>
      </c>
      <c r="CF36" s="32" t="str">
        <f ca="1">IF(AND(CF$7&gt;=$N36,CF$7&lt;=$O36,CF$7&lt;&gt;""),IF($P36="O",$K36&amp;" h",$K36),"")</f>
        <v/>
      </c>
      <c r="CG36" s="32" t="str">
        <f ca="1">IF(AND(CG$7&gt;=$N36,CG$7&lt;=$O36,CG$7&lt;&gt;""),IF($P36="O",$K36&amp;" h",$K36),"")</f>
        <v/>
      </c>
      <c r="CH36" s="32" t="str">
        <f ca="1">IF(AND(CH$7&gt;=$N36,CH$7&lt;=$O36,CH$7&lt;&gt;""),IF($P36="O",$K36&amp;" h",$K36),"")</f>
        <v/>
      </c>
      <c r="CI36" s="32" t="str">
        <f ca="1">IF(AND(CI$7&gt;=$N36,CI$7&lt;=$O36,CI$7&lt;&gt;""),IF($P36="O",$K36&amp;" h",$K36),"")</f>
        <v/>
      </c>
      <c r="CJ36" s="32" t="str">
        <f ca="1">IF(AND(CJ$7&gt;=$N36,CJ$7&lt;=$O36,CJ$7&lt;&gt;""),IF($P36="O",$K36&amp;" h",$K36),"")</f>
        <v/>
      </c>
      <c r="CK36" s="32" t="str">
        <f ca="1">IF(AND(CK$7&gt;=$N36,CK$7&lt;=$O36,CK$7&lt;&gt;""),IF($P36="O",$K36&amp;" h",$K36),"")</f>
        <v/>
      </c>
      <c r="CL36" s="32" t="str">
        <f ca="1">IF(AND(CL$7&gt;=$N36,CL$7&lt;=$O36,CL$7&lt;&gt;""),IF($P36="O",$K36&amp;" h",$K36),"")</f>
        <v/>
      </c>
      <c r="CM36" s="32" t="str">
        <f ca="1">IF(AND(CM$7&gt;=$N36,CM$7&lt;=$O36,CM$7&lt;&gt;""),IF($P36="O",$K36&amp;" h",$K36),"")</f>
        <v/>
      </c>
      <c r="CN36" s="32" t="str">
        <f ca="1">IF(AND(CN$7&gt;=$N36,CN$7&lt;=$O36,CN$7&lt;&gt;""),IF($P36="O",$K36&amp;" h",$K36),"")</f>
        <v/>
      </c>
      <c r="CO36" s="32" t="str">
        <f ca="1">IF(AND(CO$7&gt;=$N36,CO$7&lt;=$O36,CO$7&lt;&gt;""),IF($P36="O",$K36&amp;" h",$K36),"")</f>
        <v/>
      </c>
      <c r="CP36" s="32" t="str">
        <f ca="1">IF(AND(CP$7&gt;=$N36,CP$7&lt;=$O36,CP$7&lt;&gt;""),IF($P36="O",$K36&amp;" h",$K36),"")</f>
        <v/>
      </c>
      <c r="CQ36" s="32" t="str">
        <f ca="1">IF(AND(CQ$7&gt;=$N36,CQ$7&lt;=$O36,CQ$7&lt;&gt;""),IF($P36="O",$K36&amp;" h",$K36),"")</f>
        <v/>
      </c>
      <c r="CR36" s="32" t="str">
        <f ca="1">IF(AND(CR$7&gt;=$N36,CR$7&lt;=$O36,CR$7&lt;&gt;""),IF($P36="O",$K36&amp;" h",$K36),"")</f>
        <v/>
      </c>
      <c r="CS36" s="32" t="str">
        <f ca="1">IF(AND(CS$7&gt;=$N36,CS$7&lt;=$O36,CS$7&lt;&gt;""),IF($P36="O",$K36&amp;" h",$K36),"")</f>
        <v/>
      </c>
      <c r="CT36" s="32" t="str">
        <f ca="1">IF(AND(CT$7&gt;=$N36,CT$7&lt;=$O36,CT$7&lt;&gt;""),IF($P36="O",$K36&amp;" h",$K36),"")</f>
        <v/>
      </c>
      <c r="CU36" s="32" t="str">
        <f ca="1">IF(AND(CU$7&gt;=$N36,CU$7&lt;=$O36,CU$7&lt;&gt;""),IF($P36="O",$K36&amp;" h",$K36),"")</f>
        <v/>
      </c>
      <c r="CV36" s="32" t="str">
        <f ca="1">IF(AND(CV$7&gt;=$N36,CV$7&lt;=$O36,CV$7&lt;&gt;""),IF($P36="O",$K36&amp;" h",$K36),"")</f>
        <v/>
      </c>
      <c r="CW36" s="32" t="str">
        <f ca="1">IF(AND(CW$7&gt;=$N36,CW$7&lt;=$O36,CW$7&lt;&gt;""),IF($P36="O",$K36&amp;" h",$K36),"")</f>
        <v/>
      </c>
      <c r="CX36" s="32" t="str">
        <f ca="1">IF(AND(CX$7&gt;=$N36,CX$7&lt;=$O36,CX$7&lt;&gt;""),IF($P36="O",$K36&amp;" h",$K36),"")</f>
        <v/>
      </c>
      <c r="CY36" s="32" t="str">
        <f ca="1">IF(AND(CY$7&gt;=$N36,CY$7&lt;=$O36,CY$7&lt;&gt;""),IF($P36="O",$K36&amp;" h",$K36),"")</f>
        <v/>
      </c>
      <c r="CZ36" s="32" t="str">
        <f ca="1">IF(AND(CZ$7&gt;=$N36,CZ$7&lt;=$O36,CZ$7&lt;&gt;""),IF($P36="O",$K36&amp;" h",$K36),"")</f>
        <v/>
      </c>
      <c r="DA36" s="32" t="str">
        <f ca="1">IF(AND(DA$7&gt;=$N36,DA$7&lt;=$O36,DA$7&lt;&gt;""),IF($P36="O",$K36&amp;" h",$K36),"")</f>
        <v/>
      </c>
      <c r="DB36" s="32" t="str">
        <f ca="1">IF(AND(DB$7&gt;=$N36,DB$7&lt;=$O36,DB$7&lt;&gt;""),IF($P36="O",$K36&amp;" h",$K36),"")</f>
        <v/>
      </c>
      <c r="DC36" s="32" t="str">
        <f ca="1">IF(AND(DC$7&gt;=$N36,DC$7&lt;=$O36,DC$7&lt;&gt;""),IF($P36="O",$K36&amp;" h",$K36),"")</f>
        <v/>
      </c>
    </row>
    <row r="37" spans="1:107" x14ac:dyDescent="0.3">
      <c r="A37" s="122" t="s">
        <v>2196</v>
      </c>
      <c r="B37" s="61" t="s">
        <v>2197</v>
      </c>
      <c r="C37" s="61" t="s">
        <v>212</v>
      </c>
      <c r="D37" s="61" t="s">
        <v>2198</v>
      </c>
      <c r="E37" s="61" t="s">
        <v>2199</v>
      </c>
      <c r="F37" s="61" t="s">
        <v>663</v>
      </c>
      <c r="G37" s="61" t="s">
        <v>43</v>
      </c>
      <c r="H37" s="61" t="s">
        <v>47</v>
      </c>
      <c r="I37" s="61" t="s">
        <v>300</v>
      </c>
      <c r="J37" s="61" t="s">
        <v>754</v>
      </c>
      <c r="K37" s="61">
        <v>2</v>
      </c>
      <c r="L37" s="84">
        <v>43227</v>
      </c>
      <c r="M37" s="84">
        <v>43241</v>
      </c>
      <c r="N37" s="85">
        <v>43332</v>
      </c>
      <c r="O37" s="85">
        <v>43332</v>
      </c>
      <c r="P37" s="92" t="s">
        <v>618</v>
      </c>
      <c r="Q37" s="31">
        <f ca="1">NETWORKDAYS(N37,O37,LD!$D$5:$D$16)</f>
        <v>1</v>
      </c>
      <c r="R37" s="152" t="str">
        <f ca="1">IF(AND(R$7&gt;=$N37,R$7&lt;=$O37,R$7&lt;&gt;""),IF($P37="O",$K37&amp;" h",$K37),"")</f>
        <v/>
      </c>
      <c r="S37" s="150" t="str">
        <f>IF(AND(S$7&gt;=$N37,S$7&lt;=$O37,S$7&lt;&gt;""),IF($P37="O",$K37&amp;" h",$K37),"")</f>
        <v/>
      </c>
      <c r="T37" s="152" t="str">
        <f ca="1">IF(AND(T$7&gt;=$N37,T$7&lt;=$O37,T$7&lt;&gt;""),IF($P37="O",$K37&amp;" h",$K37),"")</f>
        <v/>
      </c>
      <c r="U37" s="150" t="str">
        <f>IF(AND(U$7&gt;=$N37,U$7&lt;=$O37,U$7&lt;&gt;""),IF($P37="O",$K37&amp;" h",$K37),"")</f>
        <v/>
      </c>
      <c r="V37" s="152" t="str">
        <f ca="1">IF(AND(V$7&gt;=$N37,V$7&lt;=$O37,V$7&lt;&gt;""),IF($P37="O",$K37&amp;" h",$K37),"")</f>
        <v/>
      </c>
      <c r="W37" s="150" t="str">
        <f>IF(AND(W$7&gt;=$N37,W$7&lt;=$O37,W$7&lt;&gt;""),IF($P37="O",$K37&amp;" h",$K37),"")</f>
        <v/>
      </c>
      <c r="X37" s="152" t="str">
        <f ca="1">IF(AND(X$7&gt;=$N37,X$7&lt;=$O37,X$7&lt;&gt;""),IF($P37="O",$K37&amp;" h",$K37),"")</f>
        <v/>
      </c>
      <c r="Y37" s="150" t="str">
        <f>IF(AND(Y$7&gt;=$N37,Y$7&lt;=$O37,Y$7&lt;&gt;""),IF($P37="O",$K37&amp;" h",$K37),"")</f>
        <v/>
      </c>
      <c r="Z37" s="152" t="str">
        <f ca="1">IF(AND(Z$7&gt;=$N37,Z$7&lt;=$O37,Z$7&lt;&gt;""),IF($P37="O",$K37&amp;" h",$K37),"")</f>
        <v/>
      </c>
      <c r="AA37" s="150" t="str">
        <f>IF(AND(AA$7&gt;=$N37,AA$7&lt;=$O37,AA$7&lt;&gt;""),IF($P37="O",$K37&amp;" h",$K37),"")</f>
        <v/>
      </c>
      <c r="AB37" s="152" t="str">
        <f ca="1">IF(AND(AB$7&gt;=$N37,AB$7&lt;=$O37,AB$7&lt;&gt;""),IF($P37="O",$K37&amp;" h",$K37),"")</f>
        <v/>
      </c>
      <c r="AC37" s="150" t="str">
        <f>IF(AND(AC$7&gt;=$N37,AC$7&lt;=$O37,AC$7&lt;&gt;""),IF($P37="O",$K37&amp;" h",$K37),"")</f>
        <v/>
      </c>
      <c r="AD37" s="152" t="str">
        <f ca="1">IF(AND(AD$7&gt;=$N37,AD$7&lt;=$O37,AD$7&lt;&gt;""),IF($P37="O",$K37&amp;" h",$K37),"")</f>
        <v/>
      </c>
      <c r="AE37" s="150" t="str">
        <f>IF(AND(AE$7&gt;=$N37,AE$7&lt;=$O37,AE$7&lt;&gt;""),IF($P37="O",$K37&amp;" h",$K37),"")</f>
        <v/>
      </c>
      <c r="AF37" s="152" t="str">
        <f ca="1">IF(AND(AF$7&gt;=$N37,AF$7&lt;=$O37,AF$7&lt;&gt;""),IF($P37="O",$K37&amp;" h",$K37),"")</f>
        <v/>
      </c>
      <c r="AG37" s="150" t="str">
        <f>IF(AND(AG$7&gt;=$N37,AG$7&lt;=$O37,AG$7&lt;&gt;""),IF($P37="O",$K37&amp;" h",$K37),"")</f>
        <v/>
      </c>
      <c r="AH37" s="152" t="str">
        <f ca="1">IF(AND(AH$7&gt;=$N37,AH$7&lt;=$O37,AH$7&lt;&gt;""),IF($P37="O",$K37&amp;" h",$K37),"")</f>
        <v/>
      </c>
      <c r="AI37" s="150"/>
      <c r="AJ37" s="152"/>
      <c r="AK37" s="150"/>
      <c r="AL37" s="152"/>
      <c r="AM37" s="150"/>
      <c r="AN37" s="152"/>
      <c r="AO37" s="150"/>
      <c r="AP37" s="152"/>
      <c r="AQ37" s="150"/>
      <c r="AR37" s="152"/>
      <c r="AS37" s="150"/>
      <c r="AT37" s="152"/>
      <c r="AU37" s="150"/>
      <c r="AV37" s="152"/>
      <c r="AW37" s="150"/>
      <c r="AX37" s="152"/>
      <c r="AY37" s="150"/>
      <c r="AZ37" s="152"/>
      <c r="BA37" s="150"/>
      <c r="BB37" s="152"/>
      <c r="BC37" s="150"/>
      <c r="BD37" s="152"/>
      <c r="BE37" s="150"/>
      <c r="BF37" s="152"/>
      <c r="BG37" s="150"/>
      <c r="BH37" s="152"/>
      <c r="BI37" s="150"/>
      <c r="BJ37" s="152"/>
      <c r="BK37" s="150"/>
      <c r="BL37" s="152"/>
      <c r="BM37" s="150"/>
      <c r="BN37" s="152"/>
      <c r="BO37" s="150"/>
      <c r="BP37" s="152"/>
      <c r="BQ37" s="150"/>
      <c r="BR37" s="152"/>
      <c r="BS37" s="150"/>
      <c r="BT37" s="152"/>
      <c r="BU37" s="150"/>
      <c r="BV37" s="152"/>
      <c r="BW37" s="150"/>
      <c r="BX37" s="152"/>
      <c r="BY37" s="150"/>
      <c r="BZ37" s="32" t="str">
        <f ca="1">IF(AND(BZ$7&gt;=$N37,BZ$7&lt;=$O37,BZ$7&lt;&gt;""),IF($P37="O",$K37&amp;" h",$K37),"")</f>
        <v/>
      </c>
      <c r="CA37" s="32" t="str">
        <f ca="1">IF(AND(CA$7&gt;=$N37,CA$7&lt;=$O37,CA$7&lt;&gt;""),IF($P37="O",$K37&amp;" h",$K37),"")</f>
        <v/>
      </c>
      <c r="CB37" s="32" t="str">
        <f ca="1">IF(AND(CB$7&gt;=$N37,CB$7&lt;=$O37,CB$7&lt;&gt;""),IF($P37="O",$K37&amp;" h",$K37),"")</f>
        <v/>
      </c>
      <c r="CC37" s="32" t="str">
        <f ca="1">IF(AND(CC$7&gt;=$N37,CC$7&lt;=$O37,CC$7&lt;&gt;""),IF($P37="O",$K37&amp;" h",$K37),"")</f>
        <v/>
      </c>
      <c r="CD37" s="32" t="str">
        <f ca="1">IF(AND(CD$7&gt;=$N37,CD$7&lt;=$O37,CD$7&lt;&gt;""),IF($P37="O",$K37&amp;" h",$K37),"")</f>
        <v/>
      </c>
      <c r="CE37" s="32" t="str">
        <f ca="1">IF(AND(CE$7&gt;=$N37,CE$7&lt;=$O37,CE$7&lt;&gt;""),IF($P37="O",$K37&amp;" h",$K37),"")</f>
        <v/>
      </c>
      <c r="CF37" s="32" t="str">
        <f ca="1">IF(AND(CF$7&gt;=$N37,CF$7&lt;=$O37,CF$7&lt;&gt;""),IF($P37="O",$K37&amp;" h",$K37),"")</f>
        <v/>
      </c>
      <c r="CG37" s="32" t="str">
        <f ca="1">IF(AND(CG$7&gt;=$N37,CG$7&lt;=$O37,CG$7&lt;&gt;""),IF($P37="O",$K37&amp;" h",$K37),"")</f>
        <v/>
      </c>
      <c r="CH37" s="32" t="str">
        <f ca="1">IF(AND(CH$7&gt;=$N37,CH$7&lt;=$O37,CH$7&lt;&gt;""),IF($P37="O",$K37&amp;" h",$K37),"")</f>
        <v/>
      </c>
      <c r="CI37" s="32" t="str">
        <f ca="1">IF(AND(CI$7&gt;=$N37,CI$7&lt;=$O37,CI$7&lt;&gt;""),IF($P37="O",$K37&amp;" h",$K37),"")</f>
        <v/>
      </c>
      <c r="CJ37" s="32" t="str">
        <f ca="1">IF(AND(CJ$7&gt;=$N37,CJ$7&lt;=$O37,CJ$7&lt;&gt;""),IF($P37="O",$K37&amp;" h",$K37),"")</f>
        <v/>
      </c>
      <c r="CK37" s="32" t="str">
        <f ca="1">IF(AND(CK$7&gt;=$N37,CK$7&lt;=$O37,CK$7&lt;&gt;""),IF($P37="O",$K37&amp;" h",$K37),"")</f>
        <v/>
      </c>
      <c r="CL37" s="32" t="str">
        <f ca="1">IF(AND(CL$7&gt;=$N37,CL$7&lt;=$O37,CL$7&lt;&gt;""),IF($P37="O",$K37&amp;" h",$K37),"")</f>
        <v/>
      </c>
      <c r="CM37" s="32" t="str">
        <f ca="1">IF(AND(CM$7&gt;=$N37,CM$7&lt;=$O37,CM$7&lt;&gt;""),IF($P37="O",$K37&amp;" h",$K37),"")</f>
        <v/>
      </c>
      <c r="CN37" s="32" t="str">
        <f ca="1">IF(AND(CN$7&gt;=$N37,CN$7&lt;=$O37,CN$7&lt;&gt;""),IF($P37="O",$K37&amp;" h",$K37),"")</f>
        <v/>
      </c>
      <c r="CO37" s="32" t="str">
        <f ca="1">IF(AND(CO$7&gt;=$N37,CO$7&lt;=$O37,CO$7&lt;&gt;""),IF($P37="O",$K37&amp;" h",$K37),"")</f>
        <v/>
      </c>
      <c r="CP37" s="32" t="str">
        <f ca="1">IF(AND(CP$7&gt;=$N37,CP$7&lt;=$O37,CP$7&lt;&gt;""),IF($P37="O",$K37&amp;" h",$K37),"")</f>
        <v/>
      </c>
      <c r="CQ37" s="32" t="str">
        <f ca="1">IF(AND(CQ$7&gt;=$N37,CQ$7&lt;=$O37,CQ$7&lt;&gt;""),IF($P37="O",$K37&amp;" h",$K37),"")</f>
        <v/>
      </c>
      <c r="CR37" s="32" t="str">
        <f ca="1">IF(AND(CR$7&gt;=$N37,CR$7&lt;=$O37,CR$7&lt;&gt;""),IF($P37="O",$K37&amp;" h",$K37),"")</f>
        <v/>
      </c>
      <c r="CS37" s="32" t="str">
        <f ca="1">IF(AND(CS$7&gt;=$N37,CS$7&lt;=$O37,CS$7&lt;&gt;""),IF($P37="O",$K37&amp;" h",$K37),"")</f>
        <v/>
      </c>
      <c r="CT37" s="32" t="str">
        <f ca="1">IF(AND(CT$7&gt;=$N37,CT$7&lt;=$O37,CT$7&lt;&gt;""),IF($P37="O",$K37&amp;" h",$K37),"")</f>
        <v/>
      </c>
      <c r="CU37" s="32" t="str">
        <f ca="1">IF(AND(CU$7&gt;=$N37,CU$7&lt;=$O37,CU$7&lt;&gt;""),IF($P37="O",$K37&amp;" h",$K37),"")</f>
        <v/>
      </c>
      <c r="CV37" s="32" t="str">
        <f ca="1">IF(AND(CV$7&gt;=$N37,CV$7&lt;=$O37,CV$7&lt;&gt;""),IF($P37="O",$K37&amp;" h",$K37),"")</f>
        <v/>
      </c>
      <c r="CW37" s="32" t="str">
        <f ca="1">IF(AND(CW$7&gt;=$N37,CW$7&lt;=$O37,CW$7&lt;&gt;""),IF($P37="O",$K37&amp;" h",$K37),"")</f>
        <v/>
      </c>
      <c r="CX37" s="32" t="str">
        <f ca="1">IF(AND(CX$7&gt;=$N37,CX$7&lt;=$O37,CX$7&lt;&gt;""),IF($P37="O",$K37&amp;" h",$K37),"")</f>
        <v/>
      </c>
      <c r="CY37" s="32" t="str">
        <f ca="1">IF(AND(CY$7&gt;=$N37,CY$7&lt;=$O37,CY$7&lt;&gt;""),IF($P37="O",$K37&amp;" h",$K37),"")</f>
        <v/>
      </c>
      <c r="CZ37" s="32" t="str">
        <f ca="1">IF(AND(CZ$7&gt;=$N37,CZ$7&lt;=$O37,CZ$7&lt;&gt;""),IF($P37="O",$K37&amp;" h",$K37),"")</f>
        <v/>
      </c>
      <c r="DA37" s="32" t="str">
        <f ca="1">IF(AND(DA$7&gt;=$N37,DA$7&lt;=$O37,DA$7&lt;&gt;""),IF($P37="O",$K37&amp;" h",$K37),"")</f>
        <v/>
      </c>
      <c r="DB37" s="32" t="str">
        <f ca="1">IF(AND(DB$7&gt;=$N37,DB$7&lt;=$O37,DB$7&lt;&gt;""),IF($P37="O",$K37&amp;" h",$K37),"")</f>
        <v/>
      </c>
      <c r="DC37" s="32" t="str">
        <f ca="1">IF(AND(DC$7&gt;=$N37,DC$7&lt;=$O37,DC$7&lt;&gt;""),IF($P37="O",$K37&amp;" h",$K37),"")</f>
        <v/>
      </c>
    </row>
    <row r="38" spans="1:107" x14ac:dyDescent="0.3">
      <c r="A38" s="122" t="s">
        <v>2349</v>
      </c>
      <c r="B38" s="61" t="s">
        <v>2350</v>
      </c>
      <c r="C38" s="61" t="s">
        <v>1328</v>
      </c>
      <c r="D38" s="61" t="s">
        <v>1329</v>
      </c>
      <c r="E38" s="61" t="s">
        <v>1330</v>
      </c>
      <c r="F38" s="61" t="s">
        <v>42</v>
      </c>
      <c r="G38" s="61" t="s">
        <v>43</v>
      </c>
      <c r="H38" s="61" t="s">
        <v>47</v>
      </c>
      <c r="I38" s="61" t="s">
        <v>300</v>
      </c>
      <c r="J38" s="61" t="s">
        <v>50</v>
      </c>
      <c r="K38" s="61">
        <v>4.5</v>
      </c>
      <c r="L38" s="84">
        <v>43235</v>
      </c>
      <c r="M38" s="84">
        <v>43242</v>
      </c>
      <c r="N38" s="85">
        <v>43333</v>
      </c>
      <c r="O38" s="85">
        <v>43333</v>
      </c>
      <c r="P38" s="92" t="s">
        <v>617</v>
      </c>
      <c r="Q38" s="31">
        <f ca="1">NETWORKDAYS(N38,O38,LD!$D$5:$D$16)</f>
        <v>1</v>
      </c>
      <c r="R38" s="152" t="str">
        <f ca="1">IF(AND(R$7&gt;=$N38,R$7&lt;=$O38,R$7&lt;&gt;""),IF($P38="O",$K38&amp;" h",$K38),"")</f>
        <v/>
      </c>
      <c r="S38" s="150" t="str">
        <f>IF(AND(S$7&gt;=$N38,S$7&lt;=$O38,S$7&lt;&gt;""),IF($P38="O",$K38&amp;" h",$K38),"")</f>
        <v/>
      </c>
      <c r="T38" s="152" t="str">
        <f ca="1">IF(AND(T$7&gt;=$N38,T$7&lt;=$O38,T$7&lt;&gt;""),IF($P38="O",$K38&amp;" h",$K38),"")</f>
        <v/>
      </c>
      <c r="U38" s="150" t="str">
        <f>IF(AND(U$7&gt;=$N38,U$7&lt;=$O38,U$7&lt;&gt;""),IF($P38="O",$K38&amp;" h",$K38),"")</f>
        <v/>
      </c>
      <c r="V38" s="152" t="str">
        <f ca="1">IF(AND(V$7&gt;=$N38,V$7&lt;=$O38,V$7&lt;&gt;""),IF($P38="O",$K38&amp;" h",$K38),"")</f>
        <v/>
      </c>
      <c r="W38" s="150" t="str">
        <f>IF(AND(W$7&gt;=$N38,W$7&lt;=$O38,W$7&lt;&gt;""),IF($P38="O",$K38&amp;" h",$K38),"")</f>
        <v/>
      </c>
      <c r="X38" s="152" t="str">
        <f ca="1">IF(AND(X$7&gt;=$N38,X$7&lt;=$O38,X$7&lt;&gt;""),IF($P38="O",$K38&amp;" h",$K38),"")</f>
        <v/>
      </c>
      <c r="Y38" s="150" t="str">
        <f>IF(AND(Y$7&gt;=$N38,Y$7&lt;=$O38,Y$7&lt;&gt;""),IF($P38="O",$K38&amp;" h",$K38),"")</f>
        <v/>
      </c>
      <c r="Z38" s="152" t="str">
        <f ca="1">IF(AND(Z$7&gt;=$N38,Z$7&lt;=$O38,Z$7&lt;&gt;""),IF($P38="O",$K38&amp;" h",$K38),"")</f>
        <v/>
      </c>
      <c r="AA38" s="150" t="str">
        <f>IF(AND(AA$7&gt;=$N38,AA$7&lt;=$O38,AA$7&lt;&gt;""),IF($P38="O",$K38&amp;" h",$K38),"")</f>
        <v/>
      </c>
      <c r="AB38" s="152" t="str">
        <f ca="1">IF(AND(AB$7&gt;=$N38,AB$7&lt;=$O38,AB$7&lt;&gt;""),IF($P38="O",$K38&amp;" h",$K38),"")</f>
        <v/>
      </c>
      <c r="AC38" s="150" t="str">
        <f>IF(AND(AC$7&gt;=$N38,AC$7&lt;=$O38,AC$7&lt;&gt;""),IF($P38="O",$K38&amp;" h",$K38),"")</f>
        <v/>
      </c>
      <c r="AD38" s="152" t="str">
        <f ca="1">IF(AND(AD$7&gt;=$N38,AD$7&lt;=$O38,AD$7&lt;&gt;""),IF($P38="O",$K38&amp;" h",$K38),"")</f>
        <v/>
      </c>
      <c r="AE38" s="150" t="str">
        <f>IF(AND(AE$7&gt;=$N38,AE$7&lt;=$O38,AE$7&lt;&gt;""),IF($P38="O",$K38&amp;" h",$K38),"")</f>
        <v/>
      </c>
      <c r="AF38" s="152" t="str">
        <f ca="1">IF(AND(AF$7&gt;=$N38,AF$7&lt;=$O38,AF$7&lt;&gt;""),IF($P38="O",$K38&amp;" h",$K38),"")</f>
        <v/>
      </c>
      <c r="AG38" s="150" t="str">
        <f>IF(AND(AG$7&gt;=$N38,AG$7&lt;=$O38,AG$7&lt;&gt;""),IF($P38="O",$K38&amp;" h",$K38),"")</f>
        <v/>
      </c>
      <c r="AH38" s="152" t="str">
        <f ca="1">IF(AND(AH$7&gt;=$N38,AH$7&lt;=$O38,AH$7&lt;&gt;""),IF($P38="O",$K38&amp;" h",$K38),"")</f>
        <v/>
      </c>
      <c r="AI38" s="150"/>
      <c r="AJ38" s="152"/>
      <c r="AK38" s="150"/>
      <c r="AL38" s="152"/>
      <c r="AM38" s="150"/>
      <c r="AN38" s="152"/>
      <c r="AO38" s="150"/>
      <c r="AP38" s="152"/>
      <c r="AQ38" s="150"/>
      <c r="AR38" s="152"/>
      <c r="AS38" s="150"/>
      <c r="AT38" s="152"/>
      <c r="AU38" s="150"/>
      <c r="AV38" s="152"/>
      <c r="AW38" s="150"/>
      <c r="AX38" s="152"/>
      <c r="AY38" s="150"/>
      <c r="AZ38" s="152"/>
      <c r="BA38" s="150"/>
      <c r="BB38" s="152"/>
      <c r="BC38" s="150"/>
      <c r="BD38" s="152"/>
      <c r="BE38" s="150"/>
      <c r="BF38" s="152"/>
      <c r="BG38" s="150"/>
      <c r="BH38" s="152"/>
      <c r="BI38" s="150"/>
      <c r="BJ38" s="152"/>
      <c r="BK38" s="150"/>
      <c r="BL38" s="152"/>
      <c r="BM38" s="150"/>
      <c r="BN38" s="152"/>
      <c r="BO38" s="150"/>
      <c r="BP38" s="152"/>
      <c r="BQ38" s="150"/>
      <c r="BR38" s="152"/>
      <c r="BS38" s="150"/>
      <c r="BT38" s="152"/>
      <c r="BU38" s="150"/>
      <c r="BV38" s="152"/>
      <c r="BW38" s="150"/>
      <c r="BX38" s="152"/>
      <c r="BY38" s="150"/>
      <c r="BZ38" s="32" t="str">
        <f ca="1">IF(AND(BZ$7&gt;=$N38,BZ$7&lt;=$O38,BZ$7&lt;&gt;""),IF($P38="O",$K38&amp;" h",$K38),"")</f>
        <v/>
      </c>
      <c r="CA38" s="32" t="str">
        <f ca="1">IF(AND(CA$7&gt;=$N38,CA$7&lt;=$O38,CA$7&lt;&gt;""),IF($P38="O",$K38&amp;" h",$K38),"")</f>
        <v/>
      </c>
      <c r="CB38" s="32" t="str">
        <f ca="1">IF(AND(CB$7&gt;=$N38,CB$7&lt;=$O38,CB$7&lt;&gt;""),IF($P38="O",$K38&amp;" h",$K38),"")</f>
        <v/>
      </c>
      <c r="CC38" s="32" t="str">
        <f ca="1">IF(AND(CC$7&gt;=$N38,CC$7&lt;=$O38,CC$7&lt;&gt;""),IF($P38="O",$K38&amp;" h",$K38),"")</f>
        <v/>
      </c>
      <c r="CD38" s="32" t="str">
        <f ca="1">IF(AND(CD$7&gt;=$N38,CD$7&lt;=$O38,CD$7&lt;&gt;""),IF($P38="O",$K38&amp;" h",$K38),"")</f>
        <v/>
      </c>
      <c r="CE38" s="32" t="str">
        <f ca="1">IF(AND(CE$7&gt;=$N38,CE$7&lt;=$O38,CE$7&lt;&gt;""),IF($P38="O",$K38&amp;" h",$K38),"")</f>
        <v/>
      </c>
      <c r="CF38" s="32" t="str">
        <f ca="1">IF(AND(CF$7&gt;=$N38,CF$7&lt;=$O38,CF$7&lt;&gt;""),IF($P38="O",$K38&amp;" h",$K38),"")</f>
        <v/>
      </c>
      <c r="CG38" s="32" t="str">
        <f ca="1">IF(AND(CG$7&gt;=$N38,CG$7&lt;=$O38,CG$7&lt;&gt;""),IF($P38="O",$K38&amp;" h",$K38),"")</f>
        <v/>
      </c>
      <c r="CH38" s="32" t="str">
        <f ca="1">IF(AND(CH$7&gt;=$N38,CH$7&lt;=$O38,CH$7&lt;&gt;""),IF($P38="O",$K38&amp;" h",$K38),"")</f>
        <v/>
      </c>
      <c r="CI38" s="32" t="str">
        <f ca="1">IF(AND(CI$7&gt;=$N38,CI$7&lt;=$O38,CI$7&lt;&gt;""),IF($P38="O",$K38&amp;" h",$K38),"")</f>
        <v/>
      </c>
      <c r="CJ38" s="32" t="str">
        <f ca="1">IF(AND(CJ$7&gt;=$N38,CJ$7&lt;=$O38,CJ$7&lt;&gt;""),IF($P38="O",$K38&amp;" h",$K38),"")</f>
        <v/>
      </c>
      <c r="CK38" s="32" t="str">
        <f ca="1">IF(AND(CK$7&gt;=$N38,CK$7&lt;=$O38,CK$7&lt;&gt;""),IF($P38="O",$K38&amp;" h",$K38),"")</f>
        <v/>
      </c>
      <c r="CL38" s="32" t="str">
        <f ca="1">IF(AND(CL$7&gt;=$N38,CL$7&lt;=$O38,CL$7&lt;&gt;""),IF($P38="O",$K38&amp;" h",$K38),"")</f>
        <v/>
      </c>
      <c r="CM38" s="32" t="str">
        <f ca="1">IF(AND(CM$7&gt;=$N38,CM$7&lt;=$O38,CM$7&lt;&gt;""),IF($P38="O",$K38&amp;" h",$K38),"")</f>
        <v/>
      </c>
      <c r="CN38" s="32" t="str">
        <f ca="1">IF(AND(CN$7&gt;=$N38,CN$7&lt;=$O38,CN$7&lt;&gt;""),IF($P38="O",$K38&amp;" h",$K38),"")</f>
        <v/>
      </c>
      <c r="CO38" s="32" t="str">
        <f ca="1">IF(AND(CO$7&gt;=$N38,CO$7&lt;=$O38,CO$7&lt;&gt;""),IF($P38="O",$K38&amp;" h",$K38),"")</f>
        <v/>
      </c>
      <c r="CP38" s="32" t="str">
        <f ca="1">IF(AND(CP$7&gt;=$N38,CP$7&lt;=$O38,CP$7&lt;&gt;""),IF($P38="O",$K38&amp;" h",$K38),"")</f>
        <v/>
      </c>
      <c r="CQ38" s="32" t="str">
        <f ca="1">IF(AND(CQ$7&gt;=$N38,CQ$7&lt;=$O38,CQ$7&lt;&gt;""),IF($P38="O",$K38&amp;" h",$K38),"")</f>
        <v/>
      </c>
      <c r="CR38" s="32" t="str">
        <f ca="1">IF(AND(CR$7&gt;=$N38,CR$7&lt;=$O38,CR$7&lt;&gt;""),IF($P38="O",$K38&amp;" h",$K38),"")</f>
        <v/>
      </c>
      <c r="CS38" s="32" t="str">
        <f ca="1">IF(AND(CS$7&gt;=$N38,CS$7&lt;=$O38,CS$7&lt;&gt;""),IF($P38="O",$K38&amp;" h",$K38),"")</f>
        <v/>
      </c>
      <c r="CT38" s="32" t="str">
        <f ca="1">IF(AND(CT$7&gt;=$N38,CT$7&lt;=$O38,CT$7&lt;&gt;""),IF($P38="O",$K38&amp;" h",$K38),"")</f>
        <v/>
      </c>
      <c r="CU38" s="32" t="str">
        <f ca="1">IF(AND(CU$7&gt;=$N38,CU$7&lt;=$O38,CU$7&lt;&gt;""),IF($P38="O",$K38&amp;" h",$K38),"")</f>
        <v/>
      </c>
      <c r="CV38" s="32" t="str">
        <f ca="1">IF(AND(CV$7&gt;=$N38,CV$7&lt;=$O38,CV$7&lt;&gt;""),IF($P38="O",$K38&amp;" h",$K38),"")</f>
        <v/>
      </c>
      <c r="CW38" s="32" t="str">
        <f ca="1">IF(AND(CW$7&gt;=$N38,CW$7&lt;=$O38,CW$7&lt;&gt;""),IF($P38="O",$K38&amp;" h",$K38),"")</f>
        <v/>
      </c>
      <c r="CX38" s="32" t="str">
        <f ca="1">IF(AND(CX$7&gt;=$N38,CX$7&lt;=$O38,CX$7&lt;&gt;""),IF($P38="O",$K38&amp;" h",$K38),"")</f>
        <v/>
      </c>
      <c r="CY38" s="32" t="str">
        <f ca="1">IF(AND(CY$7&gt;=$N38,CY$7&lt;=$O38,CY$7&lt;&gt;""),IF($P38="O",$K38&amp;" h",$K38),"")</f>
        <v/>
      </c>
      <c r="CZ38" s="32" t="str">
        <f ca="1">IF(AND(CZ$7&gt;=$N38,CZ$7&lt;=$O38,CZ$7&lt;&gt;""),IF($P38="O",$K38&amp;" h",$K38),"")</f>
        <v/>
      </c>
      <c r="DA38" s="32" t="str">
        <f ca="1">IF(AND(DA$7&gt;=$N38,DA$7&lt;=$O38,DA$7&lt;&gt;""),IF($P38="O",$K38&amp;" h",$K38),"")</f>
        <v/>
      </c>
      <c r="DB38" s="32" t="str">
        <f ca="1">IF(AND(DB$7&gt;=$N38,DB$7&lt;=$O38,DB$7&lt;&gt;""),IF($P38="O",$K38&amp;" h",$K38),"")</f>
        <v/>
      </c>
      <c r="DC38" s="32" t="str">
        <f ca="1">IF(AND(DC$7&gt;=$N38,DC$7&lt;=$O38,DC$7&lt;&gt;""),IF($P38="O",$K38&amp;" h",$K38),"")</f>
        <v/>
      </c>
    </row>
    <row r="39" spans="1:107" x14ac:dyDescent="0.3">
      <c r="A39" s="122" t="s">
        <v>1313</v>
      </c>
      <c r="B39" s="61" t="s">
        <v>1314</v>
      </c>
      <c r="C39" s="61" t="s">
        <v>284</v>
      </c>
      <c r="D39" s="61" t="s">
        <v>285</v>
      </c>
      <c r="E39" s="61" t="s">
        <v>286</v>
      </c>
      <c r="F39" s="61" t="s">
        <v>42</v>
      </c>
      <c r="G39" s="61" t="s">
        <v>58</v>
      </c>
      <c r="H39" s="61" t="s">
        <v>47</v>
      </c>
      <c r="I39" s="61" t="s">
        <v>300</v>
      </c>
      <c r="J39" s="61" t="s">
        <v>50</v>
      </c>
      <c r="K39" s="61">
        <v>21</v>
      </c>
      <c r="L39" s="84">
        <v>43304</v>
      </c>
      <c r="M39" s="84">
        <v>43335</v>
      </c>
      <c r="N39" s="85">
        <v>43339</v>
      </c>
      <c r="O39" s="85">
        <v>43340</v>
      </c>
      <c r="P39" s="92" t="s">
        <v>618</v>
      </c>
      <c r="Q39" s="31">
        <f ca="1">NETWORKDAYS(N39,O39,LD!$D$5:$D$16)</f>
        <v>2</v>
      </c>
      <c r="R39" s="152" t="str">
        <f ca="1">IF(AND(R$7&gt;=$N39,R$7&lt;=$O39,R$7&lt;&gt;""),IF($P39="O",$K39&amp;" h",$K39),"")</f>
        <v/>
      </c>
      <c r="S39" s="150" t="str">
        <f>IF(AND(S$7&gt;=$N39,S$7&lt;=$O39,S$7&lt;&gt;""),IF($P39="O",$K39&amp;" h",$K39),"")</f>
        <v/>
      </c>
      <c r="T39" s="152" t="str">
        <f ca="1">IF(AND(T$7&gt;=$N39,T$7&lt;=$O39,T$7&lt;&gt;""),IF($P39="O",$K39&amp;" h",$K39),"")</f>
        <v/>
      </c>
      <c r="U39" s="150" t="str">
        <f>IF(AND(U$7&gt;=$N39,U$7&lt;=$O39,U$7&lt;&gt;""),IF($P39="O",$K39&amp;" h",$K39),"")</f>
        <v/>
      </c>
      <c r="V39" s="152" t="str">
        <f ca="1">IF(AND(V$7&gt;=$N39,V$7&lt;=$O39,V$7&lt;&gt;""),IF($P39="O",$K39&amp;" h",$K39),"")</f>
        <v/>
      </c>
      <c r="W39" s="150" t="str">
        <f>IF(AND(W$7&gt;=$N39,W$7&lt;=$O39,W$7&lt;&gt;""),IF($P39="O",$K39&amp;" h",$K39),"")</f>
        <v/>
      </c>
      <c r="X39" s="152" t="str">
        <f ca="1">IF(AND(X$7&gt;=$N39,X$7&lt;=$O39,X$7&lt;&gt;""),IF($P39="O",$K39&amp;" h",$K39),"")</f>
        <v/>
      </c>
      <c r="Y39" s="150" t="str">
        <f>IF(AND(Y$7&gt;=$N39,Y$7&lt;=$O39,Y$7&lt;&gt;""),IF($P39="O",$K39&amp;" h",$K39),"")</f>
        <v/>
      </c>
      <c r="Z39" s="152" t="str">
        <f ca="1">IF(AND(Z$7&gt;=$N39,Z$7&lt;=$O39,Z$7&lt;&gt;""),IF($P39="O",$K39&amp;" h",$K39),"")</f>
        <v/>
      </c>
      <c r="AA39" s="150" t="str">
        <f>IF(AND(AA$7&gt;=$N39,AA$7&lt;=$O39,AA$7&lt;&gt;""),IF($P39="O",$K39&amp;" h",$K39),"")</f>
        <v/>
      </c>
      <c r="AB39" s="152" t="str">
        <f ca="1">IF(AND(AB$7&gt;=$N39,AB$7&lt;=$O39,AB$7&lt;&gt;""),IF($P39="O",$K39&amp;" h",$K39),"")</f>
        <v/>
      </c>
      <c r="AC39" s="150" t="str">
        <f>IF(AND(AC$7&gt;=$N39,AC$7&lt;=$O39,AC$7&lt;&gt;""),IF($P39="O",$K39&amp;" h",$K39),"")</f>
        <v/>
      </c>
      <c r="AD39" s="152" t="str">
        <f ca="1">IF(AND(AD$7&gt;=$N39,AD$7&lt;=$O39,AD$7&lt;&gt;""),IF($P39="O",$K39&amp;" h",$K39),"")</f>
        <v/>
      </c>
      <c r="AE39" s="150" t="str">
        <f>IF(AND(AE$7&gt;=$N39,AE$7&lt;=$O39,AE$7&lt;&gt;""),IF($P39="O",$K39&amp;" h",$K39),"")</f>
        <v/>
      </c>
      <c r="AF39" s="152" t="str">
        <f ca="1">IF(AND(AF$7&gt;=$N39,AF$7&lt;=$O39,AF$7&lt;&gt;""),IF($P39="O",$K39&amp;" h",$K39),"")</f>
        <v/>
      </c>
      <c r="AG39" s="150" t="str">
        <f>IF(AND(AG$7&gt;=$N39,AG$7&lt;=$O39,AG$7&lt;&gt;""),IF($P39="O",$K39&amp;" h",$K39),"")</f>
        <v/>
      </c>
      <c r="AH39" s="152" t="str">
        <f ca="1">IF(AND(AH$7&gt;=$N39,AH$7&lt;=$O39,AH$7&lt;&gt;""),IF($P39="O",$K39&amp;" h",$K39),"")</f>
        <v/>
      </c>
      <c r="AI39" s="150"/>
      <c r="AJ39" s="152"/>
      <c r="AK39" s="150"/>
      <c r="AL39" s="152"/>
      <c r="AM39" s="150"/>
      <c r="AN39" s="152"/>
      <c r="AO39" s="150"/>
      <c r="AP39" s="152"/>
      <c r="AQ39" s="150"/>
      <c r="AR39" s="152"/>
      <c r="AS39" s="150"/>
      <c r="AT39" s="152"/>
      <c r="AU39" s="150"/>
      <c r="AV39" s="152"/>
      <c r="AW39" s="150"/>
      <c r="AX39" s="152"/>
      <c r="AY39" s="150"/>
      <c r="AZ39" s="152"/>
      <c r="BA39" s="150"/>
      <c r="BB39" s="152"/>
      <c r="BC39" s="150"/>
      <c r="BD39" s="152"/>
      <c r="BE39" s="150"/>
      <c r="BF39" s="152"/>
      <c r="BG39" s="150"/>
      <c r="BH39" s="152"/>
      <c r="BI39" s="150"/>
      <c r="BJ39" s="152"/>
      <c r="BK39" s="150"/>
      <c r="BL39" s="152"/>
      <c r="BM39" s="150"/>
      <c r="BN39" s="152"/>
      <c r="BO39" s="150"/>
      <c r="BP39" s="152"/>
      <c r="BQ39" s="150"/>
      <c r="BR39" s="152"/>
      <c r="BS39" s="150"/>
      <c r="BT39" s="152"/>
      <c r="BU39" s="150"/>
      <c r="BV39" s="152"/>
      <c r="BW39" s="150"/>
      <c r="BX39" s="152"/>
      <c r="BY39" s="150"/>
      <c r="BZ39" s="32" t="str">
        <f ca="1">IF(AND(BZ$7&gt;=$N39,BZ$7&lt;=$O39,BZ$7&lt;&gt;""),IF($P39="O",$K39&amp;" h",$K39),"")</f>
        <v/>
      </c>
      <c r="CA39" s="32" t="str">
        <f ca="1">IF(AND(CA$7&gt;=$N39,CA$7&lt;=$O39,CA$7&lt;&gt;""),IF($P39="O",$K39&amp;" h",$K39),"")</f>
        <v/>
      </c>
      <c r="CB39" s="32" t="str">
        <f ca="1">IF(AND(CB$7&gt;=$N39,CB$7&lt;=$O39,CB$7&lt;&gt;""),IF($P39="O",$K39&amp;" h",$K39),"")</f>
        <v/>
      </c>
      <c r="CC39" s="32" t="str">
        <f ca="1">IF(AND(CC$7&gt;=$N39,CC$7&lt;=$O39,CC$7&lt;&gt;""),IF($P39="O",$K39&amp;" h",$K39),"")</f>
        <v/>
      </c>
      <c r="CD39" s="32" t="str">
        <f ca="1">IF(AND(CD$7&gt;=$N39,CD$7&lt;=$O39,CD$7&lt;&gt;""),IF($P39="O",$K39&amp;" h",$K39),"")</f>
        <v/>
      </c>
      <c r="CE39" s="32" t="str">
        <f ca="1">IF(AND(CE$7&gt;=$N39,CE$7&lt;=$O39,CE$7&lt;&gt;""),IF($P39="O",$K39&amp;" h",$K39),"")</f>
        <v/>
      </c>
      <c r="CF39" s="32" t="str">
        <f ca="1">IF(AND(CF$7&gt;=$N39,CF$7&lt;=$O39,CF$7&lt;&gt;""),IF($P39="O",$K39&amp;" h",$K39),"")</f>
        <v/>
      </c>
      <c r="CG39" s="32" t="str">
        <f ca="1">IF(AND(CG$7&gt;=$N39,CG$7&lt;=$O39,CG$7&lt;&gt;""),IF($P39="O",$K39&amp;" h",$K39),"")</f>
        <v/>
      </c>
      <c r="CH39" s="32" t="str">
        <f ca="1">IF(AND(CH$7&gt;=$N39,CH$7&lt;=$O39,CH$7&lt;&gt;""),IF($P39="O",$K39&amp;" h",$K39),"")</f>
        <v/>
      </c>
      <c r="CI39" s="32" t="str">
        <f ca="1">IF(AND(CI$7&gt;=$N39,CI$7&lt;=$O39,CI$7&lt;&gt;""),IF($P39="O",$K39&amp;" h",$K39),"")</f>
        <v/>
      </c>
      <c r="CJ39" s="32" t="str">
        <f ca="1">IF(AND(CJ$7&gt;=$N39,CJ$7&lt;=$O39,CJ$7&lt;&gt;""),IF($P39="O",$K39&amp;" h",$K39),"")</f>
        <v/>
      </c>
      <c r="CK39" s="32" t="str">
        <f ca="1">IF(AND(CK$7&gt;=$N39,CK$7&lt;=$O39,CK$7&lt;&gt;""),IF($P39="O",$K39&amp;" h",$K39),"")</f>
        <v/>
      </c>
      <c r="CL39" s="32" t="str">
        <f ca="1">IF(AND(CL$7&gt;=$N39,CL$7&lt;=$O39,CL$7&lt;&gt;""),IF($P39="O",$K39&amp;" h",$K39),"")</f>
        <v/>
      </c>
      <c r="CM39" s="32" t="str">
        <f ca="1">IF(AND(CM$7&gt;=$N39,CM$7&lt;=$O39,CM$7&lt;&gt;""),IF($P39="O",$K39&amp;" h",$K39),"")</f>
        <v/>
      </c>
      <c r="CN39" s="32" t="str">
        <f ca="1">IF(AND(CN$7&gt;=$N39,CN$7&lt;=$O39,CN$7&lt;&gt;""),IF($P39="O",$K39&amp;" h",$K39),"")</f>
        <v/>
      </c>
      <c r="CO39" s="32" t="str">
        <f ca="1">IF(AND(CO$7&gt;=$N39,CO$7&lt;=$O39,CO$7&lt;&gt;""),IF($P39="O",$K39&amp;" h",$K39),"")</f>
        <v/>
      </c>
      <c r="CP39" s="32" t="str">
        <f ca="1">IF(AND(CP$7&gt;=$N39,CP$7&lt;=$O39,CP$7&lt;&gt;""),IF($P39="O",$K39&amp;" h",$K39),"")</f>
        <v/>
      </c>
      <c r="CQ39" s="32" t="str">
        <f ca="1">IF(AND(CQ$7&gt;=$N39,CQ$7&lt;=$O39,CQ$7&lt;&gt;""),IF($P39="O",$K39&amp;" h",$K39),"")</f>
        <v/>
      </c>
      <c r="CR39" s="32" t="str">
        <f ca="1">IF(AND(CR$7&gt;=$N39,CR$7&lt;=$O39,CR$7&lt;&gt;""),IF($P39="O",$K39&amp;" h",$K39),"")</f>
        <v/>
      </c>
      <c r="CS39" s="32" t="str">
        <f ca="1">IF(AND(CS$7&gt;=$N39,CS$7&lt;=$O39,CS$7&lt;&gt;""),IF($P39="O",$K39&amp;" h",$K39),"")</f>
        <v/>
      </c>
      <c r="CT39" s="32" t="str">
        <f ca="1">IF(AND(CT$7&gt;=$N39,CT$7&lt;=$O39,CT$7&lt;&gt;""),IF($P39="O",$K39&amp;" h",$K39),"")</f>
        <v/>
      </c>
      <c r="CU39" s="32" t="str">
        <f ca="1">IF(AND(CU$7&gt;=$N39,CU$7&lt;=$O39,CU$7&lt;&gt;""),IF($P39="O",$K39&amp;" h",$K39),"")</f>
        <v/>
      </c>
      <c r="CV39" s="32" t="str">
        <f ca="1">IF(AND(CV$7&gt;=$N39,CV$7&lt;=$O39,CV$7&lt;&gt;""),IF($P39="O",$K39&amp;" h",$K39),"")</f>
        <v/>
      </c>
      <c r="CW39" s="32" t="str">
        <f ca="1">IF(AND(CW$7&gt;=$N39,CW$7&lt;=$O39,CW$7&lt;&gt;""),IF($P39="O",$K39&amp;" h",$K39),"")</f>
        <v/>
      </c>
      <c r="CX39" s="32" t="str">
        <f ca="1">IF(AND(CX$7&gt;=$N39,CX$7&lt;=$O39,CX$7&lt;&gt;""),IF($P39="O",$K39&amp;" h",$K39),"")</f>
        <v/>
      </c>
      <c r="CY39" s="32" t="str">
        <f ca="1">IF(AND(CY$7&gt;=$N39,CY$7&lt;=$O39,CY$7&lt;&gt;""),IF($P39="O",$K39&amp;" h",$K39),"")</f>
        <v/>
      </c>
      <c r="CZ39" s="32" t="str">
        <f ca="1">IF(AND(CZ$7&gt;=$N39,CZ$7&lt;=$O39,CZ$7&lt;&gt;""),IF($P39="O",$K39&amp;" h",$K39),"")</f>
        <v/>
      </c>
      <c r="DA39" s="32" t="str">
        <f ca="1">IF(AND(DA$7&gt;=$N39,DA$7&lt;=$O39,DA$7&lt;&gt;""),IF($P39="O",$K39&amp;" h",$K39),"")</f>
        <v/>
      </c>
      <c r="DB39" s="32" t="str">
        <f ca="1">IF(AND(DB$7&gt;=$N39,DB$7&lt;=$O39,DB$7&lt;&gt;""),IF($P39="O",$K39&amp;" h",$K39),"")</f>
        <v/>
      </c>
      <c r="DC39" s="32" t="str">
        <f ca="1">IF(AND(DC$7&gt;=$N39,DC$7&lt;=$O39,DC$7&lt;&gt;""),IF($P39="O",$K39&amp;" h",$K39),"")</f>
        <v/>
      </c>
    </row>
    <row r="40" spans="1:107" x14ac:dyDescent="0.3">
      <c r="A40" s="122" t="s">
        <v>5546</v>
      </c>
      <c r="B40" s="61" t="s">
        <v>5547</v>
      </c>
      <c r="C40" s="61" t="s">
        <v>1167</v>
      </c>
      <c r="D40" s="61" t="s">
        <v>1169</v>
      </c>
      <c r="E40" s="61" t="s">
        <v>1170</v>
      </c>
      <c r="F40" s="61" t="s">
        <v>359</v>
      </c>
      <c r="G40" s="61" t="s">
        <v>53</v>
      </c>
      <c r="H40" s="61" t="s">
        <v>61</v>
      </c>
      <c r="I40" s="61"/>
      <c r="J40" s="61"/>
      <c r="K40" s="61">
        <v>1</v>
      </c>
      <c r="L40" s="84">
        <v>43320</v>
      </c>
      <c r="M40" s="84">
        <v>43320.041666666664</v>
      </c>
      <c r="N40" s="85"/>
      <c r="O40" s="85"/>
      <c r="P40" s="92" t="s">
        <v>617</v>
      </c>
      <c r="Q40" s="31">
        <f ca="1">NETWORKDAYS(N40,O40,LD!$D$5:$D$16)</f>
        <v>0</v>
      </c>
      <c r="R40" s="152" t="str">
        <f ca="1">IF(AND(R$7&gt;=$N40,R$7&lt;=$O40,R$7&lt;&gt;""),IF($P40="O",$K40&amp;" h",$K40),"")</f>
        <v/>
      </c>
      <c r="S40" s="150" t="str">
        <f>IF(AND(S$7&gt;=$N40,S$7&lt;=$O40,S$7&lt;&gt;""),IF($P40="O",$K40&amp;" h",$K40),"")</f>
        <v/>
      </c>
      <c r="T40" s="152" t="str">
        <f ca="1">IF(AND(T$7&gt;=$N40,T$7&lt;=$O40,T$7&lt;&gt;""),IF($P40="O",$K40&amp;" h",$K40),"")</f>
        <v/>
      </c>
      <c r="U40" s="150" t="str">
        <f>IF(AND(U$7&gt;=$N40,U$7&lt;=$O40,U$7&lt;&gt;""),IF($P40="O",$K40&amp;" h",$K40),"")</f>
        <v/>
      </c>
      <c r="V40" s="152" t="str">
        <f ca="1">IF(AND(V$7&gt;=$N40,V$7&lt;=$O40,V$7&lt;&gt;""),IF($P40="O",$K40&amp;" h",$K40),"")</f>
        <v/>
      </c>
      <c r="W40" s="150" t="str">
        <f>IF(AND(W$7&gt;=$N40,W$7&lt;=$O40,W$7&lt;&gt;""),IF($P40="O",$K40&amp;" h",$K40),"")</f>
        <v/>
      </c>
      <c r="X40" s="152" t="str">
        <f ca="1">IF(AND(X$7&gt;=$N40,X$7&lt;=$O40,X$7&lt;&gt;""),IF($P40="O",$K40&amp;" h",$K40),"")</f>
        <v/>
      </c>
      <c r="Y40" s="150" t="str">
        <f>IF(AND(Y$7&gt;=$N40,Y$7&lt;=$O40,Y$7&lt;&gt;""),IF($P40="O",$K40&amp;" h",$K40),"")</f>
        <v/>
      </c>
      <c r="Z40" s="152" t="str">
        <f ca="1">IF(AND(Z$7&gt;=$N40,Z$7&lt;=$O40,Z$7&lt;&gt;""),IF($P40="O",$K40&amp;" h",$K40),"")</f>
        <v/>
      </c>
      <c r="AA40" s="150" t="str">
        <f>IF(AND(AA$7&gt;=$N40,AA$7&lt;=$O40,AA$7&lt;&gt;""),IF($P40="O",$K40&amp;" h",$K40),"")</f>
        <v/>
      </c>
      <c r="AB40" s="152" t="str">
        <f ca="1">IF(AND(AB$7&gt;=$N40,AB$7&lt;=$O40,AB$7&lt;&gt;""),IF($P40="O",$K40&amp;" h",$K40),"")</f>
        <v/>
      </c>
      <c r="AC40" s="150" t="str">
        <f>IF(AND(AC$7&gt;=$N40,AC$7&lt;=$O40,AC$7&lt;&gt;""),IF($P40="O",$K40&amp;" h",$K40),"")</f>
        <v/>
      </c>
      <c r="AD40" s="152" t="str">
        <f ca="1">IF(AND(AD$7&gt;=$N40,AD$7&lt;=$O40,AD$7&lt;&gt;""),IF($P40="O",$K40&amp;" h",$K40),"")</f>
        <v/>
      </c>
      <c r="AE40" s="150" t="str">
        <f>IF(AND(AE$7&gt;=$N40,AE$7&lt;=$O40,AE$7&lt;&gt;""),IF($P40="O",$K40&amp;" h",$K40),"")</f>
        <v/>
      </c>
      <c r="AF40" s="152" t="str">
        <f ca="1">IF(AND(AF$7&gt;=$N40,AF$7&lt;=$O40,AF$7&lt;&gt;""),IF($P40="O",$K40&amp;" h",$K40),"")</f>
        <v/>
      </c>
      <c r="AG40" s="150" t="str">
        <f>IF(AND(AG$7&gt;=$N40,AG$7&lt;=$O40,AG$7&lt;&gt;""),IF($P40="O",$K40&amp;" h",$K40),"")</f>
        <v/>
      </c>
      <c r="AH40" s="152" t="str">
        <f ca="1">IF(AND(AH$7&gt;=$N40,AH$7&lt;=$O40,AH$7&lt;&gt;""),IF($P40="O",$K40&amp;" h",$K40),"")</f>
        <v/>
      </c>
      <c r="AI40" s="150"/>
      <c r="AJ40" s="152"/>
      <c r="AK40" s="150"/>
      <c r="AL40" s="152"/>
      <c r="AM40" s="150"/>
      <c r="AN40" s="152"/>
      <c r="AO40" s="150"/>
      <c r="AP40" s="152"/>
      <c r="AQ40" s="150"/>
      <c r="AR40" s="152"/>
      <c r="AS40" s="150"/>
      <c r="AT40" s="152"/>
      <c r="AU40" s="150"/>
      <c r="AV40" s="152"/>
      <c r="AW40" s="150"/>
      <c r="AX40" s="152"/>
      <c r="AY40" s="150"/>
      <c r="AZ40" s="152"/>
      <c r="BA40" s="150"/>
      <c r="BB40" s="152"/>
      <c r="BC40" s="150"/>
      <c r="BD40" s="152"/>
      <c r="BE40" s="150"/>
      <c r="BF40" s="152"/>
      <c r="BG40" s="150"/>
      <c r="BH40" s="152"/>
      <c r="BI40" s="150"/>
      <c r="BJ40" s="152"/>
      <c r="BK40" s="150"/>
      <c r="BL40" s="152"/>
      <c r="BM40" s="150"/>
      <c r="BN40" s="152"/>
      <c r="BO40" s="150"/>
      <c r="BP40" s="152"/>
      <c r="BQ40" s="150"/>
      <c r="BR40" s="152"/>
      <c r="BS40" s="150"/>
      <c r="BT40" s="152"/>
      <c r="BU40" s="150"/>
      <c r="BV40" s="152"/>
      <c r="BW40" s="150"/>
      <c r="BX40" s="152"/>
      <c r="BY40" s="150"/>
      <c r="BZ40" s="32" t="str">
        <f ca="1">IF(AND(BZ$7&gt;=$N40,BZ$7&lt;=$O40,BZ$7&lt;&gt;""),IF($P40="O",$K40&amp;" h",$K40),"")</f>
        <v/>
      </c>
      <c r="CA40" s="32" t="str">
        <f ca="1">IF(AND(CA$7&gt;=$N40,CA$7&lt;=$O40,CA$7&lt;&gt;""),IF($P40="O",$K40&amp;" h",$K40),"")</f>
        <v/>
      </c>
      <c r="CB40" s="32" t="str">
        <f ca="1">IF(AND(CB$7&gt;=$N40,CB$7&lt;=$O40,CB$7&lt;&gt;""),IF($P40="O",$K40&amp;" h",$K40),"")</f>
        <v/>
      </c>
      <c r="CC40" s="32" t="str">
        <f ca="1">IF(AND(CC$7&gt;=$N40,CC$7&lt;=$O40,CC$7&lt;&gt;""),IF($P40="O",$K40&amp;" h",$K40),"")</f>
        <v/>
      </c>
      <c r="CD40" s="32" t="str">
        <f ca="1">IF(AND(CD$7&gt;=$N40,CD$7&lt;=$O40,CD$7&lt;&gt;""),IF($P40="O",$K40&amp;" h",$K40),"")</f>
        <v/>
      </c>
      <c r="CE40" s="32" t="str">
        <f ca="1">IF(AND(CE$7&gt;=$N40,CE$7&lt;=$O40,CE$7&lt;&gt;""),IF($P40="O",$K40&amp;" h",$K40),"")</f>
        <v/>
      </c>
      <c r="CF40" s="32" t="str">
        <f ca="1">IF(AND(CF$7&gt;=$N40,CF$7&lt;=$O40,CF$7&lt;&gt;""),IF($P40="O",$K40&amp;" h",$K40),"")</f>
        <v/>
      </c>
      <c r="CG40" s="32" t="str">
        <f ca="1">IF(AND(CG$7&gt;=$N40,CG$7&lt;=$O40,CG$7&lt;&gt;""),IF($P40="O",$K40&amp;" h",$K40),"")</f>
        <v/>
      </c>
      <c r="CH40" s="32" t="str">
        <f ca="1">IF(AND(CH$7&gt;=$N40,CH$7&lt;=$O40,CH$7&lt;&gt;""),IF($P40="O",$K40&amp;" h",$K40),"")</f>
        <v/>
      </c>
      <c r="CI40" s="32" t="str">
        <f ca="1">IF(AND(CI$7&gt;=$N40,CI$7&lt;=$O40,CI$7&lt;&gt;""),IF($P40="O",$K40&amp;" h",$K40),"")</f>
        <v/>
      </c>
      <c r="CJ40" s="32" t="str">
        <f ca="1">IF(AND(CJ$7&gt;=$N40,CJ$7&lt;=$O40,CJ$7&lt;&gt;""),IF($P40="O",$K40&amp;" h",$K40),"")</f>
        <v/>
      </c>
      <c r="CK40" s="32" t="str">
        <f ca="1">IF(AND(CK$7&gt;=$N40,CK$7&lt;=$O40,CK$7&lt;&gt;""),IF($P40="O",$K40&amp;" h",$K40),"")</f>
        <v/>
      </c>
      <c r="CL40" s="32" t="str">
        <f ca="1">IF(AND(CL$7&gt;=$N40,CL$7&lt;=$O40,CL$7&lt;&gt;""),IF($P40="O",$K40&amp;" h",$K40),"")</f>
        <v/>
      </c>
      <c r="CM40" s="32" t="str">
        <f ca="1">IF(AND(CM$7&gt;=$N40,CM$7&lt;=$O40,CM$7&lt;&gt;""),IF($P40="O",$K40&amp;" h",$K40),"")</f>
        <v/>
      </c>
      <c r="CN40" s="32" t="str">
        <f ca="1">IF(AND(CN$7&gt;=$N40,CN$7&lt;=$O40,CN$7&lt;&gt;""),IF($P40="O",$K40&amp;" h",$K40),"")</f>
        <v/>
      </c>
      <c r="CO40" s="32" t="str">
        <f ca="1">IF(AND(CO$7&gt;=$N40,CO$7&lt;=$O40,CO$7&lt;&gt;""),IF($P40="O",$K40&amp;" h",$K40),"")</f>
        <v/>
      </c>
      <c r="CP40" s="32" t="str">
        <f ca="1">IF(AND(CP$7&gt;=$N40,CP$7&lt;=$O40,CP$7&lt;&gt;""),IF($P40="O",$K40&amp;" h",$K40),"")</f>
        <v/>
      </c>
      <c r="CQ40" s="32" t="str">
        <f ca="1">IF(AND(CQ$7&gt;=$N40,CQ$7&lt;=$O40,CQ$7&lt;&gt;""),IF($P40="O",$K40&amp;" h",$K40),"")</f>
        <v/>
      </c>
      <c r="CR40" s="32" t="str">
        <f ca="1">IF(AND(CR$7&gt;=$N40,CR$7&lt;=$O40,CR$7&lt;&gt;""),IF($P40="O",$K40&amp;" h",$K40),"")</f>
        <v/>
      </c>
      <c r="CS40" s="32" t="str">
        <f ca="1">IF(AND(CS$7&gt;=$N40,CS$7&lt;=$O40,CS$7&lt;&gt;""),IF($P40="O",$K40&amp;" h",$K40),"")</f>
        <v/>
      </c>
      <c r="CT40" s="32" t="str">
        <f ca="1">IF(AND(CT$7&gt;=$N40,CT$7&lt;=$O40,CT$7&lt;&gt;""),IF($P40="O",$K40&amp;" h",$K40),"")</f>
        <v/>
      </c>
      <c r="CU40" s="32" t="str">
        <f ca="1">IF(AND(CU$7&gt;=$N40,CU$7&lt;=$O40,CU$7&lt;&gt;""),IF($P40="O",$K40&amp;" h",$K40),"")</f>
        <v/>
      </c>
      <c r="CV40" s="32" t="str">
        <f ca="1">IF(AND(CV$7&gt;=$N40,CV$7&lt;=$O40,CV$7&lt;&gt;""),IF($P40="O",$K40&amp;" h",$K40),"")</f>
        <v/>
      </c>
      <c r="CW40" s="32" t="str">
        <f ca="1">IF(AND(CW$7&gt;=$N40,CW$7&lt;=$O40,CW$7&lt;&gt;""),IF($P40="O",$K40&amp;" h",$K40),"")</f>
        <v/>
      </c>
      <c r="CX40" s="32" t="str">
        <f ca="1">IF(AND(CX$7&gt;=$N40,CX$7&lt;=$O40,CX$7&lt;&gt;""),IF($P40="O",$K40&amp;" h",$K40),"")</f>
        <v/>
      </c>
      <c r="CY40" s="32" t="str">
        <f ca="1">IF(AND(CY$7&gt;=$N40,CY$7&lt;=$O40,CY$7&lt;&gt;""),IF($P40="O",$K40&amp;" h",$K40),"")</f>
        <v/>
      </c>
      <c r="CZ40" s="32" t="str">
        <f ca="1">IF(AND(CZ$7&gt;=$N40,CZ$7&lt;=$O40,CZ$7&lt;&gt;""),IF($P40="O",$K40&amp;" h",$K40),"")</f>
        <v/>
      </c>
      <c r="DA40" s="32" t="str">
        <f ca="1">IF(AND(DA$7&gt;=$N40,DA$7&lt;=$O40,DA$7&lt;&gt;""),IF($P40="O",$K40&amp;" h",$K40),"")</f>
        <v/>
      </c>
      <c r="DB40" s="32" t="str">
        <f ca="1">IF(AND(DB$7&gt;=$N40,DB$7&lt;=$O40,DB$7&lt;&gt;""),IF($P40="O",$K40&amp;" h",$K40),"")</f>
        <v/>
      </c>
      <c r="DC40" s="32" t="str">
        <f ca="1">IF(AND(DC$7&gt;=$N40,DC$7&lt;=$O40,DC$7&lt;&gt;""),IF($P40="O",$K40&amp;" h",$K40),"")</f>
        <v/>
      </c>
    </row>
    <row r="41" spans="1:107" x14ac:dyDescent="0.3">
      <c r="A41" s="122" t="s">
        <v>6201</v>
      </c>
      <c r="B41" s="61" t="s">
        <v>6202</v>
      </c>
      <c r="C41" s="61" t="s">
        <v>1032</v>
      </c>
      <c r="D41" s="61" t="s">
        <v>1033</v>
      </c>
      <c r="E41" s="61" t="s">
        <v>1034</v>
      </c>
      <c r="F41" s="61" t="s">
        <v>195</v>
      </c>
      <c r="G41" s="61" t="s">
        <v>58</v>
      </c>
      <c r="H41" s="61" t="s">
        <v>49</v>
      </c>
      <c r="I41" s="61"/>
      <c r="J41" s="61"/>
      <c r="K41" s="61">
        <v>21</v>
      </c>
      <c r="L41" s="84">
        <v>43330</v>
      </c>
      <c r="M41" s="84">
        <v>43345</v>
      </c>
      <c r="N41" s="85"/>
      <c r="O41" s="85"/>
      <c r="P41" s="92" t="s">
        <v>617</v>
      </c>
      <c r="Q41" s="31">
        <f ca="1">NETWORKDAYS(N41,O41,LD!$D$5:$D$16)</f>
        <v>0</v>
      </c>
      <c r="R41" s="152" t="str">
        <f ca="1">IF(AND(R$7&gt;=$N41,R$7&lt;=$O41,R$7&lt;&gt;""),IF($P41="O",$K41&amp;" h",$K41),"")</f>
        <v/>
      </c>
      <c r="S41" s="150" t="str">
        <f>IF(AND(S$7&gt;=$N41,S$7&lt;=$O41,S$7&lt;&gt;""),IF($P41="O",$K41&amp;" h",$K41),"")</f>
        <v/>
      </c>
      <c r="T41" s="152" t="str">
        <f ca="1">IF(AND(T$7&gt;=$N41,T$7&lt;=$O41,T$7&lt;&gt;""),IF($P41="O",$K41&amp;" h",$K41),"")</f>
        <v/>
      </c>
      <c r="U41" s="150" t="str">
        <f>IF(AND(U$7&gt;=$N41,U$7&lt;=$O41,U$7&lt;&gt;""),IF($P41="O",$K41&amp;" h",$K41),"")</f>
        <v/>
      </c>
      <c r="V41" s="152" t="str">
        <f ca="1">IF(AND(V$7&gt;=$N41,V$7&lt;=$O41,V$7&lt;&gt;""),IF($P41="O",$K41&amp;" h",$K41),"")</f>
        <v/>
      </c>
      <c r="W41" s="150" t="str">
        <f>IF(AND(W$7&gt;=$N41,W$7&lt;=$O41,W$7&lt;&gt;""),IF($P41="O",$K41&amp;" h",$K41),"")</f>
        <v/>
      </c>
      <c r="X41" s="152" t="str">
        <f ca="1">IF(AND(X$7&gt;=$N41,X$7&lt;=$O41,X$7&lt;&gt;""),IF($P41="O",$K41&amp;" h",$K41),"")</f>
        <v/>
      </c>
      <c r="Y41" s="150" t="str">
        <f>IF(AND(Y$7&gt;=$N41,Y$7&lt;=$O41,Y$7&lt;&gt;""),IF($P41="O",$K41&amp;" h",$K41),"")</f>
        <v/>
      </c>
      <c r="Z41" s="152" t="str">
        <f ca="1">IF(AND(Z$7&gt;=$N41,Z$7&lt;=$O41,Z$7&lt;&gt;""),IF($P41="O",$K41&amp;" h",$K41),"")</f>
        <v/>
      </c>
      <c r="AA41" s="150" t="str">
        <f>IF(AND(AA$7&gt;=$N41,AA$7&lt;=$O41,AA$7&lt;&gt;""),IF($P41="O",$K41&amp;" h",$K41),"")</f>
        <v/>
      </c>
      <c r="AB41" s="152" t="str">
        <f ca="1">IF(AND(AB$7&gt;=$N41,AB$7&lt;=$O41,AB$7&lt;&gt;""),IF($P41="O",$K41&amp;" h",$K41),"")</f>
        <v/>
      </c>
      <c r="AC41" s="150" t="str">
        <f>IF(AND(AC$7&gt;=$N41,AC$7&lt;=$O41,AC$7&lt;&gt;""),IF($P41="O",$K41&amp;" h",$K41),"")</f>
        <v/>
      </c>
      <c r="AD41" s="152" t="str">
        <f ca="1">IF(AND(AD$7&gt;=$N41,AD$7&lt;=$O41,AD$7&lt;&gt;""),IF($P41="O",$K41&amp;" h",$K41),"")</f>
        <v/>
      </c>
      <c r="AE41" s="150" t="str">
        <f>IF(AND(AE$7&gt;=$N41,AE$7&lt;=$O41,AE$7&lt;&gt;""),IF($P41="O",$K41&amp;" h",$K41),"")</f>
        <v/>
      </c>
      <c r="AF41" s="152" t="str">
        <f ca="1">IF(AND(AF$7&gt;=$N41,AF$7&lt;=$O41,AF$7&lt;&gt;""),IF($P41="O",$K41&amp;" h",$K41),"")</f>
        <v/>
      </c>
      <c r="AG41" s="150" t="str">
        <f>IF(AND(AG$7&gt;=$N41,AG$7&lt;=$O41,AG$7&lt;&gt;""),IF($P41="O",$K41&amp;" h",$K41),"")</f>
        <v/>
      </c>
      <c r="AH41" s="152" t="str">
        <f ca="1">IF(AND(AH$7&gt;=$N41,AH$7&lt;=$O41,AH$7&lt;&gt;""),IF($P41="O",$K41&amp;" h",$K41),"")</f>
        <v/>
      </c>
      <c r="AI41" s="150"/>
      <c r="AJ41" s="152"/>
      <c r="AK41" s="150"/>
      <c r="AL41" s="152"/>
      <c r="AM41" s="150"/>
      <c r="AN41" s="152"/>
      <c r="AO41" s="150"/>
      <c r="AP41" s="152"/>
      <c r="AQ41" s="150"/>
      <c r="AR41" s="152"/>
      <c r="AS41" s="150"/>
      <c r="AT41" s="152"/>
      <c r="AU41" s="150"/>
      <c r="AV41" s="152"/>
      <c r="AW41" s="150"/>
      <c r="AX41" s="152"/>
      <c r="AY41" s="150"/>
      <c r="AZ41" s="152"/>
      <c r="BA41" s="150"/>
      <c r="BB41" s="152"/>
      <c r="BC41" s="150"/>
      <c r="BD41" s="152"/>
      <c r="BE41" s="150"/>
      <c r="BF41" s="152"/>
      <c r="BG41" s="150"/>
      <c r="BH41" s="152"/>
      <c r="BI41" s="150"/>
      <c r="BJ41" s="152"/>
      <c r="BK41" s="150"/>
      <c r="BL41" s="152"/>
      <c r="BM41" s="150"/>
      <c r="BN41" s="152"/>
      <c r="BO41" s="150"/>
      <c r="BP41" s="152"/>
      <c r="BQ41" s="150"/>
      <c r="BR41" s="152"/>
      <c r="BS41" s="150"/>
      <c r="BT41" s="152"/>
      <c r="BU41" s="150"/>
      <c r="BV41" s="152"/>
      <c r="BW41" s="150"/>
      <c r="BX41" s="152"/>
      <c r="BY41" s="150"/>
      <c r="BZ41" s="32" t="str">
        <f ca="1">IF(AND(BZ$7&gt;=$N41,BZ$7&lt;=$O41,BZ$7&lt;&gt;""),IF($P41="O",$K41&amp;" h",$K41),"")</f>
        <v/>
      </c>
      <c r="CA41" s="32" t="str">
        <f ca="1">IF(AND(CA$7&gt;=$N41,CA$7&lt;=$O41,CA$7&lt;&gt;""),IF($P41="O",$K41&amp;" h",$K41),"")</f>
        <v/>
      </c>
      <c r="CB41" s="32" t="str">
        <f ca="1">IF(AND(CB$7&gt;=$N41,CB$7&lt;=$O41,CB$7&lt;&gt;""),IF($P41="O",$K41&amp;" h",$K41),"")</f>
        <v/>
      </c>
      <c r="CC41" s="32" t="str">
        <f ca="1">IF(AND(CC$7&gt;=$N41,CC$7&lt;=$O41,CC$7&lt;&gt;""),IF($P41="O",$K41&amp;" h",$K41),"")</f>
        <v/>
      </c>
      <c r="CD41" s="32" t="str">
        <f ca="1">IF(AND(CD$7&gt;=$N41,CD$7&lt;=$O41,CD$7&lt;&gt;""),IF($P41="O",$K41&amp;" h",$K41),"")</f>
        <v/>
      </c>
      <c r="CE41" s="32" t="str">
        <f ca="1">IF(AND(CE$7&gt;=$N41,CE$7&lt;=$O41,CE$7&lt;&gt;""),IF($P41="O",$K41&amp;" h",$K41),"")</f>
        <v/>
      </c>
      <c r="CF41" s="32" t="str">
        <f ca="1">IF(AND(CF$7&gt;=$N41,CF$7&lt;=$O41,CF$7&lt;&gt;""),IF($P41="O",$K41&amp;" h",$K41),"")</f>
        <v/>
      </c>
      <c r="CG41" s="32" t="str">
        <f ca="1">IF(AND(CG$7&gt;=$N41,CG$7&lt;=$O41,CG$7&lt;&gt;""),IF($P41="O",$K41&amp;" h",$K41),"")</f>
        <v/>
      </c>
      <c r="CH41" s="32" t="str">
        <f ca="1">IF(AND(CH$7&gt;=$N41,CH$7&lt;=$O41,CH$7&lt;&gt;""),IF($P41="O",$K41&amp;" h",$K41),"")</f>
        <v/>
      </c>
      <c r="CI41" s="32" t="str">
        <f ca="1">IF(AND(CI$7&gt;=$N41,CI$7&lt;=$O41,CI$7&lt;&gt;""),IF($P41="O",$K41&amp;" h",$K41),"")</f>
        <v/>
      </c>
      <c r="CJ41" s="32" t="str">
        <f ca="1">IF(AND(CJ$7&gt;=$N41,CJ$7&lt;=$O41,CJ$7&lt;&gt;""),IF($P41="O",$K41&amp;" h",$K41),"")</f>
        <v/>
      </c>
      <c r="CK41" s="32" t="str">
        <f ca="1">IF(AND(CK$7&gt;=$N41,CK$7&lt;=$O41,CK$7&lt;&gt;""),IF($P41="O",$K41&amp;" h",$K41),"")</f>
        <v/>
      </c>
      <c r="CL41" s="32" t="str">
        <f ca="1">IF(AND(CL$7&gt;=$N41,CL$7&lt;=$O41,CL$7&lt;&gt;""),IF($P41="O",$K41&amp;" h",$K41),"")</f>
        <v/>
      </c>
      <c r="CM41" s="32" t="str">
        <f ca="1">IF(AND(CM$7&gt;=$N41,CM$7&lt;=$O41,CM$7&lt;&gt;""),IF($P41="O",$K41&amp;" h",$K41),"")</f>
        <v/>
      </c>
      <c r="CN41" s="32" t="str">
        <f ca="1">IF(AND(CN$7&gt;=$N41,CN$7&lt;=$O41,CN$7&lt;&gt;""),IF($P41="O",$K41&amp;" h",$K41),"")</f>
        <v/>
      </c>
      <c r="CO41" s="32" t="str">
        <f ca="1">IF(AND(CO$7&gt;=$N41,CO$7&lt;=$O41,CO$7&lt;&gt;""),IF($P41="O",$K41&amp;" h",$K41),"")</f>
        <v/>
      </c>
      <c r="CP41" s="32" t="str">
        <f ca="1">IF(AND(CP$7&gt;=$N41,CP$7&lt;=$O41,CP$7&lt;&gt;""),IF($P41="O",$K41&amp;" h",$K41),"")</f>
        <v/>
      </c>
      <c r="CQ41" s="32" t="str">
        <f ca="1">IF(AND(CQ$7&gt;=$N41,CQ$7&lt;=$O41,CQ$7&lt;&gt;""),IF($P41="O",$K41&amp;" h",$K41),"")</f>
        <v/>
      </c>
      <c r="CR41" s="32" t="str">
        <f ca="1">IF(AND(CR$7&gt;=$N41,CR$7&lt;=$O41,CR$7&lt;&gt;""),IF($P41="O",$K41&amp;" h",$K41),"")</f>
        <v/>
      </c>
      <c r="CS41" s="32" t="str">
        <f ca="1">IF(AND(CS$7&gt;=$N41,CS$7&lt;=$O41,CS$7&lt;&gt;""),IF($P41="O",$K41&amp;" h",$K41),"")</f>
        <v/>
      </c>
      <c r="CT41" s="32" t="str">
        <f ca="1">IF(AND(CT$7&gt;=$N41,CT$7&lt;=$O41,CT$7&lt;&gt;""),IF($P41="O",$K41&amp;" h",$K41),"")</f>
        <v/>
      </c>
      <c r="CU41" s="32" t="str">
        <f ca="1">IF(AND(CU$7&gt;=$N41,CU$7&lt;=$O41,CU$7&lt;&gt;""),IF($P41="O",$K41&amp;" h",$K41),"")</f>
        <v/>
      </c>
      <c r="CV41" s="32" t="str">
        <f ca="1">IF(AND(CV$7&gt;=$N41,CV$7&lt;=$O41,CV$7&lt;&gt;""),IF($P41="O",$K41&amp;" h",$K41),"")</f>
        <v/>
      </c>
      <c r="CW41" s="32" t="str">
        <f ca="1">IF(AND(CW$7&gt;=$N41,CW$7&lt;=$O41,CW$7&lt;&gt;""),IF($P41="O",$K41&amp;" h",$K41),"")</f>
        <v/>
      </c>
      <c r="CX41" s="32" t="str">
        <f ca="1">IF(AND(CX$7&gt;=$N41,CX$7&lt;=$O41,CX$7&lt;&gt;""),IF($P41="O",$K41&amp;" h",$K41),"")</f>
        <v/>
      </c>
      <c r="CY41" s="32" t="str">
        <f ca="1">IF(AND(CY$7&gt;=$N41,CY$7&lt;=$O41,CY$7&lt;&gt;""),IF($P41="O",$K41&amp;" h",$K41),"")</f>
        <v/>
      </c>
      <c r="CZ41" s="32" t="str">
        <f ca="1">IF(AND(CZ$7&gt;=$N41,CZ$7&lt;=$O41,CZ$7&lt;&gt;""),IF($P41="O",$K41&amp;" h",$K41),"")</f>
        <v/>
      </c>
      <c r="DA41" s="32" t="str">
        <f ca="1">IF(AND(DA$7&gt;=$N41,DA$7&lt;=$O41,DA$7&lt;&gt;""),IF($P41="O",$K41&amp;" h",$K41),"")</f>
        <v/>
      </c>
      <c r="DB41" s="32" t="str">
        <f ca="1">IF(AND(DB$7&gt;=$N41,DB$7&lt;=$O41,DB$7&lt;&gt;""),IF($P41="O",$K41&amp;" h",$K41),"")</f>
        <v/>
      </c>
      <c r="DC41" s="32" t="str">
        <f ca="1">IF(AND(DC$7&gt;=$N41,DC$7&lt;=$O41,DC$7&lt;&gt;""),IF($P41="O",$K41&amp;" h",$K41),"")</f>
        <v/>
      </c>
    </row>
    <row r="42" spans="1:107" x14ac:dyDescent="0.3">
      <c r="A42" s="122" t="s">
        <v>6205</v>
      </c>
      <c r="B42" s="61" t="s">
        <v>6206</v>
      </c>
      <c r="C42" s="61" t="s">
        <v>6207</v>
      </c>
      <c r="D42" s="61" t="s">
        <v>6208</v>
      </c>
      <c r="E42" s="61" t="s">
        <v>6209</v>
      </c>
      <c r="F42" s="61" t="s">
        <v>359</v>
      </c>
      <c r="G42" s="61" t="s">
        <v>53</v>
      </c>
      <c r="H42" s="61" t="s">
        <v>61</v>
      </c>
      <c r="I42" s="61"/>
      <c r="J42" s="61"/>
      <c r="K42" s="61">
        <v>1</v>
      </c>
      <c r="L42" s="84">
        <v>43329</v>
      </c>
      <c r="M42" s="84">
        <v>43329.041666666664</v>
      </c>
      <c r="N42" s="85"/>
      <c r="O42" s="85"/>
      <c r="P42" s="92" t="s">
        <v>617</v>
      </c>
      <c r="Q42" s="31">
        <f ca="1">NETWORKDAYS(N42,O42,LD!$D$5:$D$16)</f>
        <v>0</v>
      </c>
      <c r="R42" s="152" t="str">
        <f ca="1">IF(AND(R$7&gt;=$N42,R$7&lt;=$O42,R$7&lt;&gt;""),IF($P42="O",$K42&amp;" h",$K42),"")</f>
        <v/>
      </c>
      <c r="S42" s="150" t="str">
        <f>IF(AND(S$7&gt;=$N42,S$7&lt;=$O42,S$7&lt;&gt;""),IF($P42="O",$K42&amp;" h",$K42),"")</f>
        <v/>
      </c>
      <c r="T42" s="152" t="str">
        <f ca="1">IF(AND(T$7&gt;=$N42,T$7&lt;=$O42,T$7&lt;&gt;""),IF($P42="O",$K42&amp;" h",$K42),"")</f>
        <v/>
      </c>
      <c r="U42" s="150" t="str">
        <f>IF(AND(U$7&gt;=$N42,U$7&lt;=$O42,U$7&lt;&gt;""),IF($P42="O",$K42&amp;" h",$K42),"")</f>
        <v/>
      </c>
      <c r="V42" s="152" t="str">
        <f ca="1">IF(AND(V$7&gt;=$N42,V$7&lt;=$O42,V$7&lt;&gt;""),IF($P42="O",$K42&amp;" h",$K42),"")</f>
        <v/>
      </c>
      <c r="W42" s="150" t="str">
        <f>IF(AND(W$7&gt;=$N42,W$7&lt;=$O42,W$7&lt;&gt;""),IF($P42="O",$K42&amp;" h",$K42),"")</f>
        <v/>
      </c>
      <c r="X42" s="152" t="str">
        <f ca="1">IF(AND(X$7&gt;=$N42,X$7&lt;=$O42,X$7&lt;&gt;""),IF($P42="O",$K42&amp;" h",$K42),"")</f>
        <v/>
      </c>
      <c r="Y42" s="150" t="str">
        <f>IF(AND(Y$7&gt;=$N42,Y$7&lt;=$O42,Y$7&lt;&gt;""),IF($P42="O",$K42&amp;" h",$K42),"")</f>
        <v/>
      </c>
      <c r="Z42" s="152" t="str">
        <f ca="1">IF(AND(Z$7&gt;=$N42,Z$7&lt;=$O42,Z$7&lt;&gt;""),IF($P42="O",$K42&amp;" h",$K42),"")</f>
        <v/>
      </c>
      <c r="AA42" s="150" t="str">
        <f>IF(AND(AA$7&gt;=$N42,AA$7&lt;=$O42,AA$7&lt;&gt;""),IF($P42="O",$K42&amp;" h",$K42),"")</f>
        <v/>
      </c>
      <c r="AB42" s="152" t="str">
        <f ca="1">IF(AND(AB$7&gt;=$N42,AB$7&lt;=$O42,AB$7&lt;&gt;""),IF($P42="O",$K42&amp;" h",$K42),"")</f>
        <v/>
      </c>
      <c r="AC42" s="150" t="str">
        <f>IF(AND(AC$7&gt;=$N42,AC$7&lt;=$O42,AC$7&lt;&gt;""),IF($P42="O",$K42&amp;" h",$K42),"")</f>
        <v/>
      </c>
      <c r="AD42" s="152" t="str">
        <f ca="1">IF(AND(AD$7&gt;=$N42,AD$7&lt;=$O42,AD$7&lt;&gt;""),IF($P42="O",$K42&amp;" h",$K42),"")</f>
        <v/>
      </c>
      <c r="AE42" s="150" t="str">
        <f>IF(AND(AE$7&gt;=$N42,AE$7&lt;=$O42,AE$7&lt;&gt;""),IF($P42="O",$K42&amp;" h",$K42),"")</f>
        <v/>
      </c>
      <c r="AF42" s="152" t="str">
        <f ca="1">IF(AND(AF$7&gt;=$N42,AF$7&lt;=$O42,AF$7&lt;&gt;""),IF($P42="O",$K42&amp;" h",$K42),"")</f>
        <v/>
      </c>
      <c r="AG42" s="150" t="str">
        <f>IF(AND(AG$7&gt;=$N42,AG$7&lt;=$O42,AG$7&lt;&gt;""),IF($P42="O",$K42&amp;" h",$K42),"")</f>
        <v/>
      </c>
      <c r="AH42" s="152" t="str">
        <f ca="1">IF(AND(AH$7&gt;=$N42,AH$7&lt;=$O42,AH$7&lt;&gt;""),IF($P42="O",$K42&amp;" h",$K42),"")</f>
        <v/>
      </c>
      <c r="AI42" s="150"/>
      <c r="AJ42" s="152"/>
      <c r="AK42" s="150"/>
      <c r="AL42" s="152"/>
      <c r="AM42" s="150"/>
      <c r="AN42" s="152"/>
      <c r="AO42" s="150"/>
      <c r="AP42" s="152"/>
      <c r="AQ42" s="150"/>
      <c r="AR42" s="152"/>
      <c r="AS42" s="150"/>
      <c r="AT42" s="152"/>
      <c r="AU42" s="150"/>
      <c r="AV42" s="152"/>
      <c r="AW42" s="150"/>
      <c r="AX42" s="152"/>
      <c r="AY42" s="150"/>
      <c r="AZ42" s="152"/>
      <c r="BA42" s="150"/>
      <c r="BB42" s="152"/>
      <c r="BC42" s="150"/>
      <c r="BD42" s="152"/>
      <c r="BE42" s="150"/>
      <c r="BF42" s="152"/>
      <c r="BG42" s="150"/>
      <c r="BH42" s="152"/>
      <c r="BI42" s="150"/>
      <c r="BJ42" s="152"/>
      <c r="BK42" s="150"/>
      <c r="BL42" s="152"/>
      <c r="BM42" s="150"/>
      <c r="BN42" s="152"/>
      <c r="BO42" s="150"/>
      <c r="BP42" s="152"/>
      <c r="BQ42" s="150"/>
      <c r="BR42" s="152"/>
      <c r="BS42" s="150"/>
      <c r="BT42" s="152"/>
      <c r="BU42" s="150"/>
      <c r="BV42" s="152"/>
      <c r="BW42" s="150"/>
      <c r="BX42" s="152"/>
      <c r="BY42" s="150"/>
      <c r="BZ42" s="32" t="str">
        <f ca="1">IF(AND(BZ$7&gt;=$N42,BZ$7&lt;=$O42,BZ$7&lt;&gt;""),IF($P42="O",$K42&amp;" h",$K42),"")</f>
        <v/>
      </c>
      <c r="CA42" s="32" t="str">
        <f ca="1">IF(AND(CA$7&gt;=$N42,CA$7&lt;=$O42,CA$7&lt;&gt;""),IF($P42="O",$K42&amp;" h",$K42),"")</f>
        <v/>
      </c>
      <c r="CB42" s="32" t="str">
        <f ca="1">IF(AND(CB$7&gt;=$N42,CB$7&lt;=$O42,CB$7&lt;&gt;""),IF($P42="O",$K42&amp;" h",$K42),"")</f>
        <v/>
      </c>
      <c r="CC42" s="32" t="str">
        <f ca="1">IF(AND(CC$7&gt;=$N42,CC$7&lt;=$O42,CC$7&lt;&gt;""),IF($P42="O",$K42&amp;" h",$K42),"")</f>
        <v/>
      </c>
      <c r="CD42" s="32" t="str">
        <f ca="1">IF(AND(CD$7&gt;=$N42,CD$7&lt;=$O42,CD$7&lt;&gt;""),IF($P42="O",$K42&amp;" h",$K42),"")</f>
        <v/>
      </c>
      <c r="CE42" s="32" t="str">
        <f ca="1">IF(AND(CE$7&gt;=$N42,CE$7&lt;=$O42,CE$7&lt;&gt;""),IF($P42="O",$K42&amp;" h",$K42),"")</f>
        <v/>
      </c>
      <c r="CF42" s="32" t="str">
        <f ca="1">IF(AND(CF$7&gt;=$N42,CF$7&lt;=$O42,CF$7&lt;&gt;""),IF($P42="O",$K42&amp;" h",$K42),"")</f>
        <v/>
      </c>
      <c r="CG42" s="32" t="str">
        <f ca="1">IF(AND(CG$7&gt;=$N42,CG$7&lt;=$O42,CG$7&lt;&gt;""),IF($P42="O",$K42&amp;" h",$K42),"")</f>
        <v/>
      </c>
      <c r="CH42" s="32" t="str">
        <f ca="1">IF(AND(CH$7&gt;=$N42,CH$7&lt;=$O42,CH$7&lt;&gt;""),IF($P42="O",$K42&amp;" h",$K42),"")</f>
        <v/>
      </c>
      <c r="CI42" s="32" t="str">
        <f ca="1">IF(AND(CI$7&gt;=$N42,CI$7&lt;=$O42,CI$7&lt;&gt;""),IF($P42="O",$K42&amp;" h",$K42),"")</f>
        <v/>
      </c>
      <c r="CJ42" s="32" t="str">
        <f ca="1">IF(AND(CJ$7&gt;=$N42,CJ$7&lt;=$O42,CJ$7&lt;&gt;""),IF($P42="O",$K42&amp;" h",$K42),"")</f>
        <v/>
      </c>
      <c r="CK42" s="32" t="str">
        <f ca="1">IF(AND(CK$7&gt;=$N42,CK$7&lt;=$O42,CK$7&lt;&gt;""),IF($P42="O",$K42&amp;" h",$K42),"")</f>
        <v/>
      </c>
      <c r="CL42" s="32" t="str">
        <f ca="1">IF(AND(CL$7&gt;=$N42,CL$7&lt;=$O42,CL$7&lt;&gt;""),IF($P42="O",$K42&amp;" h",$K42),"")</f>
        <v/>
      </c>
      <c r="CM42" s="32" t="str">
        <f ca="1">IF(AND(CM$7&gt;=$N42,CM$7&lt;=$O42,CM$7&lt;&gt;""),IF($P42="O",$K42&amp;" h",$K42),"")</f>
        <v/>
      </c>
      <c r="CN42" s="32" t="str">
        <f ca="1">IF(AND(CN$7&gt;=$N42,CN$7&lt;=$O42,CN$7&lt;&gt;""),IF($P42="O",$K42&amp;" h",$K42),"")</f>
        <v/>
      </c>
      <c r="CO42" s="32" t="str">
        <f ca="1">IF(AND(CO$7&gt;=$N42,CO$7&lt;=$O42,CO$7&lt;&gt;""),IF($P42="O",$K42&amp;" h",$K42),"")</f>
        <v/>
      </c>
      <c r="CP42" s="32" t="str">
        <f ca="1">IF(AND(CP$7&gt;=$N42,CP$7&lt;=$O42,CP$7&lt;&gt;""),IF($P42="O",$K42&amp;" h",$K42),"")</f>
        <v/>
      </c>
      <c r="CQ42" s="32" t="str">
        <f ca="1">IF(AND(CQ$7&gt;=$N42,CQ$7&lt;=$O42,CQ$7&lt;&gt;""),IF($P42="O",$K42&amp;" h",$K42),"")</f>
        <v/>
      </c>
      <c r="CR42" s="32" t="str">
        <f ca="1">IF(AND(CR$7&gt;=$N42,CR$7&lt;=$O42,CR$7&lt;&gt;""),IF($P42="O",$K42&amp;" h",$K42),"")</f>
        <v/>
      </c>
      <c r="CS42" s="32" t="str">
        <f ca="1">IF(AND(CS$7&gt;=$N42,CS$7&lt;=$O42,CS$7&lt;&gt;""),IF($P42="O",$K42&amp;" h",$K42),"")</f>
        <v/>
      </c>
      <c r="CT42" s="32" t="str">
        <f ca="1">IF(AND(CT$7&gt;=$N42,CT$7&lt;=$O42,CT$7&lt;&gt;""),IF($P42="O",$K42&amp;" h",$K42),"")</f>
        <v/>
      </c>
      <c r="CU42" s="32" t="str">
        <f ca="1">IF(AND(CU$7&gt;=$N42,CU$7&lt;=$O42,CU$7&lt;&gt;""),IF($P42="O",$K42&amp;" h",$K42),"")</f>
        <v/>
      </c>
      <c r="CV42" s="32" t="str">
        <f ca="1">IF(AND(CV$7&gt;=$N42,CV$7&lt;=$O42,CV$7&lt;&gt;""),IF($P42="O",$K42&amp;" h",$K42),"")</f>
        <v/>
      </c>
      <c r="CW42" s="32" t="str">
        <f ca="1">IF(AND(CW$7&gt;=$N42,CW$7&lt;=$O42,CW$7&lt;&gt;""),IF($P42="O",$K42&amp;" h",$K42),"")</f>
        <v/>
      </c>
      <c r="CX42" s="32" t="str">
        <f ca="1">IF(AND(CX$7&gt;=$N42,CX$7&lt;=$O42,CX$7&lt;&gt;""),IF($P42="O",$K42&amp;" h",$K42),"")</f>
        <v/>
      </c>
      <c r="CY42" s="32" t="str">
        <f ca="1">IF(AND(CY$7&gt;=$N42,CY$7&lt;=$O42,CY$7&lt;&gt;""),IF($P42="O",$K42&amp;" h",$K42),"")</f>
        <v/>
      </c>
      <c r="CZ42" s="32" t="str">
        <f ca="1">IF(AND(CZ$7&gt;=$N42,CZ$7&lt;=$O42,CZ$7&lt;&gt;""),IF($P42="O",$K42&amp;" h",$K42),"")</f>
        <v/>
      </c>
      <c r="DA42" s="32" t="str">
        <f ca="1">IF(AND(DA$7&gt;=$N42,DA$7&lt;=$O42,DA$7&lt;&gt;""),IF($P42="O",$K42&amp;" h",$K42),"")</f>
        <v/>
      </c>
      <c r="DB42" s="32" t="str">
        <f ca="1">IF(AND(DB$7&gt;=$N42,DB$7&lt;=$O42,DB$7&lt;&gt;""),IF($P42="O",$K42&amp;" h",$K42),"")</f>
        <v/>
      </c>
      <c r="DC42" s="32" t="str">
        <f ca="1">IF(AND(DC$7&gt;=$N42,DC$7&lt;=$O42,DC$7&lt;&gt;""),IF($P42="O",$K42&amp;" h",$K42),"")</f>
        <v/>
      </c>
    </row>
    <row r="43" spans="1:107" x14ac:dyDescent="0.3">
      <c r="A43" s="122" t="s">
        <v>5039</v>
      </c>
      <c r="B43" s="61" t="s">
        <v>5040</v>
      </c>
      <c r="C43" s="61" t="s">
        <v>213</v>
      </c>
      <c r="D43" s="61" t="s">
        <v>214</v>
      </c>
      <c r="E43" s="61" t="s">
        <v>215</v>
      </c>
      <c r="F43" s="61" t="s">
        <v>195</v>
      </c>
      <c r="G43" s="61" t="s">
        <v>201</v>
      </c>
      <c r="H43" s="61" t="s">
        <v>202</v>
      </c>
      <c r="I43" s="61"/>
      <c r="J43" s="61"/>
      <c r="K43" s="61">
        <v>4</v>
      </c>
      <c r="L43" s="84">
        <v>43313</v>
      </c>
      <c r="M43" s="84">
        <v>43313.166666666664</v>
      </c>
      <c r="N43" s="85"/>
      <c r="O43" s="85"/>
      <c r="P43" s="92" t="s">
        <v>617</v>
      </c>
      <c r="Q43" s="31">
        <f ca="1">NETWORKDAYS(N43,O43,LD!$D$5:$D$16)</f>
        <v>0</v>
      </c>
      <c r="R43" s="152" t="str">
        <f ca="1">IF(AND(R$7&gt;=$N43,R$7&lt;=$O43,R$7&lt;&gt;""),IF($P43="O",$K43&amp;" h",$K43),"")</f>
        <v/>
      </c>
      <c r="S43" s="150" t="str">
        <f>IF(AND(S$7&gt;=$N43,S$7&lt;=$O43,S$7&lt;&gt;""),IF($P43="O",$K43&amp;" h",$K43),"")</f>
        <v/>
      </c>
      <c r="T43" s="152" t="str">
        <f ca="1">IF(AND(T$7&gt;=$N43,T$7&lt;=$O43,T$7&lt;&gt;""),IF($P43="O",$K43&amp;" h",$K43),"")</f>
        <v/>
      </c>
      <c r="U43" s="150" t="str">
        <f>IF(AND(U$7&gt;=$N43,U$7&lt;=$O43,U$7&lt;&gt;""),IF($P43="O",$K43&amp;" h",$K43),"")</f>
        <v/>
      </c>
      <c r="V43" s="152" t="str">
        <f ca="1">IF(AND(V$7&gt;=$N43,V$7&lt;=$O43,V$7&lt;&gt;""),IF($P43="O",$K43&amp;" h",$K43),"")</f>
        <v/>
      </c>
      <c r="W43" s="150" t="str">
        <f>IF(AND(W$7&gt;=$N43,W$7&lt;=$O43,W$7&lt;&gt;""),IF($P43="O",$K43&amp;" h",$K43),"")</f>
        <v/>
      </c>
      <c r="X43" s="152" t="str">
        <f ca="1">IF(AND(X$7&gt;=$N43,X$7&lt;=$O43,X$7&lt;&gt;""),IF($P43="O",$K43&amp;" h",$K43),"")</f>
        <v/>
      </c>
      <c r="Y43" s="150" t="str">
        <f>IF(AND(Y$7&gt;=$N43,Y$7&lt;=$O43,Y$7&lt;&gt;""),IF($P43="O",$K43&amp;" h",$K43),"")</f>
        <v/>
      </c>
      <c r="Z43" s="152" t="str">
        <f ca="1">IF(AND(Z$7&gt;=$N43,Z$7&lt;=$O43,Z$7&lt;&gt;""),IF($P43="O",$K43&amp;" h",$K43),"")</f>
        <v/>
      </c>
      <c r="AA43" s="150" t="str">
        <f>IF(AND(AA$7&gt;=$N43,AA$7&lt;=$O43,AA$7&lt;&gt;""),IF($P43="O",$K43&amp;" h",$K43),"")</f>
        <v/>
      </c>
      <c r="AB43" s="152" t="str">
        <f ca="1">IF(AND(AB$7&gt;=$N43,AB$7&lt;=$O43,AB$7&lt;&gt;""),IF($P43="O",$K43&amp;" h",$K43),"")</f>
        <v/>
      </c>
      <c r="AC43" s="150" t="str">
        <f>IF(AND(AC$7&gt;=$N43,AC$7&lt;=$O43,AC$7&lt;&gt;""),IF($P43="O",$K43&amp;" h",$K43),"")</f>
        <v/>
      </c>
      <c r="AD43" s="152" t="str">
        <f ca="1">IF(AND(AD$7&gt;=$N43,AD$7&lt;=$O43,AD$7&lt;&gt;""),IF($P43="O",$K43&amp;" h",$K43),"")</f>
        <v/>
      </c>
      <c r="AE43" s="150" t="str">
        <f>IF(AND(AE$7&gt;=$N43,AE$7&lt;=$O43,AE$7&lt;&gt;""),IF($P43="O",$K43&amp;" h",$K43),"")</f>
        <v/>
      </c>
      <c r="AF43" s="152" t="str">
        <f ca="1">IF(AND(AF$7&gt;=$N43,AF$7&lt;=$O43,AF$7&lt;&gt;""),IF($P43="O",$K43&amp;" h",$K43),"")</f>
        <v/>
      </c>
      <c r="AG43" s="150" t="str">
        <f>IF(AND(AG$7&gt;=$N43,AG$7&lt;=$O43,AG$7&lt;&gt;""),IF($P43="O",$K43&amp;" h",$K43),"")</f>
        <v/>
      </c>
      <c r="AH43" s="152" t="str">
        <f ca="1">IF(AND(AH$7&gt;=$N43,AH$7&lt;=$O43,AH$7&lt;&gt;""),IF($P43="O",$K43&amp;" h",$K43),"")</f>
        <v/>
      </c>
      <c r="AI43" s="150"/>
      <c r="AJ43" s="152"/>
      <c r="AK43" s="150"/>
      <c r="AL43" s="152"/>
      <c r="AM43" s="150"/>
      <c r="AN43" s="152"/>
      <c r="AO43" s="150"/>
      <c r="AP43" s="152"/>
      <c r="AQ43" s="150"/>
      <c r="AR43" s="152"/>
      <c r="AS43" s="150"/>
      <c r="AT43" s="152"/>
      <c r="AU43" s="150"/>
      <c r="AV43" s="152"/>
      <c r="AW43" s="150"/>
      <c r="AX43" s="152"/>
      <c r="AY43" s="150"/>
      <c r="AZ43" s="152"/>
      <c r="BA43" s="150"/>
      <c r="BB43" s="152"/>
      <c r="BC43" s="150"/>
      <c r="BD43" s="152"/>
      <c r="BE43" s="150"/>
      <c r="BF43" s="152"/>
      <c r="BG43" s="150"/>
      <c r="BH43" s="152"/>
      <c r="BI43" s="150"/>
      <c r="BJ43" s="152"/>
      <c r="BK43" s="150"/>
      <c r="BL43" s="152"/>
      <c r="BM43" s="150"/>
      <c r="BN43" s="152"/>
      <c r="BO43" s="150"/>
      <c r="BP43" s="152"/>
      <c r="BQ43" s="150"/>
      <c r="BR43" s="152"/>
      <c r="BS43" s="150"/>
      <c r="BT43" s="152"/>
      <c r="BU43" s="150"/>
      <c r="BV43" s="152"/>
      <c r="BW43" s="150"/>
      <c r="BX43" s="152"/>
      <c r="BY43" s="150"/>
      <c r="BZ43" s="32" t="str">
        <f ca="1">IF(AND(BZ$7&gt;=$N43,BZ$7&lt;=$O43,BZ$7&lt;&gt;""),IF($P43="O",$K43&amp;" h",$K43),"")</f>
        <v/>
      </c>
      <c r="CA43" s="32" t="str">
        <f ca="1">IF(AND(CA$7&gt;=$N43,CA$7&lt;=$O43,CA$7&lt;&gt;""),IF($P43="O",$K43&amp;" h",$K43),"")</f>
        <v/>
      </c>
      <c r="CB43" s="32" t="str">
        <f ca="1">IF(AND(CB$7&gt;=$N43,CB$7&lt;=$O43,CB$7&lt;&gt;""),IF($P43="O",$K43&amp;" h",$K43),"")</f>
        <v/>
      </c>
      <c r="CC43" s="32" t="str">
        <f ca="1">IF(AND(CC$7&gt;=$N43,CC$7&lt;=$O43,CC$7&lt;&gt;""),IF($P43="O",$K43&amp;" h",$K43),"")</f>
        <v/>
      </c>
      <c r="CD43" s="32" t="str">
        <f ca="1">IF(AND(CD$7&gt;=$N43,CD$7&lt;=$O43,CD$7&lt;&gt;""),IF($P43="O",$K43&amp;" h",$K43),"")</f>
        <v/>
      </c>
      <c r="CE43" s="32" t="str">
        <f ca="1">IF(AND(CE$7&gt;=$N43,CE$7&lt;=$O43,CE$7&lt;&gt;""),IF($P43="O",$K43&amp;" h",$K43),"")</f>
        <v/>
      </c>
      <c r="CF43" s="32" t="str">
        <f ca="1">IF(AND(CF$7&gt;=$N43,CF$7&lt;=$O43,CF$7&lt;&gt;""),IF($P43="O",$K43&amp;" h",$K43),"")</f>
        <v/>
      </c>
      <c r="CG43" s="32" t="str">
        <f ca="1">IF(AND(CG$7&gt;=$N43,CG$7&lt;=$O43,CG$7&lt;&gt;""),IF($P43="O",$K43&amp;" h",$K43),"")</f>
        <v/>
      </c>
      <c r="CH43" s="32" t="str">
        <f ca="1">IF(AND(CH$7&gt;=$N43,CH$7&lt;=$O43,CH$7&lt;&gt;""),IF($P43="O",$K43&amp;" h",$K43),"")</f>
        <v/>
      </c>
      <c r="CI43" s="32" t="str">
        <f ca="1">IF(AND(CI$7&gt;=$N43,CI$7&lt;=$O43,CI$7&lt;&gt;""),IF($P43="O",$K43&amp;" h",$K43),"")</f>
        <v/>
      </c>
      <c r="CJ43" s="32" t="str">
        <f ca="1">IF(AND(CJ$7&gt;=$N43,CJ$7&lt;=$O43,CJ$7&lt;&gt;""),IF($P43="O",$K43&amp;" h",$K43),"")</f>
        <v/>
      </c>
      <c r="CK43" s="32" t="str">
        <f ca="1">IF(AND(CK$7&gt;=$N43,CK$7&lt;=$O43,CK$7&lt;&gt;""),IF($P43="O",$K43&amp;" h",$K43),"")</f>
        <v/>
      </c>
      <c r="CL43" s="32" t="str">
        <f ca="1">IF(AND(CL$7&gt;=$N43,CL$7&lt;=$O43,CL$7&lt;&gt;""),IF($P43="O",$K43&amp;" h",$K43),"")</f>
        <v/>
      </c>
      <c r="CM43" s="32" t="str">
        <f ca="1">IF(AND(CM$7&gt;=$N43,CM$7&lt;=$O43,CM$7&lt;&gt;""),IF($P43="O",$K43&amp;" h",$K43),"")</f>
        <v/>
      </c>
      <c r="CN43" s="32" t="str">
        <f ca="1">IF(AND(CN$7&gt;=$N43,CN$7&lt;=$O43,CN$7&lt;&gt;""),IF($P43="O",$K43&amp;" h",$K43),"")</f>
        <v/>
      </c>
      <c r="CO43" s="32" t="str">
        <f ca="1">IF(AND(CO$7&gt;=$N43,CO$7&lt;=$O43,CO$7&lt;&gt;""),IF($P43="O",$K43&amp;" h",$K43),"")</f>
        <v/>
      </c>
      <c r="CP43" s="32" t="str">
        <f ca="1">IF(AND(CP$7&gt;=$N43,CP$7&lt;=$O43,CP$7&lt;&gt;""),IF($P43="O",$K43&amp;" h",$K43),"")</f>
        <v/>
      </c>
      <c r="CQ43" s="32" t="str">
        <f ca="1">IF(AND(CQ$7&gt;=$N43,CQ$7&lt;=$O43,CQ$7&lt;&gt;""),IF($P43="O",$K43&amp;" h",$K43),"")</f>
        <v/>
      </c>
      <c r="CR43" s="32" t="str">
        <f ca="1">IF(AND(CR$7&gt;=$N43,CR$7&lt;=$O43,CR$7&lt;&gt;""),IF($P43="O",$K43&amp;" h",$K43),"")</f>
        <v/>
      </c>
      <c r="CS43" s="32" t="str">
        <f ca="1">IF(AND(CS$7&gt;=$N43,CS$7&lt;=$O43,CS$7&lt;&gt;""),IF($P43="O",$K43&amp;" h",$K43),"")</f>
        <v/>
      </c>
      <c r="CT43" s="32" t="str">
        <f ca="1">IF(AND(CT$7&gt;=$N43,CT$7&lt;=$O43,CT$7&lt;&gt;""),IF($P43="O",$K43&amp;" h",$K43),"")</f>
        <v/>
      </c>
      <c r="CU43" s="32" t="str">
        <f ca="1">IF(AND(CU$7&gt;=$N43,CU$7&lt;=$O43,CU$7&lt;&gt;""),IF($P43="O",$K43&amp;" h",$K43),"")</f>
        <v/>
      </c>
      <c r="CV43" s="32" t="str">
        <f ca="1">IF(AND(CV$7&gt;=$N43,CV$7&lt;=$O43,CV$7&lt;&gt;""),IF($P43="O",$K43&amp;" h",$K43),"")</f>
        <v/>
      </c>
      <c r="CW43" s="32" t="str">
        <f ca="1">IF(AND(CW$7&gt;=$N43,CW$7&lt;=$O43,CW$7&lt;&gt;""),IF($P43="O",$K43&amp;" h",$K43),"")</f>
        <v/>
      </c>
      <c r="CX43" s="32" t="str">
        <f ca="1">IF(AND(CX$7&gt;=$N43,CX$7&lt;=$O43,CX$7&lt;&gt;""),IF($P43="O",$K43&amp;" h",$K43),"")</f>
        <v/>
      </c>
      <c r="CY43" s="32" t="str">
        <f ca="1">IF(AND(CY$7&gt;=$N43,CY$7&lt;=$O43,CY$7&lt;&gt;""),IF($P43="O",$K43&amp;" h",$K43),"")</f>
        <v/>
      </c>
      <c r="CZ43" s="32" t="str">
        <f ca="1">IF(AND(CZ$7&gt;=$N43,CZ$7&lt;=$O43,CZ$7&lt;&gt;""),IF($P43="O",$K43&amp;" h",$K43),"")</f>
        <v/>
      </c>
      <c r="DA43" s="32" t="str">
        <f ca="1">IF(AND(DA$7&gt;=$N43,DA$7&lt;=$O43,DA$7&lt;&gt;""),IF($P43="O",$K43&amp;" h",$K43),"")</f>
        <v/>
      </c>
      <c r="DB43" s="32" t="str">
        <f ca="1">IF(AND(DB$7&gt;=$N43,DB$7&lt;=$O43,DB$7&lt;&gt;""),IF($P43="O",$K43&amp;" h",$K43),"")</f>
        <v/>
      </c>
      <c r="DC43" s="32" t="str">
        <f ca="1">IF(AND(DC$7&gt;=$N43,DC$7&lt;=$O43,DC$7&lt;&gt;""),IF($P43="O",$K43&amp;" h",$K43),"")</f>
        <v/>
      </c>
    </row>
    <row r="44" spans="1:107" x14ac:dyDescent="0.3">
      <c r="A44" s="122" t="s">
        <v>6536</v>
      </c>
      <c r="B44" s="61" t="s">
        <v>6537</v>
      </c>
      <c r="C44" s="61" t="s">
        <v>4299</v>
      </c>
      <c r="D44" s="61" t="s">
        <v>6402</v>
      </c>
      <c r="E44" s="61" t="s">
        <v>5561</v>
      </c>
      <c r="F44" s="61" t="s">
        <v>359</v>
      </c>
      <c r="G44" s="61" t="s">
        <v>53</v>
      </c>
      <c r="H44" s="61" t="s">
        <v>61</v>
      </c>
      <c r="I44" s="61"/>
      <c r="J44" s="61"/>
      <c r="K44" s="61">
        <v>1</v>
      </c>
      <c r="L44" s="84">
        <v>43319</v>
      </c>
      <c r="M44" s="84">
        <v>43319.041666666664</v>
      </c>
      <c r="N44" s="85"/>
      <c r="O44" s="85"/>
      <c r="P44" s="92" t="s">
        <v>617</v>
      </c>
      <c r="Q44" s="31">
        <f ca="1">NETWORKDAYS(N44,O44,LD!$D$5:$D$16)</f>
        <v>0</v>
      </c>
      <c r="R44" s="152" t="str">
        <f ca="1">IF(AND(R$7&gt;=$N44,R$7&lt;=$O44,R$7&lt;&gt;""),IF($P44="O",$K44&amp;" h",$K44),"")</f>
        <v/>
      </c>
      <c r="S44" s="150" t="str">
        <f>IF(AND(S$7&gt;=$N44,S$7&lt;=$O44,S$7&lt;&gt;""),IF($P44="O",$K44&amp;" h",$K44),"")</f>
        <v/>
      </c>
      <c r="T44" s="152" t="str">
        <f ca="1">IF(AND(T$7&gt;=$N44,T$7&lt;=$O44,T$7&lt;&gt;""),IF($P44="O",$K44&amp;" h",$K44),"")</f>
        <v/>
      </c>
      <c r="U44" s="150" t="str">
        <f>IF(AND(U$7&gt;=$N44,U$7&lt;=$O44,U$7&lt;&gt;""),IF($P44="O",$K44&amp;" h",$K44),"")</f>
        <v/>
      </c>
      <c r="V44" s="152" t="str">
        <f ca="1">IF(AND(V$7&gt;=$N44,V$7&lt;=$O44,V$7&lt;&gt;""),IF($P44="O",$K44&amp;" h",$K44),"")</f>
        <v/>
      </c>
      <c r="W44" s="150" t="str">
        <f>IF(AND(W$7&gt;=$N44,W$7&lt;=$O44,W$7&lt;&gt;""),IF($P44="O",$K44&amp;" h",$K44),"")</f>
        <v/>
      </c>
      <c r="X44" s="152" t="str">
        <f ca="1">IF(AND(X$7&gt;=$N44,X$7&lt;=$O44,X$7&lt;&gt;""),IF($P44="O",$K44&amp;" h",$K44),"")</f>
        <v/>
      </c>
      <c r="Y44" s="150" t="str">
        <f>IF(AND(Y$7&gt;=$N44,Y$7&lt;=$O44,Y$7&lt;&gt;""),IF($P44="O",$K44&amp;" h",$K44),"")</f>
        <v/>
      </c>
      <c r="Z44" s="152" t="str">
        <f ca="1">IF(AND(Z$7&gt;=$N44,Z$7&lt;=$O44,Z$7&lt;&gt;""),IF($P44="O",$K44&amp;" h",$K44),"")</f>
        <v/>
      </c>
      <c r="AA44" s="150" t="str">
        <f>IF(AND(AA$7&gt;=$N44,AA$7&lt;=$O44,AA$7&lt;&gt;""),IF($P44="O",$K44&amp;" h",$K44),"")</f>
        <v/>
      </c>
      <c r="AB44" s="152" t="str">
        <f ca="1">IF(AND(AB$7&gt;=$N44,AB$7&lt;=$O44,AB$7&lt;&gt;""),IF($P44="O",$K44&amp;" h",$K44),"")</f>
        <v/>
      </c>
      <c r="AC44" s="150" t="str">
        <f>IF(AND(AC$7&gt;=$N44,AC$7&lt;=$O44,AC$7&lt;&gt;""),IF($P44="O",$K44&amp;" h",$K44),"")</f>
        <v/>
      </c>
      <c r="AD44" s="152" t="str">
        <f ca="1">IF(AND(AD$7&gt;=$N44,AD$7&lt;=$O44,AD$7&lt;&gt;""),IF($P44="O",$K44&amp;" h",$K44),"")</f>
        <v/>
      </c>
      <c r="AE44" s="150" t="str">
        <f>IF(AND(AE$7&gt;=$N44,AE$7&lt;=$O44,AE$7&lt;&gt;""),IF($P44="O",$K44&amp;" h",$K44),"")</f>
        <v/>
      </c>
      <c r="AF44" s="152" t="str">
        <f ca="1">IF(AND(AF$7&gt;=$N44,AF$7&lt;=$O44,AF$7&lt;&gt;""),IF($P44="O",$K44&amp;" h",$K44),"")</f>
        <v/>
      </c>
      <c r="AG44" s="150" t="str">
        <f>IF(AND(AG$7&gt;=$N44,AG$7&lt;=$O44,AG$7&lt;&gt;""),IF($P44="O",$K44&amp;" h",$K44),"")</f>
        <v/>
      </c>
      <c r="AH44" s="152" t="str">
        <f ca="1">IF(AND(AH$7&gt;=$N44,AH$7&lt;=$O44,AH$7&lt;&gt;""),IF($P44="O",$K44&amp;" h",$K44),"")</f>
        <v/>
      </c>
      <c r="AI44" s="150"/>
      <c r="AJ44" s="152"/>
      <c r="AK44" s="150"/>
      <c r="AL44" s="152"/>
      <c r="AM44" s="150"/>
      <c r="AN44" s="152"/>
      <c r="AO44" s="150"/>
      <c r="AP44" s="152"/>
      <c r="AQ44" s="150"/>
      <c r="AR44" s="152"/>
      <c r="AS44" s="150"/>
      <c r="AT44" s="152"/>
      <c r="AU44" s="150"/>
      <c r="AV44" s="152"/>
      <c r="AW44" s="150"/>
      <c r="AX44" s="152"/>
      <c r="AY44" s="150"/>
      <c r="AZ44" s="152"/>
      <c r="BA44" s="150"/>
      <c r="BB44" s="152"/>
      <c r="BC44" s="150"/>
      <c r="BD44" s="152"/>
      <c r="BE44" s="150"/>
      <c r="BF44" s="152"/>
      <c r="BG44" s="150"/>
      <c r="BH44" s="152"/>
      <c r="BI44" s="150"/>
      <c r="BJ44" s="152"/>
      <c r="BK44" s="150"/>
      <c r="BL44" s="152"/>
      <c r="BM44" s="150"/>
      <c r="BN44" s="152"/>
      <c r="BO44" s="150"/>
      <c r="BP44" s="152"/>
      <c r="BQ44" s="150"/>
      <c r="BR44" s="152"/>
      <c r="BS44" s="150"/>
      <c r="BT44" s="152"/>
      <c r="BU44" s="150"/>
      <c r="BV44" s="152"/>
      <c r="BW44" s="150"/>
      <c r="BX44" s="152"/>
      <c r="BY44" s="150"/>
      <c r="BZ44" s="32" t="str">
        <f ca="1">IF(AND(BZ$7&gt;=$N44,BZ$7&lt;=$O44,BZ$7&lt;&gt;""),IF($P44="O",$K44&amp;" h",$K44),"")</f>
        <v/>
      </c>
      <c r="CA44" s="32" t="str">
        <f ca="1">IF(AND(CA$7&gt;=$N44,CA$7&lt;=$O44,CA$7&lt;&gt;""),IF($P44="O",$K44&amp;" h",$K44),"")</f>
        <v/>
      </c>
      <c r="CB44" s="32" t="str">
        <f ca="1">IF(AND(CB$7&gt;=$N44,CB$7&lt;=$O44,CB$7&lt;&gt;""),IF($P44="O",$K44&amp;" h",$K44),"")</f>
        <v/>
      </c>
      <c r="CC44" s="32" t="str">
        <f ca="1">IF(AND(CC$7&gt;=$N44,CC$7&lt;=$O44,CC$7&lt;&gt;""),IF($P44="O",$K44&amp;" h",$K44),"")</f>
        <v/>
      </c>
      <c r="CD44" s="32" t="str">
        <f ca="1">IF(AND(CD$7&gt;=$N44,CD$7&lt;=$O44,CD$7&lt;&gt;""),IF($P44="O",$K44&amp;" h",$K44),"")</f>
        <v/>
      </c>
      <c r="CE44" s="32" t="str">
        <f ca="1">IF(AND(CE$7&gt;=$N44,CE$7&lt;=$O44,CE$7&lt;&gt;""),IF($P44="O",$K44&amp;" h",$K44),"")</f>
        <v/>
      </c>
      <c r="CF44" s="32" t="str">
        <f ca="1">IF(AND(CF$7&gt;=$N44,CF$7&lt;=$O44,CF$7&lt;&gt;""),IF($P44="O",$K44&amp;" h",$K44),"")</f>
        <v/>
      </c>
      <c r="CG44" s="32" t="str">
        <f ca="1">IF(AND(CG$7&gt;=$N44,CG$7&lt;=$O44,CG$7&lt;&gt;""),IF($P44="O",$K44&amp;" h",$K44),"")</f>
        <v/>
      </c>
      <c r="CH44" s="32" t="str">
        <f ca="1">IF(AND(CH$7&gt;=$N44,CH$7&lt;=$O44,CH$7&lt;&gt;""),IF($P44="O",$K44&amp;" h",$K44),"")</f>
        <v/>
      </c>
      <c r="CI44" s="32" t="str">
        <f ca="1">IF(AND(CI$7&gt;=$N44,CI$7&lt;=$O44,CI$7&lt;&gt;""),IF($P44="O",$K44&amp;" h",$K44),"")</f>
        <v/>
      </c>
      <c r="CJ44" s="32" t="str">
        <f ca="1">IF(AND(CJ$7&gt;=$N44,CJ$7&lt;=$O44,CJ$7&lt;&gt;""),IF($P44="O",$K44&amp;" h",$K44),"")</f>
        <v/>
      </c>
      <c r="CK44" s="32" t="str">
        <f ca="1">IF(AND(CK$7&gt;=$N44,CK$7&lt;=$O44,CK$7&lt;&gt;""),IF($P44="O",$K44&amp;" h",$K44),"")</f>
        <v/>
      </c>
      <c r="CL44" s="32" t="str">
        <f ca="1">IF(AND(CL$7&gt;=$N44,CL$7&lt;=$O44,CL$7&lt;&gt;""),IF($P44="O",$K44&amp;" h",$K44),"")</f>
        <v/>
      </c>
      <c r="CM44" s="32" t="str">
        <f ca="1">IF(AND(CM$7&gt;=$N44,CM$7&lt;=$O44,CM$7&lt;&gt;""),IF($P44="O",$K44&amp;" h",$K44),"")</f>
        <v/>
      </c>
      <c r="CN44" s="32" t="str">
        <f ca="1">IF(AND(CN$7&gt;=$N44,CN$7&lt;=$O44,CN$7&lt;&gt;""),IF($P44="O",$K44&amp;" h",$K44),"")</f>
        <v/>
      </c>
      <c r="CO44" s="32" t="str">
        <f ca="1">IF(AND(CO$7&gt;=$N44,CO$7&lt;=$O44,CO$7&lt;&gt;""),IF($P44="O",$K44&amp;" h",$K44),"")</f>
        <v/>
      </c>
      <c r="CP44" s="32" t="str">
        <f ca="1">IF(AND(CP$7&gt;=$N44,CP$7&lt;=$O44,CP$7&lt;&gt;""),IF($P44="O",$K44&amp;" h",$K44),"")</f>
        <v/>
      </c>
      <c r="CQ44" s="32" t="str">
        <f ca="1">IF(AND(CQ$7&gt;=$N44,CQ$7&lt;=$O44,CQ$7&lt;&gt;""),IF($P44="O",$K44&amp;" h",$K44),"")</f>
        <v/>
      </c>
      <c r="CR44" s="32" t="str">
        <f ca="1">IF(AND(CR$7&gt;=$N44,CR$7&lt;=$O44,CR$7&lt;&gt;""),IF($P44="O",$K44&amp;" h",$K44),"")</f>
        <v/>
      </c>
      <c r="CS44" s="32" t="str">
        <f ca="1">IF(AND(CS$7&gt;=$N44,CS$7&lt;=$O44,CS$7&lt;&gt;""),IF($P44="O",$K44&amp;" h",$K44),"")</f>
        <v/>
      </c>
      <c r="CT44" s="32" t="str">
        <f ca="1">IF(AND(CT$7&gt;=$N44,CT$7&lt;=$O44,CT$7&lt;&gt;""),IF($P44="O",$K44&amp;" h",$K44),"")</f>
        <v/>
      </c>
      <c r="CU44" s="32" t="str">
        <f ca="1">IF(AND(CU$7&gt;=$N44,CU$7&lt;=$O44,CU$7&lt;&gt;""),IF($P44="O",$K44&amp;" h",$K44),"")</f>
        <v/>
      </c>
      <c r="CV44" s="32" t="str">
        <f ca="1">IF(AND(CV$7&gt;=$N44,CV$7&lt;=$O44,CV$7&lt;&gt;""),IF($P44="O",$K44&amp;" h",$K44),"")</f>
        <v/>
      </c>
      <c r="CW44" s="32" t="str">
        <f ca="1">IF(AND(CW$7&gt;=$N44,CW$7&lt;=$O44,CW$7&lt;&gt;""),IF($P44="O",$K44&amp;" h",$K44),"")</f>
        <v/>
      </c>
      <c r="CX44" s="32" t="str">
        <f ca="1">IF(AND(CX$7&gt;=$N44,CX$7&lt;=$O44,CX$7&lt;&gt;""),IF($P44="O",$K44&amp;" h",$K44),"")</f>
        <v/>
      </c>
      <c r="CY44" s="32" t="str">
        <f ca="1">IF(AND(CY$7&gt;=$N44,CY$7&lt;=$O44,CY$7&lt;&gt;""),IF($P44="O",$K44&amp;" h",$K44),"")</f>
        <v/>
      </c>
      <c r="CZ44" s="32" t="str">
        <f ca="1">IF(AND(CZ$7&gt;=$N44,CZ$7&lt;=$O44,CZ$7&lt;&gt;""),IF($P44="O",$K44&amp;" h",$K44),"")</f>
        <v/>
      </c>
      <c r="DA44" s="32" t="str">
        <f ca="1">IF(AND(DA$7&gt;=$N44,DA$7&lt;=$O44,DA$7&lt;&gt;""),IF($P44="O",$K44&amp;" h",$K44),"")</f>
        <v/>
      </c>
      <c r="DB44" s="32" t="str">
        <f ca="1">IF(AND(DB$7&gt;=$N44,DB$7&lt;=$O44,DB$7&lt;&gt;""),IF($P44="O",$K44&amp;" h",$K44),"")</f>
        <v/>
      </c>
      <c r="DC44" s="32" t="str">
        <f ca="1">IF(AND(DC$7&gt;=$N44,DC$7&lt;=$O44,DC$7&lt;&gt;""),IF($P44="O",$K44&amp;" h",$K44),"")</f>
        <v/>
      </c>
    </row>
    <row r="45" spans="1:107" x14ac:dyDescent="0.3">
      <c r="A45" s="122" t="s">
        <v>6400</v>
      </c>
      <c r="B45" s="61" t="s">
        <v>6401</v>
      </c>
      <c r="C45" s="61" t="s">
        <v>4299</v>
      </c>
      <c r="D45" s="61" t="s">
        <v>6402</v>
      </c>
      <c r="E45" s="61" t="s">
        <v>5561</v>
      </c>
      <c r="F45" s="61" t="s">
        <v>359</v>
      </c>
      <c r="G45" s="61" t="s">
        <v>58</v>
      </c>
      <c r="H45" s="61" t="s">
        <v>61</v>
      </c>
      <c r="I45" s="61"/>
      <c r="J45" s="61"/>
      <c r="K45" s="61">
        <v>0.5</v>
      </c>
      <c r="L45" s="84">
        <v>43321</v>
      </c>
      <c r="M45" s="84">
        <v>43321.020833333336</v>
      </c>
      <c r="N45" s="85"/>
      <c r="O45" s="85"/>
      <c r="P45" s="92" t="s">
        <v>617</v>
      </c>
      <c r="Q45" s="31">
        <f ca="1">NETWORKDAYS(N45,O45,LD!$D$5:$D$16)</f>
        <v>0</v>
      </c>
      <c r="R45" s="152" t="str">
        <f ca="1">IF(AND(R$7&gt;=$N45,R$7&lt;=$O45,R$7&lt;&gt;""),IF($P45="O",$K45&amp;" h",$K45),"")</f>
        <v/>
      </c>
      <c r="S45" s="150" t="str">
        <f>IF(AND(S$7&gt;=$N45,S$7&lt;=$O45,S$7&lt;&gt;""),IF($P45="O",$K45&amp;" h",$K45),"")</f>
        <v/>
      </c>
      <c r="T45" s="152" t="str">
        <f ca="1">IF(AND(T$7&gt;=$N45,T$7&lt;=$O45,T$7&lt;&gt;""),IF($P45="O",$K45&amp;" h",$K45),"")</f>
        <v/>
      </c>
      <c r="U45" s="150" t="str">
        <f>IF(AND(U$7&gt;=$N45,U$7&lt;=$O45,U$7&lt;&gt;""),IF($P45="O",$K45&amp;" h",$K45),"")</f>
        <v/>
      </c>
      <c r="V45" s="152" t="str">
        <f ca="1">IF(AND(V$7&gt;=$N45,V$7&lt;=$O45,V$7&lt;&gt;""),IF($P45="O",$K45&amp;" h",$K45),"")</f>
        <v/>
      </c>
      <c r="W45" s="150" t="str">
        <f>IF(AND(W$7&gt;=$N45,W$7&lt;=$O45,W$7&lt;&gt;""),IF($P45="O",$K45&amp;" h",$K45),"")</f>
        <v/>
      </c>
      <c r="X45" s="152" t="str">
        <f ca="1">IF(AND(X$7&gt;=$N45,X$7&lt;=$O45,X$7&lt;&gt;""),IF($P45="O",$K45&amp;" h",$K45),"")</f>
        <v/>
      </c>
      <c r="Y45" s="150" t="str">
        <f>IF(AND(Y$7&gt;=$N45,Y$7&lt;=$O45,Y$7&lt;&gt;""),IF($P45="O",$K45&amp;" h",$K45),"")</f>
        <v/>
      </c>
      <c r="Z45" s="152" t="str">
        <f ca="1">IF(AND(Z$7&gt;=$N45,Z$7&lt;=$O45,Z$7&lt;&gt;""),IF($P45="O",$K45&amp;" h",$K45),"")</f>
        <v/>
      </c>
      <c r="AA45" s="150" t="str">
        <f>IF(AND(AA$7&gt;=$N45,AA$7&lt;=$O45,AA$7&lt;&gt;""),IF($P45="O",$K45&amp;" h",$K45),"")</f>
        <v/>
      </c>
      <c r="AB45" s="152" t="str">
        <f ca="1">IF(AND(AB$7&gt;=$N45,AB$7&lt;=$O45,AB$7&lt;&gt;""),IF($P45="O",$K45&amp;" h",$K45),"")</f>
        <v/>
      </c>
      <c r="AC45" s="150" t="str">
        <f>IF(AND(AC$7&gt;=$N45,AC$7&lt;=$O45,AC$7&lt;&gt;""),IF($P45="O",$K45&amp;" h",$K45),"")</f>
        <v/>
      </c>
      <c r="AD45" s="152" t="str">
        <f ca="1">IF(AND(AD$7&gt;=$N45,AD$7&lt;=$O45,AD$7&lt;&gt;""),IF($P45="O",$K45&amp;" h",$K45),"")</f>
        <v/>
      </c>
      <c r="AE45" s="150" t="str">
        <f>IF(AND(AE$7&gt;=$N45,AE$7&lt;=$O45,AE$7&lt;&gt;""),IF($P45="O",$K45&amp;" h",$K45),"")</f>
        <v/>
      </c>
      <c r="AF45" s="152" t="str">
        <f ca="1">IF(AND(AF$7&gt;=$N45,AF$7&lt;=$O45,AF$7&lt;&gt;""),IF($P45="O",$K45&amp;" h",$K45),"")</f>
        <v/>
      </c>
      <c r="AG45" s="150" t="str">
        <f>IF(AND(AG$7&gt;=$N45,AG$7&lt;=$O45,AG$7&lt;&gt;""),IF($P45="O",$K45&amp;" h",$K45),"")</f>
        <v/>
      </c>
      <c r="AH45" s="152" t="str">
        <f ca="1">IF(AND(AH$7&gt;=$N45,AH$7&lt;=$O45,AH$7&lt;&gt;""),IF($P45="O",$K45&amp;" h",$K45),"")</f>
        <v/>
      </c>
      <c r="AI45" s="150"/>
      <c r="AJ45" s="152"/>
      <c r="AK45" s="150"/>
      <c r="AL45" s="152"/>
      <c r="AM45" s="150"/>
      <c r="AN45" s="152"/>
      <c r="AO45" s="150"/>
      <c r="AP45" s="152"/>
      <c r="AQ45" s="150"/>
      <c r="AR45" s="152"/>
      <c r="AS45" s="150"/>
      <c r="AT45" s="152"/>
      <c r="AU45" s="150"/>
      <c r="AV45" s="152"/>
      <c r="AW45" s="150"/>
      <c r="AX45" s="152"/>
      <c r="AY45" s="150"/>
      <c r="AZ45" s="152"/>
      <c r="BA45" s="150"/>
      <c r="BB45" s="152"/>
      <c r="BC45" s="150"/>
      <c r="BD45" s="152"/>
      <c r="BE45" s="150"/>
      <c r="BF45" s="152"/>
      <c r="BG45" s="150"/>
      <c r="BH45" s="152"/>
      <c r="BI45" s="150"/>
      <c r="BJ45" s="152"/>
      <c r="BK45" s="150"/>
      <c r="BL45" s="152"/>
      <c r="BM45" s="150"/>
      <c r="BN45" s="152"/>
      <c r="BO45" s="150"/>
      <c r="BP45" s="152"/>
      <c r="BQ45" s="150"/>
      <c r="BR45" s="152"/>
      <c r="BS45" s="150"/>
      <c r="BT45" s="152"/>
      <c r="BU45" s="150"/>
      <c r="BV45" s="152"/>
      <c r="BW45" s="150"/>
      <c r="BX45" s="152"/>
      <c r="BY45" s="150"/>
      <c r="BZ45" s="32" t="str">
        <f ca="1">IF(AND(BZ$7&gt;=$N45,BZ$7&lt;=$O45,BZ$7&lt;&gt;""),IF($P45="O",$K45&amp;" h",$K45),"")</f>
        <v/>
      </c>
      <c r="CA45" s="32" t="str">
        <f ca="1">IF(AND(CA$7&gt;=$N45,CA$7&lt;=$O45,CA$7&lt;&gt;""),IF($P45="O",$K45&amp;" h",$K45),"")</f>
        <v/>
      </c>
      <c r="CB45" s="32" t="str">
        <f ca="1">IF(AND(CB$7&gt;=$N45,CB$7&lt;=$O45,CB$7&lt;&gt;""),IF($P45="O",$K45&amp;" h",$K45),"")</f>
        <v/>
      </c>
      <c r="CC45" s="32" t="str">
        <f ca="1">IF(AND(CC$7&gt;=$N45,CC$7&lt;=$O45,CC$7&lt;&gt;""),IF($P45="O",$K45&amp;" h",$K45),"")</f>
        <v/>
      </c>
      <c r="CD45" s="32" t="str">
        <f ca="1">IF(AND(CD$7&gt;=$N45,CD$7&lt;=$O45,CD$7&lt;&gt;""),IF($P45="O",$K45&amp;" h",$K45),"")</f>
        <v/>
      </c>
      <c r="CE45" s="32" t="str">
        <f ca="1">IF(AND(CE$7&gt;=$N45,CE$7&lt;=$O45,CE$7&lt;&gt;""),IF($P45="O",$K45&amp;" h",$K45),"")</f>
        <v/>
      </c>
      <c r="CF45" s="32" t="str">
        <f ca="1">IF(AND(CF$7&gt;=$N45,CF$7&lt;=$O45,CF$7&lt;&gt;""),IF($P45="O",$K45&amp;" h",$K45),"")</f>
        <v/>
      </c>
      <c r="CG45" s="32" t="str">
        <f ca="1">IF(AND(CG$7&gt;=$N45,CG$7&lt;=$O45,CG$7&lt;&gt;""),IF($P45="O",$K45&amp;" h",$K45),"")</f>
        <v/>
      </c>
      <c r="CH45" s="32" t="str">
        <f ca="1">IF(AND(CH$7&gt;=$N45,CH$7&lt;=$O45,CH$7&lt;&gt;""),IF($P45="O",$K45&amp;" h",$K45),"")</f>
        <v/>
      </c>
      <c r="CI45" s="32" t="str">
        <f ca="1">IF(AND(CI$7&gt;=$N45,CI$7&lt;=$O45,CI$7&lt;&gt;""),IF($P45="O",$K45&amp;" h",$K45),"")</f>
        <v/>
      </c>
      <c r="CJ45" s="32" t="str">
        <f ca="1">IF(AND(CJ$7&gt;=$N45,CJ$7&lt;=$O45,CJ$7&lt;&gt;""),IF($P45="O",$K45&amp;" h",$K45),"")</f>
        <v/>
      </c>
      <c r="CK45" s="32" t="str">
        <f ca="1">IF(AND(CK$7&gt;=$N45,CK$7&lt;=$O45,CK$7&lt;&gt;""),IF($P45="O",$K45&amp;" h",$K45),"")</f>
        <v/>
      </c>
      <c r="CL45" s="32" t="str">
        <f ca="1">IF(AND(CL$7&gt;=$N45,CL$7&lt;=$O45,CL$7&lt;&gt;""),IF($P45="O",$K45&amp;" h",$K45),"")</f>
        <v/>
      </c>
      <c r="CM45" s="32" t="str">
        <f ca="1">IF(AND(CM$7&gt;=$N45,CM$7&lt;=$O45,CM$7&lt;&gt;""),IF($P45="O",$K45&amp;" h",$K45),"")</f>
        <v/>
      </c>
      <c r="CN45" s="32" t="str">
        <f ca="1">IF(AND(CN$7&gt;=$N45,CN$7&lt;=$O45,CN$7&lt;&gt;""),IF($P45="O",$K45&amp;" h",$K45),"")</f>
        <v/>
      </c>
      <c r="CO45" s="32" t="str">
        <f ca="1">IF(AND(CO$7&gt;=$N45,CO$7&lt;=$O45,CO$7&lt;&gt;""),IF($P45="O",$K45&amp;" h",$K45),"")</f>
        <v/>
      </c>
      <c r="CP45" s="32" t="str">
        <f ca="1">IF(AND(CP$7&gt;=$N45,CP$7&lt;=$O45,CP$7&lt;&gt;""),IF($P45="O",$K45&amp;" h",$K45),"")</f>
        <v/>
      </c>
      <c r="CQ45" s="32" t="str">
        <f ca="1">IF(AND(CQ$7&gt;=$N45,CQ$7&lt;=$O45,CQ$7&lt;&gt;""),IF($P45="O",$K45&amp;" h",$K45),"")</f>
        <v/>
      </c>
      <c r="CR45" s="32" t="str">
        <f ca="1">IF(AND(CR$7&gt;=$N45,CR$7&lt;=$O45,CR$7&lt;&gt;""),IF($P45="O",$K45&amp;" h",$K45),"")</f>
        <v/>
      </c>
      <c r="CS45" s="32" t="str">
        <f ca="1">IF(AND(CS$7&gt;=$N45,CS$7&lt;=$O45,CS$7&lt;&gt;""),IF($P45="O",$K45&amp;" h",$K45),"")</f>
        <v/>
      </c>
      <c r="CT45" s="32" t="str">
        <f ca="1">IF(AND(CT$7&gt;=$N45,CT$7&lt;=$O45,CT$7&lt;&gt;""),IF($P45="O",$K45&amp;" h",$K45),"")</f>
        <v/>
      </c>
      <c r="CU45" s="32" t="str">
        <f ca="1">IF(AND(CU$7&gt;=$N45,CU$7&lt;=$O45,CU$7&lt;&gt;""),IF($P45="O",$K45&amp;" h",$K45),"")</f>
        <v/>
      </c>
      <c r="CV45" s="32" t="str">
        <f ca="1">IF(AND(CV$7&gt;=$N45,CV$7&lt;=$O45,CV$7&lt;&gt;""),IF($P45="O",$K45&amp;" h",$K45),"")</f>
        <v/>
      </c>
      <c r="CW45" s="32" t="str">
        <f ca="1">IF(AND(CW$7&gt;=$N45,CW$7&lt;=$O45,CW$7&lt;&gt;""),IF($P45="O",$K45&amp;" h",$K45),"")</f>
        <v/>
      </c>
      <c r="CX45" s="32" t="str">
        <f ca="1">IF(AND(CX$7&gt;=$N45,CX$7&lt;=$O45,CX$7&lt;&gt;""),IF($P45="O",$K45&amp;" h",$K45),"")</f>
        <v/>
      </c>
      <c r="CY45" s="32" t="str">
        <f ca="1">IF(AND(CY$7&gt;=$N45,CY$7&lt;=$O45,CY$7&lt;&gt;""),IF($P45="O",$K45&amp;" h",$K45),"")</f>
        <v/>
      </c>
      <c r="CZ45" s="32" t="str">
        <f ca="1">IF(AND(CZ$7&gt;=$N45,CZ$7&lt;=$O45,CZ$7&lt;&gt;""),IF($P45="O",$K45&amp;" h",$K45),"")</f>
        <v/>
      </c>
      <c r="DA45" s="32" t="str">
        <f ca="1">IF(AND(DA$7&gt;=$N45,DA$7&lt;=$O45,DA$7&lt;&gt;""),IF($P45="O",$K45&amp;" h",$K45),"")</f>
        <v/>
      </c>
      <c r="DB45" s="32" t="str">
        <f ca="1">IF(AND(DB$7&gt;=$N45,DB$7&lt;=$O45,DB$7&lt;&gt;""),IF($P45="O",$K45&amp;" h",$K45),"")</f>
        <v/>
      </c>
      <c r="DC45" s="32" t="str">
        <f ca="1">IF(AND(DC$7&gt;=$N45,DC$7&lt;=$O45,DC$7&lt;&gt;""),IF($P45="O",$K45&amp;" h",$K45),"")</f>
        <v/>
      </c>
    </row>
    <row r="46" spans="1:107" x14ac:dyDescent="0.3">
      <c r="A46" s="122" t="s">
        <v>6403</v>
      </c>
      <c r="B46" s="61" t="s">
        <v>6404</v>
      </c>
      <c r="C46" s="61" t="s">
        <v>222</v>
      </c>
      <c r="D46" s="61" t="s">
        <v>6212</v>
      </c>
      <c r="E46" s="61" t="s">
        <v>5561</v>
      </c>
      <c r="F46" s="61" t="s">
        <v>359</v>
      </c>
      <c r="G46" s="61" t="s">
        <v>58</v>
      </c>
      <c r="H46" s="61" t="s">
        <v>61</v>
      </c>
      <c r="I46" s="61"/>
      <c r="J46" s="61"/>
      <c r="K46" s="61">
        <v>0.5</v>
      </c>
      <c r="L46" s="84">
        <v>43321</v>
      </c>
      <c r="M46" s="84">
        <v>43321.020833333336</v>
      </c>
      <c r="N46" s="85"/>
      <c r="O46" s="85"/>
      <c r="P46" s="92" t="s">
        <v>617</v>
      </c>
      <c r="Q46" s="31">
        <f ca="1">NETWORKDAYS(N46,O46,LD!$D$5:$D$16)</f>
        <v>0</v>
      </c>
      <c r="R46" s="152" t="str">
        <f ca="1">IF(AND(R$7&gt;=$N46,R$7&lt;=$O46,R$7&lt;&gt;""),IF($P46="O",$K46&amp;" h",$K46),"")</f>
        <v/>
      </c>
      <c r="S46" s="150" t="str">
        <f>IF(AND(S$7&gt;=$N46,S$7&lt;=$O46,S$7&lt;&gt;""),IF($P46="O",$K46&amp;" h",$K46),"")</f>
        <v/>
      </c>
      <c r="T46" s="152" t="str">
        <f ca="1">IF(AND(T$7&gt;=$N46,T$7&lt;=$O46,T$7&lt;&gt;""),IF($P46="O",$K46&amp;" h",$K46),"")</f>
        <v/>
      </c>
      <c r="U46" s="150" t="str">
        <f>IF(AND(U$7&gt;=$N46,U$7&lt;=$O46,U$7&lt;&gt;""),IF($P46="O",$K46&amp;" h",$K46),"")</f>
        <v/>
      </c>
      <c r="V46" s="152" t="str">
        <f ca="1">IF(AND(V$7&gt;=$N46,V$7&lt;=$O46,V$7&lt;&gt;""),IF($P46="O",$K46&amp;" h",$K46),"")</f>
        <v/>
      </c>
      <c r="W46" s="150" t="str">
        <f>IF(AND(W$7&gt;=$N46,W$7&lt;=$O46,W$7&lt;&gt;""),IF($P46="O",$K46&amp;" h",$K46),"")</f>
        <v/>
      </c>
      <c r="X46" s="152" t="str">
        <f ca="1">IF(AND(X$7&gt;=$N46,X$7&lt;=$O46,X$7&lt;&gt;""),IF($P46="O",$K46&amp;" h",$K46),"")</f>
        <v/>
      </c>
      <c r="Y46" s="150" t="str">
        <f>IF(AND(Y$7&gt;=$N46,Y$7&lt;=$O46,Y$7&lt;&gt;""),IF($P46="O",$K46&amp;" h",$K46),"")</f>
        <v/>
      </c>
      <c r="Z46" s="152" t="str">
        <f ca="1">IF(AND(Z$7&gt;=$N46,Z$7&lt;=$O46,Z$7&lt;&gt;""),IF($P46="O",$K46&amp;" h",$K46),"")</f>
        <v/>
      </c>
      <c r="AA46" s="150" t="str">
        <f>IF(AND(AA$7&gt;=$N46,AA$7&lt;=$O46,AA$7&lt;&gt;""),IF($P46="O",$K46&amp;" h",$K46),"")</f>
        <v/>
      </c>
      <c r="AB46" s="152" t="str">
        <f ca="1">IF(AND(AB$7&gt;=$N46,AB$7&lt;=$O46,AB$7&lt;&gt;""),IF($P46="O",$K46&amp;" h",$K46),"")</f>
        <v/>
      </c>
      <c r="AC46" s="150" t="str">
        <f>IF(AND(AC$7&gt;=$N46,AC$7&lt;=$O46,AC$7&lt;&gt;""),IF($P46="O",$K46&amp;" h",$K46),"")</f>
        <v/>
      </c>
      <c r="AD46" s="152" t="str">
        <f ca="1">IF(AND(AD$7&gt;=$N46,AD$7&lt;=$O46,AD$7&lt;&gt;""),IF($P46="O",$K46&amp;" h",$K46),"")</f>
        <v/>
      </c>
      <c r="AE46" s="150" t="str">
        <f>IF(AND(AE$7&gt;=$N46,AE$7&lt;=$O46,AE$7&lt;&gt;""),IF($P46="O",$K46&amp;" h",$K46),"")</f>
        <v/>
      </c>
      <c r="AF46" s="152" t="str">
        <f ca="1">IF(AND(AF$7&gt;=$N46,AF$7&lt;=$O46,AF$7&lt;&gt;""),IF($P46="O",$K46&amp;" h",$K46),"")</f>
        <v/>
      </c>
      <c r="AG46" s="150" t="str">
        <f>IF(AND(AG$7&gt;=$N46,AG$7&lt;=$O46,AG$7&lt;&gt;""),IF($P46="O",$K46&amp;" h",$K46),"")</f>
        <v/>
      </c>
      <c r="AH46" s="152" t="str">
        <f ca="1">IF(AND(AH$7&gt;=$N46,AH$7&lt;=$O46,AH$7&lt;&gt;""),IF($P46="O",$K46&amp;" h",$K46),"")</f>
        <v/>
      </c>
      <c r="AI46" s="150"/>
      <c r="AJ46" s="152"/>
      <c r="AK46" s="150"/>
      <c r="AL46" s="152"/>
      <c r="AM46" s="150"/>
      <c r="AN46" s="152"/>
      <c r="AO46" s="150"/>
      <c r="AP46" s="152"/>
      <c r="AQ46" s="150"/>
      <c r="AR46" s="152"/>
      <c r="AS46" s="150"/>
      <c r="AT46" s="152"/>
      <c r="AU46" s="150"/>
      <c r="AV46" s="152"/>
      <c r="AW46" s="150"/>
      <c r="AX46" s="152"/>
      <c r="AY46" s="150"/>
      <c r="AZ46" s="152"/>
      <c r="BA46" s="150"/>
      <c r="BB46" s="152"/>
      <c r="BC46" s="150"/>
      <c r="BD46" s="152"/>
      <c r="BE46" s="150"/>
      <c r="BF46" s="152"/>
      <c r="BG46" s="150"/>
      <c r="BH46" s="152"/>
      <c r="BI46" s="150"/>
      <c r="BJ46" s="152"/>
      <c r="BK46" s="150"/>
      <c r="BL46" s="152"/>
      <c r="BM46" s="150"/>
      <c r="BN46" s="152"/>
      <c r="BO46" s="150"/>
      <c r="BP46" s="152"/>
      <c r="BQ46" s="150"/>
      <c r="BR46" s="152"/>
      <c r="BS46" s="150"/>
      <c r="BT46" s="152"/>
      <c r="BU46" s="150"/>
      <c r="BV46" s="152"/>
      <c r="BW46" s="150"/>
      <c r="BX46" s="152"/>
      <c r="BY46" s="150"/>
      <c r="BZ46" s="32" t="str">
        <f ca="1">IF(AND(BZ$7&gt;=$N46,BZ$7&lt;=$O46,BZ$7&lt;&gt;""),IF($P46="O",$K46&amp;" h",$K46),"")</f>
        <v/>
      </c>
      <c r="CA46" s="32" t="str">
        <f ca="1">IF(AND(CA$7&gt;=$N46,CA$7&lt;=$O46,CA$7&lt;&gt;""),IF($P46="O",$K46&amp;" h",$K46),"")</f>
        <v/>
      </c>
      <c r="CB46" s="32" t="str">
        <f ca="1">IF(AND(CB$7&gt;=$N46,CB$7&lt;=$O46,CB$7&lt;&gt;""),IF($P46="O",$K46&amp;" h",$K46),"")</f>
        <v/>
      </c>
      <c r="CC46" s="32" t="str">
        <f ca="1">IF(AND(CC$7&gt;=$N46,CC$7&lt;=$O46,CC$7&lt;&gt;""),IF($P46="O",$K46&amp;" h",$K46),"")</f>
        <v/>
      </c>
      <c r="CD46" s="32" t="str">
        <f ca="1">IF(AND(CD$7&gt;=$N46,CD$7&lt;=$O46,CD$7&lt;&gt;""),IF($P46="O",$K46&amp;" h",$K46),"")</f>
        <v/>
      </c>
      <c r="CE46" s="32" t="str">
        <f ca="1">IF(AND(CE$7&gt;=$N46,CE$7&lt;=$O46,CE$7&lt;&gt;""),IF($P46="O",$K46&amp;" h",$K46),"")</f>
        <v/>
      </c>
      <c r="CF46" s="32" t="str">
        <f ca="1">IF(AND(CF$7&gt;=$N46,CF$7&lt;=$O46,CF$7&lt;&gt;""),IF($P46="O",$K46&amp;" h",$K46),"")</f>
        <v/>
      </c>
      <c r="CG46" s="32" t="str">
        <f ca="1">IF(AND(CG$7&gt;=$N46,CG$7&lt;=$O46,CG$7&lt;&gt;""),IF($P46="O",$K46&amp;" h",$K46),"")</f>
        <v/>
      </c>
      <c r="CH46" s="32" t="str">
        <f ca="1">IF(AND(CH$7&gt;=$N46,CH$7&lt;=$O46,CH$7&lt;&gt;""),IF($P46="O",$K46&amp;" h",$K46),"")</f>
        <v/>
      </c>
      <c r="CI46" s="32" t="str">
        <f ca="1">IF(AND(CI$7&gt;=$N46,CI$7&lt;=$O46,CI$7&lt;&gt;""),IF($P46="O",$K46&amp;" h",$K46),"")</f>
        <v/>
      </c>
      <c r="CJ46" s="32" t="str">
        <f ca="1">IF(AND(CJ$7&gt;=$N46,CJ$7&lt;=$O46,CJ$7&lt;&gt;""),IF($P46="O",$K46&amp;" h",$K46),"")</f>
        <v/>
      </c>
      <c r="CK46" s="32" t="str">
        <f ca="1">IF(AND(CK$7&gt;=$N46,CK$7&lt;=$O46,CK$7&lt;&gt;""),IF($P46="O",$K46&amp;" h",$K46),"")</f>
        <v/>
      </c>
      <c r="CL46" s="32" t="str">
        <f ca="1">IF(AND(CL$7&gt;=$N46,CL$7&lt;=$O46,CL$7&lt;&gt;""),IF($P46="O",$K46&amp;" h",$K46),"")</f>
        <v/>
      </c>
      <c r="CM46" s="32" t="str">
        <f ca="1">IF(AND(CM$7&gt;=$N46,CM$7&lt;=$O46,CM$7&lt;&gt;""),IF($P46="O",$K46&amp;" h",$K46),"")</f>
        <v/>
      </c>
      <c r="CN46" s="32" t="str">
        <f ca="1">IF(AND(CN$7&gt;=$N46,CN$7&lt;=$O46,CN$7&lt;&gt;""),IF($P46="O",$K46&amp;" h",$K46),"")</f>
        <v/>
      </c>
      <c r="CO46" s="32" t="str">
        <f ca="1">IF(AND(CO$7&gt;=$N46,CO$7&lt;=$O46,CO$7&lt;&gt;""),IF($P46="O",$K46&amp;" h",$K46),"")</f>
        <v/>
      </c>
      <c r="CP46" s="32" t="str">
        <f ca="1">IF(AND(CP$7&gt;=$N46,CP$7&lt;=$O46,CP$7&lt;&gt;""),IF($P46="O",$K46&amp;" h",$K46),"")</f>
        <v/>
      </c>
      <c r="CQ46" s="32" t="str">
        <f ca="1">IF(AND(CQ$7&gt;=$N46,CQ$7&lt;=$O46,CQ$7&lt;&gt;""),IF($P46="O",$K46&amp;" h",$K46),"")</f>
        <v/>
      </c>
      <c r="CR46" s="32" t="str">
        <f ca="1">IF(AND(CR$7&gt;=$N46,CR$7&lt;=$O46,CR$7&lt;&gt;""),IF($P46="O",$K46&amp;" h",$K46),"")</f>
        <v/>
      </c>
      <c r="CS46" s="32" t="str">
        <f ca="1">IF(AND(CS$7&gt;=$N46,CS$7&lt;=$O46,CS$7&lt;&gt;""),IF($P46="O",$K46&amp;" h",$K46),"")</f>
        <v/>
      </c>
      <c r="CT46" s="32" t="str">
        <f ca="1">IF(AND(CT$7&gt;=$N46,CT$7&lt;=$O46,CT$7&lt;&gt;""),IF($P46="O",$K46&amp;" h",$K46),"")</f>
        <v/>
      </c>
      <c r="CU46" s="32" t="str">
        <f ca="1">IF(AND(CU$7&gt;=$N46,CU$7&lt;=$O46,CU$7&lt;&gt;""),IF($P46="O",$K46&amp;" h",$K46),"")</f>
        <v/>
      </c>
      <c r="CV46" s="32" t="str">
        <f ca="1">IF(AND(CV$7&gt;=$N46,CV$7&lt;=$O46,CV$7&lt;&gt;""),IF($P46="O",$K46&amp;" h",$K46),"")</f>
        <v/>
      </c>
      <c r="CW46" s="32" t="str">
        <f ca="1">IF(AND(CW$7&gt;=$N46,CW$7&lt;=$O46,CW$7&lt;&gt;""),IF($P46="O",$K46&amp;" h",$K46),"")</f>
        <v/>
      </c>
      <c r="CX46" s="32" t="str">
        <f ca="1">IF(AND(CX$7&gt;=$N46,CX$7&lt;=$O46,CX$7&lt;&gt;""),IF($P46="O",$K46&amp;" h",$K46),"")</f>
        <v/>
      </c>
      <c r="CY46" s="32" t="str">
        <f ca="1">IF(AND(CY$7&gt;=$N46,CY$7&lt;=$O46,CY$7&lt;&gt;""),IF($P46="O",$K46&amp;" h",$K46),"")</f>
        <v/>
      </c>
      <c r="CZ46" s="32" t="str">
        <f ca="1">IF(AND(CZ$7&gt;=$N46,CZ$7&lt;=$O46,CZ$7&lt;&gt;""),IF($P46="O",$K46&amp;" h",$K46),"")</f>
        <v/>
      </c>
      <c r="DA46" s="32" t="str">
        <f ca="1">IF(AND(DA$7&gt;=$N46,DA$7&lt;=$O46,DA$7&lt;&gt;""),IF($P46="O",$K46&amp;" h",$K46),"")</f>
        <v/>
      </c>
      <c r="DB46" s="32" t="str">
        <f ca="1">IF(AND(DB$7&gt;=$N46,DB$7&lt;=$O46,DB$7&lt;&gt;""),IF($P46="O",$K46&amp;" h",$K46),"")</f>
        <v/>
      </c>
      <c r="DC46" s="32" t="str">
        <f ca="1">IF(AND(DC$7&gt;=$N46,DC$7&lt;=$O46,DC$7&lt;&gt;""),IF($P46="O",$K46&amp;" h",$K46),"")</f>
        <v/>
      </c>
    </row>
    <row r="47" spans="1:107" x14ac:dyDescent="0.3">
      <c r="A47" s="122" t="s">
        <v>6210</v>
      </c>
      <c r="B47" s="61" t="s">
        <v>6211</v>
      </c>
      <c r="C47" s="61" t="s">
        <v>222</v>
      </c>
      <c r="D47" s="61" t="s">
        <v>6212</v>
      </c>
      <c r="E47" s="61" t="s">
        <v>5561</v>
      </c>
      <c r="F47" s="61" t="s">
        <v>359</v>
      </c>
      <c r="G47" s="61" t="s">
        <v>53</v>
      </c>
      <c r="H47" s="61" t="s">
        <v>61</v>
      </c>
      <c r="I47" s="61"/>
      <c r="J47" s="61"/>
      <c r="K47" s="61">
        <v>1</v>
      </c>
      <c r="L47" s="84">
        <v>43319</v>
      </c>
      <c r="M47" s="84">
        <v>43319.041666666664</v>
      </c>
      <c r="N47" s="85"/>
      <c r="O47" s="85"/>
      <c r="P47" s="92" t="s">
        <v>617</v>
      </c>
      <c r="Q47" s="31">
        <f ca="1">NETWORKDAYS(N47,O47,LD!$D$5:$D$16)</f>
        <v>0</v>
      </c>
      <c r="R47" s="152" t="str">
        <f ca="1">IF(AND(R$7&gt;=$N47,R$7&lt;=$O47,R$7&lt;&gt;""),IF($P47="O",$K47&amp;" h",$K47),"")</f>
        <v/>
      </c>
      <c r="S47" s="150" t="str">
        <f>IF(AND(S$7&gt;=$N47,S$7&lt;=$O47,S$7&lt;&gt;""),IF($P47="O",$K47&amp;" h",$K47),"")</f>
        <v/>
      </c>
      <c r="T47" s="152" t="str">
        <f ca="1">IF(AND(T$7&gt;=$N47,T$7&lt;=$O47,T$7&lt;&gt;""),IF($P47="O",$K47&amp;" h",$K47),"")</f>
        <v/>
      </c>
      <c r="U47" s="150" t="str">
        <f>IF(AND(U$7&gt;=$N47,U$7&lt;=$O47,U$7&lt;&gt;""),IF($P47="O",$K47&amp;" h",$K47),"")</f>
        <v/>
      </c>
      <c r="V47" s="152" t="str">
        <f ca="1">IF(AND(V$7&gt;=$N47,V$7&lt;=$O47,V$7&lt;&gt;""),IF($P47="O",$K47&amp;" h",$K47),"")</f>
        <v/>
      </c>
      <c r="W47" s="150" t="str">
        <f>IF(AND(W$7&gt;=$N47,W$7&lt;=$O47,W$7&lt;&gt;""),IF($P47="O",$K47&amp;" h",$K47),"")</f>
        <v/>
      </c>
      <c r="X47" s="152" t="str">
        <f ca="1">IF(AND(X$7&gt;=$N47,X$7&lt;=$O47,X$7&lt;&gt;""),IF($P47="O",$K47&amp;" h",$K47),"")</f>
        <v/>
      </c>
      <c r="Y47" s="150" t="str">
        <f>IF(AND(Y$7&gt;=$N47,Y$7&lt;=$O47,Y$7&lt;&gt;""),IF($P47="O",$K47&amp;" h",$K47),"")</f>
        <v/>
      </c>
      <c r="Z47" s="152" t="str">
        <f ca="1">IF(AND(Z$7&gt;=$N47,Z$7&lt;=$O47,Z$7&lt;&gt;""),IF($P47="O",$K47&amp;" h",$K47),"")</f>
        <v/>
      </c>
      <c r="AA47" s="150" t="str">
        <f>IF(AND(AA$7&gt;=$N47,AA$7&lt;=$O47,AA$7&lt;&gt;""),IF($P47="O",$K47&amp;" h",$K47),"")</f>
        <v/>
      </c>
      <c r="AB47" s="152" t="str">
        <f ca="1">IF(AND(AB$7&gt;=$N47,AB$7&lt;=$O47,AB$7&lt;&gt;""),IF($P47="O",$K47&amp;" h",$K47),"")</f>
        <v/>
      </c>
      <c r="AC47" s="150" t="str">
        <f>IF(AND(AC$7&gt;=$N47,AC$7&lt;=$O47,AC$7&lt;&gt;""),IF($P47="O",$K47&amp;" h",$K47),"")</f>
        <v/>
      </c>
      <c r="AD47" s="152" t="str">
        <f ca="1">IF(AND(AD$7&gt;=$N47,AD$7&lt;=$O47,AD$7&lt;&gt;""),IF($P47="O",$K47&amp;" h",$K47),"")</f>
        <v/>
      </c>
      <c r="AE47" s="150" t="str">
        <f>IF(AND(AE$7&gt;=$N47,AE$7&lt;=$O47,AE$7&lt;&gt;""),IF($P47="O",$K47&amp;" h",$K47),"")</f>
        <v/>
      </c>
      <c r="AF47" s="152" t="str">
        <f ca="1">IF(AND(AF$7&gt;=$N47,AF$7&lt;=$O47,AF$7&lt;&gt;""),IF($P47="O",$K47&amp;" h",$K47),"")</f>
        <v/>
      </c>
      <c r="AG47" s="150" t="str">
        <f>IF(AND(AG$7&gt;=$N47,AG$7&lt;=$O47,AG$7&lt;&gt;""),IF($P47="O",$K47&amp;" h",$K47),"")</f>
        <v/>
      </c>
      <c r="AH47" s="152" t="str">
        <f ca="1">IF(AND(AH$7&gt;=$N47,AH$7&lt;=$O47,AH$7&lt;&gt;""),IF($P47="O",$K47&amp;" h",$K47),"")</f>
        <v/>
      </c>
      <c r="AI47" s="150"/>
      <c r="AJ47" s="152"/>
      <c r="AK47" s="150"/>
      <c r="AL47" s="152"/>
      <c r="AM47" s="150"/>
      <c r="AN47" s="152"/>
      <c r="AO47" s="150"/>
      <c r="AP47" s="152"/>
      <c r="AQ47" s="150"/>
      <c r="AR47" s="152"/>
      <c r="AS47" s="150"/>
      <c r="AT47" s="152"/>
      <c r="AU47" s="150"/>
      <c r="AV47" s="152"/>
      <c r="AW47" s="150"/>
      <c r="AX47" s="152"/>
      <c r="AY47" s="150"/>
      <c r="AZ47" s="152"/>
      <c r="BA47" s="150"/>
      <c r="BB47" s="152"/>
      <c r="BC47" s="150"/>
      <c r="BD47" s="152"/>
      <c r="BE47" s="150"/>
      <c r="BF47" s="152"/>
      <c r="BG47" s="150"/>
      <c r="BH47" s="152"/>
      <c r="BI47" s="150"/>
      <c r="BJ47" s="152"/>
      <c r="BK47" s="150"/>
      <c r="BL47" s="152"/>
      <c r="BM47" s="150"/>
      <c r="BN47" s="152"/>
      <c r="BO47" s="150"/>
      <c r="BP47" s="152"/>
      <c r="BQ47" s="150"/>
      <c r="BR47" s="152"/>
      <c r="BS47" s="150"/>
      <c r="BT47" s="152"/>
      <c r="BU47" s="150"/>
      <c r="BV47" s="152"/>
      <c r="BW47" s="150"/>
      <c r="BX47" s="152"/>
      <c r="BY47" s="150"/>
      <c r="BZ47" s="32" t="str">
        <f ca="1">IF(AND(BZ$7&gt;=$N47,BZ$7&lt;=$O47,BZ$7&lt;&gt;""),IF($P47="O",$K47&amp;" h",$K47),"")</f>
        <v/>
      </c>
      <c r="CA47" s="32" t="str">
        <f ca="1">IF(AND(CA$7&gt;=$N47,CA$7&lt;=$O47,CA$7&lt;&gt;""),IF($P47="O",$K47&amp;" h",$K47),"")</f>
        <v/>
      </c>
      <c r="CB47" s="32" t="str">
        <f ca="1">IF(AND(CB$7&gt;=$N47,CB$7&lt;=$O47,CB$7&lt;&gt;""),IF($P47="O",$K47&amp;" h",$K47),"")</f>
        <v/>
      </c>
      <c r="CC47" s="32" t="str">
        <f ca="1">IF(AND(CC$7&gt;=$N47,CC$7&lt;=$O47,CC$7&lt;&gt;""),IF($P47="O",$K47&amp;" h",$K47),"")</f>
        <v/>
      </c>
      <c r="CD47" s="32" t="str">
        <f ca="1">IF(AND(CD$7&gt;=$N47,CD$7&lt;=$O47,CD$7&lt;&gt;""),IF($P47="O",$K47&amp;" h",$K47),"")</f>
        <v/>
      </c>
      <c r="CE47" s="32" t="str">
        <f ca="1">IF(AND(CE$7&gt;=$N47,CE$7&lt;=$O47,CE$7&lt;&gt;""),IF($P47="O",$K47&amp;" h",$K47),"")</f>
        <v/>
      </c>
      <c r="CF47" s="32" t="str">
        <f ca="1">IF(AND(CF$7&gt;=$N47,CF$7&lt;=$O47,CF$7&lt;&gt;""),IF($P47="O",$K47&amp;" h",$K47),"")</f>
        <v/>
      </c>
      <c r="CG47" s="32" t="str">
        <f ca="1">IF(AND(CG$7&gt;=$N47,CG$7&lt;=$O47,CG$7&lt;&gt;""),IF($P47="O",$K47&amp;" h",$K47),"")</f>
        <v/>
      </c>
      <c r="CH47" s="32" t="str">
        <f ca="1">IF(AND(CH$7&gt;=$N47,CH$7&lt;=$O47,CH$7&lt;&gt;""),IF($P47="O",$K47&amp;" h",$K47),"")</f>
        <v/>
      </c>
      <c r="CI47" s="32" t="str">
        <f ca="1">IF(AND(CI$7&gt;=$N47,CI$7&lt;=$O47,CI$7&lt;&gt;""),IF($P47="O",$K47&amp;" h",$K47),"")</f>
        <v/>
      </c>
      <c r="CJ47" s="32" t="str">
        <f ca="1">IF(AND(CJ$7&gt;=$N47,CJ$7&lt;=$O47,CJ$7&lt;&gt;""),IF($P47="O",$K47&amp;" h",$K47),"")</f>
        <v/>
      </c>
      <c r="CK47" s="32" t="str">
        <f ca="1">IF(AND(CK$7&gt;=$N47,CK$7&lt;=$O47,CK$7&lt;&gt;""),IF($P47="O",$K47&amp;" h",$K47),"")</f>
        <v/>
      </c>
      <c r="CL47" s="32" t="str">
        <f ca="1">IF(AND(CL$7&gt;=$N47,CL$7&lt;=$O47,CL$7&lt;&gt;""),IF($P47="O",$K47&amp;" h",$K47),"")</f>
        <v/>
      </c>
      <c r="CM47" s="32" t="str">
        <f ca="1">IF(AND(CM$7&gt;=$N47,CM$7&lt;=$O47,CM$7&lt;&gt;""),IF($P47="O",$K47&amp;" h",$K47),"")</f>
        <v/>
      </c>
      <c r="CN47" s="32" t="str">
        <f ca="1">IF(AND(CN$7&gt;=$N47,CN$7&lt;=$O47,CN$7&lt;&gt;""),IF($P47="O",$K47&amp;" h",$K47),"")</f>
        <v/>
      </c>
      <c r="CO47" s="32" t="str">
        <f ca="1">IF(AND(CO$7&gt;=$N47,CO$7&lt;=$O47,CO$7&lt;&gt;""),IF($P47="O",$K47&amp;" h",$K47),"")</f>
        <v/>
      </c>
      <c r="CP47" s="32" t="str">
        <f ca="1">IF(AND(CP$7&gt;=$N47,CP$7&lt;=$O47,CP$7&lt;&gt;""),IF($P47="O",$K47&amp;" h",$K47),"")</f>
        <v/>
      </c>
      <c r="CQ47" s="32" t="str">
        <f ca="1">IF(AND(CQ$7&gt;=$N47,CQ$7&lt;=$O47,CQ$7&lt;&gt;""),IF($P47="O",$K47&amp;" h",$K47),"")</f>
        <v/>
      </c>
      <c r="CR47" s="32" t="str">
        <f ca="1">IF(AND(CR$7&gt;=$N47,CR$7&lt;=$O47,CR$7&lt;&gt;""),IF($P47="O",$K47&amp;" h",$K47),"")</f>
        <v/>
      </c>
      <c r="CS47" s="32" t="str">
        <f ca="1">IF(AND(CS$7&gt;=$N47,CS$7&lt;=$O47,CS$7&lt;&gt;""),IF($P47="O",$K47&amp;" h",$K47),"")</f>
        <v/>
      </c>
      <c r="CT47" s="32" t="str">
        <f ca="1">IF(AND(CT$7&gt;=$N47,CT$7&lt;=$O47,CT$7&lt;&gt;""),IF($P47="O",$K47&amp;" h",$K47),"")</f>
        <v/>
      </c>
      <c r="CU47" s="32" t="str">
        <f ca="1">IF(AND(CU$7&gt;=$N47,CU$7&lt;=$O47,CU$7&lt;&gt;""),IF($P47="O",$K47&amp;" h",$K47),"")</f>
        <v/>
      </c>
      <c r="CV47" s="32" t="str">
        <f ca="1">IF(AND(CV$7&gt;=$N47,CV$7&lt;=$O47,CV$7&lt;&gt;""),IF($P47="O",$K47&amp;" h",$K47),"")</f>
        <v/>
      </c>
      <c r="CW47" s="32" t="str">
        <f ca="1">IF(AND(CW$7&gt;=$N47,CW$7&lt;=$O47,CW$7&lt;&gt;""),IF($P47="O",$K47&amp;" h",$K47),"")</f>
        <v/>
      </c>
      <c r="CX47" s="32" t="str">
        <f ca="1">IF(AND(CX$7&gt;=$N47,CX$7&lt;=$O47,CX$7&lt;&gt;""),IF($P47="O",$K47&amp;" h",$K47),"")</f>
        <v/>
      </c>
      <c r="CY47" s="32" t="str">
        <f ca="1">IF(AND(CY$7&gt;=$N47,CY$7&lt;=$O47,CY$7&lt;&gt;""),IF($P47="O",$K47&amp;" h",$K47),"")</f>
        <v/>
      </c>
      <c r="CZ47" s="32" t="str">
        <f ca="1">IF(AND(CZ$7&gt;=$N47,CZ$7&lt;=$O47,CZ$7&lt;&gt;""),IF($P47="O",$K47&amp;" h",$K47),"")</f>
        <v/>
      </c>
      <c r="DA47" s="32" t="str">
        <f ca="1">IF(AND(DA$7&gt;=$N47,DA$7&lt;=$O47,DA$7&lt;&gt;""),IF($P47="O",$K47&amp;" h",$K47),"")</f>
        <v/>
      </c>
      <c r="DB47" s="32" t="str">
        <f ca="1">IF(AND(DB$7&gt;=$N47,DB$7&lt;=$O47,DB$7&lt;&gt;""),IF($P47="O",$K47&amp;" h",$K47),"")</f>
        <v/>
      </c>
      <c r="DC47" s="32" t="str">
        <f ca="1">IF(AND(DC$7&gt;=$N47,DC$7&lt;=$O47,DC$7&lt;&gt;""),IF($P47="O",$K47&amp;" h",$K47),"")</f>
        <v/>
      </c>
    </row>
    <row r="48" spans="1:107" x14ac:dyDescent="0.3">
      <c r="A48" s="122" t="s">
        <v>6540</v>
      </c>
      <c r="B48" s="61" t="s">
        <v>6541</v>
      </c>
      <c r="C48" s="61" t="s">
        <v>4801</v>
      </c>
      <c r="D48" s="61" t="s">
        <v>4802</v>
      </c>
      <c r="E48" s="61" t="s">
        <v>1171</v>
      </c>
      <c r="F48" s="61" t="s">
        <v>195</v>
      </c>
      <c r="G48" s="61" t="s">
        <v>58</v>
      </c>
      <c r="H48" s="61" t="s">
        <v>48</v>
      </c>
      <c r="I48" s="61"/>
      <c r="J48" s="61"/>
      <c r="K48" s="61">
        <v>2</v>
      </c>
      <c r="L48" s="84">
        <v>43314</v>
      </c>
      <c r="M48" s="84">
        <v>43328</v>
      </c>
      <c r="N48" s="85"/>
      <c r="O48" s="85"/>
      <c r="P48" s="92" t="s">
        <v>617</v>
      </c>
      <c r="Q48" s="31">
        <f ca="1">NETWORKDAYS(N48,O48,LD!$D$5:$D$16)</f>
        <v>0</v>
      </c>
      <c r="R48" s="152" t="str">
        <f ca="1">IF(AND(R$7&gt;=$N48,R$7&lt;=$O48,R$7&lt;&gt;""),IF($P48="O",$K48&amp;" h",$K48),"")</f>
        <v/>
      </c>
      <c r="S48" s="150" t="str">
        <f>IF(AND(S$7&gt;=$N48,S$7&lt;=$O48,S$7&lt;&gt;""),IF($P48="O",$K48&amp;" h",$K48),"")</f>
        <v/>
      </c>
      <c r="T48" s="152" t="str">
        <f ca="1">IF(AND(T$7&gt;=$N48,T$7&lt;=$O48,T$7&lt;&gt;""),IF($P48="O",$K48&amp;" h",$K48),"")</f>
        <v/>
      </c>
      <c r="U48" s="150" t="str">
        <f>IF(AND(U$7&gt;=$N48,U$7&lt;=$O48,U$7&lt;&gt;""),IF($P48="O",$K48&amp;" h",$K48),"")</f>
        <v/>
      </c>
      <c r="V48" s="152" t="str">
        <f ca="1">IF(AND(V$7&gt;=$N48,V$7&lt;=$O48,V$7&lt;&gt;""),IF($P48="O",$K48&amp;" h",$K48),"")</f>
        <v/>
      </c>
      <c r="W48" s="150" t="str">
        <f>IF(AND(W$7&gt;=$N48,W$7&lt;=$O48,W$7&lt;&gt;""),IF($P48="O",$K48&amp;" h",$K48),"")</f>
        <v/>
      </c>
      <c r="X48" s="152" t="str">
        <f ca="1">IF(AND(X$7&gt;=$N48,X$7&lt;=$O48,X$7&lt;&gt;""),IF($P48="O",$K48&amp;" h",$K48),"")</f>
        <v/>
      </c>
      <c r="Y48" s="150" t="str">
        <f>IF(AND(Y$7&gt;=$N48,Y$7&lt;=$O48,Y$7&lt;&gt;""),IF($P48="O",$K48&amp;" h",$K48),"")</f>
        <v/>
      </c>
      <c r="Z48" s="152" t="str">
        <f ca="1">IF(AND(Z$7&gt;=$N48,Z$7&lt;=$O48,Z$7&lt;&gt;""),IF($P48="O",$K48&amp;" h",$K48),"")</f>
        <v/>
      </c>
      <c r="AA48" s="150" t="str">
        <f>IF(AND(AA$7&gt;=$N48,AA$7&lt;=$O48,AA$7&lt;&gt;""),IF($P48="O",$K48&amp;" h",$K48),"")</f>
        <v/>
      </c>
      <c r="AB48" s="152" t="str">
        <f ca="1">IF(AND(AB$7&gt;=$N48,AB$7&lt;=$O48,AB$7&lt;&gt;""),IF($P48="O",$K48&amp;" h",$K48),"")</f>
        <v/>
      </c>
      <c r="AC48" s="150" t="str">
        <f>IF(AND(AC$7&gt;=$N48,AC$7&lt;=$O48,AC$7&lt;&gt;""),IF($P48="O",$K48&amp;" h",$K48),"")</f>
        <v/>
      </c>
      <c r="AD48" s="152" t="str">
        <f ca="1">IF(AND(AD$7&gt;=$N48,AD$7&lt;=$O48,AD$7&lt;&gt;""),IF($P48="O",$K48&amp;" h",$K48),"")</f>
        <v/>
      </c>
      <c r="AE48" s="150" t="str">
        <f>IF(AND(AE$7&gt;=$N48,AE$7&lt;=$O48,AE$7&lt;&gt;""),IF($P48="O",$K48&amp;" h",$K48),"")</f>
        <v/>
      </c>
      <c r="AF48" s="152" t="str">
        <f ca="1">IF(AND(AF$7&gt;=$N48,AF$7&lt;=$O48,AF$7&lt;&gt;""),IF($P48="O",$K48&amp;" h",$K48),"")</f>
        <v/>
      </c>
      <c r="AG48" s="150" t="str">
        <f>IF(AND(AG$7&gt;=$N48,AG$7&lt;=$O48,AG$7&lt;&gt;""),IF($P48="O",$K48&amp;" h",$K48),"")</f>
        <v/>
      </c>
      <c r="AH48" s="152" t="str">
        <f ca="1">IF(AND(AH$7&gt;=$N48,AH$7&lt;=$O48,AH$7&lt;&gt;""),IF($P48="O",$K48&amp;" h",$K48),"")</f>
        <v/>
      </c>
      <c r="AI48" s="150"/>
      <c r="AJ48" s="152"/>
      <c r="AK48" s="150"/>
      <c r="AL48" s="152"/>
      <c r="AM48" s="150"/>
      <c r="AN48" s="152"/>
      <c r="AO48" s="150"/>
      <c r="AP48" s="152"/>
      <c r="AQ48" s="150"/>
      <c r="AR48" s="152"/>
      <c r="AS48" s="150"/>
      <c r="AT48" s="152"/>
      <c r="AU48" s="150"/>
      <c r="AV48" s="152"/>
      <c r="AW48" s="150"/>
      <c r="AX48" s="152"/>
      <c r="AY48" s="150"/>
      <c r="AZ48" s="152"/>
      <c r="BA48" s="150"/>
      <c r="BB48" s="152"/>
      <c r="BC48" s="150"/>
      <c r="BD48" s="152"/>
      <c r="BE48" s="150"/>
      <c r="BF48" s="152"/>
      <c r="BG48" s="150"/>
      <c r="BH48" s="152"/>
      <c r="BI48" s="150"/>
      <c r="BJ48" s="152"/>
      <c r="BK48" s="150"/>
      <c r="BL48" s="152"/>
      <c r="BM48" s="150"/>
      <c r="BN48" s="152"/>
      <c r="BO48" s="150"/>
      <c r="BP48" s="152"/>
      <c r="BQ48" s="150"/>
      <c r="BR48" s="152"/>
      <c r="BS48" s="150"/>
      <c r="BT48" s="152"/>
      <c r="BU48" s="150"/>
      <c r="BV48" s="152"/>
      <c r="BW48" s="150"/>
      <c r="BX48" s="152"/>
      <c r="BY48" s="150"/>
      <c r="BZ48" s="32" t="str">
        <f ca="1">IF(AND(BZ$7&gt;=$N48,BZ$7&lt;=$O48,BZ$7&lt;&gt;""),IF($P48="O",$K48&amp;" h",$K48),"")</f>
        <v/>
      </c>
      <c r="CA48" s="32" t="str">
        <f ca="1">IF(AND(CA$7&gt;=$N48,CA$7&lt;=$O48,CA$7&lt;&gt;""),IF($P48="O",$K48&amp;" h",$K48),"")</f>
        <v/>
      </c>
      <c r="CB48" s="32" t="str">
        <f ca="1">IF(AND(CB$7&gt;=$N48,CB$7&lt;=$O48,CB$7&lt;&gt;""),IF($P48="O",$K48&amp;" h",$K48),"")</f>
        <v/>
      </c>
      <c r="CC48" s="32" t="str">
        <f ca="1">IF(AND(CC$7&gt;=$N48,CC$7&lt;=$O48,CC$7&lt;&gt;""),IF($P48="O",$K48&amp;" h",$K48),"")</f>
        <v/>
      </c>
      <c r="CD48" s="32" t="str">
        <f ca="1">IF(AND(CD$7&gt;=$N48,CD$7&lt;=$O48,CD$7&lt;&gt;""),IF($P48="O",$K48&amp;" h",$K48),"")</f>
        <v/>
      </c>
      <c r="CE48" s="32" t="str">
        <f ca="1">IF(AND(CE$7&gt;=$N48,CE$7&lt;=$O48,CE$7&lt;&gt;""),IF($P48="O",$K48&amp;" h",$K48),"")</f>
        <v/>
      </c>
      <c r="CF48" s="32" t="str">
        <f ca="1">IF(AND(CF$7&gt;=$N48,CF$7&lt;=$O48,CF$7&lt;&gt;""),IF($P48="O",$K48&amp;" h",$K48),"")</f>
        <v/>
      </c>
      <c r="CG48" s="32" t="str">
        <f ca="1">IF(AND(CG$7&gt;=$N48,CG$7&lt;=$O48,CG$7&lt;&gt;""),IF($P48="O",$K48&amp;" h",$K48),"")</f>
        <v/>
      </c>
      <c r="CH48" s="32" t="str">
        <f ca="1">IF(AND(CH$7&gt;=$N48,CH$7&lt;=$O48,CH$7&lt;&gt;""),IF($P48="O",$K48&amp;" h",$K48),"")</f>
        <v/>
      </c>
      <c r="CI48" s="32" t="str">
        <f ca="1">IF(AND(CI$7&gt;=$N48,CI$7&lt;=$O48,CI$7&lt;&gt;""),IF($P48="O",$K48&amp;" h",$K48),"")</f>
        <v/>
      </c>
      <c r="CJ48" s="32" t="str">
        <f ca="1">IF(AND(CJ$7&gt;=$N48,CJ$7&lt;=$O48,CJ$7&lt;&gt;""),IF($P48="O",$K48&amp;" h",$K48),"")</f>
        <v/>
      </c>
      <c r="CK48" s="32" t="str">
        <f ca="1">IF(AND(CK$7&gt;=$N48,CK$7&lt;=$O48,CK$7&lt;&gt;""),IF($P48="O",$K48&amp;" h",$K48),"")</f>
        <v/>
      </c>
      <c r="CL48" s="32" t="str">
        <f ca="1">IF(AND(CL$7&gt;=$N48,CL$7&lt;=$O48,CL$7&lt;&gt;""),IF($P48="O",$K48&amp;" h",$K48),"")</f>
        <v/>
      </c>
      <c r="CM48" s="32" t="str">
        <f ca="1">IF(AND(CM$7&gt;=$N48,CM$7&lt;=$O48,CM$7&lt;&gt;""),IF($P48="O",$K48&amp;" h",$K48),"")</f>
        <v/>
      </c>
      <c r="CN48" s="32" t="str">
        <f ca="1">IF(AND(CN$7&gt;=$N48,CN$7&lt;=$O48,CN$7&lt;&gt;""),IF($P48="O",$K48&amp;" h",$K48),"")</f>
        <v/>
      </c>
      <c r="CO48" s="32" t="str">
        <f ca="1">IF(AND(CO$7&gt;=$N48,CO$7&lt;=$O48,CO$7&lt;&gt;""),IF($P48="O",$K48&amp;" h",$K48),"")</f>
        <v/>
      </c>
      <c r="CP48" s="32" t="str">
        <f ca="1">IF(AND(CP$7&gt;=$N48,CP$7&lt;=$O48,CP$7&lt;&gt;""),IF($P48="O",$K48&amp;" h",$K48),"")</f>
        <v/>
      </c>
      <c r="CQ48" s="32" t="str">
        <f ca="1">IF(AND(CQ$7&gt;=$N48,CQ$7&lt;=$O48,CQ$7&lt;&gt;""),IF($P48="O",$K48&amp;" h",$K48),"")</f>
        <v/>
      </c>
      <c r="CR48" s="32" t="str">
        <f ca="1">IF(AND(CR$7&gt;=$N48,CR$7&lt;=$O48,CR$7&lt;&gt;""),IF($P48="O",$K48&amp;" h",$K48),"")</f>
        <v/>
      </c>
      <c r="CS48" s="32" t="str">
        <f ca="1">IF(AND(CS$7&gt;=$N48,CS$7&lt;=$O48,CS$7&lt;&gt;""),IF($P48="O",$K48&amp;" h",$K48),"")</f>
        <v/>
      </c>
      <c r="CT48" s="32" t="str">
        <f ca="1">IF(AND(CT$7&gt;=$N48,CT$7&lt;=$O48,CT$7&lt;&gt;""),IF($P48="O",$K48&amp;" h",$K48),"")</f>
        <v/>
      </c>
      <c r="CU48" s="32" t="str">
        <f ca="1">IF(AND(CU$7&gt;=$N48,CU$7&lt;=$O48,CU$7&lt;&gt;""),IF($P48="O",$K48&amp;" h",$K48),"")</f>
        <v/>
      </c>
      <c r="CV48" s="32" t="str">
        <f ca="1">IF(AND(CV$7&gt;=$N48,CV$7&lt;=$O48,CV$7&lt;&gt;""),IF($P48="O",$K48&amp;" h",$K48),"")</f>
        <v/>
      </c>
      <c r="CW48" s="32" t="str">
        <f ca="1">IF(AND(CW$7&gt;=$N48,CW$7&lt;=$O48,CW$7&lt;&gt;""),IF($P48="O",$K48&amp;" h",$K48),"")</f>
        <v/>
      </c>
      <c r="CX48" s="32" t="str">
        <f ca="1">IF(AND(CX$7&gt;=$N48,CX$7&lt;=$O48,CX$7&lt;&gt;""),IF($P48="O",$K48&amp;" h",$K48),"")</f>
        <v/>
      </c>
      <c r="CY48" s="32" t="str">
        <f ca="1">IF(AND(CY$7&gt;=$N48,CY$7&lt;=$O48,CY$7&lt;&gt;""),IF($P48="O",$K48&amp;" h",$K48),"")</f>
        <v/>
      </c>
      <c r="CZ48" s="32" t="str">
        <f ca="1">IF(AND(CZ$7&gt;=$N48,CZ$7&lt;=$O48,CZ$7&lt;&gt;""),IF($P48="O",$K48&amp;" h",$K48),"")</f>
        <v/>
      </c>
      <c r="DA48" s="32" t="str">
        <f ca="1">IF(AND(DA$7&gt;=$N48,DA$7&lt;=$O48,DA$7&lt;&gt;""),IF($P48="O",$K48&amp;" h",$K48),"")</f>
        <v/>
      </c>
      <c r="DB48" s="32" t="str">
        <f ca="1">IF(AND(DB$7&gt;=$N48,DB$7&lt;=$O48,DB$7&lt;&gt;""),IF($P48="O",$K48&amp;" h",$K48),"")</f>
        <v/>
      </c>
      <c r="DC48" s="32" t="str">
        <f ca="1">IF(AND(DC$7&gt;=$N48,DC$7&lt;=$O48,DC$7&lt;&gt;""),IF($P48="O",$K48&amp;" h",$K48),"")</f>
        <v/>
      </c>
    </row>
    <row r="49" spans="1:107" x14ac:dyDescent="0.3">
      <c r="A49" s="122" t="s">
        <v>5045</v>
      </c>
      <c r="B49" s="61" t="s">
        <v>5046</v>
      </c>
      <c r="C49" s="61" t="s">
        <v>229</v>
      </c>
      <c r="D49" s="61" t="s">
        <v>230</v>
      </c>
      <c r="E49" s="61" t="s">
        <v>231</v>
      </c>
      <c r="F49" s="61" t="s">
        <v>195</v>
      </c>
      <c r="G49" s="61" t="s">
        <v>201</v>
      </c>
      <c r="H49" s="61" t="s">
        <v>202</v>
      </c>
      <c r="I49" s="61"/>
      <c r="J49" s="61"/>
      <c r="K49" s="61">
        <v>4</v>
      </c>
      <c r="L49" s="84">
        <v>43316</v>
      </c>
      <c r="M49" s="84">
        <v>43346</v>
      </c>
      <c r="N49" s="85"/>
      <c r="O49" s="85"/>
      <c r="P49" s="92" t="s">
        <v>617</v>
      </c>
      <c r="Q49" s="31">
        <f ca="1">NETWORKDAYS(N49,O49,LD!$D$5:$D$16)</f>
        <v>0</v>
      </c>
      <c r="R49" s="152" t="str">
        <f ca="1">IF(AND(R$7&gt;=$N49,R$7&lt;=$O49,R$7&lt;&gt;""),IF($P49="O",$K49&amp;" h",$K49),"")</f>
        <v/>
      </c>
      <c r="S49" s="150" t="str">
        <f>IF(AND(S$7&gt;=$N49,S$7&lt;=$O49,S$7&lt;&gt;""),IF($P49="O",$K49&amp;" h",$K49),"")</f>
        <v/>
      </c>
      <c r="T49" s="152" t="str">
        <f ca="1">IF(AND(T$7&gt;=$N49,T$7&lt;=$O49,T$7&lt;&gt;""),IF($P49="O",$K49&amp;" h",$K49),"")</f>
        <v/>
      </c>
      <c r="U49" s="150" t="str">
        <f>IF(AND(U$7&gt;=$N49,U$7&lt;=$O49,U$7&lt;&gt;""),IF($P49="O",$K49&amp;" h",$K49),"")</f>
        <v/>
      </c>
      <c r="V49" s="152" t="str">
        <f ca="1">IF(AND(V$7&gt;=$N49,V$7&lt;=$O49,V$7&lt;&gt;""),IF($P49="O",$K49&amp;" h",$K49),"")</f>
        <v/>
      </c>
      <c r="W49" s="150" t="str">
        <f>IF(AND(W$7&gt;=$N49,W$7&lt;=$O49,W$7&lt;&gt;""),IF($P49="O",$K49&amp;" h",$K49),"")</f>
        <v/>
      </c>
      <c r="X49" s="152" t="str">
        <f ca="1">IF(AND(X$7&gt;=$N49,X$7&lt;=$O49,X$7&lt;&gt;""),IF($P49="O",$K49&amp;" h",$K49),"")</f>
        <v/>
      </c>
      <c r="Y49" s="150" t="str">
        <f>IF(AND(Y$7&gt;=$N49,Y$7&lt;=$O49,Y$7&lt;&gt;""),IF($P49="O",$K49&amp;" h",$K49),"")</f>
        <v/>
      </c>
      <c r="Z49" s="152" t="str">
        <f ca="1">IF(AND(Z$7&gt;=$N49,Z$7&lt;=$O49,Z$7&lt;&gt;""),IF($P49="O",$K49&amp;" h",$K49),"")</f>
        <v/>
      </c>
      <c r="AA49" s="150" t="str">
        <f>IF(AND(AA$7&gt;=$N49,AA$7&lt;=$O49,AA$7&lt;&gt;""),IF($P49="O",$K49&amp;" h",$K49),"")</f>
        <v/>
      </c>
      <c r="AB49" s="152" t="str">
        <f ca="1">IF(AND(AB$7&gt;=$N49,AB$7&lt;=$O49,AB$7&lt;&gt;""),IF($P49="O",$K49&amp;" h",$K49),"")</f>
        <v/>
      </c>
      <c r="AC49" s="150" t="str">
        <f>IF(AND(AC$7&gt;=$N49,AC$7&lt;=$O49,AC$7&lt;&gt;""),IF($P49="O",$K49&amp;" h",$K49),"")</f>
        <v/>
      </c>
      <c r="AD49" s="152" t="str">
        <f ca="1">IF(AND(AD$7&gt;=$N49,AD$7&lt;=$O49,AD$7&lt;&gt;""),IF($P49="O",$K49&amp;" h",$K49),"")</f>
        <v/>
      </c>
      <c r="AE49" s="150" t="str">
        <f>IF(AND(AE$7&gt;=$N49,AE$7&lt;=$O49,AE$7&lt;&gt;""),IF($P49="O",$K49&amp;" h",$K49),"")</f>
        <v/>
      </c>
      <c r="AF49" s="152" t="str">
        <f ca="1">IF(AND(AF$7&gt;=$N49,AF$7&lt;=$O49,AF$7&lt;&gt;""),IF($P49="O",$K49&amp;" h",$K49),"")</f>
        <v/>
      </c>
      <c r="AG49" s="150" t="str">
        <f>IF(AND(AG$7&gt;=$N49,AG$7&lt;=$O49,AG$7&lt;&gt;""),IF($P49="O",$K49&amp;" h",$K49),"")</f>
        <v/>
      </c>
      <c r="AH49" s="152" t="str">
        <f ca="1">IF(AND(AH$7&gt;=$N49,AH$7&lt;=$O49,AH$7&lt;&gt;""),IF($P49="O",$K49&amp;" h",$K49),"")</f>
        <v/>
      </c>
      <c r="AI49" s="150"/>
      <c r="AJ49" s="152"/>
      <c r="AK49" s="150"/>
      <c r="AL49" s="152"/>
      <c r="AM49" s="150"/>
      <c r="AN49" s="152"/>
      <c r="AO49" s="150"/>
      <c r="AP49" s="152"/>
      <c r="AQ49" s="150"/>
      <c r="AR49" s="152"/>
      <c r="AS49" s="150"/>
      <c r="AT49" s="152"/>
      <c r="AU49" s="150"/>
      <c r="AV49" s="152"/>
      <c r="AW49" s="150"/>
      <c r="AX49" s="152"/>
      <c r="AY49" s="150"/>
      <c r="AZ49" s="152"/>
      <c r="BA49" s="150"/>
      <c r="BB49" s="152"/>
      <c r="BC49" s="150"/>
      <c r="BD49" s="152"/>
      <c r="BE49" s="150"/>
      <c r="BF49" s="152"/>
      <c r="BG49" s="150"/>
      <c r="BH49" s="152"/>
      <c r="BI49" s="150"/>
      <c r="BJ49" s="152"/>
      <c r="BK49" s="150"/>
      <c r="BL49" s="152"/>
      <c r="BM49" s="150"/>
      <c r="BN49" s="152"/>
      <c r="BO49" s="150"/>
      <c r="BP49" s="152"/>
      <c r="BQ49" s="150"/>
      <c r="BR49" s="152"/>
      <c r="BS49" s="150"/>
      <c r="BT49" s="152"/>
      <c r="BU49" s="150"/>
      <c r="BV49" s="152"/>
      <c r="BW49" s="150"/>
      <c r="BX49" s="152"/>
      <c r="BY49" s="150"/>
      <c r="BZ49" s="32" t="str">
        <f ca="1">IF(AND(BZ$7&gt;=$N49,BZ$7&lt;=$O49,BZ$7&lt;&gt;""),IF($P49="O",$K49&amp;" h",$K49),"")</f>
        <v/>
      </c>
      <c r="CA49" s="32" t="str">
        <f ca="1">IF(AND(CA$7&gt;=$N49,CA$7&lt;=$O49,CA$7&lt;&gt;""),IF($P49="O",$K49&amp;" h",$K49),"")</f>
        <v/>
      </c>
      <c r="CB49" s="32" t="str">
        <f ca="1">IF(AND(CB$7&gt;=$N49,CB$7&lt;=$O49,CB$7&lt;&gt;""),IF($P49="O",$K49&amp;" h",$K49),"")</f>
        <v/>
      </c>
      <c r="CC49" s="32" t="str">
        <f ca="1">IF(AND(CC$7&gt;=$N49,CC$7&lt;=$O49,CC$7&lt;&gt;""),IF($P49="O",$K49&amp;" h",$K49),"")</f>
        <v/>
      </c>
      <c r="CD49" s="32" t="str">
        <f ca="1">IF(AND(CD$7&gt;=$N49,CD$7&lt;=$O49,CD$7&lt;&gt;""),IF($P49="O",$K49&amp;" h",$K49),"")</f>
        <v/>
      </c>
      <c r="CE49" s="32" t="str">
        <f ca="1">IF(AND(CE$7&gt;=$N49,CE$7&lt;=$O49,CE$7&lt;&gt;""),IF($P49="O",$K49&amp;" h",$K49),"")</f>
        <v/>
      </c>
      <c r="CF49" s="32" t="str">
        <f ca="1">IF(AND(CF$7&gt;=$N49,CF$7&lt;=$O49,CF$7&lt;&gt;""),IF($P49="O",$K49&amp;" h",$K49),"")</f>
        <v/>
      </c>
      <c r="CG49" s="32" t="str">
        <f ca="1">IF(AND(CG$7&gt;=$N49,CG$7&lt;=$O49,CG$7&lt;&gt;""),IF($P49="O",$K49&amp;" h",$K49),"")</f>
        <v/>
      </c>
      <c r="CH49" s="32" t="str">
        <f ca="1">IF(AND(CH$7&gt;=$N49,CH$7&lt;=$O49,CH$7&lt;&gt;""),IF($P49="O",$K49&amp;" h",$K49),"")</f>
        <v/>
      </c>
      <c r="CI49" s="32" t="str">
        <f ca="1">IF(AND(CI$7&gt;=$N49,CI$7&lt;=$O49,CI$7&lt;&gt;""),IF($P49="O",$K49&amp;" h",$K49),"")</f>
        <v/>
      </c>
      <c r="CJ49" s="32" t="str">
        <f ca="1">IF(AND(CJ$7&gt;=$N49,CJ$7&lt;=$O49,CJ$7&lt;&gt;""),IF($P49="O",$K49&amp;" h",$K49),"")</f>
        <v/>
      </c>
      <c r="CK49" s="32" t="str">
        <f ca="1">IF(AND(CK$7&gt;=$N49,CK$7&lt;=$O49,CK$7&lt;&gt;""),IF($P49="O",$K49&amp;" h",$K49),"")</f>
        <v/>
      </c>
      <c r="CL49" s="32" t="str">
        <f ca="1">IF(AND(CL$7&gt;=$N49,CL$7&lt;=$O49,CL$7&lt;&gt;""),IF($P49="O",$K49&amp;" h",$K49),"")</f>
        <v/>
      </c>
      <c r="CM49" s="32" t="str">
        <f ca="1">IF(AND(CM$7&gt;=$N49,CM$7&lt;=$O49,CM$7&lt;&gt;""),IF($P49="O",$K49&amp;" h",$K49),"")</f>
        <v/>
      </c>
      <c r="CN49" s="32" t="str">
        <f ca="1">IF(AND(CN$7&gt;=$N49,CN$7&lt;=$O49,CN$7&lt;&gt;""),IF($P49="O",$K49&amp;" h",$K49),"")</f>
        <v/>
      </c>
      <c r="CO49" s="32" t="str">
        <f ca="1">IF(AND(CO$7&gt;=$N49,CO$7&lt;=$O49,CO$7&lt;&gt;""),IF($P49="O",$K49&amp;" h",$K49),"")</f>
        <v/>
      </c>
      <c r="CP49" s="32" t="str">
        <f ca="1">IF(AND(CP$7&gt;=$N49,CP$7&lt;=$O49,CP$7&lt;&gt;""),IF($P49="O",$K49&amp;" h",$K49),"")</f>
        <v/>
      </c>
      <c r="CQ49" s="32" t="str">
        <f ca="1">IF(AND(CQ$7&gt;=$N49,CQ$7&lt;=$O49,CQ$7&lt;&gt;""),IF($P49="O",$K49&amp;" h",$K49),"")</f>
        <v/>
      </c>
      <c r="CR49" s="32" t="str">
        <f ca="1">IF(AND(CR$7&gt;=$N49,CR$7&lt;=$O49,CR$7&lt;&gt;""),IF($P49="O",$K49&amp;" h",$K49),"")</f>
        <v/>
      </c>
      <c r="CS49" s="32" t="str">
        <f ca="1">IF(AND(CS$7&gt;=$N49,CS$7&lt;=$O49,CS$7&lt;&gt;""),IF($P49="O",$K49&amp;" h",$K49),"")</f>
        <v/>
      </c>
      <c r="CT49" s="32" t="str">
        <f ca="1">IF(AND(CT$7&gt;=$N49,CT$7&lt;=$O49,CT$7&lt;&gt;""),IF($P49="O",$K49&amp;" h",$K49),"")</f>
        <v/>
      </c>
      <c r="CU49" s="32" t="str">
        <f ca="1">IF(AND(CU$7&gt;=$N49,CU$7&lt;=$O49,CU$7&lt;&gt;""),IF($P49="O",$K49&amp;" h",$K49),"")</f>
        <v/>
      </c>
      <c r="CV49" s="32" t="str">
        <f ca="1">IF(AND(CV$7&gt;=$N49,CV$7&lt;=$O49,CV$7&lt;&gt;""),IF($P49="O",$K49&amp;" h",$K49),"")</f>
        <v/>
      </c>
      <c r="CW49" s="32" t="str">
        <f ca="1">IF(AND(CW$7&gt;=$N49,CW$7&lt;=$O49,CW$7&lt;&gt;""),IF($P49="O",$K49&amp;" h",$K49),"")</f>
        <v/>
      </c>
      <c r="CX49" s="32" t="str">
        <f ca="1">IF(AND(CX$7&gt;=$N49,CX$7&lt;=$O49,CX$7&lt;&gt;""),IF($P49="O",$K49&amp;" h",$K49),"")</f>
        <v/>
      </c>
      <c r="CY49" s="32" t="str">
        <f ca="1">IF(AND(CY$7&gt;=$N49,CY$7&lt;=$O49,CY$7&lt;&gt;""),IF($P49="O",$K49&amp;" h",$K49),"")</f>
        <v/>
      </c>
      <c r="CZ49" s="32" t="str">
        <f ca="1">IF(AND(CZ$7&gt;=$N49,CZ$7&lt;=$O49,CZ$7&lt;&gt;""),IF($P49="O",$K49&amp;" h",$K49),"")</f>
        <v/>
      </c>
      <c r="DA49" s="32" t="str">
        <f ca="1">IF(AND(DA$7&gt;=$N49,DA$7&lt;=$O49,DA$7&lt;&gt;""),IF($P49="O",$K49&amp;" h",$K49),"")</f>
        <v/>
      </c>
      <c r="DB49" s="32" t="str">
        <f ca="1">IF(AND(DB$7&gt;=$N49,DB$7&lt;=$O49,DB$7&lt;&gt;""),IF($P49="O",$K49&amp;" h",$K49),"")</f>
        <v/>
      </c>
      <c r="DC49" s="32" t="str">
        <f ca="1">IF(AND(DC$7&gt;=$N49,DC$7&lt;=$O49,DC$7&lt;&gt;""),IF($P49="O",$K49&amp;" h",$K49),"")</f>
        <v/>
      </c>
    </row>
    <row r="50" spans="1:107" x14ac:dyDescent="0.3">
      <c r="A50" s="122" t="s">
        <v>6218</v>
      </c>
      <c r="B50" s="61" t="s">
        <v>1805</v>
      </c>
      <c r="C50" s="61" t="s">
        <v>239</v>
      </c>
      <c r="D50" s="61" t="s">
        <v>240</v>
      </c>
      <c r="E50" s="61" t="s">
        <v>241</v>
      </c>
      <c r="F50" s="61" t="s">
        <v>195</v>
      </c>
      <c r="G50" s="61" t="s">
        <v>58</v>
      </c>
      <c r="H50" s="61" t="s">
        <v>49</v>
      </c>
      <c r="I50" s="61"/>
      <c r="J50" s="61"/>
      <c r="K50" s="61">
        <v>7</v>
      </c>
      <c r="L50" s="84">
        <v>43319</v>
      </c>
      <c r="M50" s="84">
        <v>43334</v>
      </c>
      <c r="N50" s="85"/>
      <c r="O50" s="85"/>
      <c r="P50" s="92" t="s">
        <v>617</v>
      </c>
      <c r="Q50" s="31">
        <f ca="1">NETWORKDAYS(N50,O50,LD!$D$5:$D$16)</f>
        <v>0</v>
      </c>
      <c r="R50" s="152" t="str">
        <f ca="1">IF(AND(R$7&gt;=$N50,R$7&lt;=$O50,R$7&lt;&gt;""),IF($P50="O",$K50&amp;" h",$K50),"")</f>
        <v/>
      </c>
      <c r="S50" s="150" t="str">
        <f>IF(AND(S$7&gt;=$N50,S$7&lt;=$O50,S$7&lt;&gt;""),IF($P50="O",$K50&amp;" h",$K50),"")</f>
        <v/>
      </c>
      <c r="T50" s="152" t="str">
        <f ca="1">IF(AND(T$7&gt;=$N50,T$7&lt;=$O50,T$7&lt;&gt;""),IF($P50="O",$K50&amp;" h",$K50),"")</f>
        <v/>
      </c>
      <c r="U50" s="150" t="str">
        <f>IF(AND(U$7&gt;=$N50,U$7&lt;=$O50,U$7&lt;&gt;""),IF($P50="O",$K50&amp;" h",$K50),"")</f>
        <v/>
      </c>
      <c r="V50" s="152" t="str">
        <f ca="1">IF(AND(V$7&gt;=$N50,V$7&lt;=$O50,V$7&lt;&gt;""),IF($P50="O",$K50&amp;" h",$K50),"")</f>
        <v/>
      </c>
      <c r="W50" s="150" t="str">
        <f>IF(AND(W$7&gt;=$N50,W$7&lt;=$O50,W$7&lt;&gt;""),IF($P50="O",$K50&amp;" h",$K50),"")</f>
        <v/>
      </c>
      <c r="X50" s="152" t="str">
        <f ca="1">IF(AND(X$7&gt;=$N50,X$7&lt;=$O50,X$7&lt;&gt;""),IF($P50="O",$K50&amp;" h",$K50),"")</f>
        <v/>
      </c>
      <c r="Y50" s="150" t="str">
        <f>IF(AND(Y$7&gt;=$N50,Y$7&lt;=$O50,Y$7&lt;&gt;""),IF($P50="O",$K50&amp;" h",$K50),"")</f>
        <v/>
      </c>
      <c r="Z50" s="152" t="str">
        <f ca="1">IF(AND(Z$7&gt;=$N50,Z$7&lt;=$O50,Z$7&lt;&gt;""),IF($P50="O",$K50&amp;" h",$K50),"")</f>
        <v/>
      </c>
      <c r="AA50" s="150" t="str">
        <f>IF(AND(AA$7&gt;=$N50,AA$7&lt;=$O50,AA$7&lt;&gt;""),IF($P50="O",$K50&amp;" h",$K50),"")</f>
        <v/>
      </c>
      <c r="AB50" s="152" t="str">
        <f ca="1">IF(AND(AB$7&gt;=$N50,AB$7&lt;=$O50,AB$7&lt;&gt;""),IF($P50="O",$K50&amp;" h",$K50),"")</f>
        <v/>
      </c>
      <c r="AC50" s="150" t="str">
        <f>IF(AND(AC$7&gt;=$N50,AC$7&lt;=$O50,AC$7&lt;&gt;""),IF($P50="O",$K50&amp;" h",$K50),"")</f>
        <v/>
      </c>
      <c r="AD50" s="152" t="str">
        <f ca="1">IF(AND(AD$7&gt;=$N50,AD$7&lt;=$O50,AD$7&lt;&gt;""),IF($P50="O",$K50&amp;" h",$K50),"")</f>
        <v/>
      </c>
      <c r="AE50" s="150" t="str">
        <f>IF(AND(AE$7&gt;=$N50,AE$7&lt;=$O50,AE$7&lt;&gt;""),IF($P50="O",$K50&amp;" h",$K50),"")</f>
        <v/>
      </c>
      <c r="AF50" s="152" t="str">
        <f ca="1">IF(AND(AF$7&gt;=$N50,AF$7&lt;=$O50,AF$7&lt;&gt;""),IF($P50="O",$K50&amp;" h",$K50),"")</f>
        <v/>
      </c>
      <c r="AG50" s="150" t="str">
        <f>IF(AND(AG$7&gt;=$N50,AG$7&lt;=$O50,AG$7&lt;&gt;""),IF($P50="O",$K50&amp;" h",$K50),"")</f>
        <v/>
      </c>
      <c r="AH50" s="152" t="str">
        <f ca="1">IF(AND(AH$7&gt;=$N50,AH$7&lt;=$O50,AH$7&lt;&gt;""),IF($P50="O",$K50&amp;" h",$K50),"")</f>
        <v/>
      </c>
      <c r="AI50" s="150"/>
      <c r="AJ50" s="152"/>
      <c r="AK50" s="150"/>
      <c r="AL50" s="152"/>
      <c r="AM50" s="150"/>
      <c r="AN50" s="152"/>
      <c r="AO50" s="150"/>
      <c r="AP50" s="152"/>
      <c r="AQ50" s="150"/>
      <c r="AR50" s="152"/>
      <c r="AS50" s="150"/>
      <c r="AT50" s="152"/>
      <c r="AU50" s="150"/>
      <c r="AV50" s="152"/>
      <c r="AW50" s="150"/>
      <c r="AX50" s="152"/>
      <c r="AY50" s="150"/>
      <c r="AZ50" s="152"/>
      <c r="BA50" s="150"/>
      <c r="BB50" s="152"/>
      <c r="BC50" s="150"/>
      <c r="BD50" s="152"/>
      <c r="BE50" s="150"/>
      <c r="BF50" s="152"/>
      <c r="BG50" s="150"/>
      <c r="BH50" s="152"/>
      <c r="BI50" s="150"/>
      <c r="BJ50" s="152"/>
      <c r="BK50" s="150"/>
      <c r="BL50" s="152"/>
      <c r="BM50" s="150"/>
      <c r="BN50" s="152"/>
      <c r="BO50" s="150"/>
      <c r="BP50" s="152"/>
      <c r="BQ50" s="150"/>
      <c r="BR50" s="152"/>
      <c r="BS50" s="150"/>
      <c r="BT50" s="152"/>
      <c r="BU50" s="150"/>
      <c r="BV50" s="152"/>
      <c r="BW50" s="150"/>
      <c r="BX50" s="152"/>
      <c r="BY50" s="150"/>
      <c r="BZ50" s="32" t="str">
        <f ca="1">IF(AND(BZ$7&gt;=$N50,BZ$7&lt;=$O50,BZ$7&lt;&gt;""),IF($P50="O",$K50&amp;" h",$K50),"")</f>
        <v/>
      </c>
      <c r="CA50" s="32" t="str">
        <f ca="1">IF(AND(CA$7&gt;=$N50,CA$7&lt;=$O50,CA$7&lt;&gt;""),IF($P50="O",$K50&amp;" h",$K50),"")</f>
        <v/>
      </c>
      <c r="CB50" s="32" t="str">
        <f ca="1">IF(AND(CB$7&gt;=$N50,CB$7&lt;=$O50,CB$7&lt;&gt;""),IF($P50="O",$K50&amp;" h",$K50),"")</f>
        <v/>
      </c>
      <c r="CC50" s="32" t="str">
        <f ca="1">IF(AND(CC$7&gt;=$N50,CC$7&lt;=$O50,CC$7&lt;&gt;""),IF($P50="O",$K50&amp;" h",$K50),"")</f>
        <v/>
      </c>
      <c r="CD50" s="32" t="str">
        <f ca="1">IF(AND(CD$7&gt;=$N50,CD$7&lt;=$O50,CD$7&lt;&gt;""),IF($P50="O",$K50&amp;" h",$K50),"")</f>
        <v/>
      </c>
      <c r="CE50" s="32" t="str">
        <f ca="1">IF(AND(CE$7&gt;=$N50,CE$7&lt;=$O50,CE$7&lt;&gt;""),IF($P50="O",$K50&amp;" h",$K50),"")</f>
        <v/>
      </c>
      <c r="CF50" s="32" t="str">
        <f ca="1">IF(AND(CF$7&gt;=$N50,CF$7&lt;=$O50,CF$7&lt;&gt;""),IF($P50="O",$K50&amp;" h",$K50),"")</f>
        <v/>
      </c>
      <c r="CG50" s="32" t="str">
        <f ca="1">IF(AND(CG$7&gt;=$N50,CG$7&lt;=$O50,CG$7&lt;&gt;""),IF($P50="O",$K50&amp;" h",$K50),"")</f>
        <v/>
      </c>
      <c r="CH50" s="32" t="str">
        <f ca="1">IF(AND(CH$7&gt;=$N50,CH$7&lt;=$O50,CH$7&lt;&gt;""),IF($P50="O",$K50&amp;" h",$K50),"")</f>
        <v/>
      </c>
      <c r="CI50" s="32" t="str">
        <f ca="1">IF(AND(CI$7&gt;=$N50,CI$7&lt;=$O50,CI$7&lt;&gt;""),IF($P50="O",$K50&amp;" h",$K50),"")</f>
        <v/>
      </c>
      <c r="CJ50" s="32" t="str">
        <f ca="1">IF(AND(CJ$7&gt;=$N50,CJ$7&lt;=$O50,CJ$7&lt;&gt;""),IF($P50="O",$K50&amp;" h",$K50),"")</f>
        <v/>
      </c>
      <c r="CK50" s="32" t="str">
        <f ca="1">IF(AND(CK$7&gt;=$N50,CK$7&lt;=$O50,CK$7&lt;&gt;""),IF($P50="O",$K50&amp;" h",$K50),"")</f>
        <v/>
      </c>
      <c r="CL50" s="32" t="str">
        <f ca="1">IF(AND(CL$7&gt;=$N50,CL$7&lt;=$O50,CL$7&lt;&gt;""),IF($P50="O",$K50&amp;" h",$K50),"")</f>
        <v/>
      </c>
      <c r="CM50" s="32" t="str">
        <f ca="1">IF(AND(CM$7&gt;=$N50,CM$7&lt;=$O50,CM$7&lt;&gt;""),IF($P50="O",$K50&amp;" h",$K50),"")</f>
        <v/>
      </c>
      <c r="CN50" s="32" t="str">
        <f ca="1">IF(AND(CN$7&gt;=$N50,CN$7&lt;=$O50,CN$7&lt;&gt;""),IF($P50="O",$K50&amp;" h",$K50),"")</f>
        <v/>
      </c>
      <c r="CO50" s="32" t="str">
        <f ca="1">IF(AND(CO$7&gt;=$N50,CO$7&lt;=$O50,CO$7&lt;&gt;""),IF($P50="O",$K50&amp;" h",$K50),"")</f>
        <v/>
      </c>
      <c r="CP50" s="32" t="str">
        <f ca="1">IF(AND(CP$7&gt;=$N50,CP$7&lt;=$O50,CP$7&lt;&gt;""),IF($P50="O",$K50&amp;" h",$K50),"")</f>
        <v/>
      </c>
      <c r="CQ50" s="32" t="str">
        <f ca="1">IF(AND(CQ$7&gt;=$N50,CQ$7&lt;=$O50,CQ$7&lt;&gt;""),IF($P50="O",$K50&amp;" h",$K50),"")</f>
        <v/>
      </c>
      <c r="CR50" s="32" t="str">
        <f ca="1">IF(AND(CR$7&gt;=$N50,CR$7&lt;=$O50,CR$7&lt;&gt;""),IF($P50="O",$K50&amp;" h",$K50),"")</f>
        <v/>
      </c>
      <c r="CS50" s="32" t="str">
        <f ca="1">IF(AND(CS$7&gt;=$N50,CS$7&lt;=$O50,CS$7&lt;&gt;""),IF($P50="O",$K50&amp;" h",$K50),"")</f>
        <v/>
      </c>
      <c r="CT50" s="32" t="str">
        <f ca="1">IF(AND(CT$7&gt;=$N50,CT$7&lt;=$O50,CT$7&lt;&gt;""),IF($P50="O",$K50&amp;" h",$K50),"")</f>
        <v/>
      </c>
      <c r="CU50" s="32" t="str">
        <f ca="1">IF(AND(CU$7&gt;=$N50,CU$7&lt;=$O50,CU$7&lt;&gt;""),IF($P50="O",$K50&amp;" h",$K50),"")</f>
        <v/>
      </c>
      <c r="CV50" s="32" t="str">
        <f ca="1">IF(AND(CV$7&gt;=$N50,CV$7&lt;=$O50,CV$7&lt;&gt;""),IF($P50="O",$K50&amp;" h",$K50),"")</f>
        <v/>
      </c>
      <c r="CW50" s="32" t="str">
        <f ca="1">IF(AND(CW$7&gt;=$N50,CW$7&lt;=$O50,CW$7&lt;&gt;""),IF($P50="O",$K50&amp;" h",$K50),"")</f>
        <v/>
      </c>
      <c r="CX50" s="32" t="str">
        <f ca="1">IF(AND(CX$7&gt;=$N50,CX$7&lt;=$O50,CX$7&lt;&gt;""),IF($P50="O",$K50&amp;" h",$K50),"")</f>
        <v/>
      </c>
      <c r="CY50" s="32" t="str">
        <f ca="1">IF(AND(CY$7&gt;=$N50,CY$7&lt;=$O50,CY$7&lt;&gt;""),IF($P50="O",$K50&amp;" h",$K50),"")</f>
        <v/>
      </c>
      <c r="CZ50" s="32" t="str">
        <f ca="1">IF(AND(CZ$7&gt;=$N50,CZ$7&lt;=$O50,CZ$7&lt;&gt;""),IF($P50="O",$K50&amp;" h",$K50),"")</f>
        <v/>
      </c>
      <c r="DA50" s="32" t="str">
        <f ca="1">IF(AND(DA$7&gt;=$N50,DA$7&lt;=$O50,DA$7&lt;&gt;""),IF($P50="O",$K50&amp;" h",$K50),"")</f>
        <v/>
      </c>
      <c r="DB50" s="32" t="str">
        <f ca="1">IF(AND(DB$7&gt;=$N50,DB$7&lt;=$O50,DB$7&lt;&gt;""),IF($P50="O",$K50&amp;" h",$K50),"")</f>
        <v/>
      </c>
      <c r="DC50" s="32" t="str">
        <f ca="1">IF(AND(DC$7&gt;=$N50,DC$7&lt;=$O50,DC$7&lt;&gt;""),IF($P50="O",$K50&amp;" h",$K50),"")</f>
        <v/>
      </c>
    </row>
    <row r="51" spans="1:107" x14ac:dyDescent="0.3">
      <c r="A51" s="122" t="s">
        <v>5930</v>
      </c>
      <c r="B51" s="61" t="s">
        <v>5931</v>
      </c>
      <c r="C51" s="61" t="s">
        <v>154</v>
      </c>
      <c r="D51" s="61" t="s">
        <v>155</v>
      </c>
      <c r="E51" s="61" t="s">
        <v>156</v>
      </c>
      <c r="F51" s="61" t="s">
        <v>42</v>
      </c>
      <c r="G51" s="61" t="s">
        <v>205</v>
      </c>
      <c r="H51" s="61" t="s">
        <v>48</v>
      </c>
      <c r="I51" s="61"/>
      <c r="J51" s="61"/>
      <c r="K51" s="61">
        <v>1</v>
      </c>
      <c r="L51" s="84">
        <v>43315</v>
      </c>
      <c r="M51" s="84">
        <v>43345</v>
      </c>
      <c r="N51" s="85"/>
      <c r="O51" s="85"/>
      <c r="P51" s="92" t="s">
        <v>617</v>
      </c>
      <c r="Q51" s="31">
        <f ca="1">NETWORKDAYS(N51,O51,LD!$D$5:$D$16)</f>
        <v>0</v>
      </c>
      <c r="R51" s="152" t="str">
        <f ca="1">IF(AND(R$7&gt;=$N51,R$7&lt;=$O51,R$7&lt;&gt;""),IF($P51="O",$K51&amp;" h",$K51),"")</f>
        <v/>
      </c>
      <c r="S51" s="150" t="str">
        <f>IF(AND(S$7&gt;=$N51,S$7&lt;=$O51,S$7&lt;&gt;""),IF($P51="O",$K51&amp;" h",$K51),"")</f>
        <v/>
      </c>
      <c r="T51" s="152" t="str">
        <f ca="1">IF(AND(T$7&gt;=$N51,T$7&lt;=$O51,T$7&lt;&gt;""),IF($P51="O",$K51&amp;" h",$K51),"")</f>
        <v/>
      </c>
      <c r="U51" s="150" t="str">
        <f>IF(AND(U$7&gt;=$N51,U$7&lt;=$O51,U$7&lt;&gt;""),IF($P51="O",$K51&amp;" h",$K51),"")</f>
        <v/>
      </c>
      <c r="V51" s="152" t="str">
        <f ca="1">IF(AND(V$7&gt;=$N51,V$7&lt;=$O51,V$7&lt;&gt;""),IF($P51="O",$K51&amp;" h",$K51),"")</f>
        <v/>
      </c>
      <c r="W51" s="150" t="str">
        <f>IF(AND(W$7&gt;=$N51,W$7&lt;=$O51,W$7&lt;&gt;""),IF($P51="O",$K51&amp;" h",$K51),"")</f>
        <v/>
      </c>
      <c r="X51" s="152" t="str">
        <f ca="1">IF(AND(X$7&gt;=$N51,X$7&lt;=$O51,X$7&lt;&gt;""),IF($P51="O",$K51&amp;" h",$K51),"")</f>
        <v/>
      </c>
      <c r="Y51" s="150" t="str">
        <f>IF(AND(Y$7&gt;=$N51,Y$7&lt;=$O51,Y$7&lt;&gt;""),IF($P51="O",$K51&amp;" h",$K51),"")</f>
        <v/>
      </c>
      <c r="Z51" s="152" t="str">
        <f ca="1">IF(AND(Z$7&gt;=$N51,Z$7&lt;=$O51,Z$7&lt;&gt;""),IF($P51="O",$K51&amp;" h",$K51),"")</f>
        <v/>
      </c>
      <c r="AA51" s="150" t="str">
        <f>IF(AND(AA$7&gt;=$N51,AA$7&lt;=$O51,AA$7&lt;&gt;""),IF($P51="O",$K51&amp;" h",$K51),"")</f>
        <v/>
      </c>
      <c r="AB51" s="152" t="str">
        <f ca="1">IF(AND(AB$7&gt;=$N51,AB$7&lt;=$O51,AB$7&lt;&gt;""),IF($P51="O",$K51&amp;" h",$K51),"")</f>
        <v/>
      </c>
      <c r="AC51" s="150" t="str">
        <f>IF(AND(AC$7&gt;=$N51,AC$7&lt;=$O51,AC$7&lt;&gt;""),IF($P51="O",$K51&amp;" h",$K51),"")</f>
        <v/>
      </c>
      <c r="AD51" s="152" t="str">
        <f ca="1">IF(AND(AD$7&gt;=$N51,AD$7&lt;=$O51,AD$7&lt;&gt;""),IF($P51="O",$K51&amp;" h",$K51),"")</f>
        <v/>
      </c>
      <c r="AE51" s="150" t="str">
        <f>IF(AND(AE$7&gt;=$N51,AE$7&lt;=$O51,AE$7&lt;&gt;""),IF($P51="O",$K51&amp;" h",$K51),"")</f>
        <v/>
      </c>
      <c r="AF51" s="152" t="str">
        <f ca="1">IF(AND(AF$7&gt;=$N51,AF$7&lt;=$O51,AF$7&lt;&gt;""),IF($P51="O",$K51&amp;" h",$K51),"")</f>
        <v/>
      </c>
      <c r="AG51" s="150" t="str">
        <f>IF(AND(AG$7&gt;=$N51,AG$7&lt;=$O51,AG$7&lt;&gt;""),IF($P51="O",$K51&amp;" h",$K51),"")</f>
        <v/>
      </c>
      <c r="AH51" s="152" t="str">
        <f ca="1">IF(AND(AH$7&gt;=$N51,AH$7&lt;=$O51,AH$7&lt;&gt;""),IF($P51="O",$K51&amp;" h",$K51),"")</f>
        <v/>
      </c>
      <c r="AI51" s="150"/>
      <c r="AJ51" s="152"/>
      <c r="AK51" s="150"/>
      <c r="AL51" s="152"/>
      <c r="AM51" s="150"/>
      <c r="AN51" s="152"/>
      <c r="AO51" s="150"/>
      <c r="AP51" s="152"/>
      <c r="AQ51" s="150"/>
      <c r="AR51" s="152"/>
      <c r="AS51" s="150"/>
      <c r="AT51" s="152"/>
      <c r="AU51" s="150"/>
      <c r="AV51" s="152"/>
      <c r="AW51" s="150"/>
      <c r="AX51" s="152"/>
      <c r="AY51" s="150"/>
      <c r="AZ51" s="152"/>
      <c r="BA51" s="150"/>
      <c r="BB51" s="152"/>
      <c r="BC51" s="150"/>
      <c r="BD51" s="152"/>
      <c r="BE51" s="150"/>
      <c r="BF51" s="152"/>
      <c r="BG51" s="150"/>
      <c r="BH51" s="152"/>
      <c r="BI51" s="150"/>
      <c r="BJ51" s="152"/>
      <c r="BK51" s="150"/>
      <c r="BL51" s="152"/>
      <c r="BM51" s="150"/>
      <c r="BN51" s="152"/>
      <c r="BO51" s="150"/>
      <c r="BP51" s="152"/>
      <c r="BQ51" s="150"/>
      <c r="BR51" s="152"/>
      <c r="BS51" s="150"/>
      <c r="BT51" s="152"/>
      <c r="BU51" s="150"/>
      <c r="BV51" s="152"/>
      <c r="BW51" s="150"/>
      <c r="BX51" s="152"/>
      <c r="BY51" s="150"/>
      <c r="BZ51" s="32" t="str">
        <f ca="1">IF(AND(BZ$7&gt;=$N51,BZ$7&lt;=$O51,BZ$7&lt;&gt;""),IF($P51="O",$K51&amp;" h",$K51),"")</f>
        <v/>
      </c>
      <c r="CA51" s="32" t="str">
        <f ca="1">IF(AND(CA$7&gt;=$N51,CA$7&lt;=$O51,CA$7&lt;&gt;""),IF($P51="O",$K51&amp;" h",$K51),"")</f>
        <v/>
      </c>
      <c r="CB51" s="32" t="str">
        <f ca="1">IF(AND(CB$7&gt;=$N51,CB$7&lt;=$O51,CB$7&lt;&gt;""),IF($P51="O",$K51&amp;" h",$K51),"")</f>
        <v/>
      </c>
      <c r="CC51" s="32" t="str">
        <f ca="1">IF(AND(CC$7&gt;=$N51,CC$7&lt;=$O51,CC$7&lt;&gt;""),IF($P51="O",$K51&amp;" h",$K51),"")</f>
        <v/>
      </c>
      <c r="CD51" s="32" t="str">
        <f ca="1">IF(AND(CD$7&gt;=$N51,CD$7&lt;=$O51,CD$7&lt;&gt;""),IF($P51="O",$K51&amp;" h",$K51),"")</f>
        <v/>
      </c>
      <c r="CE51" s="32" t="str">
        <f ca="1">IF(AND(CE$7&gt;=$N51,CE$7&lt;=$O51,CE$7&lt;&gt;""),IF($P51="O",$K51&amp;" h",$K51),"")</f>
        <v/>
      </c>
      <c r="CF51" s="32" t="str">
        <f ca="1">IF(AND(CF$7&gt;=$N51,CF$7&lt;=$O51,CF$7&lt;&gt;""),IF($P51="O",$K51&amp;" h",$K51),"")</f>
        <v/>
      </c>
      <c r="CG51" s="32" t="str">
        <f ca="1">IF(AND(CG$7&gt;=$N51,CG$7&lt;=$O51,CG$7&lt;&gt;""),IF($P51="O",$K51&amp;" h",$K51),"")</f>
        <v/>
      </c>
      <c r="CH51" s="32" t="str">
        <f ca="1">IF(AND(CH$7&gt;=$N51,CH$7&lt;=$O51,CH$7&lt;&gt;""),IF($P51="O",$K51&amp;" h",$K51),"")</f>
        <v/>
      </c>
      <c r="CI51" s="32" t="str">
        <f ca="1">IF(AND(CI$7&gt;=$N51,CI$7&lt;=$O51,CI$7&lt;&gt;""),IF($P51="O",$K51&amp;" h",$K51),"")</f>
        <v/>
      </c>
      <c r="CJ51" s="32" t="str">
        <f ca="1">IF(AND(CJ$7&gt;=$N51,CJ$7&lt;=$O51,CJ$7&lt;&gt;""),IF($P51="O",$K51&amp;" h",$K51),"")</f>
        <v/>
      </c>
      <c r="CK51" s="32" t="str">
        <f ca="1">IF(AND(CK$7&gt;=$N51,CK$7&lt;=$O51,CK$7&lt;&gt;""),IF($P51="O",$K51&amp;" h",$K51),"")</f>
        <v/>
      </c>
      <c r="CL51" s="32" t="str">
        <f ca="1">IF(AND(CL$7&gt;=$N51,CL$7&lt;=$O51,CL$7&lt;&gt;""),IF($P51="O",$K51&amp;" h",$K51),"")</f>
        <v/>
      </c>
      <c r="CM51" s="32" t="str">
        <f ca="1">IF(AND(CM$7&gt;=$N51,CM$7&lt;=$O51,CM$7&lt;&gt;""),IF($P51="O",$K51&amp;" h",$K51),"")</f>
        <v/>
      </c>
      <c r="CN51" s="32" t="str">
        <f ca="1">IF(AND(CN$7&gt;=$N51,CN$7&lt;=$O51,CN$7&lt;&gt;""),IF($P51="O",$K51&amp;" h",$K51),"")</f>
        <v/>
      </c>
      <c r="CO51" s="32" t="str">
        <f ca="1">IF(AND(CO$7&gt;=$N51,CO$7&lt;=$O51,CO$7&lt;&gt;""),IF($P51="O",$K51&amp;" h",$K51),"")</f>
        <v/>
      </c>
      <c r="CP51" s="32" t="str">
        <f ca="1">IF(AND(CP$7&gt;=$N51,CP$7&lt;=$O51,CP$7&lt;&gt;""),IF($P51="O",$K51&amp;" h",$K51),"")</f>
        <v/>
      </c>
      <c r="CQ51" s="32" t="str">
        <f ca="1">IF(AND(CQ$7&gt;=$N51,CQ$7&lt;=$O51,CQ$7&lt;&gt;""),IF($P51="O",$K51&amp;" h",$K51),"")</f>
        <v/>
      </c>
      <c r="CR51" s="32" t="str">
        <f ca="1">IF(AND(CR$7&gt;=$N51,CR$7&lt;=$O51,CR$7&lt;&gt;""),IF($P51="O",$K51&amp;" h",$K51),"")</f>
        <v/>
      </c>
      <c r="CS51" s="32" t="str">
        <f ca="1">IF(AND(CS$7&gt;=$N51,CS$7&lt;=$O51,CS$7&lt;&gt;""),IF($P51="O",$K51&amp;" h",$K51),"")</f>
        <v/>
      </c>
      <c r="CT51" s="32" t="str">
        <f ca="1">IF(AND(CT$7&gt;=$N51,CT$7&lt;=$O51,CT$7&lt;&gt;""),IF($P51="O",$K51&amp;" h",$K51),"")</f>
        <v/>
      </c>
      <c r="CU51" s="32" t="str">
        <f ca="1">IF(AND(CU$7&gt;=$N51,CU$7&lt;=$O51,CU$7&lt;&gt;""),IF($P51="O",$K51&amp;" h",$K51),"")</f>
        <v/>
      </c>
      <c r="CV51" s="32" t="str">
        <f ca="1">IF(AND(CV$7&gt;=$N51,CV$7&lt;=$O51,CV$7&lt;&gt;""),IF($P51="O",$K51&amp;" h",$K51),"")</f>
        <v/>
      </c>
      <c r="CW51" s="32" t="str">
        <f ca="1">IF(AND(CW$7&gt;=$N51,CW$7&lt;=$O51,CW$7&lt;&gt;""),IF($P51="O",$K51&amp;" h",$K51),"")</f>
        <v/>
      </c>
      <c r="CX51" s="32" t="str">
        <f ca="1">IF(AND(CX$7&gt;=$N51,CX$7&lt;=$O51,CX$7&lt;&gt;""),IF($P51="O",$K51&amp;" h",$K51),"")</f>
        <v/>
      </c>
      <c r="CY51" s="32" t="str">
        <f ca="1">IF(AND(CY$7&gt;=$N51,CY$7&lt;=$O51,CY$7&lt;&gt;""),IF($P51="O",$K51&amp;" h",$K51),"")</f>
        <v/>
      </c>
      <c r="CZ51" s="32" t="str">
        <f ca="1">IF(AND(CZ$7&gt;=$N51,CZ$7&lt;=$O51,CZ$7&lt;&gt;""),IF($P51="O",$K51&amp;" h",$K51),"")</f>
        <v/>
      </c>
      <c r="DA51" s="32" t="str">
        <f ca="1">IF(AND(DA$7&gt;=$N51,DA$7&lt;=$O51,DA$7&lt;&gt;""),IF($P51="O",$K51&amp;" h",$K51),"")</f>
        <v/>
      </c>
      <c r="DB51" s="32" t="str">
        <f ca="1">IF(AND(DB$7&gt;=$N51,DB$7&lt;=$O51,DB$7&lt;&gt;""),IF($P51="O",$K51&amp;" h",$K51),"")</f>
        <v/>
      </c>
      <c r="DC51" s="32" t="str">
        <f ca="1">IF(AND(DC$7&gt;=$N51,DC$7&lt;=$O51,DC$7&lt;&gt;""),IF($P51="O",$K51&amp;" h",$K51),"")</f>
        <v/>
      </c>
    </row>
    <row r="52" spans="1:107" x14ac:dyDescent="0.3">
      <c r="A52" s="122" t="s">
        <v>5594</v>
      </c>
      <c r="B52" s="61" t="s">
        <v>5595</v>
      </c>
      <c r="C52" s="61" t="s">
        <v>212</v>
      </c>
      <c r="D52" s="61" t="s">
        <v>2198</v>
      </c>
      <c r="E52" s="61" t="s">
        <v>2199</v>
      </c>
      <c r="F52" s="61" t="s">
        <v>359</v>
      </c>
      <c r="G52" s="61" t="s">
        <v>53</v>
      </c>
      <c r="H52" s="61" t="s">
        <v>61</v>
      </c>
      <c r="I52" s="61"/>
      <c r="J52" s="61"/>
      <c r="K52" s="61">
        <v>1</v>
      </c>
      <c r="L52" s="84">
        <v>43320</v>
      </c>
      <c r="M52" s="84">
        <v>43320.041666666664</v>
      </c>
      <c r="N52" s="85"/>
      <c r="O52" s="85"/>
      <c r="P52" s="92" t="s">
        <v>617</v>
      </c>
      <c r="Q52" s="31">
        <f ca="1">NETWORKDAYS(N52,O52,LD!$D$5:$D$16)</f>
        <v>0</v>
      </c>
      <c r="R52" s="152" t="str">
        <f ca="1">IF(AND(R$7&gt;=$N52,R$7&lt;=$O52,R$7&lt;&gt;""),IF($P52="O",$K52&amp;" h",$K52),"")</f>
        <v/>
      </c>
      <c r="S52" s="150" t="str">
        <f>IF(AND(S$7&gt;=$N52,S$7&lt;=$O52,S$7&lt;&gt;""),IF($P52="O",$K52&amp;" h",$K52),"")</f>
        <v/>
      </c>
      <c r="T52" s="152" t="str">
        <f ca="1">IF(AND(T$7&gt;=$N52,T$7&lt;=$O52,T$7&lt;&gt;""),IF($P52="O",$K52&amp;" h",$K52),"")</f>
        <v/>
      </c>
      <c r="U52" s="150" t="str">
        <f>IF(AND(U$7&gt;=$N52,U$7&lt;=$O52,U$7&lt;&gt;""),IF($P52="O",$K52&amp;" h",$K52),"")</f>
        <v/>
      </c>
      <c r="V52" s="152" t="str">
        <f ca="1">IF(AND(V$7&gt;=$N52,V$7&lt;=$O52,V$7&lt;&gt;""),IF($P52="O",$K52&amp;" h",$K52),"")</f>
        <v/>
      </c>
      <c r="W52" s="150" t="str">
        <f>IF(AND(W$7&gt;=$N52,W$7&lt;=$O52,W$7&lt;&gt;""),IF($P52="O",$K52&amp;" h",$K52),"")</f>
        <v/>
      </c>
      <c r="X52" s="152" t="str">
        <f ca="1">IF(AND(X$7&gt;=$N52,X$7&lt;=$O52,X$7&lt;&gt;""),IF($P52="O",$K52&amp;" h",$K52),"")</f>
        <v/>
      </c>
      <c r="Y52" s="150" t="str">
        <f>IF(AND(Y$7&gt;=$N52,Y$7&lt;=$O52,Y$7&lt;&gt;""),IF($P52="O",$K52&amp;" h",$K52),"")</f>
        <v/>
      </c>
      <c r="Z52" s="152" t="str">
        <f ca="1">IF(AND(Z$7&gt;=$N52,Z$7&lt;=$O52,Z$7&lt;&gt;""),IF($P52="O",$K52&amp;" h",$K52),"")</f>
        <v/>
      </c>
      <c r="AA52" s="150" t="str">
        <f>IF(AND(AA$7&gt;=$N52,AA$7&lt;=$O52,AA$7&lt;&gt;""),IF($P52="O",$K52&amp;" h",$K52),"")</f>
        <v/>
      </c>
      <c r="AB52" s="152" t="str">
        <f ca="1">IF(AND(AB$7&gt;=$N52,AB$7&lt;=$O52,AB$7&lt;&gt;""),IF($P52="O",$K52&amp;" h",$K52),"")</f>
        <v/>
      </c>
      <c r="AC52" s="150" t="str">
        <f>IF(AND(AC$7&gt;=$N52,AC$7&lt;=$O52,AC$7&lt;&gt;""),IF($P52="O",$K52&amp;" h",$K52),"")</f>
        <v/>
      </c>
      <c r="AD52" s="152" t="str">
        <f ca="1">IF(AND(AD$7&gt;=$N52,AD$7&lt;=$O52,AD$7&lt;&gt;""),IF($P52="O",$K52&amp;" h",$K52),"")</f>
        <v/>
      </c>
      <c r="AE52" s="150" t="str">
        <f>IF(AND(AE$7&gt;=$N52,AE$7&lt;=$O52,AE$7&lt;&gt;""),IF($P52="O",$K52&amp;" h",$K52),"")</f>
        <v/>
      </c>
      <c r="AF52" s="152" t="str">
        <f ca="1">IF(AND(AF$7&gt;=$N52,AF$7&lt;=$O52,AF$7&lt;&gt;""),IF($P52="O",$K52&amp;" h",$K52),"")</f>
        <v/>
      </c>
      <c r="AG52" s="150" t="str">
        <f>IF(AND(AG$7&gt;=$N52,AG$7&lt;=$O52,AG$7&lt;&gt;""),IF($P52="O",$K52&amp;" h",$K52),"")</f>
        <v/>
      </c>
      <c r="AH52" s="152" t="str">
        <f ca="1">IF(AND(AH$7&gt;=$N52,AH$7&lt;=$O52,AH$7&lt;&gt;""),IF($P52="O",$K52&amp;" h",$K52),"")</f>
        <v/>
      </c>
      <c r="AI52" s="150"/>
      <c r="AJ52" s="152"/>
      <c r="AK52" s="150"/>
      <c r="AL52" s="152"/>
      <c r="AM52" s="150"/>
      <c r="AN52" s="152"/>
      <c r="AO52" s="150"/>
      <c r="AP52" s="152"/>
      <c r="AQ52" s="150"/>
      <c r="AR52" s="152"/>
      <c r="AS52" s="150"/>
      <c r="AT52" s="152"/>
      <c r="AU52" s="150"/>
      <c r="AV52" s="152"/>
      <c r="AW52" s="150"/>
      <c r="AX52" s="152"/>
      <c r="AY52" s="150"/>
      <c r="AZ52" s="152"/>
      <c r="BA52" s="150"/>
      <c r="BB52" s="152"/>
      <c r="BC52" s="150"/>
      <c r="BD52" s="152"/>
      <c r="BE52" s="150"/>
      <c r="BF52" s="152"/>
      <c r="BG52" s="150"/>
      <c r="BH52" s="152"/>
      <c r="BI52" s="150"/>
      <c r="BJ52" s="152"/>
      <c r="BK52" s="150"/>
      <c r="BL52" s="152"/>
      <c r="BM52" s="150"/>
      <c r="BN52" s="152"/>
      <c r="BO52" s="150"/>
      <c r="BP52" s="152"/>
      <c r="BQ52" s="150"/>
      <c r="BR52" s="152"/>
      <c r="BS52" s="150"/>
      <c r="BT52" s="152"/>
      <c r="BU52" s="150"/>
      <c r="BV52" s="152"/>
      <c r="BW52" s="150"/>
      <c r="BX52" s="152"/>
      <c r="BY52" s="150"/>
      <c r="BZ52" s="32" t="str">
        <f ca="1">IF(AND(BZ$7&gt;=$N52,BZ$7&lt;=$O52,BZ$7&lt;&gt;""),IF($P52="O",$K52&amp;" h",$K52),"")</f>
        <v/>
      </c>
      <c r="CA52" s="32" t="str">
        <f ca="1">IF(AND(CA$7&gt;=$N52,CA$7&lt;=$O52,CA$7&lt;&gt;""),IF($P52="O",$K52&amp;" h",$K52),"")</f>
        <v/>
      </c>
      <c r="CB52" s="32" t="str">
        <f ca="1">IF(AND(CB$7&gt;=$N52,CB$7&lt;=$O52,CB$7&lt;&gt;""),IF($P52="O",$K52&amp;" h",$K52),"")</f>
        <v/>
      </c>
      <c r="CC52" s="32" t="str">
        <f ca="1">IF(AND(CC$7&gt;=$N52,CC$7&lt;=$O52,CC$7&lt;&gt;""),IF($P52="O",$K52&amp;" h",$K52),"")</f>
        <v/>
      </c>
      <c r="CD52" s="32" t="str">
        <f ca="1">IF(AND(CD$7&gt;=$N52,CD$7&lt;=$O52,CD$7&lt;&gt;""),IF($P52="O",$K52&amp;" h",$K52),"")</f>
        <v/>
      </c>
      <c r="CE52" s="32" t="str">
        <f ca="1">IF(AND(CE$7&gt;=$N52,CE$7&lt;=$O52,CE$7&lt;&gt;""),IF($P52="O",$K52&amp;" h",$K52),"")</f>
        <v/>
      </c>
      <c r="CF52" s="32" t="str">
        <f ca="1">IF(AND(CF$7&gt;=$N52,CF$7&lt;=$O52,CF$7&lt;&gt;""),IF($P52="O",$K52&amp;" h",$K52),"")</f>
        <v/>
      </c>
      <c r="CG52" s="32" t="str">
        <f ca="1">IF(AND(CG$7&gt;=$N52,CG$7&lt;=$O52,CG$7&lt;&gt;""),IF($P52="O",$K52&amp;" h",$K52),"")</f>
        <v/>
      </c>
      <c r="CH52" s="32" t="str">
        <f ca="1">IF(AND(CH$7&gt;=$N52,CH$7&lt;=$O52,CH$7&lt;&gt;""),IF($P52="O",$K52&amp;" h",$K52),"")</f>
        <v/>
      </c>
      <c r="CI52" s="32" t="str">
        <f ca="1">IF(AND(CI$7&gt;=$N52,CI$7&lt;=$O52,CI$7&lt;&gt;""),IF($P52="O",$K52&amp;" h",$K52),"")</f>
        <v/>
      </c>
      <c r="CJ52" s="32" t="str">
        <f ca="1">IF(AND(CJ$7&gt;=$N52,CJ$7&lt;=$O52,CJ$7&lt;&gt;""),IF($P52="O",$K52&amp;" h",$K52),"")</f>
        <v/>
      </c>
      <c r="CK52" s="32" t="str">
        <f ca="1">IF(AND(CK$7&gt;=$N52,CK$7&lt;=$O52,CK$7&lt;&gt;""),IF($P52="O",$K52&amp;" h",$K52),"")</f>
        <v/>
      </c>
      <c r="CL52" s="32" t="str">
        <f ca="1">IF(AND(CL$7&gt;=$N52,CL$7&lt;=$O52,CL$7&lt;&gt;""),IF($P52="O",$K52&amp;" h",$K52),"")</f>
        <v/>
      </c>
      <c r="CM52" s="32" t="str">
        <f ca="1">IF(AND(CM$7&gt;=$N52,CM$7&lt;=$O52,CM$7&lt;&gt;""),IF($P52="O",$K52&amp;" h",$K52),"")</f>
        <v/>
      </c>
      <c r="CN52" s="32" t="str">
        <f ca="1">IF(AND(CN$7&gt;=$N52,CN$7&lt;=$O52,CN$7&lt;&gt;""),IF($P52="O",$K52&amp;" h",$K52),"")</f>
        <v/>
      </c>
      <c r="CO52" s="32" t="str">
        <f ca="1">IF(AND(CO$7&gt;=$N52,CO$7&lt;=$O52,CO$7&lt;&gt;""),IF($P52="O",$K52&amp;" h",$K52),"")</f>
        <v/>
      </c>
      <c r="CP52" s="32" t="str">
        <f ca="1">IF(AND(CP$7&gt;=$N52,CP$7&lt;=$O52,CP$7&lt;&gt;""),IF($P52="O",$K52&amp;" h",$K52),"")</f>
        <v/>
      </c>
      <c r="CQ52" s="32" t="str">
        <f ca="1">IF(AND(CQ$7&gt;=$N52,CQ$7&lt;=$O52,CQ$7&lt;&gt;""),IF($P52="O",$K52&amp;" h",$K52),"")</f>
        <v/>
      </c>
      <c r="CR52" s="32" t="str">
        <f ca="1">IF(AND(CR$7&gt;=$N52,CR$7&lt;=$O52,CR$7&lt;&gt;""),IF($P52="O",$K52&amp;" h",$K52),"")</f>
        <v/>
      </c>
      <c r="CS52" s="32" t="str">
        <f ca="1">IF(AND(CS$7&gt;=$N52,CS$7&lt;=$O52,CS$7&lt;&gt;""),IF($P52="O",$K52&amp;" h",$K52),"")</f>
        <v/>
      </c>
      <c r="CT52" s="32" t="str">
        <f ca="1">IF(AND(CT$7&gt;=$N52,CT$7&lt;=$O52,CT$7&lt;&gt;""),IF($P52="O",$K52&amp;" h",$K52),"")</f>
        <v/>
      </c>
      <c r="CU52" s="32" t="str">
        <f ca="1">IF(AND(CU$7&gt;=$N52,CU$7&lt;=$O52,CU$7&lt;&gt;""),IF($P52="O",$K52&amp;" h",$K52),"")</f>
        <v/>
      </c>
      <c r="CV52" s="32" t="str">
        <f ca="1">IF(AND(CV$7&gt;=$N52,CV$7&lt;=$O52,CV$7&lt;&gt;""),IF($P52="O",$K52&amp;" h",$K52),"")</f>
        <v/>
      </c>
      <c r="CW52" s="32" t="str">
        <f ca="1">IF(AND(CW$7&gt;=$N52,CW$7&lt;=$O52,CW$7&lt;&gt;""),IF($P52="O",$K52&amp;" h",$K52),"")</f>
        <v/>
      </c>
      <c r="CX52" s="32" t="str">
        <f ca="1">IF(AND(CX$7&gt;=$N52,CX$7&lt;=$O52,CX$7&lt;&gt;""),IF($P52="O",$K52&amp;" h",$K52),"")</f>
        <v/>
      </c>
      <c r="CY52" s="32" t="str">
        <f ca="1">IF(AND(CY$7&gt;=$N52,CY$7&lt;=$O52,CY$7&lt;&gt;""),IF($P52="O",$K52&amp;" h",$K52),"")</f>
        <v/>
      </c>
      <c r="CZ52" s="32" t="str">
        <f ca="1">IF(AND(CZ$7&gt;=$N52,CZ$7&lt;=$O52,CZ$7&lt;&gt;""),IF($P52="O",$K52&amp;" h",$K52),"")</f>
        <v/>
      </c>
      <c r="DA52" s="32" t="str">
        <f ca="1">IF(AND(DA$7&gt;=$N52,DA$7&lt;=$O52,DA$7&lt;&gt;""),IF($P52="O",$K52&amp;" h",$K52),"")</f>
        <v/>
      </c>
      <c r="DB52" s="32" t="str">
        <f ca="1">IF(AND(DB$7&gt;=$N52,DB$7&lt;=$O52,DB$7&lt;&gt;""),IF($P52="O",$K52&amp;" h",$K52),"")</f>
        <v/>
      </c>
      <c r="DC52" s="32" t="str">
        <f ca="1">IF(AND(DC$7&gt;=$N52,DC$7&lt;=$O52,DC$7&lt;&gt;""),IF($P52="O",$K52&amp;" h",$K52),"")</f>
        <v/>
      </c>
    </row>
    <row r="53" spans="1:107" x14ac:dyDescent="0.3">
      <c r="A53" s="122" t="s">
        <v>5597</v>
      </c>
      <c r="B53" s="61" t="s">
        <v>5598</v>
      </c>
      <c r="C53" s="61" t="s">
        <v>263</v>
      </c>
      <c r="D53" s="61" t="s">
        <v>5599</v>
      </c>
      <c r="E53" s="61" t="s">
        <v>2199</v>
      </c>
      <c r="F53" s="61" t="s">
        <v>359</v>
      </c>
      <c r="G53" s="61" t="s">
        <v>53</v>
      </c>
      <c r="H53" s="61" t="s">
        <v>61</v>
      </c>
      <c r="I53" s="61"/>
      <c r="J53" s="61"/>
      <c r="K53" s="61">
        <v>1</v>
      </c>
      <c r="L53" s="84">
        <v>43320</v>
      </c>
      <c r="M53" s="84">
        <v>43320.041666666664</v>
      </c>
      <c r="N53" s="85"/>
      <c r="O53" s="85"/>
      <c r="P53" s="92" t="s">
        <v>617</v>
      </c>
      <c r="Q53" s="31">
        <f ca="1">NETWORKDAYS(N53,O53,LD!$D$5:$D$16)</f>
        <v>0</v>
      </c>
      <c r="R53" s="152" t="str">
        <f ca="1">IF(AND(R$7&gt;=$N53,R$7&lt;=$O53,R$7&lt;&gt;""),IF($P53="O",$K53&amp;" h",$K53),"")</f>
        <v/>
      </c>
      <c r="S53" s="150" t="str">
        <f>IF(AND(S$7&gt;=$N53,S$7&lt;=$O53,S$7&lt;&gt;""),IF($P53="O",$K53&amp;" h",$K53),"")</f>
        <v/>
      </c>
      <c r="T53" s="152" t="str">
        <f ca="1">IF(AND(T$7&gt;=$N53,T$7&lt;=$O53,T$7&lt;&gt;""),IF($P53="O",$K53&amp;" h",$K53),"")</f>
        <v/>
      </c>
      <c r="U53" s="150" t="str">
        <f>IF(AND(U$7&gt;=$N53,U$7&lt;=$O53,U$7&lt;&gt;""),IF($P53="O",$K53&amp;" h",$K53),"")</f>
        <v/>
      </c>
      <c r="V53" s="152" t="str">
        <f ca="1">IF(AND(V$7&gt;=$N53,V$7&lt;=$O53,V$7&lt;&gt;""),IF($P53="O",$K53&amp;" h",$K53),"")</f>
        <v/>
      </c>
      <c r="W53" s="150" t="str">
        <f>IF(AND(W$7&gt;=$N53,W$7&lt;=$O53,W$7&lt;&gt;""),IF($P53="O",$K53&amp;" h",$K53),"")</f>
        <v/>
      </c>
      <c r="X53" s="152" t="str">
        <f ca="1">IF(AND(X$7&gt;=$N53,X$7&lt;=$O53,X$7&lt;&gt;""),IF($P53="O",$K53&amp;" h",$K53),"")</f>
        <v/>
      </c>
      <c r="Y53" s="150" t="str">
        <f>IF(AND(Y$7&gt;=$N53,Y$7&lt;=$O53,Y$7&lt;&gt;""),IF($P53="O",$K53&amp;" h",$K53),"")</f>
        <v/>
      </c>
      <c r="Z53" s="152" t="str">
        <f ca="1">IF(AND(Z$7&gt;=$N53,Z$7&lt;=$O53,Z$7&lt;&gt;""),IF($P53="O",$K53&amp;" h",$K53),"")</f>
        <v/>
      </c>
      <c r="AA53" s="150" t="str">
        <f>IF(AND(AA$7&gt;=$N53,AA$7&lt;=$O53,AA$7&lt;&gt;""),IF($P53="O",$K53&amp;" h",$K53),"")</f>
        <v/>
      </c>
      <c r="AB53" s="152" t="str">
        <f ca="1">IF(AND(AB$7&gt;=$N53,AB$7&lt;=$O53,AB$7&lt;&gt;""),IF($P53="O",$K53&amp;" h",$K53),"")</f>
        <v/>
      </c>
      <c r="AC53" s="150" t="str">
        <f>IF(AND(AC$7&gt;=$N53,AC$7&lt;=$O53,AC$7&lt;&gt;""),IF($P53="O",$K53&amp;" h",$K53),"")</f>
        <v/>
      </c>
      <c r="AD53" s="152" t="str">
        <f ca="1">IF(AND(AD$7&gt;=$N53,AD$7&lt;=$O53,AD$7&lt;&gt;""),IF($P53="O",$K53&amp;" h",$K53),"")</f>
        <v/>
      </c>
      <c r="AE53" s="150" t="str">
        <f>IF(AND(AE$7&gt;=$N53,AE$7&lt;=$O53,AE$7&lt;&gt;""),IF($P53="O",$K53&amp;" h",$K53),"")</f>
        <v/>
      </c>
      <c r="AF53" s="152" t="str">
        <f ca="1">IF(AND(AF$7&gt;=$N53,AF$7&lt;=$O53,AF$7&lt;&gt;""),IF($P53="O",$K53&amp;" h",$K53),"")</f>
        <v/>
      </c>
      <c r="AG53" s="150" t="str">
        <f>IF(AND(AG$7&gt;=$N53,AG$7&lt;=$O53,AG$7&lt;&gt;""),IF($P53="O",$K53&amp;" h",$K53),"")</f>
        <v/>
      </c>
      <c r="AH53" s="152" t="str">
        <f ca="1">IF(AND(AH$7&gt;=$N53,AH$7&lt;=$O53,AH$7&lt;&gt;""),IF($P53="O",$K53&amp;" h",$K53),"")</f>
        <v/>
      </c>
      <c r="AI53" s="150"/>
      <c r="AJ53" s="152"/>
      <c r="AK53" s="150"/>
      <c r="AL53" s="152"/>
      <c r="AM53" s="150"/>
      <c r="AN53" s="152"/>
      <c r="AO53" s="150"/>
      <c r="AP53" s="152"/>
      <c r="AQ53" s="150"/>
      <c r="AR53" s="152"/>
      <c r="AS53" s="150"/>
      <c r="AT53" s="152"/>
      <c r="AU53" s="150"/>
      <c r="AV53" s="152"/>
      <c r="AW53" s="150"/>
      <c r="AX53" s="152"/>
      <c r="AY53" s="150"/>
      <c r="AZ53" s="152"/>
      <c r="BA53" s="150"/>
      <c r="BB53" s="152"/>
      <c r="BC53" s="150"/>
      <c r="BD53" s="152"/>
      <c r="BE53" s="150"/>
      <c r="BF53" s="152"/>
      <c r="BG53" s="150"/>
      <c r="BH53" s="152"/>
      <c r="BI53" s="150"/>
      <c r="BJ53" s="152"/>
      <c r="BK53" s="150"/>
      <c r="BL53" s="152"/>
      <c r="BM53" s="150"/>
      <c r="BN53" s="152"/>
      <c r="BO53" s="150"/>
      <c r="BP53" s="152"/>
      <c r="BQ53" s="150"/>
      <c r="BR53" s="152"/>
      <c r="BS53" s="150"/>
      <c r="BT53" s="152"/>
      <c r="BU53" s="150"/>
      <c r="BV53" s="152"/>
      <c r="BW53" s="150"/>
      <c r="BX53" s="152"/>
      <c r="BY53" s="150"/>
      <c r="BZ53" s="32" t="str">
        <f ca="1">IF(AND(BZ$7&gt;=$N53,BZ$7&lt;=$O53,BZ$7&lt;&gt;""),IF($P53="O",$K53&amp;" h",$K53),"")</f>
        <v/>
      </c>
      <c r="CA53" s="32" t="str">
        <f ca="1">IF(AND(CA$7&gt;=$N53,CA$7&lt;=$O53,CA$7&lt;&gt;""),IF($P53="O",$K53&amp;" h",$K53),"")</f>
        <v/>
      </c>
      <c r="CB53" s="32" t="str">
        <f ca="1">IF(AND(CB$7&gt;=$N53,CB$7&lt;=$O53,CB$7&lt;&gt;""),IF($P53="O",$K53&amp;" h",$K53),"")</f>
        <v/>
      </c>
      <c r="CC53" s="32" t="str">
        <f ca="1">IF(AND(CC$7&gt;=$N53,CC$7&lt;=$O53,CC$7&lt;&gt;""),IF($P53="O",$K53&amp;" h",$K53),"")</f>
        <v/>
      </c>
      <c r="CD53" s="32" t="str">
        <f ca="1">IF(AND(CD$7&gt;=$N53,CD$7&lt;=$O53,CD$7&lt;&gt;""),IF($P53="O",$K53&amp;" h",$K53),"")</f>
        <v/>
      </c>
      <c r="CE53" s="32" t="str">
        <f ca="1">IF(AND(CE$7&gt;=$N53,CE$7&lt;=$O53,CE$7&lt;&gt;""),IF($P53="O",$K53&amp;" h",$K53),"")</f>
        <v/>
      </c>
      <c r="CF53" s="32" t="str">
        <f ca="1">IF(AND(CF$7&gt;=$N53,CF$7&lt;=$O53,CF$7&lt;&gt;""),IF($P53="O",$K53&amp;" h",$K53),"")</f>
        <v/>
      </c>
      <c r="CG53" s="32" t="str">
        <f ca="1">IF(AND(CG$7&gt;=$N53,CG$7&lt;=$O53,CG$7&lt;&gt;""),IF($P53="O",$K53&amp;" h",$K53),"")</f>
        <v/>
      </c>
      <c r="CH53" s="32" t="str">
        <f ca="1">IF(AND(CH$7&gt;=$N53,CH$7&lt;=$O53,CH$7&lt;&gt;""),IF($P53="O",$K53&amp;" h",$K53),"")</f>
        <v/>
      </c>
      <c r="CI53" s="32" t="str">
        <f ca="1">IF(AND(CI$7&gt;=$N53,CI$7&lt;=$O53,CI$7&lt;&gt;""),IF($P53="O",$K53&amp;" h",$K53),"")</f>
        <v/>
      </c>
      <c r="CJ53" s="32" t="str">
        <f ca="1">IF(AND(CJ$7&gt;=$N53,CJ$7&lt;=$O53,CJ$7&lt;&gt;""),IF($P53="O",$K53&amp;" h",$K53),"")</f>
        <v/>
      </c>
      <c r="CK53" s="32" t="str">
        <f ca="1">IF(AND(CK$7&gt;=$N53,CK$7&lt;=$O53,CK$7&lt;&gt;""),IF($P53="O",$K53&amp;" h",$K53),"")</f>
        <v/>
      </c>
      <c r="CL53" s="32" t="str">
        <f ca="1">IF(AND(CL$7&gt;=$N53,CL$7&lt;=$O53,CL$7&lt;&gt;""),IF($P53="O",$K53&amp;" h",$K53),"")</f>
        <v/>
      </c>
      <c r="CM53" s="32" t="str">
        <f ca="1">IF(AND(CM$7&gt;=$N53,CM$7&lt;=$O53,CM$7&lt;&gt;""),IF($P53="O",$K53&amp;" h",$K53),"")</f>
        <v/>
      </c>
      <c r="CN53" s="32" t="str">
        <f ca="1">IF(AND(CN$7&gt;=$N53,CN$7&lt;=$O53,CN$7&lt;&gt;""),IF($P53="O",$K53&amp;" h",$K53),"")</f>
        <v/>
      </c>
      <c r="CO53" s="32" t="str">
        <f ca="1">IF(AND(CO$7&gt;=$N53,CO$7&lt;=$O53,CO$7&lt;&gt;""),IF($P53="O",$K53&amp;" h",$K53),"")</f>
        <v/>
      </c>
      <c r="CP53" s="32" t="str">
        <f ca="1">IF(AND(CP$7&gt;=$N53,CP$7&lt;=$O53,CP$7&lt;&gt;""),IF($P53="O",$K53&amp;" h",$K53),"")</f>
        <v/>
      </c>
      <c r="CQ53" s="32" t="str">
        <f ca="1">IF(AND(CQ$7&gt;=$N53,CQ$7&lt;=$O53,CQ$7&lt;&gt;""),IF($P53="O",$K53&amp;" h",$K53),"")</f>
        <v/>
      </c>
      <c r="CR53" s="32" t="str">
        <f ca="1">IF(AND(CR$7&gt;=$N53,CR$7&lt;=$O53,CR$7&lt;&gt;""),IF($P53="O",$K53&amp;" h",$K53),"")</f>
        <v/>
      </c>
      <c r="CS53" s="32" t="str">
        <f ca="1">IF(AND(CS$7&gt;=$N53,CS$7&lt;=$O53,CS$7&lt;&gt;""),IF($P53="O",$K53&amp;" h",$K53),"")</f>
        <v/>
      </c>
      <c r="CT53" s="32" t="str">
        <f ca="1">IF(AND(CT$7&gt;=$N53,CT$7&lt;=$O53,CT$7&lt;&gt;""),IF($P53="O",$K53&amp;" h",$K53),"")</f>
        <v/>
      </c>
      <c r="CU53" s="32" t="str">
        <f ca="1">IF(AND(CU$7&gt;=$N53,CU$7&lt;=$O53,CU$7&lt;&gt;""),IF($P53="O",$K53&amp;" h",$K53),"")</f>
        <v/>
      </c>
      <c r="CV53" s="32" t="str">
        <f ca="1">IF(AND(CV$7&gt;=$N53,CV$7&lt;=$O53,CV$7&lt;&gt;""),IF($P53="O",$K53&amp;" h",$K53),"")</f>
        <v/>
      </c>
      <c r="CW53" s="32" t="str">
        <f ca="1">IF(AND(CW$7&gt;=$N53,CW$7&lt;=$O53,CW$7&lt;&gt;""),IF($P53="O",$K53&amp;" h",$K53),"")</f>
        <v/>
      </c>
      <c r="CX53" s="32" t="str">
        <f ca="1">IF(AND(CX$7&gt;=$N53,CX$7&lt;=$O53,CX$7&lt;&gt;""),IF($P53="O",$K53&amp;" h",$K53),"")</f>
        <v/>
      </c>
      <c r="CY53" s="32" t="str">
        <f ca="1">IF(AND(CY$7&gt;=$N53,CY$7&lt;=$O53,CY$7&lt;&gt;""),IF($P53="O",$K53&amp;" h",$K53),"")</f>
        <v/>
      </c>
      <c r="CZ53" s="32" t="str">
        <f ca="1">IF(AND(CZ$7&gt;=$N53,CZ$7&lt;=$O53,CZ$7&lt;&gt;""),IF($P53="O",$K53&amp;" h",$K53),"")</f>
        <v/>
      </c>
      <c r="DA53" s="32" t="str">
        <f ca="1">IF(AND(DA$7&gt;=$N53,DA$7&lt;=$O53,DA$7&lt;&gt;""),IF($P53="O",$K53&amp;" h",$K53),"")</f>
        <v/>
      </c>
      <c r="DB53" s="32" t="str">
        <f ca="1">IF(AND(DB$7&gt;=$N53,DB$7&lt;=$O53,DB$7&lt;&gt;""),IF($P53="O",$K53&amp;" h",$K53),"")</f>
        <v/>
      </c>
      <c r="DC53" s="32" t="str">
        <f ca="1">IF(AND(DC$7&gt;=$N53,DC$7&lt;=$O53,DC$7&lt;&gt;""),IF($P53="O",$K53&amp;" h",$K53),"")</f>
        <v/>
      </c>
    </row>
    <row r="54" spans="1:107" x14ac:dyDescent="0.3">
      <c r="A54" s="122" t="s">
        <v>5600</v>
      </c>
      <c r="B54" s="61" t="s">
        <v>5601</v>
      </c>
      <c r="C54" s="61" t="s">
        <v>212</v>
      </c>
      <c r="D54" s="61" t="s">
        <v>5602</v>
      </c>
      <c r="E54" s="61" t="s">
        <v>5603</v>
      </c>
      <c r="F54" s="61" t="s">
        <v>2572</v>
      </c>
      <c r="G54" s="61" t="s">
        <v>53</v>
      </c>
      <c r="H54" s="61" t="s">
        <v>61</v>
      </c>
      <c r="I54" s="61" t="s">
        <v>204</v>
      </c>
      <c r="J54" s="61" t="s">
        <v>237</v>
      </c>
      <c r="K54" s="61">
        <v>0.33333333333333331</v>
      </c>
      <c r="L54" s="84">
        <v>43320</v>
      </c>
      <c r="M54" s="84">
        <v>43320.041666666664</v>
      </c>
      <c r="N54" s="85"/>
      <c r="O54" s="85"/>
      <c r="P54" s="92" t="s">
        <v>617</v>
      </c>
      <c r="Q54" s="31">
        <f ca="1">NETWORKDAYS(N54,O54,LD!$D$5:$D$16)</f>
        <v>0</v>
      </c>
      <c r="R54" s="152" t="str">
        <f ca="1">IF(AND(R$7&gt;=$N54,R$7&lt;=$O54,R$7&lt;&gt;""),IF($P54="O",$K54&amp;" h",$K54),"")</f>
        <v/>
      </c>
      <c r="S54" s="150" t="str">
        <f>IF(AND(S$7&gt;=$N54,S$7&lt;=$O54,S$7&lt;&gt;""),IF($P54="O",$K54&amp;" h",$K54),"")</f>
        <v/>
      </c>
      <c r="T54" s="152" t="str">
        <f ca="1">IF(AND(T$7&gt;=$N54,T$7&lt;=$O54,T$7&lt;&gt;""),IF($P54="O",$K54&amp;" h",$K54),"")</f>
        <v/>
      </c>
      <c r="U54" s="150" t="str">
        <f>IF(AND(U$7&gt;=$N54,U$7&lt;=$O54,U$7&lt;&gt;""),IF($P54="O",$K54&amp;" h",$K54),"")</f>
        <v/>
      </c>
      <c r="V54" s="152" t="str">
        <f ca="1">IF(AND(V$7&gt;=$N54,V$7&lt;=$O54,V$7&lt;&gt;""),IF($P54="O",$K54&amp;" h",$K54),"")</f>
        <v/>
      </c>
      <c r="W54" s="150" t="str">
        <f>IF(AND(W$7&gt;=$N54,W$7&lt;=$O54,W$7&lt;&gt;""),IF($P54="O",$K54&amp;" h",$K54),"")</f>
        <v/>
      </c>
      <c r="X54" s="152" t="str">
        <f ca="1">IF(AND(X$7&gt;=$N54,X$7&lt;=$O54,X$7&lt;&gt;""),IF($P54="O",$K54&amp;" h",$K54),"")</f>
        <v/>
      </c>
      <c r="Y54" s="150" t="str">
        <f>IF(AND(Y$7&gt;=$N54,Y$7&lt;=$O54,Y$7&lt;&gt;""),IF($P54="O",$K54&amp;" h",$K54),"")</f>
        <v/>
      </c>
      <c r="Z54" s="152" t="str">
        <f ca="1">IF(AND(Z$7&gt;=$N54,Z$7&lt;=$O54,Z$7&lt;&gt;""),IF($P54="O",$K54&amp;" h",$K54),"")</f>
        <v/>
      </c>
      <c r="AA54" s="150" t="str">
        <f>IF(AND(AA$7&gt;=$N54,AA$7&lt;=$O54,AA$7&lt;&gt;""),IF($P54="O",$K54&amp;" h",$K54),"")</f>
        <v/>
      </c>
      <c r="AB54" s="152" t="str">
        <f ca="1">IF(AND(AB$7&gt;=$N54,AB$7&lt;=$O54,AB$7&lt;&gt;""),IF($P54="O",$K54&amp;" h",$K54),"")</f>
        <v/>
      </c>
      <c r="AC54" s="150" t="str">
        <f>IF(AND(AC$7&gt;=$N54,AC$7&lt;=$O54,AC$7&lt;&gt;""),IF($P54="O",$K54&amp;" h",$K54),"")</f>
        <v/>
      </c>
      <c r="AD54" s="152" t="str">
        <f ca="1">IF(AND(AD$7&gt;=$N54,AD$7&lt;=$O54,AD$7&lt;&gt;""),IF($P54="O",$K54&amp;" h",$K54),"")</f>
        <v/>
      </c>
      <c r="AE54" s="150" t="str">
        <f>IF(AND(AE$7&gt;=$N54,AE$7&lt;=$O54,AE$7&lt;&gt;""),IF($P54="O",$K54&amp;" h",$K54),"")</f>
        <v/>
      </c>
      <c r="AF54" s="152" t="str">
        <f ca="1">IF(AND(AF$7&gt;=$N54,AF$7&lt;=$O54,AF$7&lt;&gt;""),IF($P54="O",$K54&amp;" h",$K54),"")</f>
        <v/>
      </c>
      <c r="AG54" s="150" t="str">
        <f>IF(AND(AG$7&gt;=$N54,AG$7&lt;=$O54,AG$7&lt;&gt;""),IF($P54="O",$K54&amp;" h",$K54),"")</f>
        <v/>
      </c>
      <c r="AH54" s="152" t="str">
        <f ca="1">IF(AND(AH$7&gt;=$N54,AH$7&lt;=$O54,AH$7&lt;&gt;""),IF($P54="O",$K54&amp;" h",$K54),"")</f>
        <v/>
      </c>
      <c r="AI54" s="150"/>
      <c r="AJ54" s="152"/>
      <c r="AK54" s="150"/>
      <c r="AL54" s="152"/>
      <c r="AM54" s="150"/>
      <c r="AN54" s="152"/>
      <c r="AO54" s="150"/>
      <c r="AP54" s="152"/>
      <c r="AQ54" s="150"/>
      <c r="AR54" s="152"/>
      <c r="AS54" s="150"/>
      <c r="AT54" s="152"/>
      <c r="AU54" s="150"/>
      <c r="AV54" s="152"/>
      <c r="AW54" s="150"/>
      <c r="AX54" s="152"/>
      <c r="AY54" s="150"/>
      <c r="AZ54" s="152"/>
      <c r="BA54" s="150"/>
      <c r="BB54" s="152"/>
      <c r="BC54" s="150"/>
      <c r="BD54" s="152"/>
      <c r="BE54" s="150"/>
      <c r="BF54" s="152"/>
      <c r="BG54" s="150"/>
      <c r="BH54" s="152"/>
      <c r="BI54" s="150"/>
      <c r="BJ54" s="152"/>
      <c r="BK54" s="150"/>
      <c r="BL54" s="152"/>
      <c r="BM54" s="150"/>
      <c r="BN54" s="152"/>
      <c r="BO54" s="150"/>
      <c r="BP54" s="152"/>
      <c r="BQ54" s="150"/>
      <c r="BR54" s="152"/>
      <c r="BS54" s="150"/>
      <c r="BT54" s="152"/>
      <c r="BU54" s="150"/>
      <c r="BV54" s="152"/>
      <c r="BW54" s="150"/>
      <c r="BX54" s="152"/>
      <c r="BY54" s="150"/>
      <c r="BZ54" s="32" t="str">
        <f ca="1">IF(AND(BZ$7&gt;=$N54,BZ$7&lt;=$O54,BZ$7&lt;&gt;""),IF($P54="O",$K54&amp;" h",$K54),"")</f>
        <v/>
      </c>
      <c r="CA54" s="32" t="str">
        <f ca="1">IF(AND(CA$7&gt;=$N54,CA$7&lt;=$O54,CA$7&lt;&gt;""),IF($P54="O",$K54&amp;" h",$K54),"")</f>
        <v/>
      </c>
      <c r="CB54" s="32" t="str">
        <f ca="1">IF(AND(CB$7&gt;=$N54,CB$7&lt;=$O54,CB$7&lt;&gt;""),IF($P54="O",$K54&amp;" h",$K54),"")</f>
        <v/>
      </c>
      <c r="CC54" s="32" t="str">
        <f ca="1">IF(AND(CC$7&gt;=$N54,CC$7&lt;=$O54,CC$7&lt;&gt;""),IF($P54="O",$K54&amp;" h",$K54),"")</f>
        <v/>
      </c>
      <c r="CD54" s="32" t="str">
        <f ca="1">IF(AND(CD$7&gt;=$N54,CD$7&lt;=$O54,CD$7&lt;&gt;""),IF($P54="O",$K54&amp;" h",$K54),"")</f>
        <v/>
      </c>
      <c r="CE54" s="32" t="str">
        <f ca="1">IF(AND(CE$7&gt;=$N54,CE$7&lt;=$O54,CE$7&lt;&gt;""),IF($P54="O",$K54&amp;" h",$K54),"")</f>
        <v/>
      </c>
      <c r="CF54" s="32" t="str">
        <f ca="1">IF(AND(CF$7&gt;=$N54,CF$7&lt;=$O54,CF$7&lt;&gt;""),IF($P54="O",$K54&amp;" h",$K54),"")</f>
        <v/>
      </c>
      <c r="CG54" s="32" t="str">
        <f ca="1">IF(AND(CG$7&gt;=$N54,CG$7&lt;=$O54,CG$7&lt;&gt;""),IF($P54="O",$K54&amp;" h",$K54),"")</f>
        <v/>
      </c>
      <c r="CH54" s="32" t="str">
        <f ca="1">IF(AND(CH$7&gt;=$N54,CH$7&lt;=$O54,CH$7&lt;&gt;""),IF($P54="O",$K54&amp;" h",$K54),"")</f>
        <v/>
      </c>
      <c r="CI54" s="32" t="str">
        <f ca="1">IF(AND(CI$7&gt;=$N54,CI$7&lt;=$O54,CI$7&lt;&gt;""),IF($P54="O",$K54&amp;" h",$K54),"")</f>
        <v/>
      </c>
      <c r="CJ54" s="32" t="str">
        <f ca="1">IF(AND(CJ$7&gt;=$N54,CJ$7&lt;=$O54,CJ$7&lt;&gt;""),IF($P54="O",$K54&amp;" h",$K54),"")</f>
        <v/>
      </c>
      <c r="CK54" s="32" t="str">
        <f ca="1">IF(AND(CK$7&gt;=$N54,CK$7&lt;=$O54,CK$7&lt;&gt;""),IF($P54="O",$K54&amp;" h",$K54),"")</f>
        <v/>
      </c>
      <c r="CL54" s="32" t="str">
        <f ca="1">IF(AND(CL$7&gt;=$N54,CL$7&lt;=$O54,CL$7&lt;&gt;""),IF($P54="O",$K54&amp;" h",$K54),"")</f>
        <v/>
      </c>
      <c r="CM54" s="32" t="str">
        <f ca="1">IF(AND(CM$7&gt;=$N54,CM$7&lt;=$O54,CM$7&lt;&gt;""),IF($P54="O",$K54&amp;" h",$K54),"")</f>
        <v/>
      </c>
      <c r="CN54" s="32" t="str">
        <f ca="1">IF(AND(CN$7&gt;=$N54,CN$7&lt;=$O54,CN$7&lt;&gt;""),IF($P54="O",$K54&amp;" h",$K54),"")</f>
        <v/>
      </c>
      <c r="CO54" s="32" t="str">
        <f ca="1">IF(AND(CO$7&gt;=$N54,CO$7&lt;=$O54,CO$7&lt;&gt;""),IF($P54="O",$K54&amp;" h",$K54),"")</f>
        <v/>
      </c>
      <c r="CP54" s="32" t="str">
        <f ca="1">IF(AND(CP$7&gt;=$N54,CP$7&lt;=$O54,CP$7&lt;&gt;""),IF($P54="O",$K54&amp;" h",$K54),"")</f>
        <v/>
      </c>
      <c r="CQ54" s="32" t="str">
        <f ca="1">IF(AND(CQ$7&gt;=$N54,CQ$7&lt;=$O54,CQ$7&lt;&gt;""),IF($P54="O",$K54&amp;" h",$K54),"")</f>
        <v/>
      </c>
      <c r="CR54" s="32" t="str">
        <f ca="1">IF(AND(CR$7&gt;=$N54,CR$7&lt;=$O54,CR$7&lt;&gt;""),IF($P54="O",$K54&amp;" h",$K54),"")</f>
        <v/>
      </c>
      <c r="CS54" s="32" t="str">
        <f ca="1">IF(AND(CS$7&gt;=$N54,CS$7&lt;=$O54,CS$7&lt;&gt;""),IF($P54="O",$K54&amp;" h",$K54),"")</f>
        <v/>
      </c>
      <c r="CT54" s="32" t="str">
        <f ca="1">IF(AND(CT$7&gt;=$N54,CT$7&lt;=$O54,CT$7&lt;&gt;""),IF($P54="O",$K54&amp;" h",$K54),"")</f>
        <v/>
      </c>
      <c r="CU54" s="32" t="str">
        <f ca="1">IF(AND(CU$7&gt;=$N54,CU$7&lt;=$O54,CU$7&lt;&gt;""),IF($P54="O",$K54&amp;" h",$K54),"")</f>
        <v/>
      </c>
      <c r="CV54" s="32" t="str">
        <f ca="1">IF(AND(CV$7&gt;=$N54,CV$7&lt;=$O54,CV$7&lt;&gt;""),IF($P54="O",$K54&amp;" h",$K54),"")</f>
        <v/>
      </c>
      <c r="CW54" s="32" t="str">
        <f ca="1">IF(AND(CW$7&gt;=$N54,CW$7&lt;=$O54,CW$7&lt;&gt;""),IF($P54="O",$K54&amp;" h",$K54),"")</f>
        <v/>
      </c>
      <c r="CX54" s="32" t="str">
        <f ca="1">IF(AND(CX$7&gt;=$N54,CX$7&lt;=$O54,CX$7&lt;&gt;""),IF($P54="O",$K54&amp;" h",$K54),"")</f>
        <v/>
      </c>
      <c r="CY54" s="32" t="str">
        <f ca="1">IF(AND(CY$7&gt;=$N54,CY$7&lt;=$O54,CY$7&lt;&gt;""),IF($P54="O",$K54&amp;" h",$K54),"")</f>
        <v/>
      </c>
      <c r="CZ54" s="32" t="str">
        <f ca="1">IF(AND(CZ$7&gt;=$N54,CZ$7&lt;=$O54,CZ$7&lt;&gt;""),IF($P54="O",$K54&amp;" h",$K54),"")</f>
        <v/>
      </c>
      <c r="DA54" s="32" t="str">
        <f ca="1">IF(AND(DA$7&gt;=$N54,DA$7&lt;=$O54,DA$7&lt;&gt;""),IF($P54="O",$K54&amp;" h",$K54),"")</f>
        <v/>
      </c>
      <c r="DB54" s="32" t="str">
        <f ca="1">IF(AND(DB$7&gt;=$N54,DB$7&lt;=$O54,DB$7&lt;&gt;""),IF($P54="O",$K54&amp;" h",$K54),"")</f>
        <v/>
      </c>
      <c r="DC54" s="32" t="str">
        <f ca="1">IF(AND(DC$7&gt;=$N54,DC$7&lt;=$O54,DC$7&lt;&gt;""),IF($P54="O",$K54&amp;" h",$K54),"")</f>
        <v/>
      </c>
    </row>
    <row r="55" spans="1:107" x14ac:dyDescent="0.3">
      <c r="A55" s="122" t="s">
        <v>6220</v>
      </c>
      <c r="B55" s="61" t="s">
        <v>6221</v>
      </c>
      <c r="C55" s="61" t="s">
        <v>348</v>
      </c>
      <c r="D55" s="61" t="s">
        <v>6222</v>
      </c>
      <c r="E55" s="61" t="s">
        <v>2586</v>
      </c>
      <c r="F55" s="61" t="s">
        <v>359</v>
      </c>
      <c r="G55" s="61" t="s">
        <v>53</v>
      </c>
      <c r="H55" s="61" t="s">
        <v>61</v>
      </c>
      <c r="I55" s="61"/>
      <c r="J55" s="61"/>
      <c r="K55" s="61">
        <v>1</v>
      </c>
      <c r="L55" s="84">
        <v>43317</v>
      </c>
      <c r="M55" s="84">
        <v>43317.041666666664</v>
      </c>
      <c r="N55" s="85"/>
      <c r="O55" s="85"/>
      <c r="P55" s="92" t="s">
        <v>617</v>
      </c>
      <c r="Q55" s="31">
        <f ca="1">NETWORKDAYS(N55,O55,LD!$D$5:$D$16)</f>
        <v>0</v>
      </c>
      <c r="R55" s="152" t="str">
        <f ca="1">IF(AND(R$7&gt;=$N55,R$7&lt;=$O55,R$7&lt;&gt;""),IF($P55="O",$K55&amp;" h",$K55),"")</f>
        <v/>
      </c>
      <c r="S55" s="150" t="str">
        <f>IF(AND(S$7&gt;=$N55,S$7&lt;=$O55,S$7&lt;&gt;""),IF($P55="O",$K55&amp;" h",$K55),"")</f>
        <v/>
      </c>
      <c r="T55" s="152" t="str">
        <f ca="1">IF(AND(T$7&gt;=$N55,T$7&lt;=$O55,T$7&lt;&gt;""),IF($P55="O",$K55&amp;" h",$K55),"")</f>
        <v/>
      </c>
      <c r="U55" s="150" t="str">
        <f>IF(AND(U$7&gt;=$N55,U$7&lt;=$O55,U$7&lt;&gt;""),IF($P55="O",$K55&amp;" h",$K55),"")</f>
        <v/>
      </c>
      <c r="V55" s="152" t="str">
        <f ca="1">IF(AND(V$7&gt;=$N55,V$7&lt;=$O55,V$7&lt;&gt;""),IF($P55="O",$K55&amp;" h",$K55),"")</f>
        <v/>
      </c>
      <c r="W55" s="150" t="str">
        <f>IF(AND(W$7&gt;=$N55,W$7&lt;=$O55,W$7&lt;&gt;""),IF($P55="O",$K55&amp;" h",$K55),"")</f>
        <v/>
      </c>
      <c r="X55" s="152" t="str">
        <f ca="1">IF(AND(X$7&gt;=$N55,X$7&lt;=$O55,X$7&lt;&gt;""),IF($P55="O",$K55&amp;" h",$K55),"")</f>
        <v/>
      </c>
      <c r="Y55" s="150" t="str">
        <f>IF(AND(Y$7&gt;=$N55,Y$7&lt;=$O55,Y$7&lt;&gt;""),IF($P55="O",$K55&amp;" h",$K55),"")</f>
        <v/>
      </c>
      <c r="Z55" s="152" t="str">
        <f ca="1">IF(AND(Z$7&gt;=$N55,Z$7&lt;=$O55,Z$7&lt;&gt;""),IF($P55="O",$K55&amp;" h",$K55),"")</f>
        <v/>
      </c>
      <c r="AA55" s="150" t="str">
        <f>IF(AND(AA$7&gt;=$N55,AA$7&lt;=$O55,AA$7&lt;&gt;""),IF($P55="O",$K55&amp;" h",$K55),"")</f>
        <v/>
      </c>
      <c r="AB55" s="152" t="str">
        <f ca="1">IF(AND(AB$7&gt;=$N55,AB$7&lt;=$O55,AB$7&lt;&gt;""),IF($P55="O",$K55&amp;" h",$K55),"")</f>
        <v/>
      </c>
      <c r="AC55" s="150" t="str">
        <f>IF(AND(AC$7&gt;=$N55,AC$7&lt;=$O55,AC$7&lt;&gt;""),IF($P55="O",$K55&amp;" h",$K55),"")</f>
        <v/>
      </c>
      <c r="AD55" s="152" t="str">
        <f ca="1">IF(AND(AD$7&gt;=$N55,AD$7&lt;=$O55,AD$7&lt;&gt;""),IF($P55="O",$K55&amp;" h",$K55),"")</f>
        <v/>
      </c>
      <c r="AE55" s="150" t="str">
        <f>IF(AND(AE$7&gt;=$N55,AE$7&lt;=$O55,AE$7&lt;&gt;""),IF($P55="O",$K55&amp;" h",$K55),"")</f>
        <v/>
      </c>
      <c r="AF55" s="152" t="str">
        <f ca="1">IF(AND(AF$7&gt;=$N55,AF$7&lt;=$O55,AF$7&lt;&gt;""),IF($P55="O",$K55&amp;" h",$K55),"")</f>
        <v/>
      </c>
      <c r="AG55" s="150" t="str">
        <f>IF(AND(AG$7&gt;=$N55,AG$7&lt;=$O55,AG$7&lt;&gt;""),IF($P55="O",$K55&amp;" h",$K55),"")</f>
        <v/>
      </c>
      <c r="AH55" s="152" t="str">
        <f ca="1">IF(AND(AH$7&gt;=$N55,AH$7&lt;=$O55,AH$7&lt;&gt;""),IF($P55="O",$K55&amp;" h",$K55),"")</f>
        <v/>
      </c>
      <c r="AI55" s="150"/>
      <c r="AJ55" s="152"/>
      <c r="AK55" s="150"/>
      <c r="AL55" s="152"/>
      <c r="AM55" s="150"/>
      <c r="AN55" s="152"/>
      <c r="AO55" s="150"/>
      <c r="AP55" s="152"/>
      <c r="AQ55" s="150"/>
      <c r="AR55" s="152"/>
      <c r="AS55" s="150"/>
      <c r="AT55" s="152"/>
      <c r="AU55" s="150"/>
      <c r="AV55" s="152"/>
      <c r="AW55" s="150"/>
      <c r="AX55" s="152"/>
      <c r="AY55" s="150"/>
      <c r="AZ55" s="152"/>
      <c r="BA55" s="150"/>
      <c r="BB55" s="152"/>
      <c r="BC55" s="150"/>
      <c r="BD55" s="152"/>
      <c r="BE55" s="150"/>
      <c r="BF55" s="152"/>
      <c r="BG55" s="150"/>
      <c r="BH55" s="152"/>
      <c r="BI55" s="150"/>
      <c r="BJ55" s="152"/>
      <c r="BK55" s="150"/>
      <c r="BL55" s="152"/>
      <c r="BM55" s="150"/>
      <c r="BN55" s="152"/>
      <c r="BO55" s="150"/>
      <c r="BP55" s="152"/>
      <c r="BQ55" s="150"/>
      <c r="BR55" s="152"/>
      <c r="BS55" s="150"/>
      <c r="BT55" s="152"/>
      <c r="BU55" s="150"/>
      <c r="BV55" s="152"/>
      <c r="BW55" s="150"/>
      <c r="BX55" s="152"/>
      <c r="BY55" s="150"/>
      <c r="BZ55" s="32" t="str">
        <f ca="1">IF(AND(BZ$7&gt;=$N55,BZ$7&lt;=$O55,BZ$7&lt;&gt;""),IF($P55="O",$K55&amp;" h",$K55),"")</f>
        <v/>
      </c>
      <c r="CA55" s="32" t="str">
        <f ca="1">IF(AND(CA$7&gt;=$N55,CA$7&lt;=$O55,CA$7&lt;&gt;""),IF($P55="O",$K55&amp;" h",$K55),"")</f>
        <v/>
      </c>
      <c r="CB55" s="32" t="str">
        <f ca="1">IF(AND(CB$7&gt;=$N55,CB$7&lt;=$O55,CB$7&lt;&gt;""),IF($P55="O",$K55&amp;" h",$K55),"")</f>
        <v/>
      </c>
      <c r="CC55" s="32" t="str">
        <f ca="1">IF(AND(CC$7&gt;=$N55,CC$7&lt;=$O55,CC$7&lt;&gt;""),IF($P55="O",$K55&amp;" h",$K55),"")</f>
        <v/>
      </c>
      <c r="CD55" s="32" t="str">
        <f ca="1">IF(AND(CD$7&gt;=$N55,CD$7&lt;=$O55,CD$7&lt;&gt;""),IF($P55="O",$K55&amp;" h",$K55),"")</f>
        <v/>
      </c>
      <c r="CE55" s="32" t="str">
        <f ca="1">IF(AND(CE$7&gt;=$N55,CE$7&lt;=$O55,CE$7&lt;&gt;""),IF($P55="O",$K55&amp;" h",$K55),"")</f>
        <v/>
      </c>
      <c r="CF55" s="32" t="str">
        <f ca="1">IF(AND(CF$7&gt;=$N55,CF$7&lt;=$O55,CF$7&lt;&gt;""),IF($P55="O",$K55&amp;" h",$K55),"")</f>
        <v/>
      </c>
      <c r="CG55" s="32" t="str">
        <f ca="1">IF(AND(CG$7&gt;=$N55,CG$7&lt;=$O55,CG$7&lt;&gt;""),IF($P55="O",$K55&amp;" h",$K55),"")</f>
        <v/>
      </c>
      <c r="CH55" s="32" t="str">
        <f ca="1">IF(AND(CH$7&gt;=$N55,CH$7&lt;=$O55,CH$7&lt;&gt;""),IF($P55="O",$K55&amp;" h",$K55),"")</f>
        <v/>
      </c>
      <c r="CI55" s="32" t="str">
        <f ca="1">IF(AND(CI$7&gt;=$N55,CI$7&lt;=$O55,CI$7&lt;&gt;""),IF($P55="O",$K55&amp;" h",$K55),"")</f>
        <v/>
      </c>
      <c r="CJ55" s="32" t="str">
        <f ca="1">IF(AND(CJ$7&gt;=$N55,CJ$7&lt;=$O55,CJ$7&lt;&gt;""),IF($P55="O",$K55&amp;" h",$K55),"")</f>
        <v/>
      </c>
      <c r="CK55" s="32" t="str">
        <f ca="1">IF(AND(CK$7&gt;=$N55,CK$7&lt;=$O55,CK$7&lt;&gt;""),IF($P55="O",$K55&amp;" h",$K55),"")</f>
        <v/>
      </c>
      <c r="CL55" s="32" t="str">
        <f ca="1">IF(AND(CL$7&gt;=$N55,CL$7&lt;=$O55,CL$7&lt;&gt;""),IF($P55="O",$K55&amp;" h",$K55),"")</f>
        <v/>
      </c>
      <c r="CM55" s="32" t="str">
        <f ca="1">IF(AND(CM$7&gt;=$N55,CM$7&lt;=$O55,CM$7&lt;&gt;""),IF($P55="O",$K55&amp;" h",$K55),"")</f>
        <v/>
      </c>
      <c r="CN55" s="32" t="str">
        <f ca="1">IF(AND(CN$7&gt;=$N55,CN$7&lt;=$O55,CN$7&lt;&gt;""),IF($P55="O",$K55&amp;" h",$K55),"")</f>
        <v/>
      </c>
      <c r="CO55" s="32" t="str">
        <f ca="1">IF(AND(CO$7&gt;=$N55,CO$7&lt;=$O55,CO$7&lt;&gt;""),IF($P55="O",$K55&amp;" h",$K55),"")</f>
        <v/>
      </c>
      <c r="CP55" s="32" t="str">
        <f ca="1">IF(AND(CP$7&gt;=$N55,CP$7&lt;=$O55,CP$7&lt;&gt;""),IF($P55="O",$K55&amp;" h",$K55),"")</f>
        <v/>
      </c>
      <c r="CQ55" s="32" t="str">
        <f ca="1">IF(AND(CQ$7&gt;=$N55,CQ$7&lt;=$O55,CQ$7&lt;&gt;""),IF($P55="O",$K55&amp;" h",$K55),"")</f>
        <v/>
      </c>
      <c r="CR55" s="32" t="str">
        <f ca="1">IF(AND(CR$7&gt;=$N55,CR$7&lt;=$O55,CR$7&lt;&gt;""),IF($P55="O",$K55&amp;" h",$K55),"")</f>
        <v/>
      </c>
      <c r="CS55" s="32" t="str">
        <f ca="1">IF(AND(CS$7&gt;=$N55,CS$7&lt;=$O55,CS$7&lt;&gt;""),IF($P55="O",$K55&amp;" h",$K55),"")</f>
        <v/>
      </c>
      <c r="CT55" s="32" t="str">
        <f ca="1">IF(AND(CT$7&gt;=$N55,CT$7&lt;=$O55,CT$7&lt;&gt;""),IF($P55="O",$K55&amp;" h",$K55),"")</f>
        <v/>
      </c>
      <c r="CU55" s="32" t="str">
        <f ca="1">IF(AND(CU$7&gt;=$N55,CU$7&lt;=$O55,CU$7&lt;&gt;""),IF($P55="O",$K55&amp;" h",$K55),"")</f>
        <v/>
      </c>
      <c r="CV55" s="32" t="str">
        <f ca="1">IF(AND(CV$7&gt;=$N55,CV$7&lt;=$O55,CV$7&lt;&gt;""),IF($P55="O",$K55&amp;" h",$K55),"")</f>
        <v/>
      </c>
      <c r="CW55" s="32" t="str">
        <f ca="1">IF(AND(CW$7&gt;=$N55,CW$7&lt;=$O55,CW$7&lt;&gt;""),IF($P55="O",$K55&amp;" h",$K55),"")</f>
        <v/>
      </c>
      <c r="CX55" s="32" t="str">
        <f ca="1">IF(AND(CX$7&gt;=$N55,CX$7&lt;=$O55,CX$7&lt;&gt;""),IF($P55="O",$K55&amp;" h",$K55),"")</f>
        <v/>
      </c>
      <c r="CY55" s="32" t="str">
        <f ca="1">IF(AND(CY$7&gt;=$N55,CY$7&lt;=$O55,CY$7&lt;&gt;""),IF($P55="O",$K55&amp;" h",$K55),"")</f>
        <v/>
      </c>
      <c r="CZ55" s="32" t="str">
        <f ca="1">IF(AND(CZ$7&gt;=$N55,CZ$7&lt;=$O55,CZ$7&lt;&gt;""),IF($P55="O",$K55&amp;" h",$K55),"")</f>
        <v/>
      </c>
      <c r="DA55" s="32" t="str">
        <f ca="1">IF(AND(DA$7&gt;=$N55,DA$7&lt;=$O55,DA$7&lt;&gt;""),IF($P55="O",$K55&amp;" h",$K55),"")</f>
        <v/>
      </c>
      <c r="DB55" s="32" t="str">
        <f ca="1">IF(AND(DB$7&gt;=$N55,DB$7&lt;=$O55,DB$7&lt;&gt;""),IF($P55="O",$K55&amp;" h",$K55),"")</f>
        <v/>
      </c>
      <c r="DC55" s="32" t="str">
        <f ca="1">IF(AND(DC$7&gt;=$N55,DC$7&lt;=$O55,DC$7&lt;&gt;""),IF($P55="O",$K55&amp;" h",$K55),"")</f>
        <v/>
      </c>
    </row>
    <row r="56" spans="1:107" x14ac:dyDescent="0.3">
      <c r="A56" s="122" t="s">
        <v>6223</v>
      </c>
      <c r="B56" s="61" t="s">
        <v>6224</v>
      </c>
      <c r="C56" s="61" t="s">
        <v>348</v>
      </c>
      <c r="D56" s="61" t="s">
        <v>6225</v>
      </c>
      <c r="E56" s="61" t="s">
        <v>2586</v>
      </c>
      <c r="F56" s="61" t="s">
        <v>359</v>
      </c>
      <c r="G56" s="61" t="s">
        <v>53</v>
      </c>
      <c r="H56" s="61" t="s">
        <v>61</v>
      </c>
      <c r="I56" s="61"/>
      <c r="J56" s="61"/>
      <c r="K56" s="61">
        <v>1</v>
      </c>
      <c r="L56" s="84">
        <v>43317</v>
      </c>
      <c r="M56" s="84">
        <v>43317.041666666664</v>
      </c>
      <c r="N56" s="85"/>
      <c r="O56" s="85"/>
      <c r="P56" s="92" t="s">
        <v>617</v>
      </c>
      <c r="Q56" s="31">
        <f ca="1">NETWORKDAYS(N56,O56,LD!$D$5:$D$16)</f>
        <v>0</v>
      </c>
      <c r="R56" s="152" t="str">
        <f ca="1">IF(AND(R$7&gt;=$N56,R$7&lt;=$O56,R$7&lt;&gt;""),IF($P56="O",$K56&amp;" h",$K56),"")</f>
        <v/>
      </c>
      <c r="S56" s="150" t="str">
        <f>IF(AND(S$7&gt;=$N56,S$7&lt;=$O56,S$7&lt;&gt;""),IF($P56="O",$K56&amp;" h",$K56),"")</f>
        <v/>
      </c>
      <c r="T56" s="152" t="str">
        <f ca="1">IF(AND(T$7&gt;=$N56,T$7&lt;=$O56,T$7&lt;&gt;""),IF($P56="O",$K56&amp;" h",$K56),"")</f>
        <v/>
      </c>
      <c r="U56" s="150" t="str">
        <f>IF(AND(U$7&gt;=$N56,U$7&lt;=$O56,U$7&lt;&gt;""),IF($P56="O",$K56&amp;" h",$K56),"")</f>
        <v/>
      </c>
      <c r="V56" s="152" t="str">
        <f ca="1">IF(AND(V$7&gt;=$N56,V$7&lt;=$O56,V$7&lt;&gt;""),IF($P56="O",$K56&amp;" h",$K56),"")</f>
        <v/>
      </c>
      <c r="W56" s="150" t="str">
        <f>IF(AND(W$7&gt;=$N56,W$7&lt;=$O56,W$7&lt;&gt;""),IF($P56="O",$K56&amp;" h",$K56),"")</f>
        <v/>
      </c>
      <c r="X56" s="152" t="str">
        <f ca="1">IF(AND(X$7&gt;=$N56,X$7&lt;=$O56,X$7&lt;&gt;""),IF($P56="O",$K56&amp;" h",$K56),"")</f>
        <v/>
      </c>
      <c r="Y56" s="150" t="str">
        <f>IF(AND(Y$7&gt;=$N56,Y$7&lt;=$O56,Y$7&lt;&gt;""),IF($P56="O",$K56&amp;" h",$K56),"")</f>
        <v/>
      </c>
      <c r="Z56" s="152" t="str">
        <f ca="1">IF(AND(Z$7&gt;=$N56,Z$7&lt;=$O56,Z$7&lt;&gt;""),IF($P56="O",$K56&amp;" h",$K56),"")</f>
        <v/>
      </c>
      <c r="AA56" s="150" t="str">
        <f>IF(AND(AA$7&gt;=$N56,AA$7&lt;=$O56,AA$7&lt;&gt;""),IF($P56="O",$K56&amp;" h",$K56),"")</f>
        <v/>
      </c>
      <c r="AB56" s="152" t="str">
        <f ca="1">IF(AND(AB$7&gt;=$N56,AB$7&lt;=$O56,AB$7&lt;&gt;""),IF($P56="O",$K56&amp;" h",$K56),"")</f>
        <v/>
      </c>
      <c r="AC56" s="150" t="str">
        <f>IF(AND(AC$7&gt;=$N56,AC$7&lt;=$O56,AC$7&lt;&gt;""),IF($P56="O",$K56&amp;" h",$K56),"")</f>
        <v/>
      </c>
      <c r="AD56" s="152" t="str">
        <f ca="1">IF(AND(AD$7&gt;=$N56,AD$7&lt;=$O56,AD$7&lt;&gt;""),IF($P56="O",$K56&amp;" h",$K56),"")</f>
        <v/>
      </c>
      <c r="AE56" s="150" t="str">
        <f>IF(AND(AE$7&gt;=$N56,AE$7&lt;=$O56,AE$7&lt;&gt;""),IF($P56="O",$K56&amp;" h",$K56),"")</f>
        <v/>
      </c>
      <c r="AF56" s="152" t="str">
        <f ca="1">IF(AND(AF$7&gt;=$N56,AF$7&lt;=$O56,AF$7&lt;&gt;""),IF($P56="O",$K56&amp;" h",$K56),"")</f>
        <v/>
      </c>
      <c r="AG56" s="150" t="str">
        <f>IF(AND(AG$7&gt;=$N56,AG$7&lt;=$O56,AG$7&lt;&gt;""),IF($P56="O",$K56&amp;" h",$K56),"")</f>
        <v/>
      </c>
      <c r="AH56" s="152" t="str">
        <f ca="1">IF(AND(AH$7&gt;=$N56,AH$7&lt;=$O56,AH$7&lt;&gt;""),IF($P56="O",$K56&amp;" h",$K56),"")</f>
        <v/>
      </c>
      <c r="AI56" s="150"/>
      <c r="AJ56" s="152"/>
      <c r="AK56" s="150"/>
      <c r="AL56" s="152"/>
      <c r="AM56" s="150"/>
      <c r="AN56" s="152"/>
      <c r="AO56" s="150"/>
      <c r="AP56" s="152"/>
      <c r="AQ56" s="150"/>
      <c r="AR56" s="152"/>
      <c r="AS56" s="150"/>
      <c r="AT56" s="152"/>
      <c r="AU56" s="150"/>
      <c r="AV56" s="152"/>
      <c r="AW56" s="150"/>
      <c r="AX56" s="152"/>
      <c r="AY56" s="150"/>
      <c r="AZ56" s="152"/>
      <c r="BA56" s="150"/>
      <c r="BB56" s="152"/>
      <c r="BC56" s="150"/>
      <c r="BD56" s="152"/>
      <c r="BE56" s="150"/>
      <c r="BF56" s="152"/>
      <c r="BG56" s="150"/>
      <c r="BH56" s="152"/>
      <c r="BI56" s="150"/>
      <c r="BJ56" s="152"/>
      <c r="BK56" s="150"/>
      <c r="BL56" s="152"/>
      <c r="BM56" s="150"/>
      <c r="BN56" s="152"/>
      <c r="BO56" s="150"/>
      <c r="BP56" s="152"/>
      <c r="BQ56" s="150"/>
      <c r="BR56" s="152"/>
      <c r="BS56" s="150"/>
      <c r="BT56" s="152"/>
      <c r="BU56" s="150"/>
      <c r="BV56" s="152"/>
      <c r="BW56" s="150"/>
      <c r="BX56" s="152"/>
      <c r="BY56" s="150"/>
      <c r="BZ56" s="32" t="str">
        <f ca="1">IF(AND(BZ$7&gt;=$N56,BZ$7&lt;=$O56,BZ$7&lt;&gt;""),IF($P56="O",$K56&amp;" h",$K56),"")</f>
        <v/>
      </c>
      <c r="CA56" s="32" t="str">
        <f ca="1">IF(AND(CA$7&gt;=$N56,CA$7&lt;=$O56,CA$7&lt;&gt;""),IF($P56="O",$K56&amp;" h",$K56),"")</f>
        <v/>
      </c>
      <c r="CB56" s="32" t="str">
        <f ca="1">IF(AND(CB$7&gt;=$N56,CB$7&lt;=$O56,CB$7&lt;&gt;""),IF($P56="O",$K56&amp;" h",$K56),"")</f>
        <v/>
      </c>
      <c r="CC56" s="32" t="str">
        <f ca="1">IF(AND(CC$7&gt;=$N56,CC$7&lt;=$O56,CC$7&lt;&gt;""),IF($P56="O",$K56&amp;" h",$K56),"")</f>
        <v/>
      </c>
      <c r="CD56" s="32" t="str">
        <f ca="1">IF(AND(CD$7&gt;=$N56,CD$7&lt;=$O56,CD$7&lt;&gt;""),IF($P56="O",$K56&amp;" h",$K56),"")</f>
        <v/>
      </c>
      <c r="CE56" s="32" t="str">
        <f ca="1">IF(AND(CE$7&gt;=$N56,CE$7&lt;=$O56,CE$7&lt;&gt;""),IF($P56="O",$K56&amp;" h",$K56),"")</f>
        <v/>
      </c>
      <c r="CF56" s="32" t="str">
        <f ca="1">IF(AND(CF$7&gt;=$N56,CF$7&lt;=$O56,CF$7&lt;&gt;""),IF($P56="O",$K56&amp;" h",$K56),"")</f>
        <v/>
      </c>
      <c r="CG56" s="32" t="str">
        <f ca="1">IF(AND(CG$7&gt;=$N56,CG$7&lt;=$O56,CG$7&lt;&gt;""),IF($P56="O",$K56&amp;" h",$K56),"")</f>
        <v/>
      </c>
      <c r="CH56" s="32" t="str">
        <f ca="1">IF(AND(CH$7&gt;=$N56,CH$7&lt;=$O56,CH$7&lt;&gt;""),IF($P56="O",$K56&amp;" h",$K56),"")</f>
        <v/>
      </c>
      <c r="CI56" s="32" t="str">
        <f ca="1">IF(AND(CI$7&gt;=$N56,CI$7&lt;=$O56,CI$7&lt;&gt;""),IF($P56="O",$K56&amp;" h",$K56),"")</f>
        <v/>
      </c>
      <c r="CJ56" s="32" t="str">
        <f ca="1">IF(AND(CJ$7&gt;=$N56,CJ$7&lt;=$O56,CJ$7&lt;&gt;""),IF($P56="O",$K56&amp;" h",$K56),"")</f>
        <v/>
      </c>
      <c r="CK56" s="32" t="str">
        <f ca="1">IF(AND(CK$7&gt;=$N56,CK$7&lt;=$O56,CK$7&lt;&gt;""),IF($P56="O",$K56&amp;" h",$K56),"")</f>
        <v/>
      </c>
      <c r="CL56" s="32" t="str">
        <f ca="1">IF(AND(CL$7&gt;=$N56,CL$7&lt;=$O56,CL$7&lt;&gt;""),IF($P56="O",$K56&amp;" h",$K56),"")</f>
        <v/>
      </c>
      <c r="CM56" s="32" t="str">
        <f ca="1">IF(AND(CM$7&gt;=$N56,CM$7&lt;=$O56,CM$7&lt;&gt;""),IF($P56="O",$K56&amp;" h",$K56),"")</f>
        <v/>
      </c>
      <c r="CN56" s="32" t="str">
        <f ca="1">IF(AND(CN$7&gt;=$N56,CN$7&lt;=$O56,CN$7&lt;&gt;""),IF($P56="O",$K56&amp;" h",$K56),"")</f>
        <v/>
      </c>
      <c r="CO56" s="32" t="str">
        <f ca="1">IF(AND(CO$7&gt;=$N56,CO$7&lt;=$O56,CO$7&lt;&gt;""),IF($P56="O",$K56&amp;" h",$K56),"")</f>
        <v/>
      </c>
      <c r="CP56" s="32" t="str">
        <f ca="1">IF(AND(CP$7&gt;=$N56,CP$7&lt;=$O56,CP$7&lt;&gt;""),IF($P56="O",$K56&amp;" h",$K56),"")</f>
        <v/>
      </c>
      <c r="CQ56" s="32" t="str">
        <f ca="1">IF(AND(CQ$7&gt;=$N56,CQ$7&lt;=$O56,CQ$7&lt;&gt;""),IF($P56="O",$K56&amp;" h",$K56),"")</f>
        <v/>
      </c>
      <c r="CR56" s="32" t="str">
        <f ca="1">IF(AND(CR$7&gt;=$N56,CR$7&lt;=$O56,CR$7&lt;&gt;""),IF($P56="O",$K56&amp;" h",$K56),"")</f>
        <v/>
      </c>
      <c r="CS56" s="32" t="str">
        <f ca="1">IF(AND(CS$7&gt;=$N56,CS$7&lt;=$O56,CS$7&lt;&gt;""),IF($P56="O",$K56&amp;" h",$K56),"")</f>
        <v/>
      </c>
      <c r="CT56" s="32" t="str">
        <f ca="1">IF(AND(CT$7&gt;=$N56,CT$7&lt;=$O56,CT$7&lt;&gt;""),IF($P56="O",$K56&amp;" h",$K56),"")</f>
        <v/>
      </c>
      <c r="CU56" s="32" t="str">
        <f ca="1">IF(AND(CU$7&gt;=$N56,CU$7&lt;=$O56,CU$7&lt;&gt;""),IF($P56="O",$K56&amp;" h",$K56),"")</f>
        <v/>
      </c>
      <c r="CV56" s="32" t="str">
        <f ca="1">IF(AND(CV$7&gt;=$N56,CV$7&lt;=$O56,CV$7&lt;&gt;""),IF($P56="O",$K56&amp;" h",$K56),"")</f>
        <v/>
      </c>
      <c r="CW56" s="32" t="str">
        <f ca="1">IF(AND(CW$7&gt;=$N56,CW$7&lt;=$O56,CW$7&lt;&gt;""),IF($P56="O",$K56&amp;" h",$K56),"")</f>
        <v/>
      </c>
      <c r="CX56" s="32" t="str">
        <f ca="1">IF(AND(CX$7&gt;=$N56,CX$7&lt;=$O56,CX$7&lt;&gt;""),IF($P56="O",$K56&amp;" h",$K56),"")</f>
        <v/>
      </c>
      <c r="CY56" s="32" t="str">
        <f ca="1">IF(AND(CY$7&gt;=$N56,CY$7&lt;=$O56,CY$7&lt;&gt;""),IF($P56="O",$K56&amp;" h",$K56),"")</f>
        <v/>
      </c>
      <c r="CZ56" s="32" t="str">
        <f ca="1">IF(AND(CZ$7&gt;=$N56,CZ$7&lt;=$O56,CZ$7&lt;&gt;""),IF($P56="O",$K56&amp;" h",$K56),"")</f>
        <v/>
      </c>
      <c r="DA56" s="32" t="str">
        <f ca="1">IF(AND(DA$7&gt;=$N56,DA$7&lt;=$O56,DA$7&lt;&gt;""),IF($P56="O",$K56&amp;" h",$K56),"")</f>
        <v/>
      </c>
      <c r="DB56" s="32" t="str">
        <f ca="1">IF(AND(DB$7&gt;=$N56,DB$7&lt;=$O56,DB$7&lt;&gt;""),IF($P56="O",$K56&amp;" h",$K56),"")</f>
        <v/>
      </c>
      <c r="DC56" s="32" t="str">
        <f ca="1">IF(AND(DC$7&gt;=$N56,DC$7&lt;=$O56,DC$7&lt;&gt;""),IF($P56="O",$K56&amp;" h",$K56),"")</f>
        <v/>
      </c>
    </row>
    <row r="57" spans="1:107" x14ac:dyDescent="0.3">
      <c r="A57" s="122" t="s">
        <v>6226</v>
      </c>
      <c r="B57" s="61" t="s">
        <v>6227</v>
      </c>
      <c r="C57" s="61" t="s">
        <v>226</v>
      </c>
      <c r="D57" s="61" t="s">
        <v>6228</v>
      </c>
      <c r="E57" s="61" t="s">
        <v>6229</v>
      </c>
      <c r="F57" s="61" t="s">
        <v>359</v>
      </c>
      <c r="G57" s="61" t="s">
        <v>53</v>
      </c>
      <c r="H57" s="61" t="s">
        <v>61</v>
      </c>
      <c r="I57" s="61"/>
      <c r="J57" s="61"/>
      <c r="K57" s="61">
        <v>2</v>
      </c>
      <c r="L57" s="84">
        <v>43329</v>
      </c>
      <c r="M57" s="84">
        <v>43329.083333333336</v>
      </c>
      <c r="N57" s="85"/>
      <c r="O57" s="85"/>
      <c r="P57" s="92" t="s">
        <v>617</v>
      </c>
      <c r="Q57" s="31">
        <f ca="1">NETWORKDAYS(N57,O57,LD!$D$5:$D$16)</f>
        <v>0</v>
      </c>
      <c r="R57" s="152" t="str">
        <f ca="1">IF(AND(R$7&gt;=$N57,R$7&lt;=$O57,R$7&lt;&gt;""),IF($P57="O",$K57&amp;" h",$K57),"")</f>
        <v/>
      </c>
      <c r="S57" s="150" t="str">
        <f>IF(AND(S$7&gt;=$N57,S$7&lt;=$O57,S$7&lt;&gt;""),IF($P57="O",$K57&amp;" h",$K57),"")</f>
        <v/>
      </c>
      <c r="T57" s="152" t="str">
        <f ca="1">IF(AND(T$7&gt;=$N57,T$7&lt;=$O57,T$7&lt;&gt;""),IF($P57="O",$K57&amp;" h",$K57),"")</f>
        <v/>
      </c>
      <c r="U57" s="150" t="str">
        <f>IF(AND(U$7&gt;=$N57,U$7&lt;=$O57,U$7&lt;&gt;""),IF($P57="O",$K57&amp;" h",$K57),"")</f>
        <v/>
      </c>
      <c r="V57" s="152" t="str">
        <f ca="1">IF(AND(V$7&gt;=$N57,V$7&lt;=$O57,V$7&lt;&gt;""),IF($P57="O",$K57&amp;" h",$K57),"")</f>
        <v/>
      </c>
      <c r="W57" s="150" t="str">
        <f>IF(AND(W$7&gt;=$N57,W$7&lt;=$O57,W$7&lt;&gt;""),IF($P57="O",$K57&amp;" h",$K57),"")</f>
        <v/>
      </c>
      <c r="X57" s="152" t="str">
        <f ca="1">IF(AND(X$7&gt;=$N57,X$7&lt;=$O57,X$7&lt;&gt;""),IF($P57="O",$K57&amp;" h",$K57),"")</f>
        <v/>
      </c>
      <c r="Y57" s="150" t="str">
        <f>IF(AND(Y$7&gt;=$N57,Y$7&lt;=$O57,Y$7&lt;&gt;""),IF($P57="O",$K57&amp;" h",$K57),"")</f>
        <v/>
      </c>
      <c r="Z57" s="152" t="str">
        <f ca="1">IF(AND(Z$7&gt;=$N57,Z$7&lt;=$O57,Z$7&lt;&gt;""),IF($P57="O",$K57&amp;" h",$K57),"")</f>
        <v/>
      </c>
      <c r="AA57" s="150" t="str">
        <f>IF(AND(AA$7&gt;=$N57,AA$7&lt;=$O57,AA$7&lt;&gt;""),IF($P57="O",$K57&amp;" h",$K57),"")</f>
        <v/>
      </c>
      <c r="AB57" s="152" t="str">
        <f ca="1">IF(AND(AB$7&gt;=$N57,AB$7&lt;=$O57,AB$7&lt;&gt;""),IF($P57="O",$K57&amp;" h",$K57),"")</f>
        <v/>
      </c>
      <c r="AC57" s="150" t="str">
        <f>IF(AND(AC$7&gt;=$N57,AC$7&lt;=$O57,AC$7&lt;&gt;""),IF($P57="O",$K57&amp;" h",$K57),"")</f>
        <v/>
      </c>
      <c r="AD57" s="152" t="str">
        <f ca="1">IF(AND(AD$7&gt;=$N57,AD$7&lt;=$O57,AD$7&lt;&gt;""),IF($P57="O",$K57&amp;" h",$K57),"")</f>
        <v/>
      </c>
      <c r="AE57" s="150" t="str">
        <f>IF(AND(AE$7&gt;=$N57,AE$7&lt;=$O57,AE$7&lt;&gt;""),IF($P57="O",$K57&amp;" h",$K57),"")</f>
        <v/>
      </c>
      <c r="AF57" s="152" t="str">
        <f ca="1">IF(AND(AF$7&gt;=$N57,AF$7&lt;=$O57,AF$7&lt;&gt;""),IF($P57="O",$K57&amp;" h",$K57),"")</f>
        <v/>
      </c>
      <c r="AG57" s="150" t="str">
        <f>IF(AND(AG$7&gt;=$N57,AG$7&lt;=$O57,AG$7&lt;&gt;""),IF($P57="O",$K57&amp;" h",$K57),"")</f>
        <v/>
      </c>
      <c r="AH57" s="152" t="str">
        <f ca="1">IF(AND(AH$7&gt;=$N57,AH$7&lt;=$O57,AH$7&lt;&gt;""),IF($P57="O",$K57&amp;" h",$K57),"")</f>
        <v/>
      </c>
      <c r="AI57" s="150"/>
      <c r="AJ57" s="152"/>
      <c r="AK57" s="150"/>
      <c r="AL57" s="152"/>
      <c r="AM57" s="150"/>
      <c r="AN57" s="152"/>
      <c r="AO57" s="150"/>
      <c r="AP57" s="152"/>
      <c r="AQ57" s="150"/>
      <c r="AR57" s="152"/>
      <c r="AS57" s="150"/>
      <c r="AT57" s="152"/>
      <c r="AU57" s="150"/>
      <c r="AV57" s="152"/>
      <c r="AW57" s="150"/>
      <c r="AX57" s="152"/>
      <c r="AY57" s="150"/>
      <c r="AZ57" s="152"/>
      <c r="BA57" s="150"/>
      <c r="BB57" s="152"/>
      <c r="BC57" s="150"/>
      <c r="BD57" s="152"/>
      <c r="BE57" s="150"/>
      <c r="BF57" s="152"/>
      <c r="BG57" s="150"/>
      <c r="BH57" s="152"/>
      <c r="BI57" s="150"/>
      <c r="BJ57" s="152"/>
      <c r="BK57" s="150"/>
      <c r="BL57" s="152"/>
      <c r="BM57" s="150"/>
      <c r="BN57" s="152"/>
      <c r="BO57" s="150"/>
      <c r="BP57" s="152"/>
      <c r="BQ57" s="150"/>
      <c r="BR57" s="152"/>
      <c r="BS57" s="150"/>
      <c r="BT57" s="152"/>
      <c r="BU57" s="150"/>
      <c r="BV57" s="152"/>
      <c r="BW57" s="150"/>
      <c r="BX57" s="152"/>
      <c r="BY57" s="150"/>
      <c r="BZ57" s="32" t="str">
        <f ca="1">IF(AND(BZ$7&gt;=$N57,BZ$7&lt;=$O57,BZ$7&lt;&gt;""),IF($P57="O",$K57&amp;" h",$K57),"")</f>
        <v/>
      </c>
      <c r="CA57" s="32" t="str">
        <f ca="1">IF(AND(CA$7&gt;=$N57,CA$7&lt;=$O57,CA$7&lt;&gt;""),IF($P57="O",$K57&amp;" h",$K57),"")</f>
        <v/>
      </c>
      <c r="CB57" s="32" t="str">
        <f ca="1">IF(AND(CB$7&gt;=$N57,CB$7&lt;=$O57,CB$7&lt;&gt;""),IF($P57="O",$K57&amp;" h",$K57),"")</f>
        <v/>
      </c>
      <c r="CC57" s="32" t="str">
        <f ca="1">IF(AND(CC$7&gt;=$N57,CC$7&lt;=$O57,CC$7&lt;&gt;""),IF($P57="O",$K57&amp;" h",$K57),"")</f>
        <v/>
      </c>
      <c r="CD57" s="32" t="str">
        <f ca="1">IF(AND(CD$7&gt;=$N57,CD$7&lt;=$O57,CD$7&lt;&gt;""),IF($P57="O",$K57&amp;" h",$K57),"")</f>
        <v/>
      </c>
      <c r="CE57" s="32" t="str">
        <f ca="1">IF(AND(CE$7&gt;=$N57,CE$7&lt;=$O57,CE$7&lt;&gt;""),IF($P57="O",$K57&amp;" h",$K57),"")</f>
        <v/>
      </c>
      <c r="CF57" s="32" t="str">
        <f ca="1">IF(AND(CF$7&gt;=$N57,CF$7&lt;=$O57,CF$7&lt;&gt;""),IF($P57="O",$K57&amp;" h",$K57),"")</f>
        <v/>
      </c>
      <c r="CG57" s="32" t="str">
        <f ca="1">IF(AND(CG$7&gt;=$N57,CG$7&lt;=$O57,CG$7&lt;&gt;""),IF($P57="O",$K57&amp;" h",$K57),"")</f>
        <v/>
      </c>
      <c r="CH57" s="32" t="str">
        <f ca="1">IF(AND(CH$7&gt;=$N57,CH$7&lt;=$O57,CH$7&lt;&gt;""),IF($P57="O",$K57&amp;" h",$K57),"")</f>
        <v/>
      </c>
      <c r="CI57" s="32" t="str">
        <f ca="1">IF(AND(CI$7&gt;=$N57,CI$7&lt;=$O57,CI$7&lt;&gt;""),IF($P57="O",$K57&amp;" h",$K57),"")</f>
        <v/>
      </c>
      <c r="CJ57" s="32" t="str">
        <f ca="1">IF(AND(CJ$7&gt;=$N57,CJ$7&lt;=$O57,CJ$7&lt;&gt;""),IF($P57="O",$K57&amp;" h",$K57),"")</f>
        <v/>
      </c>
      <c r="CK57" s="32" t="str">
        <f ca="1">IF(AND(CK$7&gt;=$N57,CK$7&lt;=$O57,CK$7&lt;&gt;""),IF($P57="O",$K57&amp;" h",$K57),"")</f>
        <v/>
      </c>
      <c r="CL57" s="32" t="str">
        <f ca="1">IF(AND(CL$7&gt;=$N57,CL$7&lt;=$O57,CL$7&lt;&gt;""),IF($P57="O",$K57&amp;" h",$K57),"")</f>
        <v/>
      </c>
      <c r="CM57" s="32" t="str">
        <f ca="1">IF(AND(CM$7&gt;=$N57,CM$7&lt;=$O57,CM$7&lt;&gt;""),IF($P57="O",$K57&amp;" h",$K57),"")</f>
        <v/>
      </c>
      <c r="CN57" s="32" t="str">
        <f ca="1">IF(AND(CN$7&gt;=$N57,CN$7&lt;=$O57,CN$7&lt;&gt;""),IF($P57="O",$K57&amp;" h",$K57),"")</f>
        <v/>
      </c>
      <c r="CO57" s="32" t="str">
        <f ca="1">IF(AND(CO$7&gt;=$N57,CO$7&lt;=$O57,CO$7&lt;&gt;""),IF($P57="O",$K57&amp;" h",$K57),"")</f>
        <v/>
      </c>
      <c r="CP57" s="32" t="str">
        <f ca="1">IF(AND(CP$7&gt;=$N57,CP$7&lt;=$O57,CP$7&lt;&gt;""),IF($P57="O",$K57&amp;" h",$K57),"")</f>
        <v/>
      </c>
      <c r="CQ57" s="32" t="str">
        <f ca="1">IF(AND(CQ$7&gt;=$N57,CQ$7&lt;=$O57,CQ$7&lt;&gt;""),IF($P57="O",$K57&amp;" h",$K57),"")</f>
        <v/>
      </c>
      <c r="CR57" s="32" t="str">
        <f ca="1">IF(AND(CR$7&gt;=$N57,CR$7&lt;=$O57,CR$7&lt;&gt;""),IF($P57="O",$K57&amp;" h",$K57),"")</f>
        <v/>
      </c>
      <c r="CS57" s="32" t="str">
        <f ca="1">IF(AND(CS$7&gt;=$N57,CS$7&lt;=$O57,CS$7&lt;&gt;""),IF($P57="O",$K57&amp;" h",$K57),"")</f>
        <v/>
      </c>
      <c r="CT57" s="32" t="str">
        <f ca="1">IF(AND(CT$7&gt;=$N57,CT$7&lt;=$O57,CT$7&lt;&gt;""),IF($P57="O",$K57&amp;" h",$K57),"")</f>
        <v/>
      </c>
      <c r="CU57" s="32" t="str">
        <f ca="1">IF(AND(CU$7&gt;=$N57,CU$7&lt;=$O57,CU$7&lt;&gt;""),IF($P57="O",$K57&amp;" h",$K57),"")</f>
        <v/>
      </c>
      <c r="CV57" s="32" t="str">
        <f ca="1">IF(AND(CV$7&gt;=$N57,CV$7&lt;=$O57,CV$7&lt;&gt;""),IF($P57="O",$K57&amp;" h",$K57),"")</f>
        <v/>
      </c>
      <c r="CW57" s="32" t="str">
        <f ca="1">IF(AND(CW$7&gt;=$N57,CW$7&lt;=$O57,CW$7&lt;&gt;""),IF($P57="O",$K57&amp;" h",$K57),"")</f>
        <v/>
      </c>
      <c r="CX57" s="32" t="str">
        <f ca="1">IF(AND(CX$7&gt;=$N57,CX$7&lt;=$O57,CX$7&lt;&gt;""),IF($P57="O",$K57&amp;" h",$K57),"")</f>
        <v/>
      </c>
      <c r="CY57" s="32" t="str">
        <f ca="1">IF(AND(CY$7&gt;=$N57,CY$7&lt;=$O57,CY$7&lt;&gt;""),IF($P57="O",$K57&amp;" h",$K57),"")</f>
        <v/>
      </c>
      <c r="CZ57" s="32" t="str">
        <f ca="1">IF(AND(CZ$7&gt;=$N57,CZ$7&lt;=$O57,CZ$7&lt;&gt;""),IF($P57="O",$K57&amp;" h",$K57),"")</f>
        <v/>
      </c>
      <c r="DA57" s="32" t="str">
        <f ca="1">IF(AND(DA$7&gt;=$N57,DA$7&lt;=$O57,DA$7&lt;&gt;""),IF($P57="O",$K57&amp;" h",$K57),"")</f>
        <v/>
      </c>
      <c r="DB57" s="32" t="str">
        <f ca="1">IF(AND(DB$7&gt;=$N57,DB$7&lt;=$O57,DB$7&lt;&gt;""),IF($P57="O",$K57&amp;" h",$K57),"")</f>
        <v/>
      </c>
      <c r="DC57" s="32" t="str">
        <f ca="1">IF(AND(DC$7&gt;=$N57,DC$7&lt;=$O57,DC$7&lt;&gt;""),IF($P57="O",$K57&amp;" h",$K57),"")</f>
        <v/>
      </c>
    </row>
    <row r="58" spans="1:107" x14ac:dyDescent="0.3">
      <c r="A58" s="122" t="s">
        <v>6560</v>
      </c>
      <c r="B58" s="61" t="s">
        <v>6561</v>
      </c>
      <c r="C58" s="61" t="s">
        <v>356</v>
      </c>
      <c r="D58" s="61" t="s">
        <v>6562</v>
      </c>
      <c r="E58" s="61" t="s">
        <v>3570</v>
      </c>
      <c r="F58" s="61" t="s">
        <v>359</v>
      </c>
      <c r="G58" s="61" t="s">
        <v>53</v>
      </c>
      <c r="H58" s="61" t="s">
        <v>61</v>
      </c>
      <c r="I58" s="61"/>
      <c r="J58" s="61"/>
      <c r="K58" s="61">
        <v>1</v>
      </c>
      <c r="L58" s="84">
        <v>43325</v>
      </c>
      <c r="M58" s="84">
        <v>43325.041666666664</v>
      </c>
      <c r="N58" s="85"/>
      <c r="O58" s="85"/>
      <c r="P58" s="92" t="s">
        <v>617</v>
      </c>
      <c r="Q58" s="31">
        <f ca="1">NETWORKDAYS(N58,O58,LD!$D$5:$D$16)</f>
        <v>0</v>
      </c>
      <c r="R58" s="152" t="str">
        <f ca="1">IF(AND(R$7&gt;=$N58,R$7&lt;=$O58,R$7&lt;&gt;""),IF($P58="O",$K58&amp;" h",$K58),"")</f>
        <v/>
      </c>
      <c r="S58" s="150" t="str">
        <f>IF(AND(S$7&gt;=$N58,S$7&lt;=$O58,S$7&lt;&gt;""),IF($P58="O",$K58&amp;" h",$K58),"")</f>
        <v/>
      </c>
      <c r="T58" s="152" t="str">
        <f ca="1">IF(AND(T$7&gt;=$N58,T$7&lt;=$O58,T$7&lt;&gt;""),IF($P58="O",$K58&amp;" h",$K58),"")</f>
        <v/>
      </c>
      <c r="U58" s="150" t="str">
        <f>IF(AND(U$7&gt;=$N58,U$7&lt;=$O58,U$7&lt;&gt;""),IF($P58="O",$K58&amp;" h",$K58),"")</f>
        <v/>
      </c>
      <c r="V58" s="152" t="str">
        <f ca="1">IF(AND(V$7&gt;=$N58,V$7&lt;=$O58,V$7&lt;&gt;""),IF($P58="O",$K58&amp;" h",$K58),"")</f>
        <v/>
      </c>
      <c r="W58" s="150" t="str">
        <f>IF(AND(W$7&gt;=$N58,W$7&lt;=$O58,W$7&lt;&gt;""),IF($P58="O",$K58&amp;" h",$K58),"")</f>
        <v/>
      </c>
      <c r="X58" s="152" t="str">
        <f ca="1">IF(AND(X$7&gt;=$N58,X$7&lt;=$O58,X$7&lt;&gt;""),IF($P58="O",$K58&amp;" h",$K58),"")</f>
        <v/>
      </c>
      <c r="Y58" s="150" t="str">
        <f>IF(AND(Y$7&gt;=$N58,Y$7&lt;=$O58,Y$7&lt;&gt;""),IF($P58="O",$K58&amp;" h",$K58),"")</f>
        <v/>
      </c>
      <c r="Z58" s="152" t="str">
        <f ca="1">IF(AND(Z$7&gt;=$N58,Z$7&lt;=$O58,Z$7&lt;&gt;""),IF($P58="O",$K58&amp;" h",$K58),"")</f>
        <v/>
      </c>
      <c r="AA58" s="150" t="str">
        <f>IF(AND(AA$7&gt;=$N58,AA$7&lt;=$O58,AA$7&lt;&gt;""),IF($P58="O",$K58&amp;" h",$K58),"")</f>
        <v/>
      </c>
      <c r="AB58" s="152" t="str">
        <f ca="1">IF(AND(AB$7&gt;=$N58,AB$7&lt;=$O58,AB$7&lt;&gt;""),IF($P58="O",$K58&amp;" h",$K58),"")</f>
        <v/>
      </c>
      <c r="AC58" s="150" t="str">
        <f>IF(AND(AC$7&gt;=$N58,AC$7&lt;=$O58,AC$7&lt;&gt;""),IF($P58="O",$K58&amp;" h",$K58),"")</f>
        <v/>
      </c>
      <c r="AD58" s="152" t="str">
        <f ca="1">IF(AND(AD$7&gt;=$N58,AD$7&lt;=$O58,AD$7&lt;&gt;""),IF($P58="O",$K58&amp;" h",$K58),"")</f>
        <v/>
      </c>
      <c r="AE58" s="150" t="str">
        <f>IF(AND(AE$7&gt;=$N58,AE$7&lt;=$O58,AE$7&lt;&gt;""),IF($P58="O",$K58&amp;" h",$K58),"")</f>
        <v/>
      </c>
      <c r="AF58" s="152" t="str">
        <f ca="1">IF(AND(AF$7&gt;=$N58,AF$7&lt;=$O58,AF$7&lt;&gt;""),IF($P58="O",$K58&amp;" h",$K58),"")</f>
        <v/>
      </c>
      <c r="AG58" s="150" t="str">
        <f>IF(AND(AG$7&gt;=$N58,AG$7&lt;=$O58,AG$7&lt;&gt;""),IF($P58="O",$K58&amp;" h",$K58),"")</f>
        <v/>
      </c>
      <c r="AH58" s="152" t="str">
        <f ca="1">IF(AND(AH$7&gt;=$N58,AH$7&lt;=$O58,AH$7&lt;&gt;""),IF($P58="O",$K58&amp;" h",$K58),"")</f>
        <v/>
      </c>
      <c r="AI58" s="150"/>
      <c r="AJ58" s="152"/>
      <c r="AK58" s="150"/>
      <c r="AL58" s="152"/>
      <c r="AM58" s="150"/>
      <c r="AN58" s="152"/>
      <c r="AO58" s="150"/>
      <c r="AP58" s="152"/>
      <c r="AQ58" s="150"/>
      <c r="AR58" s="152"/>
      <c r="AS58" s="150"/>
      <c r="AT58" s="152"/>
      <c r="AU58" s="150"/>
      <c r="AV58" s="152"/>
      <c r="AW58" s="150"/>
      <c r="AX58" s="152"/>
      <c r="AY58" s="150"/>
      <c r="AZ58" s="152"/>
      <c r="BA58" s="150"/>
      <c r="BB58" s="152"/>
      <c r="BC58" s="150"/>
      <c r="BD58" s="152"/>
      <c r="BE58" s="150"/>
      <c r="BF58" s="152"/>
      <c r="BG58" s="150"/>
      <c r="BH58" s="152"/>
      <c r="BI58" s="150"/>
      <c r="BJ58" s="152"/>
      <c r="BK58" s="150"/>
      <c r="BL58" s="152"/>
      <c r="BM58" s="150"/>
      <c r="BN58" s="152"/>
      <c r="BO58" s="150"/>
      <c r="BP58" s="152"/>
      <c r="BQ58" s="150"/>
      <c r="BR58" s="152"/>
      <c r="BS58" s="150"/>
      <c r="BT58" s="152"/>
      <c r="BU58" s="150"/>
      <c r="BV58" s="152"/>
      <c r="BW58" s="150"/>
      <c r="BX58" s="152"/>
      <c r="BY58" s="150"/>
      <c r="BZ58" s="32" t="str">
        <f ca="1">IF(AND(BZ$7&gt;=$N58,BZ$7&lt;=$O58,BZ$7&lt;&gt;""),IF($P58="O",$K58&amp;" h",$K58),"")</f>
        <v/>
      </c>
      <c r="CA58" s="32" t="str">
        <f ca="1">IF(AND(CA$7&gt;=$N58,CA$7&lt;=$O58,CA$7&lt;&gt;""),IF($P58="O",$K58&amp;" h",$K58),"")</f>
        <v/>
      </c>
      <c r="CB58" s="32" t="str">
        <f ca="1">IF(AND(CB$7&gt;=$N58,CB$7&lt;=$O58,CB$7&lt;&gt;""),IF($P58="O",$K58&amp;" h",$K58),"")</f>
        <v/>
      </c>
      <c r="CC58" s="32" t="str">
        <f ca="1">IF(AND(CC$7&gt;=$N58,CC$7&lt;=$O58,CC$7&lt;&gt;""),IF($P58="O",$K58&amp;" h",$K58),"")</f>
        <v/>
      </c>
      <c r="CD58" s="32" t="str">
        <f ca="1">IF(AND(CD$7&gt;=$N58,CD$7&lt;=$O58,CD$7&lt;&gt;""),IF($P58="O",$K58&amp;" h",$K58),"")</f>
        <v/>
      </c>
      <c r="CE58" s="32" t="str">
        <f ca="1">IF(AND(CE$7&gt;=$N58,CE$7&lt;=$O58,CE$7&lt;&gt;""),IF($P58="O",$K58&amp;" h",$K58),"")</f>
        <v/>
      </c>
      <c r="CF58" s="32" t="str">
        <f ca="1">IF(AND(CF$7&gt;=$N58,CF$7&lt;=$O58,CF$7&lt;&gt;""),IF($P58="O",$K58&amp;" h",$K58),"")</f>
        <v/>
      </c>
      <c r="CG58" s="32" t="str">
        <f ca="1">IF(AND(CG$7&gt;=$N58,CG$7&lt;=$O58,CG$7&lt;&gt;""),IF($P58="O",$K58&amp;" h",$K58),"")</f>
        <v/>
      </c>
      <c r="CH58" s="32" t="str">
        <f ca="1">IF(AND(CH$7&gt;=$N58,CH$7&lt;=$O58,CH$7&lt;&gt;""),IF($P58="O",$K58&amp;" h",$K58),"")</f>
        <v/>
      </c>
      <c r="CI58" s="32" t="str">
        <f ca="1">IF(AND(CI$7&gt;=$N58,CI$7&lt;=$O58,CI$7&lt;&gt;""),IF($P58="O",$K58&amp;" h",$K58),"")</f>
        <v/>
      </c>
      <c r="CJ58" s="32" t="str">
        <f ca="1">IF(AND(CJ$7&gt;=$N58,CJ$7&lt;=$O58,CJ$7&lt;&gt;""),IF($P58="O",$K58&amp;" h",$K58),"")</f>
        <v/>
      </c>
      <c r="CK58" s="32" t="str">
        <f ca="1">IF(AND(CK$7&gt;=$N58,CK$7&lt;=$O58,CK$7&lt;&gt;""),IF($P58="O",$K58&amp;" h",$K58),"")</f>
        <v/>
      </c>
      <c r="CL58" s="32" t="str">
        <f ca="1">IF(AND(CL$7&gt;=$N58,CL$7&lt;=$O58,CL$7&lt;&gt;""),IF($P58="O",$K58&amp;" h",$K58),"")</f>
        <v/>
      </c>
      <c r="CM58" s="32" t="str">
        <f ca="1">IF(AND(CM$7&gt;=$N58,CM$7&lt;=$O58,CM$7&lt;&gt;""),IF($P58="O",$K58&amp;" h",$K58),"")</f>
        <v/>
      </c>
      <c r="CN58" s="32" t="str">
        <f ca="1">IF(AND(CN$7&gt;=$N58,CN$7&lt;=$O58,CN$7&lt;&gt;""),IF($P58="O",$K58&amp;" h",$K58),"")</f>
        <v/>
      </c>
      <c r="CO58" s="32" t="str">
        <f ca="1">IF(AND(CO$7&gt;=$N58,CO$7&lt;=$O58,CO$7&lt;&gt;""),IF($P58="O",$K58&amp;" h",$K58),"")</f>
        <v/>
      </c>
      <c r="CP58" s="32" t="str">
        <f ca="1">IF(AND(CP$7&gt;=$N58,CP$7&lt;=$O58,CP$7&lt;&gt;""),IF($P58="O",$K58&amp;" h",$K58),"")</f>
        <v/>
      </c>
      <c r="CQ58" s="32" t="str">
        <f ca="1">IF(AND(CQ$7&gt;=$N58,CQ$7&lt;=$O58,CQ$7&lt;&gt;""),IF($P58="O",$K58&amp;" h",$K58),"")</f>
        <v/>
      </c>
      <c r="CR58" s="32" t="str">
        <f ca="1">IF(AND(CR$7&gt;=$N58,CR$7&lt;=$O58,CR$7&lt;&gt;""),IF($P58="O",$K58&amp;" h",$K58),"")</f>
        <v/>
      </c>
      <c r="CS58" s="32" t="str">
        <f ca="1">IF(AND(CS$7&gt;=$N58,CS$7&lt;=$O58,CS$7&lt;&gt;""),IF($P58="O",$K58&amp;" h",$K58),"")</f>
        <v/>
      </c>
      <c r="CT58" s="32" t="str">
        <f ca="1">IF(AND(CT$7&gt;=$N58,CT$7&lt;=$O58,CT$7&lt;&gt;""),IF($P58="O",$K58&amp;" h",$K58),"")</f>
        <v/>
      </c>
      <c r="CU58" s="32" t="str">
        <f ca="1">IF(AND(CU$7&gt;=$N58,CU$7&lt;=$O58,CU$7&lt;&gt;""),IF($P58="O",$K58&amp;" h",$K58),"")</f>
        <v/>
      </c>
      <c r="CV58" s="32" t="str">
        <f ca="1">IF(AND(CV$7&gt;=$N58,CV$7&lt;=$O58,CV$7&lt;&gt;""),IF($P58="O",$K58&amp;" h",$K58),"")</f>
        <v/>
      </c>
      <c r="CW58" s="32" t="str">
        <f ca="1">IF(AND(CW$7&gt;=$N58,CW$7&lt;=$O58,CW$7&lt;&gt;""),IF($P58="O",$K58&amp;" h",$K58),"")</f>
        <v/>
      </c>
      <c r="CX58" s="32" t="str">
        <f ca="1">IF(AND(CX$7&gt;=$N58,CX$7&lt;=$O58,CX$7&lt;&gt;""),IF($P58="O",$K58&amp;" h",$K58),"")</f>
        <v/>
      </c>
      <c r="CY58" s="32" t="str">
        <f ca="1">IF(AND(CY$7&gt;=$N58,CY$7&lt;=$O58,CY$7&lt;&gt;""),IF($P58="O",$K58&amp;" h",$K58),"")</f>
        <v/>
      </c>
      <c r="CZ58" s="32" t="str">
        <f ca="1">IF(AND(CZ$7&gt;=$N58,CZ$7&lt;=$O58,CZ$7&lt;&gt;""),IF($P58="O",$K58&amp;" h",$K58),"")</f>
        <v/>
      </c>
      <c r="DA58" s="32" t="str">
        <f ca="1">IF(AND(DA$7&gt;=$N58,DA$7&lt;=$O58,DA$7&lt;&gt;""),IF($P58="O",$K58&amp;" h",$K58),"")</f>
        <v/>
      </c>
      <c r="DB58" s="32" t="str">
        <f ca="1">IF(AND(DB$7&gt;=$N58,DB$7&lt;=$O58,DB$7&lt;&gt;""),IF($P58="O",$K58&amp;" h",$K58),"")</f>
        <v/>
      </c>
      <c r="DC58" s="32" t="str">
        <f ca="1">IF(AND(DC$7&gt;=$N58,DC$7&lt;=$O58,DC$7&lt;&gt;""),IF($P58="O",$K58&amp;" h",$K58),"")</f>
        <v/>
      </c>
    </row>
    <row r="59" spans="1:107" x14ac:dyDescent="0.3">
      <c r="A59" s="122" t="s">
        <v>5093</v>
      </c>
      <c r="B59" s="61" t="s">
        <v>5094</v>
      </c>
      <c r="C59" s="61" t="s">
        <v>3518</v>
      </c>
      <c r="D59" s="61" t="s">
        <v>3519</v>
      </c>
      <c r="E59" s="61" t="s">
        <v>3520</v>
      </c>
      <c r="F59" s="61" t="s">
        <v>359</v>
      </c>
      <c r="G59" s="61" t="s">
        <v>53</v>
      </c>
      <c r="H59" s="61" t="s">
        <v>61</v>
      </c>
      <c r="I59" s="61"/>
      <c r="J59" s="61"/>
      <c r="K59" s="61">
        <v>16</v>
      </c>
      <c r="L59" s="84">
        <v>43340</v>
      </c>
      <c r="M59" s="84">
        <v>43340.666666666664</v>
      </c>
      <c r="N59" s="85"/>
      <c r="O59" s="85"/>
      <c r="P59" s="92" t="s">
        <v>617</v>
      </c>
      <c r="Q59" s="31">
        <f ca="1">NETWORKDAYS(N59,O59,LD!$D$5:$D$16)</f>
        <v>0</v>
      </c>
      <c r="R59" s="152" t="str">
        <f ca="1">IF(AND(R$7&gt;=$N59,R$7&lt;=$O59,R$7&lt;&gt;""),IF($P59="O",$K59&amp;" h",$K59),"")</f>
        <v/>
      </c>
      <c r="S59" s="150" t="str">
        <f>IF(AND(S$7&gt;=$N59,S$7&lt;=$O59,S$7&lt;&gt;""),IF($P59="O",$K59&amp;" h",$K59),"")</f>
        <v/>
      </c>
      <c r="T59" s="152" t="str">
        <f ca="1">IF(AND(T$7&gt;=$N59,T$7&lt;=$O59,T$7&lt;&gt;""),IF($P59="O",$K59&amp;" h",$K59),"")</f>
        <v/>
      </c>
      <c r="U59" s="150" t="str">
        <f>IF(AND(U$7&gt;=$N59,U$7&lt;=$O59,U$7&lt;&gt;""),IF($P59="O",$K59&amp;" h",$K59),"")</f>
        <v/>
      </c>
      <c r="V59" s="152" t="str">
        <f ca="1">IF(AND(V$7&gt;=$N59,V$7&lt;=$O59,V$7&lt;&gt;""),IF($P59="O",$K59&amp;" h",$K59),"")</f>
        <v/>
      </c>
      <c r="W59" s="150" t="str">
        <f>IF(AND(W$7&gt;=$N59,W$7&lt;=$O59,W$7&lt;&gt;""),IF($P59="O",$K59&amp;" h",$K59),"")</f>
        <v/>
      </c>
      <c r="X59" s="152" t="str">
        <f ca="1">IF(AND(X$7&gt;=$N59,X$7&lt;=$O59,X$7&lt;&gt;""),IF($P59="O",$K59&amp;" h",$K59),"")</f>
        <v/>
      </c>
      <c r="Y59" s="150" t="str">
        <f>IF(AND(Y$7&gt;=$N59,Y$7&lt;=$O59,Y$7&lt;&gt;""),IF($P59="O",$K59&amp;" h",$K59),"")</f>
        <v/>
      </c>
      <c r="Z59" s="152" t="str">
        <f ca="1">IF(AND(Z$7&gt;=$N59,Z$7&lt;=$O59,Z$7&lt;&gt;""),IF($P59="O",$K59&amp;" h",$K59),"")</f>
        <v/>
      </c>
      <c r="AA59" s="150" t="str">
        <f>IF(AND(AA$7&gt;=$N59,AA$7&lt;=$O59,AA$7&lt;&gt;""),IF($P59="O",$K59&amp;" h",$K59),"")</f>
        <v/>
      </c>
      <c r="AB59" s="152" t="str">
        <f ca="1">IF(AND(AB$7&gt;=$N59,AB$7&lt;=$O59,AB$7&lt;&gt;""),IF($P59="O",$K59&amp;" h",$K59),"")</f>
        <v/>
      </c>
      <c r="AC59" s="150" t="str">
        <f>IF(AND(AC$7&gt;=$N59,AC$7&lt;=$O59,AC$7&lt;&gt;""),IF($P59="O",$K59&amp;" h",$K59),"")</f>
        <v/>
      </c>
      <c r="AD59" s="152" t="str">
        <f ca="1">IF(AND(AD$7&gt;=$N59,AD$7&lt;=$O59,AD$7&lt;&gt;""),IF($P59="O",$K59&amp;" h",$K59),"")</f>
        <v/>
      </c>
      <c r="AE59" s="150" t="str">
        <f>IF(AND(AE$7&gt;=$N59,AE$7&lt;=$O59,AE$7&lt;&gt;""),IF($P59="O",$K59&amp;" h",$K59),"")</f>
        <v/>
      </c>
      <c r="AF59" s="152" t="str">
        <f ca="1">IF(AND(AF$7&gt;=$N59,AF$7&lt;=$O59,AF$7&lt;&gt;""),IF($P59="O",$K59&amp;" h",$K59),"")</f>
        <v/>
      </c>
      <c r="AG59" s="150" t="str">
        <f>IF(AND(AG$7&gt;=$N59,AG$7&lt;=$O59,AG$7&lt;&gt;""),IF($P59="O",$K59&amp;" h",$K59),"")</f>
        <v/>
      </c>
      <c r="AH59" s="152" t="str">
        <f ca="1">IF(AND(AH$7&gt;=$N59,AH$7&lt;=$O59,AH$7&lt;&gt;""),IF($P59="O",$K59&amp;" h",$K59),"")</f>
        <v/>
      </c>
      <c r="AI59" s="150"/>
      <c r="AJ59" s="152"/>
      <c r="AK59" s="150"/>
      <c r="AL59" s="152"/>
      <c r="AM59" s="150"/>
      <c r="AN59" s="152"/>
      <c r="AO59" s="150"/>
      <c r="AP59" s="152"/>
      <c r="AQ59" s="150"/>
      <c r="AR59" s="152"/>
      <c r="AS59" s="150"/>
      <c r="AT59" s="152"/>
      <c r="AU59" s="150"/>
      <c r="AV59" s="152"/>
      <c r="AW59" s="150"/>
      <c r="AX59" s="152"/>
      <c r="AY59" s="150"/>
      <c r="AZ59" s="152"/>
      <c r="BA59" s="150"/>
      <c r="BB59" s="152"/>
      <c r="BC59" s="150"/>
      <c r="BD59" s="152"/>
      <c r="BE59" s="150"/>
      <c r="BF59" s="152"/>
      <c r="BG59" s="150"/>
      <c r="BH59" s="152"/>
      <c r="BI59" s="150"/>
      <c r="BJ59" s="152"/>
      <c r="BK59" s="150"/>
      <c r="BL59" s="152"/>
      <c r="BM59" s="150"/>
      <c r="BN59" s="152"/>
      <c r="BO59" s="150"/>
      <c r="BP59" s="152"/>
      <c r="BQ59" s="150"/>
      <c r="BR59" s="152"/>
      <c r="BS59" s="150"/>
      <c r="BT59" s="152"/>
      <c r="BU59" s="150"/>
      <c r="BV59" s="152"/>
      <c r="BW59" s="150"/>
      <c r="BX59" s="152"/>
      <c r="BY59" s="150"/>
      <c r="BZ59" s="32" t="str">
        <f ca="1">IF(AND(BZ$7&gt;=$N59,BZ$7&lt;=$O59,BZ$7&lt;&gt;""),IF($P59="O",$K59&amp;" h",$K59),"")</f>
        <v/>
      </c>
      <c r="CA59" s="32" t="str">
        <f ca="1">IF(AND(CA$7&gt;=$N59,CA$7&lt;=$O59,CA$7&lt;&gt;""),IF($P59="O",$K59&amp;" h",$K59),"")</f>
        <v/>
      </c>
      <c r="CB59" s="32" t="str">
        <f ca="1">IF(AND(CB$7&gt;=$N59,CB$7&lt;=$O59,CB$7&lt;&gt;""),IF($P59="O",$K59&amp;" h",$K59),"")</f>
        <v/>
      </c>
      <c r="CC59" s="32" t="str">
        <f ca="1">IF(AND(CC$7&gt;=$N59,CC$7&lt;=$O59,CC$7&lt;&gt;""),IF($P59="O",$K59&amp;" h",$K59),"")</f>
        <v/>
      </c>
      <c r="CD59" s="32" t="str">
        <f ca="1">IF(AND(CD$7&gt;=$N59,CD$7&lt;=$O59,CD$7&lt;&gt;""),IF($P59="O",$K59&amp;" h",$K59),"")</f>
        <v/>
      </c>
      <c r="CE59" s="32" t="str">
        <f ca="1">IF(AND(CE$7&gt;=$N59,CE$7&lt;=$O59,CE$7&lt;&gt;""),IF($P59="O",$K59&amp;" h",$K59),"")</f>
        <v/>
      </c>
      <c r="CF59" s="32" t="str">
        <f ca="1">IF(AND(CF$7&gt;=$N59,CF$7&lt;=$O59,CF$7&lt;&gt;""),IF($P59="O",$K59&amp;" h",$K59),"")</f>
        <v/>
      </c>
      <c r="CG59" s="32" t="str">
        <f ca="1">IF(AND(CG$7&gt;=$N59,CG$7&lt;=$O59,CG$7&lt;&gt;""),IF($P59="O",$K59&amp;" h",$K59),"")</f>
        <v/>
      </c>
      <c r="CH59" s="32" t="str">
        <f ca="1">IF(AND(CH$7&gt;=$N59,CH$7&lt;=$O59,CH$7&lt;&gt;""),IF($P59="O",$K59&amp;" h",$K59),"")</f>
        <v/>
      </c>
      <c r="CI59" s="32" t="str">
        <f ca="1">IF(AND(CI$7&gt;=$N59,CI$7&lt;=$O59,CI$7&lt;&gt;""),IF($P59="O",$K59&amp;" h",$K59),"")</f>
        <v/>
      </c>
      <c r="CJ59" s="32" t="str">
        <f ca="1">IF(AND(CJ$7&gt;=$N59,CJ$7&lt;=$O59,CJ$7&lt;&gt;""),IF($P59="O",$K59&amp;" h",$K59),"")</f>
        <v/>
      </c>
      <c r="CK59" s="32" t="str">
        <f ca="1">IF(AND(CK$7&gt;=$N59,CK$7&lt;=$O59,CK$7&lt;&gt;""),IF($P59="O",$K59&amp;" h",$K59),"")</f>
        <v/>
      </c>
      <c r="CL59" s="32" t="str">
        <f ca="1">IF(AND(CL$7&gt;=$N59,CL$7&lt;=$O59,CL$7&lt;&gt;""),IF($P59="O",$K59&amp;" h",$K59),"")</f>
        <v/>
      </c>
      <c r="CM59" s="32" t="str">
        <f ca="1">IF(AND(CM$7&gt;=$N59,CM$7&lt;=$O59,CM$7&lt;&gt;""),IF($P59="O",$K59&amp;" h",$K59),"")</f>
        <v/>
      </c>
      <c r="CN59" s="32" t="str">
        <f ca="1">IF(AND(CN$7&gt;=$N59,CN$7&lt;=$O59,CN$7&lt;&gt;""),IF($P59="O",$K59&amp;" h",$K59),"")</f>
        <v/>
      </c>
      <c r="CO59" s="32" t="str">
        <f ca="1">IF(AND(CO$7&gt;=$N59,CO$7&lt;=$O59,CO$7&lt;&gt;""),IF($P59="O",$K59&amp;" h",$K59),"")</f>
        <v/>
      </c>
      <c r="CP59" s="32" t="str">
        <f ca="1">IF(AND(CP$7&gt;=$N59,CP$7&lt;=$O59,CP$7&lt;&gt;""),IF($P59="O",$K59&amp;" h",$K59),"")</f>
        <v/>
      </c>
      <c r="CQ59" s="32" t="str">
        <f ca="1">IF(AND(CQ$7&gt;=$N59,CQ$7&lt;=$O59,CQ$7&lt;&gt;""),IF($P59="O",$K59&amp;" h",$K59),"")</f>
        <v/>
      </c>
      <c r="CR59" s="32" t="str">
        <f ca="1">IF(AND(CR$7&gt;=$N59,CR$7&lt;=$O59,CR$7&lt;&gt;""),IF($P59="O",$K59&amp;" h",$K59),"")</f>
        <v/>
      </c>
      <c r="CS59" s="32" t="str">
        <f ca="1">IF(AND(CS$7&gt;=$N59,CS$7&lt;=$O59,CS$7&lt;&gt;""),IF($P59="O",$K59&amp;" h",$K59),"")</f>
        <v/>
      </c>
      <c r="CT59" s="32" t="str">
        <f ca="1">IF(AND(CT$7&gt;=$N59,CT$7&lt;=$O59,CT$7&lt;&gt;""),IF($P59="O",$K59&amp;" h",$K59),"")</f>
        <v/>
      </c>
      <c r="CU59" s="32" t="str">
        <f ca="1">IF(AND(CU$7&gt;=$N59,CU$7&lt;=$O59,CU$7&lt;&gt;""),IF($P59="O",$K59&amp;" h",$K59),"")</f>
        <v/>
      </c>
      <c r="CV59" s="32" t="str">
        <f ca="1">IF(AND(CV$7&gt;=$N59,CV$7&lt;=$O59,CV$7&lt;&gt;""),IF($P59="O",$K59&amp;" h",$K59),"")</f>
        <v/>
      </c>
      <c r="CW59" s="32" t="str">
        <f ca="1">IF(AND(CW$7&gt;=$N59,CW$7&lt;=$O59,CW$7&lt;&gt;""),IF($P59="O",$K59&amp;" h",$K59),"")</f>
        <v/>
      </c>
      <c r="CX59" s="32" t="str">
        <f ca="1">IF(AND(CX$7&gt;=$N59,CX$7&lt;=$O59,CX$7&lt;&gt;""),IF($P59="O",$K59&amp;" h",$K59),"")</f>
        <v/>
      </c>
      <c r="CY59" s="32" t="str">
        <f ca="1">IF(AND(CY$7&gt;=$N59,CY$7&lt;=$O59,CY$7&lt;&gt;""),IF($P59="O",$K59&amp;" h",$K59),"")</f>
        <v/>
      </c>
      <c r="CZ59" s="32" t="str">
        <f ca="1">IF(AND(CZ$7&gt;=$N59,CZ$7&lt;=$O59,CZ$7&lt;&gt;""),IF($P59="O",$K59&amp;" h",$K59),"")</f>
        <v/>
      </c>
      <c r="DA59" s="32" t="str">
        <f ca="1">IF(AND(DA$7&gt;=$N59,DA$7&lt;=$O59,DA$7&lt;&gt;""),IF($P59="O",$K59&amp;" h",$K59),"")</f>
        <v/>
      </c>
      <c r="DB59" s="32" t="str">
        <f ca="1">IF(AND(DB$7&gt;=$N59,DB$7&lt;=$O59,DB$7&lt;&gt;""),IF($P59="O",$K59&amp;" h",$K59),"")</f>
        <v/>
      </c>
      <c r="DC59" s="32" t="str">
        <f ca="1">IF(AND(DC$7&gt;=$N59,DC$7&lt;=$O59,DC$7&lt;&gt;""),IF($P59="O",$K59&amp;" h",$K59),"")</f>
        <v/>
      </c>
    </row>
    <row r="60" spans="1:107" x14ac:dyDescent="0.3">
      <c r="A60" s="122" t="s">
        <v>5614</v>
      </c>
      <c r="B60" s="61" t="s">
        <v>5615</v>
      </c>
      <c r="C60" s="61" t="s">
        <v>3832</v>
      </c>
      <c r="D60" s="61" t="s">
        <v>3833</v>
      </c>
      <c r="E60" s="61" t="s">
        <v>3834</v>
      </c>
      <c r="F60" s="61" t="s">
        <v>359</v>
      </c>
      <c r="G60" s="61" t="s">
        <v>53</v>
      </c>
      <c r="H60" s="61" t="s">
        <v>61</v>
      </c>
      <c r="I60" s="61"/>
      <c r="J60" s="61"/>
      <c r="K60" s="61">
        <v>16</v>
      </c>
      <c r="L60" s="84">
        <v>43341</v>
      </c>
      <c r="M60" s="84">
        <v>43341.666666666664</v>
      </c>
      <c r="N60" s="85"/>
      <c r="O60" s="85"/>
      <c r="P60" s="92" t="s">
        <v>617</v>
      </c>
      <c r="Q60" s="31">
        <f ca="1">NETWORKDAYS(N60,O60,LD!$D$5:$D$16)</f>
        <v>0</v>
      </c>
      <c r="R60" s="152" t="str">
        <f ca="1">IF(AND(R$7&gt;=$N60,R$7&lt;=$O60,R$7&lt;&gt;""),IF($P60="O",$K60&amp;" h",$K60),"")</f>
        <v/>
      </c>
      <c r="S60" s="150" t="str">
        <f>IF(AND(S$7&gt;=$N60,S$7&lt;=$O60,S$7&lt;&gt;""),IF($P60="O",$K60&amp;" h",$K60),"")</f>
        <v/>
      </c>
      <c r="T60" s="152" t="str">
        <f ca="1">IF(AND(T$7&gt;=$N60,T$7&lt;=$O60,T$7&lt;&gt;""),IF($P60="O",$K60&amp;" h",$K60),"")</f>
        <v/>
      </c>
      <c r="U60" s="150" t="str">
        <f>IF(AND(U$7&gt;=$N60,U$7&lt;=$O60,U$7&lt;&gt;""),IF($P60="O",$K60&amp;" h",$K60),"")</f>
        <v/>
      </c>
      <c r="V60" s="152" t="str">
        <f ca="1">IF(AND(V$7&gt;=$N60,V$7&lt;=$O60,V$7&lt;&gt;""),IF($P60="O",$K60&amp;" h",$K60),"")</f>
        <v/>
      </c>
      <c r="W60" s="150" t="str">
        <f>IF(AND(W$7&gt;=$N60,W$7&lt;=$O60,W$7&lt;&gt;""),IF($P60="O",$K60&amp;" h",$K60),"")</f>
        <v/>
      </c>
      <c r="X60" s="152" t="str">
        <f ca="1">IF(AND(X$7&gt;=$N60,X$7&lt;=$O60,X$7&lt;&gt;""),IF($P60="O",$K60&amp;" h",$K60),"")</f>
        <v/>
      </c>
      <c r="Y60" s="150" t="str">
        <f>IF(AND(Y$7&gt;=$N60,Y$7&lt;=$O60,Y$7&lt;&gt;""),IF($P60="O",$K60&amp;" h",$K60),"")</f>
        <v/>
      </c>
      <c r="Z60" s="152" t="str">
        <f ca="1">IF(AND(Z$7&gt;=$N60,Z$7&lt;=$O60,Z$7&lt;&gt;""),IF($P60="O",$K60&amp;" h",$K60),"")</f>
        <v/>
      </c>
      <c r="AA60" s="150" t="str">
        <f>IF(AND(AA$7&gt;=$N60,AA$7&lt;=$O60,AA$7&lt;&gt;""),IF($P60="O",$K60&amp;" h",$K60),"")</f>
        <v/>
      </c>
      <c r="AB60" s="152" t="str">
        <f ca="1">IF(AND(AB$7&gt;=$N60,AB$7&lt;=$O60,AB$7&lt;&gt;""),IF($P60="O",$K60&amp;" h",$K60),"")</f>
        <v/>
      </c>
      <c r="AC60" s="150" t="str">
        <f>IF(AND(AC$7&gt;=$N60,AC$7&lt;=$O60,AC$7&lt;&gt;""),IF($P60="O",$K60&amp;" h",$K60),"")</f>
        <v/>
      </c>
      <c r="AD60" s="152" t="str">
        <f ca="1">IF(AND(AD$7&gt;=$N60,AD$7&lt;=$O60,AD$7&lt;&gt;""),IF($P60="O",$K60&amp;" h",$K60),"")</f>
        <v/>
      </c>
      <c r="AE60" s="150" t="str">
        <f>IF(AND(AE$7&gt;=$N60,AE$7&lt;=$O60,AE$7&lt;&gt;""),IF($P60="O",$K60&amp;" h",$K60),"")</f>
        <v/>
      </c>
      <c r="AF60" s="152" t="str">
        <f ca="1">IF(AND(AF$7&gt;=$N60,AF$7&lt;=$O60,AF$7&lt;&gt;""),IF($P60="O",$K60&amp;" h",$K60),"")</f>
        <v/>
      </c>
      <c r="AG60" s="150" t="str">
        <f>IF(AND(AG$7&gt;=$N60,AG$7&lt;=$O60,AG$7&lt;&gt;""),IF($P60="O",$K60&amp;" h",$K60),"")</f>
        <v/>
      </c>
      <c r="AH60" s="152" t="str">
        <f ca="1">IF(AND(AH$7&gt;=$N60,AH$7&lt;=$O60,AH$7&lt;&gt;""),IF($P60="O",$K60&amp;" h",$K60),"")</f>
        <v/>
      </c>
      <c r="AI60" s="150"/>
      <c r="AJ60" s="152"/>
      <c r="AK60" s="150"/>
      <c r="AL60" s="152"/>
      <c r="AM60" s="150"/>
      <c r="AN60" s="152"/>
      <c r="AO60" s="150"/>
      <c r="AP60" s="152"/>
      <c r="AQ60" s="150"/>
      <c r="AR60" s="152"/>
      <c r="AS60" s="150"/>
      <c r="AT60" s="152"/>
      <c r="AU60" s="150"/>
      <c r="AV60" s="152"/>
      <c r="AW60" s="150"/>
      <c r="AX60" s="152"/>
      <c r="AY60" s="150"/>
      <c r="AZ60" s="152"/>
      <c r="BA60" s="150"/>
      <c r="BB60" s="152"/>
      <c r="BC60" s="150"/>
      <c r="BD60" s="152"/>
      <c r="BE60" s="150"/>
      <c r="BF60" s="152"/>
      <c r="BG60" s="150"/>
      <c r="BH60" s="152"/>
      <c r="BI60" s="150"/>
      <c r="BJ60" s="152"/>
      <c r="BK60" s="150"/>
      <c r="BL60" s="152"/>
      <c r="BM60" s="150"/>
      <c r="BN60" s="152"/>
      <c r="BO60" s="150"/>
      <c r="BP60" s="152"/>
      <c r="BQ60" s="150"/>
      <c r="BR60" s="152"/>
      <c r="BS60" s="150"/>
      <c r="BT60" s="152"/>
      <c r="BU60" s="150"/>
      <c r="BV60" s="152"/>
      <c r="BW60" s="150"/>
      <c r="BX60" s="152"/>
      <c r="BY60" s="150"/>
      <c r="BZ60" s="32" t="str">
        <f ca="1">IF(AND(BZ$7&gt;=$N60,BZ$7&lt;=$O60,BZ$7&lt;&gt;""),IF($P60="O",$K60&amp;" h",$K60),"")</f>
        <v/>
      </c>
      <c r="CA60" s="32" t="str">
        <f ca="1">IF(AND(CA$7&gt;=$N60,CA$7&lt;=$O60,CA$7&lt;&gt;""),IF($P60="O",$K60&amp;" h",$K60),"")</f>
        <v/>
      </c>
      <c r="CB60" s="32" t="str">
        <f ca="1">IF(AND(CB$7&gt;=$N60,CB$7&lt;=$O60,CB$7&lt;&gt;""),IF($P60="O",$K60&amp;" h",$K60),"")</f>
        <v/>
      </c>
      <c r="CC60" s="32" t="str">
        <f ca="1">IF(AND(CC$7&gt;=$N60,CC$7&lt;=$O60,CC$7&lt;&gt;""),IF($P60="O",$K60&amp;" h",$K60),"")</f>
        <v/>
      </c>
      <c r="CD60" s="32" t="str">
        <f ca="1">IF(AND(CD$7&gt;=$N60,CD$7&lt;=$O60,CD$7&lt;&gt;""),IF($P60="O",$K60&amp;" h",$K60),"")</f>
        <v/>
      </c>
      <c r="CE60" s="32" t="str">
        <f ca="1">IF(AND(CE$7&gt;=$N60,CE$7&lt;=$O60,CE$7&lt;&gt;""),IF($P60="O",$K60&amp;" h",$K60),"")</f>
        <v/>
      </c>
      <c r="CF60" s="32" t="str">
        <f ca="1">IF(AND(CF$7&gt;=$N60,CF$7&lt;=$O60,CF$7&lt;&gt;""),IF($P60="O",$K60&amp;" h",$K60),"")</f>
        <v/>
      </c>
      <c r="CG60" s="32" t="str">
        <f ca="1">IF(AND(CG$7&gt;=$N60,CG$7&lt;=$O60,CG$7&lt;&gt;""),IF($P60="O",$K60&amp;" h",$K60),"")</f>
        <v/>
      </c>
      <c r="CH60" s="32" t="str">
        <f ca="1">IF(AND(CH$7&gt;=$N60,CH$7&lt;=$O60,CH$7&lt;&gt;""),IF($P60="O",$K60&amp;" h",$K60),"")</f>
        <v/>
      </c>
      <c r="CI60" s="32" t="str">
        <f ca="1">IF(AND(CI$7&gt;=$N60,CI$7&lt;=$O60,CI$7&lt;&gt;""),IF($P60="O",$K60&amp;" h",$K60),"")</f>
        <v/>
      </c>
      <c r="CJ60" s="32" t="str">
        <f ca="1">IF(AND(CJ$7&gt;=$N60,CJ$7&lt;=$O60,CJ$7&lt;&gt;""),IF($P60="O",$K60&amp;" h",$K60),"")</f>
        <v/>
      </c>
      <c r="CK60" s="32" t="str">
        <f ca="1">IF(AND(CK$7&gt;=$N60,CK$7&lt;=$O60,CK$7&lt;&gt;""),IF($P60="O",$K60&amp;" h",$K60),"")</f>
        <v/>
      </c>
      <c r="CL60" s="32" t="str">
        <f ca="1">IF(AND(CL$7&gt;=$N60,CL$7&lt;=$O60,CL$7&lt;&gt;""),IF($P60="O",$K60&amp;" h",$K60),"")</f>
        <v/>
      </c>
      <c r="CM60" s="32" t="str">
        <f ca="1">IF(AND(CM$7&gt;=$N60,CM$7&lt;=$O60,CM$7&lt;&gt;""),IF($P60="O",$K60&amp;" h",$K60),"")</f>
        <v/>
      </c>
      <c r="CN60" s="32" t="str">
        <f ca="1">IF(AND(CN$7&gt;=$N60,CN$7&lt;=$O60,CN$7&lt;&gt;""),IF($P60="O",$K60&amp;" h",$K60),"")</f>
        <v/>
      </c>
      <c r="CO60" s="32" t="str">
        <f ca="1">IF(AND(CO$7&gt;=$N60,CO$7&lt;=$O60,CO$7&lt;&gt;""),IF($P60="O",$K60&amp;" h",$K60),"")</f>
        <v/>
      </c>
      <c r="CP60" s="32" t="str">
        <f ca="1">IF(AND(CP$7&gt;=$N60,CP$7&lt;=$O60,CP$7&lt;&gt;""),IF($P60="O",$K60&amp;" h",$K60),"")</f>
        <v/>
      </c>
      <c r="CQ60" s="32" t="str">
        <f ca="1">IF(AND(CQ$7&gt;=$N60,CQ$7&lt;=$O60,CQ$7&lt;&gt;""),IF($P60="O",$K60&amp;" h",$K60),"")</f>
        <v/>
      </c>
      <c r="CR60" s="32" t="str">
        <f ca="1">IF(AND(CR$7&gt;=$N60,CR$7&lt;=$O60,CR$7&lt;&gt;""),IF($P60="O",$K60&amp;" h",$K60),"")</f>
        <v/>
      </c>
      <c r="CS60" s="32" t="str">
        <f ca="1">IF(AND(CS$7&gt;=$N60,CS$7&lt;=$O60,CS$7&lt;&gt;""),IF($P60="O",$K60&amp;" h",$K60),"")</f>
        <v/>
      </c>
      <c r="CT60" s="32" t="str">
        <f ca="1">IF(AND(CT$7&gt;=$N60,CT$7&lt;=$O60,CT$7&lt;&gt;""),IF($P60="O",$K60&amp;" h",$K60),"")</f>
        <v/>
      </c>
      <c r="CU60" s="32" t="str">
        <f ca="1">IF(AND(CU$7&gt;=$N60,CU$7&lt;=$O60,CU$7&lt;&gt;""),IF($P60="O",$K60&amp;" h",$K60),"")</f>
        <v/>
      </c>
      <c r="CV60" s="32" t="str">
        <f ca="1">IF(AND(CV$7&gt;=$N60,CV$7&lt;=$O60,CV$7&lt;&gt;""),IF($P60="O",$K60&amp;" h",$K60),"")</f>
        <v/>
      </c>
      <c r="CW60" s="32" t="str">
        <f ca="1">IF(AND(CW$7&gt;=$N60,CW$7&lt;=$O60,CW$7&lt;&gt;""),IF($P60="O",$K60&amp;" h",$K60),"")</f>
        <v/>
      </c>
      <c r="CX60" s="32" t="str">
        <f ca="1">IF(AND(CX$7&gt;=$N60,CX$7&lt;=$O60,CX$7&lt;&gt;""),IF($P60="O",$K60&amp;" h",$K60),"")</f>
        <v/>
      </c>
      <c r="CY60" s="32" t="str">
        <f ca="1">IF(AND(CY$7&gt;=$N60,CY$7&lt;=$O60,CY$7&lt;&gt;""),IF($P60="O",$K60&amp;" h",$K60),"")</f>
        <v/>
      </c>
      <c r="CZ60" s="32" t="str">
        <f ca="1">IF(AND(CZ$7&gt;=$N60,CZ$7&lt;=$O60,CZ$7&lt;&gt;""),IF($P60="O",$K60&amp;" h",$K60),"")</f>
        <v/>
      </c>
      <c r="DA60" s="32" t="str">
        <f ca="1">IF(AND(DA$7&gt;=$N60,DA$7&lt;=$O60,DA$7&lt;&gt;""),IF($P60="O",$K60&amp;" h",$K60),"")</f>
        <v/>
      </c>
      <c r="DB60" s="32" t="str">
        <f ca="1">IF(AND(DB$7&gt;=$N60,DB$7&lt;=$O60,DB$7&lt;&gt;""),IF($P60="O",$K60&amp;" h",$K60),"")</f>
        <v/>
      </c>
      <c r="DC60" s="32" t="str">
        <f ca="1">IF(AND(DC$7&gt;=$N60,DC$7&lt;=$O60,DC$7&lt;&gt;""),IF($P60="O",$K60&amp;" h",$K60),"")</f>
        <v/>
      </c>
    </row>
    <row r="61" spans="1:107" x14ac:dyDescent="0.3">
      <c r="A61" s="122" t="s">
        <v>6444</v>
      </c>
      <c r="B61" s="61" t="s">
        <v>6445</v>
      </c>
      <c r="C61" s="61" t="s">
        <v>1428</v>
      </c>
      <c r="D61" s="61" t="s">
        <v>6232</v>
      </c>
      <c r="E61" s="61" t="s">
        <v>5561</v>
      </c>
      <c r="F61" s="61" t="s">
        <v>359</v>
      </c>
      <c r="G61" s="61" t="s">
        <v>58</v>
      </c>
      <c r="H61" s="61" t="s">
        <v>61</v>
      </c>
      <c r="I61" s="61"/>
      <c r="J61" s="61"/>
      <c r="K61" s="61">
        <v>0.5</v>
      </c>
      <c r="L61" s="84">
        <v>43322</v>
      </c>
      <c r="M61" s="84">
        <v>43322.020833333336</v>
      </c>
      <c r="N61" s="85"/>
      <c r="O61" s="85"/>
      <c r="P61" s="92" t="s">
        <v>617</v>
      </c>
      <c r="Q61" s="31">
        <f ca="1">NETWORKDAYS(N61,O61,LD!$D$5:$D$16)</f>
        <v>0</v>
      </c>
      <c r="R61" s="152" t="str">
        <f ca="1">IF(AND(R$7&gt;=$N61,R$7&lt;=$O61,R$7&lt;&gt;""),IF($P61="O",$K61&amp;" h",$K61),"")</f>
        <v/>
      </c>
      <c r="S61" s="150" t="str">
        <f>IF(AND(S$7&gt;=$N61,S$7&lt;=$O61,S$7&lt;&gt;""),IF($P61="O",$K61&amp;" h",$K61),"")</f>
        <v/>
      </c>
      <c r="T61" s="152" t="str">
        <f ca="1">IF(AND(T$7&gt;=$N61,T$7&lt;=$O61,T$7&lt;&gt;""),IF($P61="O",$K61&amp;" h",$K61),"")</f>
        <v/>
      </c>
      <c r="U61" s="150" t="str">
        <f>IF(AND(U$7&gt;=$N61,U$7&lt;=$O61,U$7&lt;&gt;""),IF($P61="O",$K61&amp;" h",$K61),"")</f>
        <v/>
      </c>
      <c r="V61" s="152" t="str">
        <f ca="1">IF(AND(V$7&gt;=$N61,V$7&lt;=$O61,V$7&lt;&gt;""),IF($P61="O",$K61&amp;" h",$K61),"")</f>
        <v/>
      </c>
      <c r="W61" s="150" t="str">
        <f>IF(AND(W$7&gt;=$N61,W$7&lt;=$O61,W$7&lt;&gt;""),IF($P61="O",$K61&amp;" h",$K61),"")</f>
        <v/>
      </c>
      <c r="X61" s="152" t="str">
        <f ca="1">IF(AND(X$7&gt;=$N61,X$7&lt;=$O61,X$7&lt;&gt;""),IF($P61="O",$K61&amp;" h",$K61),"")</f>
        <v/>
      </c>
      <c r="Y61" s="150" t="str">
        <f>IF(AND(Y$7&gt;=$N61,Y$7&lt;=$O61,Y$7&lt;&gt;""),IF($P61="O",$K61&amp;" h",$K61),"")</f>
        <v/>
      </c>
      <c r="Z61" s="152" t="str">
        <f ca="1">IF(AND(Z$7&gt;=$N61,Z$7&lt;=$O61,Z$7&lt;&gt;""),IF($P61="O",$K61&amp;" h",$K61),"")</f>
        <v/>
      </c>
      <c r="AA61" s="150" t="str">
        <f>IF(AND(AA$7&gt;=$N61,AA$7&lt;=$O61,AA$7&lt;&gt;""),IF($P61="O",$K61&amp;" h",$K61),"")</f>
        <v/>
      </c>
      <c r="AB61" s="152" t="str">
        <f ca="1">IF(AND(AB$7&gt;=$N61,AB$7&lt;=$O61,AB$7&lt;&gt;""),IF($P61="O",$K61&amp;" h",$K61),"")</f>
        <v/>
      </c>
      <c r="AC61" s="150" t="str">
        <f>IF(AND(AC$7&gt;=$N61,AC$7&lt;=$O61,AC$7&lt;&gt;""),IF($P61="O",$K61&amp;" h",$K61),"")</f>
        <v/>
      </c>
      <c r="AD61" s="152" t="str">
        <f ca="1">IF(AND(AD$7&gt;=$N61,AD$7&lt;=$O61,AD$7&lt;&gt;""),IF($P61="O",$K61&amp;" h",$K61),"")</f>
        <v/>
      </c>
      <c r="AE61" s="150" t="str">
        <f>IF(AND(AE$7&gt;=$N61,AE$7&lt;=$O61,AE$7&lt;&gt;""),IF($P61="O",$K61&amp;" h",$K61),"")</f>
        <v/>
      </c>
      <c r="AF61" s="152" t="str">
        <f ca="1">IF(AND(AF$7&gt;=$N61,AF$7&lt;=$O61,AF$7&lt;&gt;""),IF($P61="O",$K61&amp;" h",$K61),"")</f>
        <v/>
      </c>
      <c r="AG61" s="150" t="str">
        <f>IF(AND(AG$7&gt;=$N61,AG$7&lt;=$O61,AG$7&lt;&gt;""),IF($P61="O",$K61&amp;" h",$K61),"")</f>
        <v/>
      </c>
      <c r="AH61" s="152" t="str">
        <f ca="1">IF(AND(AH$7&gt;=$N61,AH$7&lt;=$O61,AH$7&lt;&gt;""),IF($P61="O",$K61&amp;" h",$K61),"")</f>
        <v/>
      </c>
      <c r="AI61" s="150"/>
      <c r="AJ61" s="152"/>
      <c r="AK61" s="150"/>
      <c r="AL61" s="152"/>
      <c r="AM61" s="150"/>
      <c r="AN61" s="152"/>
      <c r="AO61" s="150"/>
      <c r="AP61" s="152"/>
      <c r="AQ61" s="150"/>
      <c r="AR61" s="152"/>
      <c r="AS61" s="150"/>
      <c r="AT61" s="152"/>
      <c r="AU61" s="150"/>
      <c r="AV61" s="152"/>
      <c r="AW61" s="150"/>
      <c r="AX61" s="152"/>
      <c r="AY61" s="150"/>
      <c r="AZ61" s="152"/>
      <c r="BA61" s="150"/>
      <c r="BB61" s="152"/>
      <c r="BC61" s="150"/>
      <c r="BD61" s="152"/>
      <c r="BE61" s="150"/>
      <c r="BF61" s="152"/>
      <c r="BG61" s="150"/>
      <c r="BH61" s="152"/>
      <c r="BI61" s="150"/>
      <c r="BJ61" s="152"/>
      <c r="BK61" s="150"/>
      <c r="BL61" s="152"/>
      <c r="BM61" s="150"/>
      <c r="BN61" s="152"/>
      <c r="BO61" s="150"/>
      <c r="BP61" s="152"/>
      <c r="BQ61" s="150"/>
      <c r="BR61" s="152"/>
      <c r="BS61" s="150"/>
      <c r="BT61" s="152"/>
      <c r="BU61" s="150"/>
      <c r="BV61" s="152"/>
      <c r="BW61" s="150"/>
      <c r="BX61" s="152"/>
      <c r="BY61" s="150"/>
      <c r="BZ61" s="32" t="str">
        <f ca="1">IF(AND(BZ$7&gt;=$N61,BZ$7&lt;=$O61,BZ$7&lt;&gt;""),IF($P61="O",$K61&amp;" h",$K61),"")</f>
        <v/>
      </c>
      <c r="CA61" s="32" t="str">
        <f ca="1">IF(AND(CA$7&gt;=$N61,CA$7&lt;=$O61,CA$7&lt;&gt;""),IF($P61="O",$K61&amp;" h",$K61),"")</f>
        <v/>
      </c>
      <c r="CB61" s="32" t="str">
        <f ca="1">IF(AND(CB$7&gt;=$N61,CB$7&lt;=$O61,CB$7&lt;&gt;""),IF($P61="O",$K61&amp;" h",$K61),"")</f>
        <v/>
      </c>
      <c r="CC61" s="32" t="str">
        <f ca="1">IF(AND(CC$7&gt;=$N61,CC$7&lt;=$O61,CC$7&lt;&gt;""),IF($P61="O",$K61&amp;" h",$K61),"")</f>
        <v/>
      </c>
      <c r="CD61" s="32" t="str">
        <f ca="1">IF(AND(CD$7&gt;=$N61,CD$7&lt;=$O61,CD$7&lt;&gt;""),IF($P61="O",$K61&amp;" h",$K61),"")</f>
        <v/>
      </c>
      <c r="CE61" s="32" t="str">
        <f ca="1">IF(AND(CE$7&gt;=$N61,CE$7&lt;=$O61,CE$7&lt;&gt;""),IF($P61="O",$K61&amp;" h",$K61),"")</f>
        <v/>
      </c>
      <c r="CF61" s="32" t="str">
        <f ca="1">IF(AND(CF$7&gt;=$N61,CF$7&lt;=$O61,CF$7&lt;&gt;""),IF($P61="O",$K61&amp;" h",$K61),"")</f>
        <v/>
      </c>
      <c r="CG61" s="32" t="str">
        <f ca="1">IF(AND(CG$7&gt;=$N61,CG$7&lt;=$O61,CG$7&lt;&gt;""),IF($P61="O",$K61&amp;" h",$K61),"")</f>
        <v/>
      </c>
      <c r="CH61" s="32" t="str">
        <f ca="1">IF(AND(CH$7&gt;=$N61,CH$7&lt;=$O61,CH$7&lt;&gt;""),IF($P61="O",$K61&amp;" h",$K61),"")</f>
        <v/>
      </c>
      <c r="CI61" s="32" t="str">
        <f ca="1">IF(AND(CI$7&gt;=$N61,CI$7&lt;=$O61,CI$7&lt;&gt;""),IF($P61="O",$K61&amp;" h",$K61),"")</f>
        <v/>
      </c>
      <c r="CJ61" s="32" t="str">
        <f ca="1">IF(AND(CJ$7&gt;=$N61,CJ$7&lt;=$O61,CJ$7&lt;&gt;""),IF($P61="O",$K61&amp;" h",$K61),"")</f>
        <v/>
      </c>
      <c r="CK61" s="32" t="str">
        <f ca="1">IF(AND(CK$7&gt;=$N61,CK$7&lt;=$O61,CK$7&lt;&gt;""),IF($P61="O",$K61&amp;" h",$K61),"")</f>
        <v/>
      </c>
      <c r="CL61" s="32" t="str">
        <f ca="1">IF(AND(CL$7&gt;=$N61,CL$7&lt;=$O61,CL$7&lt;&gt;""),IF($P61="O",$K61&amp;" h",$K61),"")</f>
        <v/>
      </c>
      <c r="CM61" s="32" t="str">
        <f ca="1">IF(AND(CM$7&gt;=$N61,CM$7&lt;=$O61,CM$7&lt;&gt;""),IF($P61="O",$K61&amp;" h",$K61),"")</f>
        <v/>
      </c>
      <c r="CN61" s="32" t="str">
        <f ca="1">IF(AND(CN$7&gt;=$N61,CN$7&lt;=$O61,CN$7&lt;&gt;""),IF($P61="O",$K61&amp;" h",$K61),"")</f>
        <v/>
      </c>
      <c r="CO61" s="32" t="str">
        <f ca="1">IF(AND(CO$7&gt;=$N61,CO$7&lt;=$O61,CO$7&lt;&gt;""),IF($P61="O",$K61&amp;" h",$K61),"")</f>
        <v/>
      </c>
      <c r="CP61" s="32" t="str">
        <f ca="1">IF(AND(CP$7&gt;=$N61,CP$7&lt;=$O61,CP$7&lt;&gt;""),IF($P61="O",$K61&amp;" h",$K61),"")</f>
        <v/>
      </c>
      <c r="CQ61" s="32" t="str">
        <f ca="1">IF(AND(CQ$7&gt;=$N61,CQ$7&lt;=$O61,CQ$7&lt;&gt;""),IF($P61="O",$K61&amp;" h",$K61),"")</f>
        <v/>
      </c>
      <c r="CR61" s="32" t="str">
        <f ca="1">IF(AND(CR$7&gt;=$N61,CR$7&lt;=$O61,CR$7&lt;&gt;""),IF($P61="O",$K61&amp;" h",$K61),"")</f>
        <v/>
      </c>
      <c r="CS61" s="32" t="str">
        <f ca="1">IF(AND(CS$7&gt;=$N61,CS$7&lt;=$O61,CS$7&lt;&gt;""),IF($P61="O",$K61&amp;" h",$K61),"")</f>
        <v/>
      </c>
      <c r="CT61" s="32" t="str">
        <f ca="1">IF(AND(CT$7&gt;=$N61,CT$7&lt;=$O61,CT$7&lt;&gt;""),IF($P61="O",$K61&amp;" h",$K61),"")</f>
        <v/>
      </c>
      <c r="CU61" s="32" t="str">
        <f ca="1">IF(AND(CU$7&gt;=$N61,CU$7&lt;=$O61,CU$7&lt;&gt;""),IF($P61="O",$K61&amp;" h",$K61),"")</f>
        <v/>
      </c>
      <c r="CV61" s="32" t="str">
        <f ca="1">IF(AND(CV$7&gt;=$N61,CV$7&lt;=$O61,CV$7&lt;&gt;""),IF($P61="O",$K61&amp;" h",$K61),"")</f>
        <v/>
      </c>
      <c r="CW61" s="32" t="str">
        <f ca="1">IF(AND(CW$7&gt;=$N61,CW$7&lt;=$O61,CW$7&lt;&gt;""),IF($P61="O",$K61&amp;" h",$K61),"")</f>
        <v/>
      </c>
      <c r="CX61" s="32" t="str">
        <f ca="1">IF(AND(CX$7&gt;=$N61,CX$7&lt;=$O61,CX$7&lt;&gt;""),IF($P61="O",$K61&amp;" h",$K61),"")</f>
        <v/>
      </c>
      <c r="CY61" s="32" t="str">
        <f ca="1">IF(AND(CY$7&gt;=$N61,CY$7&lt;=$O61,CY$7&lt;&gt;""),IF($P61="O",$K61&amp;" h",$K61),"")</f>
        <v/>
      </c>
      <c r="CZ61" s="32" t="str">
        <f ca="1">IF(AND(CZ$7&gt;=$N61,CZ$7&lt;=$O61,CZ$7&lt;&gt;""),IF($P61="O",$K61&amp;" h",$K61),"")</f>
        <v/>
      </c>
      <c r="DA61" s="32" t="str">
        <f ca="1">IF(AND(DA$7&gt;=$N61,DA$7&lt;=$O61,DA$7&lt;&gt;""),IF($P61="O",$K61&amp;" h",$K61),"")</f>
        <v/>
      </c>
      <c r="DB61" s="32" t="str">
        <f ca="1">IF(AND(DB$7&gt;=$N61,DB$7&lt;=$O61,DB$7&lt;&gt;""),IF($P61="O",$K61&amp;" h",$K61),"")</f>
        <v/>
      </c>
      <c r="DC61" s="32" t="str">
        <f ca="1">IF(AND(DC$7&gt;=$N61,DC$7&lt;=$O61,DC$7&lt;&gt;""),IF($P61="O",$K61&amp;" h",$K61),"")</f>
        <v/>
      </c>
    </row>
    <row r="62" spans="1:107" x14ac:dyDescent="0.3">
      <c r="A62" s="122" t="s">
        <v>6230</v>
      </c>
      <c r="B62" s="61" t="s">
        <v>6231</v>
      </c>
      <c r="C62" s="61" t="s">
        <v>1428</v>
      </c>
      <c r="D62" s="61" t="s">
        <v>6232</v>
      </c>
      <c r="E62" s="61" t="s">
        <v>5561</v>
      </c>
      <c r="F62" s="61" t="s">
        <v>359</v>
      </c>
      <c r="G62" s="61" t="s">
        <v>53</v>
      </c>
      <c r="H62" s="61" t="s">
        <v>61</v>
      </c>
      <c r="I62" s="61"/>
      <c r="J62" s="61"/>
      <c r="K62" s="61">
        <v>1</v>
      </c>
      <c r="L62" s="84">
        <v>43317</v>
      </c>
      <c r="M62" s="84">
        <v>43317.041666666664</v>
      </c>
      <c r="N62" s="85"/>
      <c r="O62" s="85"/>
      <c r="P62" s="92" t="s">
        <v>617</v>
      </c>
      <c r="Q62" s="31">
        <f ca="1">NETWORKDAYS(N62,O62,LD!$D$5:$D$16)</f>
        <v>0</v>
      </c>
      <c r="R62" s="152" t="str">
        <f ca="1">IF(AND(R$7&gt;=$N62,R$7&lt;=$O62,R$7&lt;&gt;""),IF($P62="O",$K62&amp;" h",$K62),"")</f>
        <v/>
      </c>
      <c r="S62" s="150" t="str">
        <f>IF(AND(S$7&gt;=$N62,S$7&lt;=$O62,S$7&lt;&gt;""),IF($P62="O",$K62&amp;" h",$K62),"")</f>
        <v/>
      </c>
      <c r="T62" s="152" t="str">
        <f ca="1">IF(AND(T$7&gt;=$N62,T$7&lt;=$O62,T$7&lt;&gt;""),IF($P62="O",$K62&amp;" h",$K62),"")</f>
        <v/>
      </c>
      <c r="U62" s="150" t="str">
        <f>IF(AND(U$7&gt;=$N62,U$7&lt;=$O62,U$7&lt;&gt;""),IF($P62="O",$K62&amp;" h",$K62),"")</f>
        <v/>
      </c>
      <c r="V62" s="152" t="str">
        <f ca="1">IF(AND(V$7&gt;=$N62,V$7&lt;=$O62,V$7&lt;&gt;""),IF($P62="O",$K62&amp;" h",$K62),"")</f>
        <v/>
      </c>
      <c r="W62" s="150" t="str">
        <f>IF(AND(W$7&gt;=$N62,W$7&lt;=$O62,W$7&lt;&gt;""),IF($P62="O",$K62&amp;" h",$K62),"")</f>
        <v/>
      </c>
      <c r="X62" s="152" t="str">
        <f ca="1">IF(AND(X$7&gt;=$N62,X$7&lt;=$O62,X$7&lt;&gt;""),IF($P62="O",$K62&amp;" h",$K62),"")</f>
        <v/>
      </c>
      <c r="Y62" s="150" t="str">
        <f>IF(AND(Y$7&gt;=$N62,Y$7&lt;=$O62,Y$7&lt;&gt;""),IF($P62="O",$K62&amp;" h",$K62),"")</f>
        <v/>
      </c>
      <c r="Z62" s="152" t="str">
        <f ca="1">IF(AND(Z$7&gt;=$N62,Z$7&lt;=$O62,Z$7&lt;&gt;""),IF($P62="O",$K62&amp;" h",$K62),"")</f>
        <v/>
      </c>
      <c r="AA62" s="150" t="str">
        <f>IF(AND(AA$7&gt;=$N62,AA$7&lt;=$O62,AA$7&lt;&gt;""),IF($P62="O",$K62&amp;" h",$K62),"")</f>
        <v/>
      </c>
      <c r="AB62" s="152" t="str">
        <f ca="1">IF(AND(AB$7&gt;=$N62,AB$7&lt;=$O62,AB$7&lt;&gt;""),IF($P62="O",$K62&amp;" h",$K62),"")</f>
        <v/>
      </c>
      <c r="AC62" s="150" t="str">
        <f>IF(AND(AC$7&gt;=$N62,AC$7&lt;=$O62,AC$7&lt;&gt;""),IF($P62="O",$K62&amp;" h",$K62),"")</f>
        <v/>
      </c>
      <c r="AD62" s="152" t="str">
        <f ca="1">IF(AND(AD$7&gt;=$N62,AD$7&lt;=$O62,AD$7&lt;&gt;""),IF($P62="O",$K62&amp;" h",$K62),"")</f>
        <v/>
      </c>
      <c r="AE62" s="150" t="str">
        <f>IF(AND(AE$7&gt;=$N62,AE$7&lt;=$O62,AE$7&lt;&gt;""),IF($P62="O",$K62&amp;" h",$K62),"")</f>
        <v/>
      </c>
      <c r="AF62" s="152" t="str">
        <f ca="1">IF(AND(AF$7&gt;=$N62,AF$7&lt;=$O62,AF$7&lt;&gt;""),IF($P62="O",$K62&amp;" h",$K62),"")</f>
        <v/>
      </c>
      <c r="AG62" s="150" t="str">
        <f>IF(AND(AG$7&gt;=$N62,AG$7&lt;=$O62,AG$7&lt;&gt;""),IF($P62="O",$K62&amp;" h",$K62),"")</f>
        <v/>
      </c>
      <c r="AH62" s="152" t="str">
        <f ca="1">IF(AND(AH$7&gt;=$N62,AH$7&lt;=$O62,AH$7&lt;&gt;""),IF($P62="O",$K62&amp;" h",$K62),"")</f>
        <v/>
      </c>
      <c r="AI62" s="150"/>
      <c r="AJ62" s="152"/>
      <c r="AK62" s="150"/>
      <c r="AL62" s="152"/>
      <c r="AM62" s="150"/>
      <c r="AN62" s="152"/>
      <c r="AO62" s="150"/>
      <c r="AP62" s="152"/>
      <c r="AQ62" s="150"/>
      <c r="AR62" s="152"/>
      <c r="AS62" s="150"/>
      <c r="AT62" s="152"/>
      <c r="AU62" s="150"/>
      <c r="AV62" s="152"/>
      <c r="AW62" s="150"/>
      <c r="AX62" s="152"/>
      <c r="AY62" s="150"/>
      <c r="AZ62" s="152"/>
      <c r="BA62" s="150"/>
      <c r="BB62" s="152"/>
      <c r="BC62" s="150"/>
      <c r="BD62" s="152"/>
      <c r="BE62" s="150"/>
      <c r="BF62" s="152"/>
      <c r="BG62" s="150"/>
      <c r="BH62" s="152"/>
      <c r="BI62" s="150"/>
      <c r="BJ62" s="152"/>
      <c r="BK62" s="150"/>
      <c r="BL62" s="152"/>
      <c r="BM62" s="150"/>
      <c r="BN62" s="152"/>
      <c r="BO62" s="150"/>
      <c r="BP62" s="152"/>
      <c r="BQ62" s="150"/>
      <c r="BR62" s="152"/>
      <c r="BS62" s="150"/>
      <c r="BT62" s="152"/>
      <c r="BU62" s="150"/>
      <c r="BV62" s="152"/>
      <c r="BW62" s="150"/>
      <c r="BX62" s="152"/>
      <c r="BY62" s="150"/>
      <c r="BZ62" s="32" t="str">
        <f ca="1">IF(AND(BZ$7&gt;=$N62,BZ$7&lt;=$O62,BZ$7&lt;&gt;""),IF($P62="O",$K62&amp;" h",$K62),"")</f>
        <v/>
      </c>
      <c r="CA62" s="32" t="str">
        <f ca="1">IF(AND(CA$7&gt;=$N62,CA$7&lt;=$O62,CA$7&lt;&gt;""),IF($P62="O",$K62&amp;" h",$K62),"")</f>
        <v/>
      </c>
      <c r="CB62" s="32" t="str">
        <f ca="1">IF(AND(CB$7&gt;=$N62,CB$7&lt;=$O62,CB$7&lt;&gt;""),IF($P62="O",$K62&amp;" h",$K62),"")</f>
        <v/>
      </c>
      <c r="CC62" s="32" t="str">
        <f ca="1">IF(AND(CC$7&gt;=$N62,CC$7&lt;=$O62,CC$7&lt;&gt;""),IF($P62="O",$K62&amp;" h",$K62),"")</f>
        <v/>
      </c>
      <c r="CD62" s="32" t="str">
        <f ca="1">IF(AND(CD$7&gt;=$N62,CD$7&lt;=$O62,CD$7&lt;&gt;""),IF($P62="O",$K62&amp;" h",$K62),"")</f>
        <v/>
      </c>
      <c r="CE62" s="32" t="str">
        <f ca="1">IF(AND(CE$7&gt;=$N62,CE$7&lt;=$O62,CE$7&lt;&gt;""),IF($P62="O",$K62&amp;" h",$K62),"")</f>
        <v/>
      </c>
      <c r="CF62" s="32" t="str">
        <f ca="1">IF(AND(CF$7&gt;=$N62,CF$7&lt;=$O62,CF$7&lt;&gt;""),IF($P62="O",$K62&amp;" h",$K62),"")</f>
        <v/>
      </c>
      <c r="CG62" s="32" t="str">
        <f ca="1">IF(AND(CG$7&gt;=$N62,CG$7&lt;=$O62,CG$7&lt;&gt;""),IF($P62="O",$K62&amp;" h",$K62),"")</f>
        <v/>
      </c>
      <c r="CH62" s="32" t="str">
        <f ca="1">IF(AND(CH$7&gt;=$N62,CH$7&lt;=$O62,CH$7&lt;&gt;""),IF($P62="O",$K62&amp;" h",$K62),"")</f>
        <v/>
      </c>
      <c r="CI62" s="32" t="str">
        <f ca="1">IF(AND(CI$7&gt;=$N62,CI$7&lt;=$O62,CI$7&lt;&gt;""),IF($P62="O",$K62&amp;" h",$K62),"")</f>
        <v/>
      </c>
      <c r="CJ62" s="32" t="str">
        <f ca="1">IF(AND(CJ$7&gt;=$N62,CJ$7&lt;=$O62,CJ$7&lt;&gt;""),IF($P62="O",$K62&amp;" h",$K62),"")</f>
        <v/>
      </c>
      <c r="CK62" s="32" t="str">
        <f ca="1">IF(AND(CK$7&gt;=$N62,CK$7&lt;=$O62,CK$7&lt;&gt;""),IF($P62="O",$K62&amp;" h",$K62),"")</f>
        <v/>
      </c>
      <c r="CL62" s="32" t="str">
        <f ca="1">IF(AND(CL$7&gt;=$N62,CL$7&lt;=$O62,CL$7&lt;&gt;""),IF($P62="O",$K62&amp;" h",$K62),"")</f>
        <v/>
      </c>
      <c r="CM62" s="32" t="str">
        <f ca="1">IF(AND(CM$7&gt;=$N62,CM$7&lt;=$O62,CM$7&lt;&gt;""),IF($P62="O",$K62&amp;" h",$K62),"")</f>
        <v/>
      </c>
      <c r="CN62" s="32" t="str">
        <f ca="1">IF(AND(CN$7&gt;=$N62,CN$7&lt;=$O62,CN$7&lt;&gt;""),IF($P62="O",$K62&amp;" h",$K62),"")</f>
        <v/>
      </c>
      <c r="CO62" s="32" t="str">
        <f ca="1">IF(AND(CO$7&gt;=$N62,CO$7&lt;=$O62,CO$7&lt;&gt;""),IF($P62="O",$K62&amp;" h",$K62),"")</f>
        <v/>
      </c>
      <c r="CP62" s="32" t="str">
        <f ca="1">IF(AND(CP$7&gt;=$N62,CP$7&lt;=$O62,CP$7&lt;&gt;""),IF($P62="O",$K62&amp;" h",$K62),"")</f>
        <v/>
      </c>
      <c r="CQ62" s="32" t="str">
        <f ca="1">IF(AND(CQ$7&gt;=$N62,CQ$7&lt;=$O62,CQ$7&lt;&gt;""),IF($P62="O",$K62&amp;" h",$K62),"")</f>
        <v/>
      </c>
      <c r="CR62" s="32" t="str">
        <f ca="1">IF(AND(CR$7&gt;=$N62,CR$7&lt;=$O62,CR$7&lt;&gt;""),IF($P62="O",$K62&amp;" h",$K62),"")</f>
        <v/>
      </c>
      <c r="CS62" s="32" t="str">
        <f ca="1">IF(AND(CS$7&gt;=$N62,CS$7&lt;=$O62,CS$7&lt;&gt;""),IF($P62="O",$K62&amp;" h",$K62),"")</f>
        <v/>
      </c>
      <c r="CT62" s="32" t="str">
        <f ca="1">IF(AND(CT$7&gt;=$N62,CT$7&lt;=$O62,CT$7&lt;&gt;""),IF($P62="O",$K62&amp;" h",$K62),"")</f>
        <v/>
      </c>
      <c r="CU62" s="32" t="str">
        <f ca="1">IF(AND(CU$7&gt;=$N62,CU$7&lt;=$O62,CU$7&lt;&gt;""),IF($P62="O",$K62&amp;" h",$K62),"")</f>
        <v/>
      </c>
      <c r="CV62" s="32" t="str">
        <f ca="1">IF(AND(CV$7&gt;=$N62,CV$7&lt;=$O62,CV$7&lt;&gt;""),IF($P62="O",$K62&amp;" h",$K62),"")</f>
        <v/>
      </c>
      <c r="CW62" s="32" t="str">
        <f ca="1">IF(AND(CW$7&gt;=$N62,CW$7&lt;=$O62,CW$7&lt;&gt;""),IF($P62="O",$K62&amp;" h",$K62),"")</f>
        <v/>
      </c>
      <c r="CX62" s="32" t="str">
        <f ca="1">IF(AND(CX$7&gt;=$N62,CX$7&lt;=$O62,CX$7&lt;&gt;""),IF($P62="O",$K62&amp;" h",$K62),"")</f>
        <v/>
      </c>
      <c r="CY62" s="32" t="str">
        <f ca="1">IF(AND(CY$7&gt;=$N62,CY$7&lt;=$O62,CY$7&lt;&gt;""),IF($P62="O",$K62&amp;" h",$K62),"")</f>
        <v/>
      </c>
      <c r="CZ62" s="32" t="str">
        <f ca="1">IF(AND(CZ$7&gt;=$N62,CZ$7&lt;=$O62,CZ$7&lt;&gt;""),IF($P62="O",$K62&amp;" h",$K62),"")</f>
        <v/>
      </c>
      <c r="DA62" s="32" t="str">
        <f ca="1">IF(AND(DA$7&gt;=$N62,DA$7&lt;=$O62,DA$7&lt;&gt;""),IF($P62="O",$K62&amp;" h",$K62),"")</f>
        <v/>
      </c>
      <c r="DB62" s="32" t="str">
        <f ca="1">IF(AND(DB$7&gt;=$N62,DB$7&lt;=$O62,DB$7&lt;&gt;""),IF($P62="O",$K62&amp;" h",$K62),"")</f>
        <v/>
      </c>
      <c r="DC62" s="32" t="str">
        <f ca="1">IF(AND(DC$7&gt;=$N62,DC$7&lt;=$O62,DC$7&lt;&gt;""),IF($P62="O",$K62&amp;" h",$K62),"")</f>
        <v/>
      </c>
    </row>
    <row r="63" spans="1:107" x14ac:dyDescent="0.3">
      <c r="A63" s="122" t="s">
        <v>6446</v>
      </c>
      <c r="B63" s="61" t="s">
        <v>6447</v>
      </c>
      <c r="C63" s="61" t="s">
        <v>1428</v>
      </c>
      <c r="D63" s="61" t="s">
        <v>6235</v>
      </c>
      <c r="E63" s="61" t="s">
        <v>5029</v>
      </c>
      <c r="F63" s="61" t="s">
        <v>359</v>
      </c>
      <c r="G63" s="61" t="s">
        <v>58</v>
      </c>
      <c r="H63" s="61" t="s">
        <v>61</v>
      </c>
      <c r="I63" s="61"/>
      <c r="J63" s="61"/>
      <c r="K63" s="61">
        <v>0.5</v>
      </c>
      <c r="L63" s="84">
        <v>43322</v>
      </c>
      <c r="M63" s="84">
        <v>43322.020833333336</v>
      </c>
      <c r="N63" s="85"/>
      <c r="O63" s="85"/>
      <c r="P63" s="92" t="s">
        <v>617</v>
      </c>
      <c r="Q63" s="31">
        <f ca="1">NETWORKDAYS(N63,O63,LD!$D$5:$D$16)</f>
        <v>0</v>
      </c>
      <c r="R63" s="152" t="str">
        <f ca="1">IF(AND(R$7&gt;=$N63,R$7&lt;=$O63,R$7&lt;&gt;""),IF($P63="O",$K63&amp;" h",$K63),"")</f>
        <v/>
      </c>
      <c r="S63" s="150" t="str">
        <f>IF(AND(S$7&gt;=$N63,S$7&lt;=$O63,S$7&lt;&gt;""),IF($P63="O",$K63&amp;" h",$K63),"")</f>
        <v/>
      </c>
      <c r="T63" s="152" t="str">
        <f ca="1">IF(AND(T$7&gt;=$N63,T$7&lt;=$O63,T$7&lt;&gt;""),IF($P63="O",$K63&amp;" h",$K63),"")</f>
        <v/>
      </c>
      <c r="U63" s="150" t="str">
        <f>IF(AND(U$7&gt;=$N63,U$7&lt;=$O63,U$7&lt;&gt;""),IF($P63="O",$K63&amp;" h",$K63),"")</f>
        <v/>
      </c>
      <c r="V63" s="152" t="str">
        <f ca="1">IF(AND(V$7&gt;=$N63,V$7&lt;=$O63,V$7&lt;&gt;""),IF($P63="O",$K63&amp;" h",$K63),"")</f>
        <v/>
      </c>
      <c r="W63" s="150" t="str">
        <f>IF(AND(W$7&gt;=$N63,W$7&lt;=$O63,W$7&lt;&gt;""),IF($P63="O",$K63&amp;" h",$K63),"")</f>
        <v/>
      </c>
      <c r="X63" s="152" t="str">
        <f ca="1">IF(AND(X$7&gt;=$N63,X$7&lt;=$O63,X$7&lt;&gt;""),IF($P63="O",$K63&amp;" h",$K63),"")</f>
        <v/>
      </c>
      <c r="Y63" s="150" t="str">
        <f>IF(AND(Y$7&gt;=$N63,Y$7&lt;=$O63,Y$7&lt;&gt;""),IF($P63="O",$K63&amp;" h",$K63),"")</f>
        <v/>
      </c>
      <c r="Z63" s="152" t="str">
        <f ca="1">IF(AND(Z$7&gt;=$N63,Z$7&lt;=$O63,Z$7&lt;&gt;""),IF($P63="O",$K63&amp;" h",$K63),"")</f>
        <v/>
      </c>
      <c r="AA63" s="150" t="str">
        <f>IF(AND(AA$7&gt;=$N63,AA$7&lt;=$O63,AA$7&lt;&gt;""),IF($P63="O",$K63&amp;" h",$K63),"")</f>
        <v/>
      </c>
      <c r="AB63" s="152" t="str">
        <f ca="1">IF(AND(AB$7&gt;=$N63,AB$7&lt;=$O63,AB$7&lt;&gt;""),IF($P63="O",$K63&amp;" h",$K63),"")</f>
        <v/>
      </c>
      <c r="AC63" s="150" t="str">
        <f>IF(AND(AC$7&gt;=$N63,AC$7&lt;=$O63,AC$7&lt;&gt;""),IF($P63="O",$K63&amp;" h",$K63),"")</f>
        <v/>
      </c>
      <c r="AD63" s="152" t="str">
        <f ca="1">IF(AND(AD$7&gt;=$N63,AD$7&lt;=$O63,AD$7&lt;&gt;""),IF($P63="O",$K63&amp;" h",$K63),"")</f>
        <v/>
      </c>
      <c r="AE63" s="150" t="str">
        <f>IF(AND(AE$7&gt;=$N63,AE$7&lt;=$O63,AE$7&lt;&gt;""),IF($P63="O",$K63&amp;" h",$K63),"")</f>
        <v/>
      </c>
      <c r="AF63" s="152" t="str">
        <f ca="1">IF(AND(AF$7&gt;=$N63,AF$7&lt;=$O63,AF$7&lt;&gt;""),IF($P63="O",$K63&amp;" h",$K63),"")</f>
        <v/>
      </c>
      <c r="AG63" s="150" t="str">
        <f>IF(AND(AG$7&gt;=$N63,AG$7&lt;=$O63,AG$7&lt;&gt;""),IF($P63="O",$K63&amp;" h",$K63),"")</f>
        <v/>
      </c>
      <c r="AH63" s="152" t="str">
        <f ca="1">IF(AND(AH$7&gt;=$N63,AH$7&lt;=$O63,AH$7&lt;&gt;""),IF($P63="O",$K63&amp;" h",$K63),"")</f>
        <v/>
      </c>
      <c r="AI63" s="150"/>
      <c r="AJ63" s="152"/>
      <c r="AK63" s="150"/>
      <c r="AL63" s="152"/>
      <c r="AM63" s="150"/>
      <c r="AN63" s="152"/>
      <c r="AO63" s="150"/>
      <c r="AP63" s="152"/>
      <c r="AQ63" s="150"/>
      <c r="AR63" s="152"/>
      <c r="AS63" s="150"/>
      <c r="AT63" s="152"/>
      <c r="AU63" s="150"/>
      <c r="AV63" s="152"/>
      <c r="AW63" s="150"/>
      <c r="AX63" s="152"/>
      <c r="AY63" s="150"/>
      <c r="AZ63" s="152"/>
      <c r="BA63" s="150"/>
      <c r="BB63" s="152"/>
      <c r="BC63" s="150"/>
      <c r="BD63" s="152"/>
      <c r="BE63" s="150"/>
      <c r="BF63" s="152"/>
      <c r="BG63" s="150"/>
      <c r="BH63" s="152"/>
      <c r="BI63" s="150"/>
      <c r="BJ63" s="152"/>
      <c r="BK63" s="150"/>
      <c r="BL63" s="152"/>
      <c r="BM63" s="150"/>
      <c r="BN63" s="152"/>
      <c r="BO63" s="150"/>
      <c r="BP63" s="152"/>
      <c r="BQ63" s="150"/>
      <c r="BR63" s="152"/>
      <c r="BS63" s="150"/>
      <c r="BT63" s="152"/>
      <c r="BU63" s="150"/>
      <c r="BV63" s="152"/>
      <c r="BW63" s="150"/>
      <c r="BX63" s="152"/>
      <c r="BY63" s="150"/>
      <c r="BZ63" s="32" t="str">
        <f ca="1">IF(AND(BZ$7&gt;=$N63,BZ$7&lt;=$O63,BZ$7&lt;&gt;""),IF($P63="O",$K63&amp;" h",$K63),"")</f>
        <v/>
      </c>
      <c r="CA63" s="32" t="str">
        <f ca="1">IF(AND(CA$7&gt;=$N63,CA$7&lt;=$O63,CA$7&lt;&gt;""),IF($P63="O",$K63&amp;" h",$K63),"")</f>
        <v/>
      </c>
      <c r="CB63" s="32" t="str">
        <f ca="1">IF(AND(CB$7&gt;=$N63,CB$7&lt;=$O63,CB$7&lt;&gt;""),IF($P63="O",$K63&amp;" h",$K63),"")</f>
        <v/>
      </c>
      <c r="CC63" s="32" t="str">
        <f ca="1">IF(AND(CC$7&gt;=$N63,CC$7&lt;=$O63,CC$7&lt;&gt;""),IF($P63="O",$K63&amp;" h",$K63),"")</f>
        <v/>
      </c>
      <c r="CD63" s="32" t="str">
        <f ca="1">IF(AND(CD$7&gt;=$N63,CD$7&lt;=$O63,CD$7&lt;&gt;""),IF($P63="O",$K63&amp;" h",$K63),"")</f>
        <v/>
      </c>
      <c r="CE63" s="32" t="str">
        <f ca="1">IF(AND(CE$7&gt;=$N63,CE$7&lt;=$O63,CE$7&lt;&gt;""),IF($P63="O",$K63&amp;" h",$K63),"")</f>
        <v/>
      </c>
      <c r="CF63" s="32" t="str">
        <f ca="1">IF(AND(CF$7&gt;=$N63,CF$7&lt;=$O63,CF$7&lt;&gt;""),IF($P63="O",$K63&amp;" h",$K63),"")</f>
        <v/>
      </c>
      <c r="CG63" s="32" t="str">
        <f ca="1">IF(AND(CG$7&gt;=$N63,CG$7&lt;=$O63,CG$7&lt;&gt;""),IF($P63="O",$K63&amp;" h",$K63),"")</f>
        <v/>
      </c>
      <c r="CH63" s="32" t="str">
        <f ca="1">IF(AND(CH$7&gt;=$N63,CH$7&lt;=$O63,CH$7&lt;&gt;""),IF($P63="O",$K63&amp;" h",$K63),"")</f>
        <v/>
      </c>
      <c r="CI63" s="32" t="str">
        <f ca="1">IF(AND(CI$7&gt;=$N63,CI$7&lt;=$O63,CI$7&lt;&gt;""),IF($P63="O",$K63&amp;" h",$K63),"")</f>
        <v/>
      </c>
      <c r="CJ63" s="32" t="str">
        <f ca="1">IF(AND(CJ$7&gt;=$N63,CJ$7&lt;=$O63,CJ$7&lt;&gt;""),IF($P63="O",$K63&amp;" h",$K63),"")</f>
        <v/>
      </c>
      <c r="CK63" s="32" t="str">
        <f ca="1">IF(AND(CK$7&gt;=$N63,CK$7&lt;=$O63,CK$7&lt;&gt;""),IF($P63="O",$K63&amp;" h",$K63),"")</f>
        <v/>
      </c>
      <c r="CL63" s="32" t="str">
        <f ca="1">IF(AND(CL$7&gt;=$N63,CL$7&lt;=$O63,CL$7&lt;&gt;""),IF($P63="O",$K63&amp;" h",$K63),"")</f>
        <v/>
      </c>
      <c r="CM63" s="32" t="str">
        <f ca="1">IF(AND(CM$7&gt;=$N63,CM$7&lt;=$O63,CM$7&lt;&gt;""),IF($P63="O",$K63&amp;" h",$K63),"")</f>
        <v/>
      </c>
      <c r="CN63" s="32" t="str">
        <f ca="1">IF(AND(CN$7&gt;=$N63,CN$7&lt;=$O63,CN$7&lt;&gt;""),IF($P63="O",$K63&amp;" h",$K63),"")</f>
        <v/>
      </c>
      <c r="CO63" s="32" t="str">
        <f ca="1">IF(AND(CO$7&gt;=$N63,CO$7&lt;=$O63,CO$7&lt;&gt;""),IF($P63="O",$K63&amp;" h",$K63),"")</f>
        <v/>
      </c>
      <c r="CP63" s="32" t="str">
        <f ca="1">IF(AND(CP$7&gt;=$N63,CP$7&lt;=$O63,CP$7&lt;&gt;""),IF($P63="O",$K63&amp;" h",$K63),"")</f>
        <v/>
      </c>
      <c r="CQ63" s="32" t="str">
        <f ca="1">IF(AND(CQ$7&gt;=$N63,CQ$7&lt;=$O63,CQ$7&lt;&gt;""),IF($P63="O",$K63&amp;" h",$K63),"")</f>
        <v/>
      </c>
      <c r="CR63" s="32" t="str">
        <f ca="1">IF(AND(CR$7&gt;=$N63,CR$7&lt;=$O63,CR$7&lt;&gt;""),IF($P63="O",$K63&amp;" h",$K63),"")</f>
        <v/>
      </c>
      <c r="CS63" s="32" t="str">
        <f ca="1">IF(AND(CS$7&gt;=$N63,CS$7&lt;=$O63,CS$7&lt;&gt;""),IF($P63="O",$K63&amp;" h",$K63),"")</f>
        <v/>
      </c>
      <c r="CT63" s="32" t="str">
        <f ca="1">IF(AND(CT$7&gt;=$N63,CT$7&lt;=$O63,CT$7&lt;&gt;""),IF($P63="O",$K63&amp;" h",$K63),"")</f>
        <v/>
      </c>
      <c r="CU63" s="32" t="str">
        <f ca="1">IF(AND(CU$7&gt;=$N63,CU$7&lt;=$O63,CU$7&lt;&gt;""),IF($P63="O",$K63&amp;" h",$K63),"")</f>
        <v/>
      </c>
      <c r="CV63" s="32" t="str">
        <f ca="1">IF(AND(CV$7&gt;=$N63,CV$7&lt;=$O63,CV$7&lt;&gt;""),IF($P63="O",$K63&amp;" h",$K63),"")</f>
        <v/>
      </c>
      <c r="CW63" s="32" t="str">
        <f ca="1">IF(AND(CW$7&gt;=$N63,CW$7&lt;=$O63,CW$7&lt;&gt;""),IF($P63="O",$K63&amp;" h",$K63),"")</f>
        <v/>
      </c>
      <c r="CX63" s="32" t="str">
        <f ca="1">IF(AND(CX$7&gt;=$N63,CX$7&lt;=$O63,CX$7&lt;&gt;""),IF($P63="O",$K63&amp;" h",$K63),"")</f>
        <v/>
      </c>
      <c r="CY63" s="32" t="str">
        <f ca="1">IF(AND(CY$7&gt;=$N63,CY$7&lt;=$O63,CY$7&lt;&gt;""),IF($P63="O",$K63&amp;" h",$K63),"")</f>
        <v/>
      </c>
      <c r="CZ63" s="32" t="str">
        <f ca="1">IF(AND(CZ$7&gt;=$N63,CZ$7&lt;=$O63,CZ$7&lt;&gt;""),IF($P63="O",$K63&amp;" h",$K63),"")</f>
        <v/>
      </c>
      <c r="DA63" s="32" t="str">
        <f ca="1">IF(AND(DA$7&gt;=$N63,DA$7&lt;=$O63,DA$7&lt;&gt;""),IF($P63="O",$K63&amp;" h",$K63),"")</f>
        <v/>
      </c>
      <c r="DB63" s="32" t="str">
        <f ca="1">IF(AND(DB$7&gt;=$N63,DB$7&lt;=$O63,DB$7&lt;&gt;""),IF($P63="O",$K63&amp;" h",$K63),"")</f>
        <v/>
      </c>
      <c r="DC63" s="32" t="str">
        <f ca="1">IF(AND(DC$7&gt;=$N63,DC$7&lt;=$O63,DC$7&lt;&gt;""),IF($P63="O",$K63&amp;" h",$K63),"")</f>
        <v/>
      </c>
    </row>
    <row r="64" spans="1:107" x14ac:dyDescent="0.3">
      <c r="A64" s="122" t="s">
        <v>6233</v>
      </c>
      <c r="B64" s="61" t="s">
        <v>6234</v>
      </c>
      <c r="C64" s="61" t="s">
        <v>1428</v>
      </c>
      <c r="D64" s="61" t="s">
        <v>6235</v>
      </c>
      <c r="E64" s="61" t="s">
        <v>5029</v>
      </c>
      <c r="F64" s="61" t="s">
        <v>359</v>
      </c>
      <c r="G64" s="61" t="s">
        <v>53</v>
      </c>
      <c r="H64" s="61" t="s">
        <v>61</v>
      </c>
      <c r="I64" s="61"/>
      <c r="J64" s="61"/>
      <c r="K64" s="61">
        <v>1</v>
      </c>
      <c r="L64" s="84">
        <v>43317</v>
      </c>
      <c r="M64" s="84">
        <v>43317.041666666664</v>
      </c>
      <c r="N64" s="85"/>
      <c r="O64" s="85"/>
      <c r="P64" s="92" t="s">
        <v>617</v>
      </c>
      <c r="Q64" s="31">
        <f ca="1">NETWORKDAYS(N64,O64,LD!$D$5:$D$16)</f>
        <v>0</v>
      </c>
      <c r="R64" s="152" t="str">
        <f ca="1">IF(AND(R$7&gt;=$N64,R$7&lt;=$O64,R$7&lt;&gt;""),IF($P64="O",$K64&amp;" h",$K64),"")</f>
        <v/>
      </c>
      <c r="S64" s="150" t="str">
        <f>IF(AND(S$7&gt;=$N64,S$7&lt;=$O64,S$7&lt;&gt;""),IF($P64="O",$K64&amp;" h",$K64),"")</f>
        <v/>
      </c>
      <c r="T64" s="152" t="str">
        <f ca="1">IF(AND(T$7&gt;=$N64,T$7&lt;=$O64,T$7&lt;&gt;""),IF($P64="O",$K64&amp;" h",$K64),"")</f>
        <v/>
      </c>
      <c r="U64" s="150" t="str">
        <f>IF(AND(U$7&gt;=$N64,U$7&lt;=$O64,U$7&lt;&gt;""),IF($P64="O",$K64&amp;" h",$K64),"")</f>
        <v/>
      </c>
      <c r="V64" s="152" t="str">
        <f ca="1">IF(AND(V$7&gt;=$N64,V$7&lt;=$O64,V$7&lt;&gt;""),IF($P64="O",$K64&amp;" h",$K64),"")</f>
        <v/>
      </c>
      <c r="W64" s="150" t="str">
        <f>IF(AND(W$7&gt;=$N64,W$7&lt;=$O64,W$7&lt;&gt;""),IF($P64="O",$K64&amp;" h",$K64),"")</f>
        <v/>
      </c>
      <c r="X64" s="152" t="str">
        <f ca="1">IF(AND(X$7&gt;=$N64,X$7&lt;=$O64,X$7&lt;&gt;""),IF($P64="O",$K64&amp;" h",$K64),"")</f>
        <v/>
      </c>
      <c r="Y64" s="150" t="str">
        <f>IF(AND(Y$7&gt;=$N64,Y$7&lt;=$O64,Y$7&lt;&gt;""),IF($P64="O",$K64&amp;" h",$K64),"")</f>
        <v/>
      </c>
      <c r="Z64" s="152" t="str">
        <f ca="1">IF(AND(Z$7&gt;=$N64,Z$7&lt;=$O64,Z$7&lt;&gt;""),IF($P64="O",$K64&amp;" h",$K64),"")</f>
        <v/>
      </c>
      <c r="AA64" s="150" t="str">
        <f>IF(AND(AA$7&gt;=$N64,AA$7&lt;=$O64,AA$7&lt;&gt;""),IF($P64="O",$K64&amp;" h",$K64),"")</f>
        <v/>
      </c>
      <c r="AB64" s="152" t="str">
        <f ca="1">IF(AND(AB$7&gt;=$N64,AB$7&lt;=$O64,AB$7&lt;&gt;""),IF($P64="O",$K64&amp;" h",$K64),"")</f>
        <v/>
      </c>
      <c r="AC64" s="150" t="str">
        <f>IF(AND(AC$7&gt;=$N64,AC$7&lt;=$O64,AC$7&lt;&gt;""),IF($P64="O",$K64&amp;" h",$K64),"")</f>
        <v/>
      </c>
      <c r="AD64" s="152" t="str">
        <f ca="1">IF(AND(AD$7&gt;=$N64,AD$7&lt;=$O64,AD$7&lt;&gt;""),IF($P64="O",$K64&amp;" h",$K64),"")</f>
        <v/>
      </c>
      <c r="AE64" s="150" t="str">
        <f>IF(AND(AE$7&gt;=$N64,AE$7&lt;=$O64,AE$7&lt;&gt;""),IF($P64="O",$K64&amp;" h",$K64),"")</f>
        <v/>
      </c>
      <c r="AF64" s="152" t="str">
        <f ca="1">IF(AND(AF$7&gt;=$N64,AF$7&lt;=$O64,AF$7&lt;&gt;""),IF($P64="O",$K64&amp;" h",$K64),"")</f>
        <v/>
      </c>
      <c r="AG64" s="150" t="str">
        <f>IF(AND(AG$7&gt;=$N64,AG$7&lt;=$O64,AG$7&lt;&gt;""),IF($P64="O",$K64&amp;" h",$K64),"")</f>
        <v/>
      </c>
      <c r="AH64" s="152" t="str">
        <f ca="1">IF(AND(AH$7&gt;=$N64,AH$7&lt;=$O64,AH$7&lt;&gt;""),IF($P64="O",$K64&amp;" h",$K64),"")</f>
        <v/>
      </c>
      <c r="AI64" s="150"/>
      <c r="AJ64" s="152"/>
      <c r="AK64" s="150"/>
      <c r="AL64" s="152"/>
      <c r="AM64" s="150"/>
      <c r="AN64" s="152"/>
      <c r="AO64" s="150"/>
      <c r="AP64" s="152"/>
      <c r="AQ64" s="150"/>
      <c r="AR64" s="152"/>
      <c r="AS64" s="150"/>
      <c r="AT64" s="152"/>
      <c r="AU64" s="150"/>
      <c r="AV64" s="152"/>
      <c r="AW64" s="150"/>
      <c r="AX64" s="152"/>
      <c r="AY64" s="150"/>
      <c r="AZ64" s="152"/>
      <c r="BA64" s="150"/>
      <c r="BB64" s="152"/>
      <c r="BC64" s="150"/>
      <c r="BD64" s="152"/>
      <c r="BE64" s="150"/>
      <c r="BF64" s="152"/>
      <c r="BG64" s="150"/>
      <c r="BH64" s="152"/>
      <c r="BI64" s="150"/>
      <c r="BJ64" s="152"/>
      <c r="BK64" s="150"/>
      <c r="BL64" s="152"/>
      <c r="BM64" s="150"/>
      <c r="BN64" s="152"/>
      <c r="BO64" s="150"/>
      <c r="BP64" s="152"/>
      <c r="BQ64" s="150"/>
      <c r="BR64" s="152"/>
      <c r="BS64" s="150"/>
      <c r="BT64" s="152"/>
      <c r="BU64" s="150"/>
      <c r="BV64" s="152"/>
      <c r="BW64" s="150"/>
      <c r="BX64" s="152"/>
      <c r="BY64" s="150"/>
      <c r="BZ64" s="32" t="str">
        <f ca="1">IF(AND(BZ$7&gt;=$N64,BZ$7&lt;=$O64,BZ$7&lt;&gt;""),IF($P64="O",$K64&amp;" h",$K64),"")</f>
        <v/>
      </c>
      <c r="CA64" s="32" t="str">
        <f ca="1">IF(AND(CA$7&gt;=$N64,CA$7&lt;=$O64,CA$7&lt;&gt;""),IF($P64="O",$K64&amp;" h",$K64),"")</f>
        <v/>
      </c>
      <c r="CB64" s="32" t="str">
        <f ca="1">IF(AND(CB$7&gt;=$N64,CB$7&lt;=$O64,CB$7&lt;&gt;""),IF($P64="O",$K64&amp;" h",$K64),"")</f>
        <v/>
      </c>
      <c r="CC64" s="32" t="str">
        <f ca="1">IF(AND(CC$7&gt;=$N64,CC$7&lt;=$O64,CC$7&lt;&gt;""),IF($P64="O",$K64&amp;" h",$K64),"")</f>
        <v/>
      </c>
      <c r="CD64" s="32" t="str">
        <f ca="1">IF(AND(CD$7&gt;=$N64,CD$7&lt;=$O64,CD$7&lt;&gt;""),IF($P64="O",$K64&amp;" h",$K64),"")</f>
        <v/>
      </c>
      <c r="CE64" s="32" t="str">
        <f ca="1">IF(AND(CE$7&gt;=$N64,CE$7&lt;=$O64,CE$7&lt;&gt;""),IF($P64="O",$K64&amp;" h",$K64),"")</f>
        <v/>
      </c>
      <c r="CF64" s="32" t="str">
        <f ca="1">IF(AND(CF$7&gt;=$N64,CF$7&lt;=$O64,CF$7&lt;&gt;""),IF($P64="O",$K64&amp;" h",$K64),"")</f>
        <v/>
      </c>
      <c r="CG64" s="32" t="str">
        <f ca="1">IF(AND(CG$7&gt;=$N64,CG$7&lt;=$O64,CG$7&lt;&gt;""),IF($P64="O",$K64&amp;" h",$K64),"")</f>
        <v/>
      </c>
      <c r="CH64" s="32" t="str">
        <f ca="1">IF(AND(CH$7&gt;=$N64,CH$7&lt;=$O64,CH$7&lt;&gt;""),IF($P64="O",$K64&amp;" h",$K64),"")</f>
        <v/>
      </c>
      <c r="CI64" s="32" t="str">
        <f ca="1">IF(AND(CI$7&gt;=$N64,CI$7&lt;=$O64,CI$7&lt;&gt;""),IF($P64="O",$K64&amp;" h",$K64),"")</f>
        <v/>
      </c>
      <c r="CJ64" s="32" t="str">
        <f ca="1">IF(AND(CJ$7&gt;=$N64,CJ$7&lt;=$O64,CJ$7&lt;&gt;""),IF($P64="O",$K64&amp;" h",$K64),"")</f>
        <v/>
      </c>
      <c r="CK64" s="32" t="str">
        <f ca="1">IF(AND(CK$7&gt;=$N64,CK$7&lt;=$O64,CK$7&lt;&gt;""),IF($P64="O",$K64&amp;" h",$K64),"")</f>
        <v/>
      </c>
      <c r="CL64" s="32" t="str">
        <f ca="1">IF(AND(CL$7&gt;=$N64,CL$7&lt;=$O64,CL$7&lt;&gt;""),IF($P64="O",$K64&amp;" h",$K64),"")</f>
        <v/>
      </c>
      <c r="CM64" s="32" t="str">
        <f ca="1">IF(AND(CM$7&gt;=$N64,CM$7&lt;=$O64,CM$7&lt;&gt;""),IF($P64="O",$K64&amp;" h",$K64),"")</f>
        <v/>
      </c>
      <c r="CN64" s="32" t="str">
        <f ca="1">IF(AND(CN$7&gt;=$N64,CN$7&lt;=$O64,CN$7&lt;&gt;""),IF($P64="O",$K64&amp;" h",$K64),"")</f>
        <v/>
      </c>
      <c r="CO64" s="32" t="str">
        <f ca="1">IF(AND(CO$7&gt;=$N64,CO$7&lt;=$O64,CO$7&lt;&gt;""),IF($P64="O",$K64&amp;" h",$K64),"")</f>
        <v/>
      </c>
      <c r="CP64" s="32" t="str">
        <f ca="1">IF(AND(CP$7&gt;=$N64,CP$7&lt;=$O64,CP$7&lt;&gt;""),IF($P64="O",$K64&amp;" h",$K64),"")</f>
        <v/>
      </c>
      <c r="CQ64" s="32" t="str">
        <f ca="1">IF(AND(CQ$7&gt;=$N64,CQ$7&lt;=$O64,CQ$7&lt;&gt;""),IF($P64="O",$K64&amp;" h",$K64),"")</f>
        <v/>
      </c>
      <c r="CR64" s="32" t="str">
        <f ca="1">IF(AND(CR$7&gt;=$N64,CR$7&lt;=$O64,CR$7&lt;&gt;""),IF($P64="O",$K64&amp;" h",$K64),"")</f>
        <v/>
      </c>
      <c r="CS64" s="32" t="str">
        <f ca="1">IF(AND(CS$7&gt;=$N64,CS$7&lt;=$O64,CS$7&lt;&gt;""),IF($P64="O",$K64&amp;" h",$K64),"")</f>
        <v/>
      </c>
      <c r="CT64" s="32" t="str">
        <f ca="1">IF(AND(CT$7&gt;=$N64,CT$7&lt;=$O64,CT$7&lt;&gt;""),IF($P64="O",$K64&amp;" h",$K64),"")</f>
        <v/>
      </c>
      <c r="CU64" s="32" t="str">
        <f ca="1">IF(AND(CU$7&gt;=$N64,CU$7&lt;=$O64,CU$7&lt;&gt;""),IF($P64="O",$K64&amp;" h",$K64),"")</f>
        <v/>
      </c>
      <c r="CV64" s="32" t="str">
        <f ca="1">IF(AND(CV$7&gt;=$N64,CV$7&lt;=$O64,CV$7&lt;&gt;""),IF($P64="O",$K64&amp;" h",$K64),"")</f>
        <v/>
      </c>
      <c r="CW64" s="32" t="str">
        <f ca="1">IF(AND(CW$7&gt;=$N64,CW$7&lt;=$O64,CW$7&lt;&gt;""),IF($P64="O",$K64&amp;" h",$K64),"")</f>
        <v/>
      </c>
      <c r="CX64" s="32" t="str">
        <f ca="1">IF(AND(CX$7&gt;=$N64,CX$7&lt;=$O64,CX$7&lt;&gt;""),IF($P64="O",$K64&amp;" h",$K64),"")</f>
        <v/>
      </c>
      <c r="CY64" s="32" t="str">
        <f ca="1">IF(AND(CY$7&gt;=$N64,CY$7&lt;=$O64,CY$7&lt;&gt;""),IF($P64="O",$K64&amp;" h",$K64),"")</f>
        <v/>
      </c>
      <c r="CZ64" s="32" t="str">
        <f ca="1">IF(AND(CZ$7&gt;=$N64,CZ$7&lt;=$O64,CZ$7&lt;&gt;""),IF($P64="O",$K64&amp;" h",$K64),"")</f>
        <v/>
      </c>
      <c r="DA64" s="32" t="str">
        <f ca="1">IF(AND(DA$7&gt;=$N64,DA$7&lt;=$O64,DA$7&lt;&gt;""),IF($P64="O",$K64&amp;" h",$K64),"")</f>
        <v/>
      </c>
      <c r="DB64" s="32" t="str">
        <f ca="1">IF(AND(DB$7&gt;=$N64,DB$7&lt;=$O64,DB$7&lt;&gt;""),IF($P64="O",$K64&amp;" h",$K64),"")</f>
        <v/>
      </c>
      <c r="DC64" s="32" t="str">
        <f ca="1">IF(AND(DC$7&gt;=$N64,DC$7&lt;=$O64,DC$7&lt;&gt;""),IF($P64="O",$K64&amp;" h",$K64),"")</f>
        <v/>
      </c>
    </row>
    <row r="65" spans="1:107" x14ac:dyDescent="0.3">
      <c r="A65" s="122" t="s">
        <v>6448</v>
      </c>
      <c r="B65" s="61" t="s">
        <v>6449</v>
      </c>
      <c r="C65" s="61" t="s">
        <v>1428</v>
      </c>
      <c r="D65" s="61" t="s">
        <v>6238</v>
      </c>
      <c r="E65" s="61" t="s">
        <v>5050</v>
      </c>
      <c r="F65" s="61" t="s">
        <v>359</v>
      </c>
      <c r="G65" s="61" t="s">
        <v>58</v>
      </c>
      <c r="H65" s="61" t="s">
        <v>61</v>
      </c>
      <c r="I65" s="61"/>
      <c r="J65" s="61"/>
      <c r="K65" s="61">
        <v>0.5</v>
      </c>
      <c r="L65" s="84">
        <v>43322</v>
      </c>
      <c r="M65" s="84">
        <v>43322.020833333336</v>
      </c>
      <c r="N65" s="85"/>
      <c r="O65" s="85"/>
      <c r="P65" s="92" t="s">
        <v>617</v>
      </c>
      <c r="Q65" s="31">
        <f ca="1">NETWORKDAYS(N65,O65,LD!$D$5:$D$16)</f>
        <v>0</v>
      </c>
      <c r="R65" s="152" t="str">
        <f ca="1">IF(AND(R$7&gt;=$N65,R$7&lt;=$O65,R$7&lt;&gt;""),IF($P65="O",$K65&amp;" h",$K65),"")</f>
        <v/>
      </c>
      <c r="S65" s="150" t="str">
        <f>IF(AND(S$7&gt;=$N65,S$7&lt;=$O65,S$7&lt;&gt;""),IF($P65="O",$K65&amp;" h",$K65),"")</f>
        <v/>
      </c>
      <c r="T65" s="152" t="str">
        <f ca="1">IF(AND(T$7&gt;=$N65,T$7&lt;=$O65,T$7&lt;&gt;""),IF($P65="O",$K65&amp;" h",$K65),"")</f>
        <v/>
      </c>
      <c r="U65" s="150" t="str">
        <f>IF(AND(U$7&gt;=$N65,U$7&lt;=$O65,U$7&lt;&gt;""),IF($P65="O",$K65&amp;" h",$K65),"")</f>
        <v/>
      </c>
      <c r="V65" s="152" t="str">
        <f ca="1">IF(AND(V$7&gt;=$N65,V$7&lt;=$O65,V$7&lt;&gt;""),IF($P65="O",$K65&amp;" h",$K65),"")</f>
        <v/>
      </c>
      <c r="W65" s="150" t="str">
        <f>IF(AND(W$7&gt;=$N65,W$7&lt;=$O65,W$7&lt;&gt;""),IF($P65="O",$K65&amp;" h",$K65),"")</f>
        <v/>
      </c>
      <c r="X65" s="152" t="str">
        <f ca="1">IF(AND(X$7&gt;=$N65,X$7&lt;=$O65,X$7&lt;&gt;""),IF($P65="O",$K65&amp;" h",$K65),"")</f>
        <v/>
      </c>
      <c r="Y65" s="150" t="str">
        <f>IF(AND(Y$7&gt;=$N65,Y$7&lt;=$O65,Y$7&lt;&gt;""),IF($P65="O",$K65&amp;" h",$K65),"")</f>
        <v/>
      </c>
      <c r="Z65" s="152" t="str">
        <f ca="1">IF(AND(Z$7&gt;=$N65,Z$7&lt;=$O65,Z$7&lt;&gt;""),IF($P65="O",$K65&amp;" h",$K65),"")</f>
        <v/>
      </c>
      <c r="AA65" s="150" t="str">
        <f>IF(AND(AA$7&gt;=$N65,AA$7&lt;=$O65,AA$7&lt;&gt;""),IF($P65="O",$K65&amp;" h",$K65),"")</f>
        <v/>
      </c>
      <c r="AB65" s="152" t="str">
        <f ca="1">IF(AND(AB$7&gt;=$N65,AB$7&lt;=$O65,AB$7&lt;&gt;""),IF($P65="O",$K65&amp;" h",$K65),"")</f>
        <v/>
      </c>
      <c r="AC65" s="150" t="str">
        <f>IF(AND(AC$7&gt;=$N65,AC$7&lt;=$O65,AC$7&lt;&gt;""),IF($P65="O",$K65&amp;" h",$K65),"")</f>
        <v/>
      </c>
      <c r="AD65" s="152" t="str">
        <f ca="1">IF(AND(AD$7&gt;=$N65,AD$7&lt;=$O65,AD$7&lt;&gt;""),IF($P65="O",$K65&amp;" h",$K65),"")</f>
        <v/>
      </c>
      <c r="AE65" s="150" t="str">
        <f>IF(AND(AE$7&gt;=$N65,AE$7&lt;=$O65,AE$7&lt;&gt;""),IF($P65="O",$K65&amp;" h",$K65),"")</f>
        <v/>
      </c>
      <c r="AF65" s="152" t="str">
        <f ca="1">IF(AND(AF$7&gt;=$N65,AF$7&lt;=$O65,AF$7&lt;&gt;""),IF($P65="O",$K65&amp;" h",$K65),"")</f>
        <v/>
      </c>
      <c r="AG65" s="150" t="str">
        <f>IF(AND(AG$7&gt;=$N65,AG$7&lt;=$O65,AG$7&lt;&gt;""),IF($P65="O",$K65&amp;" h",$K65),"")</f>
        <v/>
      </c>
      <c r="AH65" s="152" t="str">
        <f ca="1">IF(AND(AH$7&gt;=$N65,AH$7&lt;=$O65,AH$7&lt;&gt;""),IF($P65="O",$K65&amp;" h",$K65),"")</f>
        <v/>
      </c>
      <c r="AI65" s="150"/>
      <c r="AJ65" s="152"/>
      <c r="AK65" s="150"/>
      <c r="AL65" s="152"/>
      <c r="AM65" s="150"/>
      <c r="AN65" s="152"/>
      <c r="AO65" s="150"/>
      <c r="AP65" s="152"/>
      <c r="AQ65" s="150"/>
      <c r="AR65" s="152"/>
      <c r="AS65" s="150"/>
      <c r="AT65" s="152"/>
      <c r="AU65" s="150"/>
      <c r="AV65" s="152"/>
      <c r="AW65" s="150"/>
      <c r="AX65" s="152"/>
      <c r="AY65" s="150"/>
      <c r="AZ65" s="152"/>
      <c r="BA65" s="150"/>
      <c r="BB65" s="152"/>
      <c r="BC65" s="150"/>
      <c r="BD65" s="152"/>
      <c r="BE65" s="150"/>
      <c r="BF65" s="152"/>
      <c r="BG65" s="150"/>
      <c r="BH65" s="152"/>
      <c r="BI65" s="150"/>
      <c r="BJ65" s="152"/>
      <c r="BK65" s="150"/>
      <c r="BL65" s="152"/>
      <c r="BM65" s="150"/>
      <c r="BN65" s="152"/>
      <c r="BO65" s="150"/>
      <c r="BP65" s="152"/>
      <c r="BQ65" s="150"/>
      <c r="BR65" s="152"/>
      <c r="BS65" s="150"/>
      <c r="BT65" s="152"/>
      <c r="BU65" s="150"/>
      <c r="BV65" s="152"/>
      <c r="BW65" s="150"/>
      <c r="BX65" s="152"/>
      <c r="BY65" s="150"/>
      <c r="BZ65" s="32" t="str">
        <f ca="1">IF(AND(BZ$7&gt;=$N65,BZ$7&lt;=$O65,BZ$7&lt;&gt;""),IF($P65="O",$K65&amp;" h",$K65),"")</f>
        <v/>
      </c>
      <c r="CA65" s="32" t="str">
        <f ca="1">IF(AND(CA$7&gt;=$N65,CA$7&lt;=$O65,CA$7&lt;&gt;""),IF($P65="O",$K65&amp;" h",$K65),"")</f>
        <v/>
      </c>
      <c r="CB65" s="32" t="str">
        <f ca="1">IF(AND(CB$7&gt;=$N65,CB$7&lt;=$O65,CB$7&lt;&gt;""),IF($P65="O",$K65&amp;" h",$K65),"")</f>
        <v/>
      </c>
      <c r="CC65" s="32" t="str">
        <f ca="1">IF(AND(CC$7&gt;=$N65,CC$7&lt;=$O65,CC$7&lt;&gt;""),IF($P65="O",$K65&amp;" h",$K65),"")</f>
        <v/>
      </c>
      <c r="CD65" s="32" t="str">
        <f ca="1">IF(AND(CD$7&gt;=$N65,CD$7&lt;=$O65,CD$7&lt;&gt;""),IF($P65="O",$K65&amp;" h",$K65),"")</f>
        <v/>
      </c>
      <c r="CE65" s="32" t="str">
        <f ca="1">IF(AND(CE$7&gt;=$N65,CE$7&lt;=$O65,CE$7&lt;&gt;""),IF($P65="O",$K65&amp;" h",$K65),"")</f>
        <v/>
      </c>
      <c r="CF65" s="32" t="str">
        <f ca="1">IF(AND(CF$7&gt;=$N65,CF$7&lt;=$O65,CF$7&lt;&gt;""),IF($P65="O",$K65&amp;" h",$K65),"")</f>
        <v/>
      </c>
      <c r="CG65" s="32" t="str">
        <f ca="1">IF(AND(CG$7&gt;=$N65,CG$7&lt;=$O65,CG$7&lt;&gt;""),IF($P65="O",$K65&amp;" h",$K65),"")</f>
        <v/>
      </c>
      <c r="CH65" s="32" t="str">
        <f ca="1">IF(AND(CH$7&gt;=$N65,CH$7&lt;=$O65,CH$7&lt;&gt;""),IF($P65="O",$K65&amp;" h",$K65),"")</f>
        <v/>
      </c>
      <c r="CI65" s="32" t="str">
        <f ca="1">IF(AND(CI$7&gt;=$N65,CI$7&lt;=$O65,CI$7&lt;&gt;""),IF($P65="O",$K65&amp;" h",$K65),"")</f>
        <v/>
      </c>
      <c r="CJ65" s="32" t="str">
        <f ca="1">IF(AND(CJ$7&gt;=$N65,CJ$7&lt;=$O65,CJ$7&lt;&gt;""),IF($P65="O",$K65&amp;" h",$K65),"")</f>
        <v/>
      </c>
      <c r="CK65" s="32" t="str">
        <f ca="1">IF(AND(CK$7&gt;=$N65,CK$7&lt;=$O65,CK$7&lt;&gt;""),IF($P65="O",$K65&amp;" h",$K65),"")</f>
        <v/>
      </c>
      <c r="CL65" s="32" t="str">
        <f ca="1">IF(AND(CL$7&gt;=$N65,CL$7&lt;=$O65,CL$7&lt;&gt;""),IF($P65="O",$K65&amp;" h",$K65),"")</f>
        <v/>
      </c>
      <c r="CM65" s="32" t="str">
        <f ca="1">IF(AND(CM$7&gt;=$N65,CM$7&lt;=$O65,CM$7&lt;&gt;""),IF($P65="O",$K65&amp;" h",$K65),"")</f>
        <v/>
      </c>
      <c r="CN65" s="32" t="str">
        <f ca="1">IF(AND(CN$7&gt;=$N65,CN$7&lt;=$O65,CN$7&lt;&gt;""),IF($P65="O",$K65&amp;" h",$K65),"")</f>
        <v/>
      </c>
      <c r="CO65" s="32" t="str">
        <f ca="1">IF(AND(CO$7&gt;=$N65,CO$7&lt;=$O65,CO$7&lt;&gt;""),IF($P65="O",$K65&amp;" h",$K65),"")</f>
        <v/>
      </c>
      <c r="CP65" s="32" t="str">
        <f ca="1">IF(AND(CP$7&gt;=$N65,CP$7&lt;=$O65,CP$7&lt;&gt;""),IF($P65="O",$K65&amp;" h",$K65),"")</f>
        <v/>
      </c>
      <c r="CQ65" s="32" t="str">
        <f ca="1">IF(AND(CQ$7&gt;=$N65,CQ$7&lt;=$O65,CQ$7&lt;&gt;""),IF($P65="O",$K65&amp;" h",$K65),"")</f>
        <v/>
      </c>
      <c r="CR65" s="32" t="str">
        <f ca="1">IF(AND(CR$7&gt;=$N65,CR$7&lt;=$O65,CR$7&lt;&gt;""),IF($P65="O",$K65&amp;" h",$K65),"")</f>
        <v/>
      </c>
      <c r="CS65" s="32" t="str">
        <f ca="1">IF(AND(CS$7&gt;=$N65,CS$7&lt;=$O65,CS$7&lt;&gt;""),IF($P65="O",$K65&amp;" h",$K65),"")</f>
        <v/>
      </c>
      <c r="CT65" s="32" t="str">
        <f ca="1">IF(AND(CT$7&gt;=$N65,CT$7&lt;=$O65,CT$7&lt;&gt;""),IF($P65="O",$K65&amp;" h",$K65),"")</f>
        <v/>
      </c>
      <c r="CU65" s="32" t="str">
        <f ca="1">IF(AND(CU$7&gt;=$N65,CU$7&lt;=$O65,CU$7&lt;&gt;""),IF($P65="O",$K65&amp;" h",$K65),"")</f>
        <v/>
      </c>
      <c r="CV65" s="32" t="str">
        <f ca="1">IF(AND(CV$7&gt;=$N65,CV$7&lt;=$O65,CV$7&lt;&gt;""),IF($P65="O",$K65&amp;" h",$K65),"")</f>
        <v/>
      </c>
      <c r="CW65" s="32" t="str">
        <f ca="1">IF(AND(CW$7&gt;=$N65,CW$7&lt;=$O65,CW$7&lt;&gt;""),IF($P65="O",$K65&amp;" h",$K65),"")</f>
        <v/>
      </c>
      <c r="CX65" s="32" t="str">
        <f ca="1">IF(AND(CX$7&gt;=$N65,CX$7&lt;=$O65,CX$7&lt;&gt;""),IF($P65="O",$K65&amp;" h",$K65),"")</f>
        <v/>
      </c>
      <c r="CY65" s="32" t="str">
        <f ca="1">IF(AND(CY$7&gt;=$N65,CY$7&lt;=$O65,CY$7&lt;&gt;""),IF($P65="O",$K65&amp;" h",$K65),"")</f>
        <v/>
      </c>
      <c r="CZ65" s="32" t="str">
        <f ca="1">IF(AND(CZ$7&gt;=$N65,CZ$7&lt;=$O65,CZ$7&lt;&gt;""),IF($P65="O",$K65&amp;" h",$K65),"")</f>
        <v/>
      </c>
      <c r="DA65" s="32" t="str">
        <f ca="1">IF(AND(DA$7&gt;=$N65,DA$7&lt;=$O65,DA$7&lt;&gt;""),IF($P65="O",$K65&amp;" h",$K65),"")</f>
        <v/>
      </c>
      <c r="DB65" s="32" t="str">
        <f ca="1">IF(AND(DB$7&gt;=$N65,DB$7&lt;=$O65,DB$7&lt;&gt;""),IF($P65="O",$K65&amp;" h",$K65),"")</f>
        <v/>
      </c>
      <c r="DC65" s="32" t="str">
        <f ca="1">IF(AND(DC$7&gt;=$N65,DC$7&lt;=$O65,DC$7&lt;&gt;""),IF($P65="O",$K65&amp;" h",$K65),"")</f>
        <v/>
      </c>
    </row>
    <row r="66" spans="1:107" x14ac:dyDescent="0.3">
      <c r="A66" s="122" t="s">
        <v>6236</v>
      </c>
      <c r="B66" s="61" t="s">
        <v>6237</v>
      </c>
      <c r="C66" s="61" t="s">
        <v>1428</v>
      </c>
      <c r="D66" s="61" t="s">
        <v>6238</v>
      </c>
      <c r="E66" s="61" t="s">
        <v>5050</v>
      </c>
      <c r="F66" s="61" t="s">
        <v>359</v>
      </c>
      <c r="G66" s="61" t="s">
        <v>53</v>
      </c>
      <c r="H66" s="61" t="s">
        <v>61</v>
      </c>
      <c r="I66" s="61"/>
      <c r="J66" s="61"/>
      <c r="K66" s="61">
        <v>1</v>
      </c>
      <c r="L66" s="84">
        <v>43317</v>
      </c>
      <c r="M66" s="84">
        <v>43317.041666666664</v>
      </c>
      <c r="N66" s="85"/>
      <c r="O66" s="85"/>
      <c r="P66" s="92" t="s">
        <v>617</v>
      </c>
      <c r="Q66" s="31">
        <f ca="1">NETWORKDAYS(N66,O66,LD!$D$5:$D$16)</f>
        <v>0</v>
      </c>
      <c r="R66" s="152" t="str">
        <f ca="1">IF(AND(R$7&gt;=$N66,R$7&lt;=$O66,R$7&lt;&gt;""),IF($P66="O",$K66&amp;" h",$K66),"")</f>
        <v/>
      </c>
      <c r="S66" s="150" t="str">
        <f>IF(AND(S$7&gt;=$N66,S$7&lt;=$O66,S$7&lt;&gt;""),IF($P66="O",$K66&amp;" h",$K66),"")</f>
        <v/>
      </c>
      <c r="T66" s="152" t="str">
        <f ca="1">IF(AND(T$7&gt;=$N66,T$7&lt;=$O66,T$7&lt;&gt;""),IF($P66="O",$K66&amp;" h",$K66),"")</f>
        <v/>
      </c>
      <c r="U66" s="150" t="str">
        <f>IF(AND(U$7&gt;=$N66,U$7&lt;=$O66,U$7&lt;&gt;""),IF($P66="O",$K66&amp;" h",$K66),"")</f>
        <v/>
      </c>
      <c r="V66" s="152" t="str">
        <f ca="1">IF(AND(V$7&gt;=$N66,V$7&lt;=$O66,V$7&lt;&gt;""),IF($P66="O",$K66&amp;" h",$K66),"")</f>
        <v/>
      </c>
      <c r="W66" s="150" t="str">
        <f>IF(AND(W$7&gt;=$N66,W$7&lt;=$O66,W$7&lt;&gt;""),IF($P66="O",$K66&amp;" h",$K66),"")</f>
        <v/>
      </c>
      <c r="X66" s="152" t="str">
        <f ca="1">IF(AND(X$7&gt;=$N66,X$7&lt;=$O66,X$7&lt;&gt;""),IF($P66="O",$K66&amp;" h",$K66),"")</f>
        <v/>
      </c>
      <c r="Y66" s="150" t="str">
        <f>IF(AND(Y$7&gt;=$N66,Y$7&lt;=$O66,Y$7&lt;&gt;""),IF($P66="O",$K66&amp;" h",$K66),"")</f>
        <v/>
      </c>
      <c r="Z66" s="152" t="str">
        <f ca="1">IF(AND(Z$7&gt;=$N66,Z$7&lt;=$O66,Z$7&lt;&gt;""),IF($P66="O",$K66&amp;" h",$K66),"")</f>
        <v/>
      </c>
      <c r="AA66" s="150" t="str">
        <f>IF(AND(AA$7&gt;=$N66,AA$7&lt;=$O66,AA$7&lt;&gt;""),IF($P66="O",$K66&amp;" h",$K66),"")</f>
        <v/>
      </c>
      <c r="AB66" s="152" t="str">
        <f ca="1">IF(AND(AB$7&gt;=$N66,AB$7&lt;=$O66,AB$7&lt;&gt;""),IF($P66="O",$K66&amp;" h",$K66),"")</f>
        <v/>
      </c>
      <c r="AC66" s="150" t="str">
        <f>IF(AND(AC$7&gt;=$N66,AC$7&lt;=$O66,AC$7&lt;&gt;""),IF($P66="O",$K66&amp;" h",$K66),"")</f>
        <v/>
      </c>
      <c r="AD66" s="152" t="str">
        <f ca="1">IF(AND(AD$7&gt;=$N66,AD$7&lt;=$O66,AD$7&lt;&gt;""),IF($P66="O",$K66&amp;" h",$K66),"")</f>
        <v/>
      </c>
      <c r="AE66" s="150" t="str">
        <f>IF(AND(AE$7&gt;=$N66,AE$7&lt;=$O66,AE$7&lt;&gt;""),IF($P66="O",$K66&amp;" h",$K66),"")</f>
        <v/>
      </c>
      <c r="AF66" s="152" t="str">
        <f ca="1">IF(AND(AF$7&gt;=$N66,AF$7&lt;=$O66,AF$7&lt;&gt;""),IF($P66="O",$K66&amp;" h",$K66),"")</f>
        <v/>
      </c>
      <c r="AG66" s="150" t="str">
        <f>IF(AND(AG$7&gt;=$N66,AG$7&lt;=$O66,AG$7&lt;&gt;""),IF($P66="O",$K66&amp;" h",$K66),"")</f>
        <v/>
      </c>
      <c r="AH66" s="152" t="str">
        <f ca="1">IF(AND(AH$7&gt;=$N66,AH$7&lt;=$O66,AH$7&lt;&gt;""),IF($P66="O",$K66&amp;" h",$K66),"")</f>
        <v/>
      </c>
      <c r="AI66" s="150"/>
      <c r="AJ66" s="152"/>
      <c r="AK66" s="150"/>
      <c r="AL66" s="152"/>
      <c r="AM66" s="150"/>
      <c r="AN66" s="152"/>
      <c r="AO66" s="150"/>
      <c r="AP66" s="152"/>
      <c r="AQ66" s="150"/>
      <c r="AR66" s="152"/>
      <c r="AS66" s="150"/>
      <c r="AT66" s="152"/>
      <c r="AU66" s="150"/>
      <c r="AV66" s="152"/>
      <c r="AW66" s="150"/>
      <c r="AX66" s="152"/>
      <c r="AY66" s="150"/>
      <c r="AZ66" s="152"/>
      <c r="BA66" s="150"/>
      <c r="BB66" s="152"/>
      <c r="BC66" s="150"/>
      <c r="BD66" s="152"/>
      <c r="BE66" s="150"/>
      <c r="BF66" s="152"/>
      <c r="BG66" s="150"/>
      <c r="BH66" s="152"/>
      <c r="BI66" s="150"/>
      <c r="BJ66" s="152"/>
      <c r="BK66" s="150"/>
      <c r="BL66" s="152"/>
      <c r="BM66" s="150"/>
      <c r="BN66" s="152"/>
      <c r="BO66" s="150"/>
      <c r="BP66" s="152"/>
      <c r="BQ66" s="150"/>
      <c r="BR66" s="152"/>
      <c r="BS66" s="150"/>
      <c r="BT66" s="152"/>
      <c r="BU66" s="150"/>
      <c r="BV66" s="152"/>
      <c r="BW66" s="150"/>
      <c r="BX66" s="152"/>
      <c r="BY66" s="150"/>
      <c r="BZ66" s="32" t="str">
        <f ca="1">IF(AND(BZ$7&gt;=$N66,BZ$7&lt;=$O66,BZ$7&lt;&gt;""),IF($P66="O",$K66&amp;" h",$K66),"")</f>
        <v/>
      </c>
      <c r="CA66" s="32" t="str">
        <f ca="1">IF(AND(CA$7&gt;=$N66,CA$7&lt;=$O66,CA$7&lt;&gt;""),IF($P66="O",$K66&amp;" h",$K66),"")</f>
        <v/>
      </c>
      <c r="CB66" s="32" t="str">
        <f ca="1">IF(AND(CB$7&gt;=$N66,CB$7&lt;=$O66,CB$7&lt;&gt;""),IF($P66="O",$K66&amp;" h",$K66),"")</f>
        <v/>
      </c>
      <c r="CC66" s="32" t="str">
        <f ca="1">IF(AND(CC$7&gt;=$N66,CC$7&lt;=$O66,CC$7&lt;&gt;""),IF($P66="O",$K66&amp;" h",$K66),"")</f>
        <v/>
      </c>
      <c r="CD66" s="32" t="str">
        <f ca="1">IF(AND(CD$7&gt;=$N66,CD$7&lt;=$O66,CD$7&lt;&gt;""),IF($P66="O",$K66&amp;" h",$K66),"")</f>
        <v/>
      </c>
      <c r="CE66" s="32" t="str">
        <f ca="1">IF(AND(CE$7&gt;=$N66,CE$7&lt;=$O66,CE$7&lt;&gt;""),IF($P66="O",$K66&amp;" h",$K66),"")</f>
        <v/>
      </c>
      <c r="CF66" s="32" t="str">
        <f ca="1">IF(AND(CF$7&gt;=$N66,CF$7&lt;=$O66,CF$7&lt;&gt;""),IF($P66="O",$K66&amp;" h",$K66),"")</f>
        <v/>
      </c>
      <c r="CG66" s="32" t="str">
        <f ca="1">IF(AND(CG$7&gt;=$N66,CG$7&lt;=$O66,CG$7&lt;&gt;""),IF($P66="O",$K66&amp;" h",$K66),"")</f>
        <v/>
      </c>
      <c r="CH66" s="32" t="str">
        <f ca="1">IF(AND(CH$7&gt;=$N66,CH$7&lt;=$O66,CH$7&lt;&gt;""),IF($P66="O",$K66&amp;" h",$K66),"")</f>
        <v/>
      </c>
      <c r="CI66" s="32" t="str">
        <f ca="1">IF(AND(CI$7&gt;=$N66,CI$7&lt;=$O66,CI$7&lt;&gt;""),IF($P66="O",$K66&amp;" h",$K66),"")</f>
        <v/>
      </c>
      <c r="CJ66" s="32" t="str">
        <f ca="1">IF(AND(CJ$7&gt;=$N66,CJ$7&lt;=$O66,CJ$7&lt;&gt;""),IF($P66="O",$K66&amp;" h",$K66),"")</f>
        <v/>
      </c>
      <c r="CK66" s="32" t="str">
        <f ca="1">IF(AND(CK$7&gt;=$N66,CK$7&lt;=$O66,CK$7&lt;&gt;""),IF($P66="O",$K66&amp;" h",$K66),"")</f>
        <v/>
      </c>
      <c r="CL66" s="32" t="str">
        <f ca="1">IF(AND(CL$7&gt;=$N66,CL$7&lt;=$O66,CL$7&lt;&gt;""),IF($P66="O",$K66&amp;" h",$K66),"")</f>
        <v/>
      </c>
      <c r="CM66" s="32" t="str">
        <f ca="1">IF(AND(CM$7&gt;=$N66,CM$7&lt;=$O66,CM$7&lt;&gt;""),IF($P66="O",$K66&amp;" h",$K66),"")</f>
        <v/>
      </c>
      <c r="CN66" s="32" t="str">
        <f ca="1">IF(AND(CN$7&gt;=$N66,CN$7&lt;=$O66,CN$7&lt;&gt;""),IF($P66="O",$K66&amp;" h",$K66),"")</f>
        <v/>
      </c>
      <c r="CO66" s="32" t="str">
        <f ca="1">IF(AND(CO$7&gt;=$N66,CO$7&lt;=$O66,CO$7&lt;&gt;""),IF($P66="O",$K66&amp;" h",$K66),"")</f>
        <v/>
      </c>
      <c r="CP66" s="32" t="str">
        <f ca="1">IF(AND(CP$7&gt;=$N66,CP$7&lt;=$O66,CP$7&lt;&gt;""),IF($P66="O",$K66&amp;" h",$K66),"")</f>
        <v/>
      </c>
      <c r="CQ66" s="32" t="str">
        <f ca="1">IF(AND(CQ$7&gt;=$N66,CQ$7&lt;=$O66,CQ$7&lt;&gt;""),IF($P66="O",$K66&amp;" h",$K66),"")</f>
        <v/>
      </c>
      <c r="CR66" s="32" t="str">
        <f ca="1">IF(AND(CR$7&gt;=$N66,CR$7&lt;=$O66,CR$7&lt;&gt;""),IF($P66="O",$K66&amp;" h",$K66),"")</f>
        <v/>
      </c>
      <c r="CS66" s="32" t="str">
        <f ca="1">IF(AND(CS$7&gt;=$N66,CS$7&lt;=$O66,CS$7&lt;&gt;""),IF($P66="O",$K66&amp;" h",$K66),"")</f>
        <v/>
      </c>
      <c r="CT66" s="32" t="str">
        <f ca="1">IF(AND(CT$7&gt;=$N66,CT$7&lt;=$O66,CT$7&lt;&gt;""),IF($P66="O",$K66&amp;" h",$K66),"")</f>
        <v/>
      </c>
      <c r="CU66" s="32" t="str">
        <f ca="1">IF(AND(CU$7&gt;=$N66,CU$7&lt;=$O66,CU$7&lt;&gt;""),IF($P66="O",$K66&amp;" h",$K66),"")</f>
        <v/>
      </c>
      <c r="CV66" s="32" t="str">
        <f ca="1">IF(AND(CV$7&gt;=$N66,CV$7&lt;=$O66,CV$7&lt;&gt;""),IF($P66="O",$K66&amp;" h",$K66),"")</f>
        <v/>
      </c>
      <c r="CW66" s="32" t="str">
        <f ca="1">IF(AND(CW$7&gt;=$N66,CW$7&lt;=$O66,CW$7&lt;&gt;""),IF($P66="O",$K66&amp;" h",$K66),"")</f>
        <v/>
      </c>
      <c r="CX66" s="32" t="str">
        <f ca="1">IF(AND(CX$7&gt;=$N66,CX$7&lt;=$O66,CX$7&lt;&gt;""),IF($P66="O",$K66&amp;" h",$K66),"")</f>
        <v/>
      </c>
      <c r="CY66" s="32" t="str">
        <f ca="1">IF(AND(CY$7&gt;=$N66,CY$7&lt;=$O66,CY$7&lt;&gt;""),IF($P66="O",$K66&amp;" h",$K66),"")</f>
        <v/>
      </c>
      <c r="CZ66" s="32" t="str">
        <f ca="1">IF(AND(CZ$7&gt;=$N66,CZ$7&lt;=$O66,CZ$7&lt;&gt;""),IF($P66="O",$K66&amp;" h",$K66),"")</f>
        <v/>
      </c>
      <c r="DA66" s="32" t="str">
        <f ca="1">IF(AND(DA$7&gt;=$N66,DA$7&lt;=$O66,DA$7&lt;&gt;""),IF($P66="O",$K66&amp;" h",$K66),"")</f>
        <v/>
      </c>
      <c r="DB66" s="32" t="str">
        <f ca="1">IF(AND(DB$7&gt;=$N66,DB$7&lt;=$O66,DB$7&lt;&gt;""),IF($P66="O",$K66&amp;" h",$K66),"")</f>
        <v/>
      </c>
      <c r="DC66" s="32" t="str">
        <f ca="1">IF(AND(DC$7&gt;=$N66,DC$7&lt;=$O66,DC$7&lt;&gt;""),IF($P66="O",$K66&amp;" h",$K66),"")</f>
        <v/>
      </c>
    </row>
    <row r="67" spans="1:107" x14ac:dyDescent="0.3">
      <c r="A67" s="122" t="s">
        <v>6450</v>
      </c>
      <c r="B67" s="61" t="s">
        <v>6451</v>
      </c>
      <c r="C67" s="61" t="s">
        <v>1506</v>
      </c>
      <c r="D67" s="61" t="s">
        <v>6241</v>
      </c>
      <c r="E67" s="61" t="s">
        <v>5029</v>
      </c>
      <c r="F67" s="61" t="s">
        <v>359</v>
      </c>
      <c r="G67" s="61" t="s">
        <v>58</v>
      </c>
      <c r="H67" s="61" t="s">
        <v>61</v>
      </c>
      <c r="I67" s="61"/>
      <c r="J67" s="61"/>
      <c r="K67" s="61">
        <v>0.5</v>
      </c>
      <c r="L67" s="84">
        <v>43322</v>
      </c>
      <c r="M67" s="84">
        <v>43322.020833333336</v>
      </c>
      <c r="N67" s="85"/>
      <c r="O67" s="85"/>
      <c r="P67" s="92" t="s">
        <v>617</v>
      </c>
      <c r="Q67" s="31">
        <f ca="1">NETWORKDAYS(N67,O67,LD!$D$5:$D$16)</f>
        <v>0</v>
      </c>
      <c r="R67" s="152" t="str">
        <f ca="1">IF(AND(R$7&gt;=$N67,R$7&lt;=$O67,R$7&lt;&gt;""),IF($P67="O",$K67&amp;" h",$K67),"")</f>
        <v/>
      </c>
      <c r="S67" s="150" t="str">
        <f>IF(AND(S$7&gt;=$N67,S$7&lt;=$O67,S$7&lt;&gt;""),IF($P67="O",$K67&amp;" h",$K67),"")</f>
        <v/>
      </c>
      <c r="T67" s="152" t="str">
        <f ca="1">IF(AND(T$7&gt;=$N67,T$7&lt;=$O67,T$7&lt;&gt;""),IF($P67="O",$K67&amp;" h",$K67),"")</f>
        <v/>
      </c>
      <c r="U67" s="150" t="str">
        <f>IF(AND(U$7&gt;=$N67,U$7&lt;=$O67,U$7&lt;&gt;""),IF($P67="O",$K67&amp;" h",$K67),"")</f>
        <v/>
      </c>
      <c r="V67" s="152" t="str">
        <f ca="1">IF(AND(V$7&gt;=$N67,V$7&lt;=$O67,V$7&lt;&gt;""),IF($P67="O",$K67&amp;" h",$K67),"")</f>
        <v/>
      </c>
      <c r="W67" s="150" t="str">
        <f>IF(AND(W$7&gt;=$N67,W$7&lt;=$O67,W$7&lt;&gt;""),IF($P67="O",$K67&amp;" h",$K67),"")</f>
        <v/>
      </c>
      <c r="X67" s="152" t="str">
        <f ca="1">IF(AND(X$7&gt;=$N67,X$7&lt;=$O67,X$7&lt;&gt;""),IF($P67="O",$K67&amp;" h",$K67),"")</f>
        <v/>
      </c>
      <c r="Y67" s="150" t="str">
        <f>IF(AND(Y$7&gt;=$N67,Y$7&lt;=$O67,Y$7&lt;&gt;""),IF($P67="O",$K67&amp;" h",$K67),"")</f>
        <v/>
      </c>
      <c r="Z67" s="152" t="str">
        <f ca="1">IF(AND(Z$7&gt;=$N67,Z$7&lt;=$O67,Z$7&lt;&gt;""),IF($P67="O",$K67&amp;" h",$K67),"")</f>
        <v/>
      </c>
      <c r="AA67" s="150" t="str">
        <f>IF(AND(AA$7&gt;=$N67,AA$7&lt;=$O67,AA$7&lt;&gt;""),IF($P67="O",$K67&amp;" h",$K67),"")</f>
        <v/>
      </c>
      <c r="AB67" s="152" t="str">
        <f ca="1">IF(AND(AB$7&gt;=$N67,AB$7&lt;=$O67,AB$7&lt;&gt;""),IF($P67="O",$K67&amp;" h",$K67),"")</f>
        <v/>
      </c>
      <c r="AC67" s="150" t="str">
        <f>IF(AND(AC$7&gt;=$N67,AC$7&lt;=$O67,AC$7&lt;&gt;""),IF($P67="O",$K67&amp;" h",$K67),"")</f>
        <v/>
      </c>
      <c r="AD67" s="152" t="str">
        <f ca="1">IF(AND(AD$7&gt;=$N67,AD$7&lt;=$O67,AD$7&lt;&gt;""),IF($P67="O",$K67&amp;" h",$K67),"")</f>
        <v/>
      </c>
      <c r="AE67" s="150" t="str">
        <f>IF(AND(AE$7&gt;=$N67,AE$7&lt;=$O67,AE$7&lt;&gt;""),IF($P67="O",$K67&amp;" h",$K67),"")</f>
        <v/>
      </c>
      <c r="AF67" s="152" t="str">
        <f ca="1">IF(AND(AF$7&gt;=$N67,AF$7&lt;=$O67,AF$7&lt;&gt;""),IF($P67="O",$K67&amp;" h",$K67),"")</f>
        <v/>
      </c>
      <c r="AG67" s="150" t="str">
        <f>IF(AND(AG$7&gt;=$N67,AG$7&lt;=$O67,AG$7&lt;&gt;""),IF($P67="O",$K67&amp;" h",$K67),"")</f>
        <v/>
      </c>
      <c r="AH67" s="152" t="str">
        <f ca="1">IF(AND(AH$7&gt;=$N67,AH$7&lt;=$O67,AH$7&lt;&gt;""),IF($P67="O",$K67&amp;" h",$K67),"")</f>
        <v/>
      </c>
      <c r="AI67" s="150"/>
      <c r="AJ67" s="152"/>
      <c r="AK67" s="150"/>
      <c r="AL67" s="152"/>
      <c r="AM67" s="150"/>
      <c r="AN67" s="152"/>
      <c r="AO67" s="150"/>
      <c r="AP67" s="152"/>
      <c r="AQ67" s="150"/>
      <c r="AR67" s="152"/>
      <c r="AS67" s="150"/>
      <c r="AT67" s="152"/>
      <c r="AU67" s="150"/>
      <c r="AV67" s="152"/>
      <c r="AW67" s="150"/>
      <c r="AX67" s="152"/>
      <c r="AY67" s="150"/>
      <c r="AZ67" s="152"/>
      <c r="BA67" s="150"/>
      <c r="BB67" s="152"/>
      <c r="BC67" s="150"/>
      <c r="BD67" s="152"/>
      <c r="BE67" s="150"/>
      <c r="BF67" s="152"/>
      <c r="BG67" s="150"/>
      <c r="BH67" s="152"/>
      <c r="BI67" s="150"/>
      <c r="BJ67" s="152"/>
      <c r="BK67" s="150"/>
      <c r="BL67" s="152"/>
      <c r="BM67" s="150"/>
      <c r="BN67" s="152"/>
      <c r="BO67" s="150"/>
      <c r="BP67" s="152"/>
      <c r="BQ67" s="150"/>
      <c r="BR67" s="152"/>
      <c r="BS67" s="150"/>
      <c r="BT67" s="152"/>
      <c r="BU67" s="150"/>
      <c r="BV67" s="152"/>
      <c r="BW67" s="150"/>
      <c r="BX67" s="152"/>
      <c r="BY67" s="150"/>
      <c r="BZ67" s="32" t="str">
        <f ca="1">IF(AND(BZ$7&gt;=$N67,BZ$7&lt;=$O67,BZ$7&lt;&gt;""),IF($P67="O",$K67&amp;" h",$K67),"")</f>
        <v/>
      </c>
      <c r="CA67" s="32" t="str">
        <f ca="1">IF(AND(CA$7&gt;=$N67,CA$7&lt;=$O67,CA$7&lt;&gt;""),IF($P67="O",$K67&amp;" h",$K67),"")</f>
        <v/>
      </c>
      <c r="CB67" s="32" t="str">
        <f ca="1">IF(AND(CB$7&gt;=$N67,CB$7&lt;=$O67,CB$7&lt;&gt;""),IF($P67="O",$K67&amp;" h",$K67),"")</f>
        <v/>
      </c>
      <c r="CC67" s="32" t="str">
        <f ca="1">IF(AND(CC$7&gt;=$N67,CC$7&lt;=$O67,CC$7&lt;&gt;""),IF($P67="O",$K67&amp;" h",$K67),"")</f>
        <v/>
      </c>
      <c r="CD67" s="32" t="str">
        <f ca="1">IF(AND(CD$7&gt;=$N67,CD$7&lt;=$O67,CD$7&lt;&gt;""),IF($P67="O",$K67&amp;" h",$K67),"")</f>
        <v/>
      </c>
      <c r="CE67" s="32" t="str">
        <f ca="1">IF(AND(CE$7&gt;=$N67,CE$7&lt;=$O67,CE$7&lt;&gt;""),IF($P67="O",$K67&amp;" h",$K67),"")</f>
        <v/>
      </c>
      <c r="CF67" s="32" t="str">
        <f ca="1">IF(AND(CF$7&gt;=$N67,CF$7&lt;=$O67,CF$7&lt;&gt;""),IF($P67="O",$K67&amp;" h",$K67),"")</f>
        <v/>
      </c>
      <c r="CG67" s="32" t="str">
        <f ca="1">IF(AND(CG$7&gt;=$N67,CG$7&lt;=$O67,CG$7&lt;&gt;""),IF($P67="O",$K67&amp;" h",$K67),"")</f>
        <v/>
      </c>
      <c r="CH67" s="32" t="str">
        <f ca="1">IF(AND(CH$7&gt;=$N67,CH$7&lt;=$O67,CH$7&lt;&gt;""),IF($P67="O",$K67&amp;" h",$K67),"")</f>
        <v/>
      </c>
      <c r="CI67" s="32" t="str">
        <f ca="1">IF(AND(CI$7&gt;=$N67,CI$7&lt;=$O67,CI$7&lt;&gt;""),IF($P67="O",$K67&amp;" h",$K67),"")</f>
        <v/>
      </c>
      <c r="CJ67" s="32" t="str">
        <f ca="1">IF(AND(CJ$7&gt;=$N67,CJ$7&lt;=$O67,CJ$7&lt;&gt;""),IF($P67="O",$K67&amp;" h",$K67),"")</f>
        <v/>
      </c>
      <c r="CK67" s="32" t="str">
        <f ca="1">IF(AND(CK$7&gt;=$N67,CK$7&lt;=$O67,CK$7&lt;&gt;""),IF($P67="O",$K67&amp;" h",$K67),"")</f>
        <v/>
      </c>
      <c r="CL67" s="32" t="str">
        <f ca="1">IF(AND(CL$7&gt;=$N67,CL$7&lt;=$O67,CL$7&lt;&gt;""),IF($P67="O",$K67&amp;" h",$K67),"")</f>
        <v/>
      </c>
      <c r="CM67" s="32" t="str">
        <f ca="1">IF(AND(CM$7&gt;=$N67,CM$7&lt;=$O67,CM$7&lt;&gt;""),IF($P67="O",$K67&amp;" h",$K67),"")</f>
        <v/>
      </c>
      <c r="CN67" s="32" t="str">
        <f ca="1">IF(AND(CN$7&gt;=$N67,CN$7&lt;=$O67,CN$7&lt;&gt;""),IF($P67="O",$K67&amp;" h",$K67),"")</f>
        <v/>
      </c>
      <c r="CO67" s="32" t="str">
        <f ca="1">IF(AND(CO$7&gt;=$N67,CO$7&lt;=$O67,CO$7&lt;&gt;""),IF($P67="O",$K67&amp;" h",$K67),"")</f>
        <v/>
      </c>
      <c r="CP67" s="32" t="str">
        <f ca="1">IF(AND(CP$7&gt;=$N67,CP$7&lt;=$O67,CP$7&lt;&gt;""),IF($P67="O",$K67&amp;" h",$K67),"")</f>
        <v/>
      </c>
      <c r="CQ67" s="32" t="str">
        <f ca="1">IF(AND(CQ$7&gt;=$N67,CQ$7&lt;=$O67,CQ$7&lt;&gt;""),IF($P67="O",$K67&amp;" h",$K67),"")</f>
        <v/>
      </c>
      <c r="CR67" s="32" t="str">
        <f ca="1">IF(AND(CR$7&gt;=$N67,CR$7&lt;=$O67,CR$7&lt;&gt;""),IF($P67="O",$K67&amp;" h",$K67),"")</f>
        <v/>
      </c>
      <c r="CS67" s="32" t="str">
        <f ca="1">IF(AND(CS$7&gt;=$N67,CS$7&lt;=$O67,CS$7&lt;&gt;""),IF($P67="O",$K67&amp;" h",$K67),"")</f>
        <v/>
      </c>
      <c r="CT67" s="32" t="str">
        <f ca="1">IF(AND(CT$7&gt;=$N67,CT$7&lt;=$O67,CT$7&lt;&gt;""),IF($P67="O",$K67&amp;" h",$K67),"")</f>
        <v/>
      </c>
      <c r="CU67" s="32" t="str">
        <f ca="1">IF(AND(CU$7&gt;=$N67,CU$7&lt;=$O67,CU$7&lt;&gt;""),IF($P67="O",$K67&amp;" h",$K67),"")</f>
        <v/>
      </c>
      <c r="CV67" s="32" t="str">
        <f ca="1">IF(AND(CV$7&gt;=$N67,CV$7&lt;=$O67,CV$7&lt;&gt;""),IF($P67="O",$K67&amp;" h",$K67),"")</f>
        <v/>
      </c>
      <c r="CW67" s="32" t="str">
        <f ca="1">IF(AND(CW$7&gt;=$N67,CW$7&lt;=$O67,CW$7&lt;&gt;""),IF($P67="O",$K67&amp;" h",$K67),"")</f>
        <v/>
      </c>
      <c r="CX67" s="32" t="str">
        <f ca="1">IF(AND(CX$7&gt;=$N67,CX$7&lt;=$O67,CX$7&lt;&gt;""),IF($P67="O",$K67&amp;" h",$K67),"")</f>
        <v/>
      </c>
      <c r="CY67" s="32" t="str">
        <f ca="1">IF(AND(CY$7&gt;=$N67,CY$7&lt;=$O67,CY$7&lt;&gt;""),IF($P67="O",$K67&amp;" h",$K67),"")</f>
        <v/>
      </c>
      <c r="CZ67" s="32" t="str">
        <f ca="1">IF(AND(CZ$7&gt;=$N67,CZ$7&lt;=$O67,CZ$7&lt;&gt;""),IF($P67="O",$K67&amp;" h",$K67),"")</f>
        <v/>
      </c>
      <c r="DA67" s="32" t="str">
        <f ca="1">IF(AND(DA$7&gt;=$N67,DA$7&lt;=$O67,DA$7&lt;&gt;""),IF($P67="O",$K67&amp;" h",$K67),"")</f>
        <v/>
      </c>
      <c r="DB67" s="32" t="str">
        <f ca="1">IF(AND(DB$7&gt;=$N67,DB$7&lt;=$O67,DB$7&lt;&gt;""),IF($P67="O",$K67&amp;" h",$K67),"")</f>
        <v/>
      </c>
      <c r="DC67" s="32" t="str">
        <f ca="1">IF(AND(DC$7&gt;=$N67,DC$7&lt;=$O67,DC$7&lt;&gt;""),IF($P67="O",$K67&amp;" h",$K67),"")</f>
        <v/>
      </c>
    </row>
    <row r="68" spans="1:107" x14ac:dyDescent="0.3">
      <c r="A68" s="122" t="s">
        <v>6239</v>
      </c>
      <c r="B68" s="61" t="s">
        <v>6240</v>
      </c>
      <c r="C68" s="61" t="s">
        <v>1506</v>
      </c>
      <c r="D68" s="61" t="s">
        <v>6241</v>
      </c>
      <c r="E68" s="61" t="s">
        <v>5029</v>
      </c>
      <c r="F68" s="61" t="s">
        <v>359</v>
      </c>
      <c r="G68" s="61" t="s">
        <v>53</v>
      </c>
      <c r="H68" s="61" t="s">
        <v>61</v>
      </c>
      <c r="I68" s="61"/>
      <c r="J68" s="61"/>
      <c r="K68" s="61">
        <v>1</v>
      </c>
      <c r="L68" s="84">
        <v>43317</v>
      </c>
      <c r="M68" s="84">
        <v>43317.041666666664</v>
      </c>
      <c r="N68" s="85"/>
      <c r="O68" s="85"/>
      <c r="P68" s="92" t="s">
        <v>617</v>
      </c>
      <c r="Q68" s="31">
        <f ca="1">NETWORKDAYS(N68,O68,LD!$D$5:$D$16)</f>
        <v>0</v>
      </c>
      <c r="R68" s="152" t="str">
        <f ca="1">IF(AND(R$7&gt;=$N68,R$7&lt;=$O68,R$7&lt;&gt;""),IF($P68="O",$K68&amp;" h",$K68),"")</f>
        <v/>
      </c>
      <c r="S68" s="150" t="str">
        <f>IF(AND(S$7&gt;=$N68,S$7&lt;=$O68,S$7&lt;&gt;""),IF($P68="O",$K68&amp;" h",$K68),"")</f>
        <v/>
      </c>
      <c r="T68" s="152" t="str">
        <f ca="1">IF(AND(T$7&gt;=$N68,T$7&lt;=$O68,T$7&lt;&gt;""),IF($P68="O",$K68&amp;" h",$K68),"")</f>
        <v/>
      </c>
      <c r="U68" s="150" t="str">
        <f>IF(AND(U$7&gt;=$N68,U$7&lt;=$O68,U$7&lt;&gt;""),IF($P68="O",$K68&amp;" h",$K68),"")</f>
        <v/>
      </c>
      <c r="V68" s="152" t="str">
        <f ca="1">IF(AND(V$7&gt;=$N68,V$7&lt;=$O68,V$7&lt;&gt;""),IF($P68="O",$K68&amp;" h",$K68),"")</f>
        <v/>
      </c>
      <c r="W68" s="150" t="str">
        <f>IF(AND(W$7&gt;=$N68,W$7&lt;=$O68,W$7&lt;&gt;""),IF($P68="O",$K68&amp;" h",$K68),"")</f>
        <v/>
      </c>
      <c r="X68" s="152" t="str">
        <f ca="1">IF(AND(X$7&gt;=$N68,X$7&lt;=$O68,X$7&lt;&gt;""),IF($P68="O",$K68&amp;" h",$K68),"")</f>
        <v/>
      </c>
      <c r="Y68" s="150" t="str">
        <f>IF(AND(Y$7&gt;=$N68,Y$7&lt;=$O68,Y$7&lt;&gt;""),IF($P68="O",$K68&amp;" h",$K68),"")</f>
        <v/>
      </c>
      <c r="Z68" s="152" t="str">
        <f ca="1">IF(AND(Z$7&gt;=$N68,Z$7&lt;=$O68,Z$7&lt;&gt;""),IF($P68="O",$K68&amp;" h",$K68),"")</f>
        <v/>
      </c>
      <c r="AA68" s="150" t="str">
        <f>IF(AND(AA$7&gt;=$N68,AA$7&lt;=$O68,AA$7&lt;&gt;""),IF($P68="O",$K68&amp;" h",$K68),"")</f>
        <v/>
      </c>
      <c r="AB68" s="152" t="str">
        <f ca="1">IF(AND(AB$7&gt;=$N68,AB$7&lt;=$O68,AB$7&lt;&gt;""),IF($P68="O",$K68&amp;" h",$K68),"")</f>
        <v/>
      </c>
      <c r="AC68" s="150" t="str">
        <f>IF(AND(AC$7&gt;=$N68,AC$7&lt;=$O68,AC$7&lt;&gt;""),IF($P68="O",$K68&amp;" h",$K68),"")</f>
        <v/>
      </c>
      <c r="AD68" s="152" t="str">
        <f ca="1">IF(AND(AD$7&gt;=$N68,AD$7&lt;=$O68,AD$7&lt;&gt;""),IF($P68="O",$K68&amp;" h",$K68),"")</f>
        <v/>
      </c>
      <c r="AE68" s="150" t="str">
        <f>IF(AND(AE$7&gt;=$N68,AE$7&lt;=$O68,AE$7&lt;&gt;""),IF($P68="O",$K68&amp;" h",$K68),"")</f>
        <v/>
      </c>
      <c r="AF68" s="152" t="str">
        <f ca="1">IF(AND(AF$7&gt;=$N68,AF$7&lt;=$O68,AF$7&lt;&gt;""),IF($P68="O",$K68&amp;" h",$K68),"")</f>
        <v/>
      </c>
      <c r="AG68" s="150" t="str">
        <f>IF(AND(AG$7&gt;=$N68,AG$7&lt;=$O68,AG$7&lt;&gt;""),IF($P68="O",$K68&amp;" h",$K68),"")</f>
        <v/>
      </c>
      <c r="AH68" s="152" t="str">
        <f ca="1">IF(AND(AH$7&gt;=$N68,AH$7&lt;=$O68,AH$7&lt;&gt;""),IF($P68="O",$K68&amp;" h",$K68),"")</f>
        <v/>
      </c>
      <c r="AI68" s="150"/>
      <c r="AJ68" s="152"/>
      <c r="AK68" s="150"/>
      <c r="AL68" s="152"/>
      <c r="AM68" s="150"/>
      <c r="AN68" s="152"/>
      <c r="AO68" s="150"/>
      <c r="AP68" s="152"/>
      <c r="AQ68" s="150"/>
      <c r="AR68" s="152"/>
      <c r="AS68" s="150"/>
      <c r="AT68" s="152"/>
      <c r="AU68" s="150"/>
      <c r="AV68" s="152"/>
      <c r="AW68" s="150"/>
      <c r="AX68" s="152"/>
      <c r="AY68" s="150"/>
      <c r="AZ68" s="152"/>
      <c r="BA68" s="150"/>
      <c r="BB68" s="152"/>
      <c r="BC68" s="150"/>
      <c r="BD68" s="152"/>
      <c r="BE68" s="150"/>
      <c r="BF68" s="152"/>
      <c r="BG68" s="150"/>
      <c r="BH68" s="152"/>
      <c r="BI68" s="150"/>
      <c r="BJ68" s="152"/>
      <c r="BK68" s="150"/>
      <c r="BL68" s="152"/>
      <c r="BM68" s="150"/>
      <c r="BN68" s="152"/>
      <c r="BO68" s="150"/>
      <c r="BP68" s="152"/>
      <c r="BQ68" s="150"/>
      <c r="BR68" s="152"/>
      <c r="BS68" s="150"/>
      <c r="BT68" s="152"/>
      <c r="BU68" s="150"/>
      <c r="BV68" s="152"/>
      <c r="BW68" s="150"/>
      <c r="BX68" s="152"/>
      <c r="BY68" s="150"/>
      <c r="BZ68" s="32" t="str">
        <f ca="1">IF(AND(BZ$7&gt;=$N68,BZ$7&lt;=$O68,BZ$7&lt;&gt;""),IF($P68="O",$K68&amp;" h",$K68),"")</f>
        <v/>
      </c>
      <c r="CA68" s="32" t="str">
        <f ca="1">IF(AND(CA$7&gt;=$N68,CA$7&lt;=$O68,CA$7&lt;&gt;""),IF($P68="O",$K68&amp;" h",$K68),"")</f>
        <v/>
      </c>
      <c r="CB68" s="32" t="str">
        <f ca="1">IF(AND(CB$7&gt;=$N68,CB$7&lt;=$O68,CB$7&lt;&gt;""),IF($P68="O",$K68&amp;" h",$K68),"")</f>
        <v/>
      </c>
      <c r="CC68" s="32" t="str">
        <f ca="1">IF(AND(CC$7&gt;=$N68,CC$7&lt;=$O68,CC$7&lt;&gt;""),IF($P68="O",$K68&amp;" h",$K68),"")</f>
        <v/>
      </c>
      <c r="CD68" s="32" t="str">
        <f ca="1">IF(AND(CD$7&gt;=$N68,CD$7&lt;=$O68,CD$7&lt;&gt;""),IF($P68="O",$K68&amp;" h",$K68),"")</f>
        <v/>
      </c>
      <c r="CE68" s="32" t="str">
        <f ca="1">IF(AND(CE$7&gt;=$N68,CE$7&lt;=$O68,CE$7&lt;&gt;""),IF($P68="O",$K68&amp;" h",$K68),"")</f>
        <v/>
      </c>
      <c r="CF68" s="32" t="str">
        <f ca="1">IF(AND(CF$7&gt;=$N68,CF$7&lt;=$O68,CF$7&lt;&gt;""),IF($P68="O",$K68&amp;" h",$K68),"")</f>
        <v/>
      </c>
      <c r="CG68" s="32" t="str">
        <f ca="1">IF(AND(CG$7&gt;=$N68,CG$7&lt;=$O68,CG$7&lt;&gt;""),IF($P68="O",$K68&amp;" h",$K68),"")</f>
        <v/>
      </c>
      <c r="CH68" s="32" t="str">
        <f ca="1">IF(AND(CH$7&gt;=$N68,CH$7&lt;=$O68,CH$7&lt;&gt;""),IF($P68="O",$K68&amp;" h",$K68),"")</f>
        <v/>
      </c>
      <c r="CI68" s="32" t="str">
        <f ca="1">IF(AND(CI$7&gt;=$N68,CI$7&lt;=$O68,CI$7&lt;&gt;""),IF($P68="O",$K68&amp;" h",$K68),"")</f>
        <v/>
      </c>
      <c r="CJ68" s="32" t="str">
        <f ca="1">IF(AND(CJ$7&gt;=$N68,CJ$7&lt;=$O68,CJ$7&lt;&gt;""),IF($P68="O",$K68&amp;" h",$K68),"")</f>
        <v/>
      </c>
      <c r="CK68" s="32" t="str">
        <f ca="1">IF(AND(CK$7&gt;=$N68,CK$7&lt;=$O68,CK$7&lt;&gt;""),IF($P68="O",$K68&amp;" h",$K68),"")</f>
        <v/>
      </c>
      <c r="CL68" s="32" t="str">
        <f ca="1">IF(AND(CL$7&gt;=$N68,CL$7&lt;=$O68,CL$7&lt;&gt;""),IF($P68="O",$K68&amp;" h",$K68),"")</f>
        <v/>
      </c>
      <c r="CM68" s="32" t="str">
        <f ca="1">IF(AND(CM$7&gt;=$N68,CM$7&lt;=$O68,CM$7&lt;&gt;""),IF($P68="O",$K68&amp;" h",$K68),"")</f>
        <v/>
      </c>
      <c r="CN68" s="32" t="str">
        <f ca="1">IF(AND(CN$7&gt;=$N68,CN$7&lt;=$O68,CN$7&lt;&gt;""),IF($P68="O",$K68&amp;" h",$K68),"")</f>
        <v/>
      </c>
      <c r="CO68" s="32" t="str">
        <f ca="1">IF(AND(CO$7&gt;=$N68,CO$7&lt;=$O68,CO$7&lt;&gt;""),IF($P68="O",$K68&amp;" h",$K68),"")</f>
        <v/>
      </c>
      <c r="CP68" s="32" t="str">
        <f ca="1">IF(AND(CP$7&gt;=$N68,CP$7&lt;=$O68,CP$7&lt;&gt;""),IF($P68="O",$K68&amp;" h",$K68),"")</f>
        <v/>
      </c>
      <c r="CQ68" s="32" t="str">
        <f ca="1">IF(AND(CQ$7&gt;=$N68,CQ$7&lt;=$O68,CQ$7&lt;&gt;""),IF($P68="O",$K68&amp;" h",$K68),"")</f>
        <v/>
      </c>
      <c r="CR68" s="32" t="str">
        <f ca="1">IF(AND(CR$7&gt;=$N68,CR$7&lt;=$O68,CR$7&lt;&gt;""),IF($P68="O",$K68&amp;" h",$K68),"")</f>
        <v/>
      </c>
      <c r="CS68" s="32" t="str">
        <f ca="1">IF(AND(CS$7&gt;=$N68,CS$7&lt;=$O68,CS$7&lt;&gt;""),IF($P68="O",$K68&amp;" h",$K68),"")</f>
        <v/>
      </c>
      <c r="CT68" s="32" t="str">
        <f ca="1">IF(AND(CT$7&gt;=$N68,CT$7&lt;=$O68,CT$7&lt;&gt;""),IF($P68="O",$K68&amp;" h",$K68),"")</f>
        <v/>
      </c>
      <c r="CU68" s="32" t="str">
        <f ca="1">IF(AND(CU$7&gt;=$N68,CU$7&lt;=$O68,CU$7&lt;&gt;""),IF($P68="O",$K68&amp;" h",$K68),"")</f>
        <v/>
      </c>
      <c r="CV68" s="32" t="str">
        <f ca="1">IF(AND(CV$7&gt;=$N68,CV$7&lt;=$O68,CV$7&lt;&gt;""),IF($P68="O",$K68&amp;" h",$K68),"")</f>
        <v/>
      </c>
      <c r="CW68" s="32" t="str">
        <f ca="1">IF(AND(CW$7&gt;=$N68,CW$7&lt;=$O68,CW$7&lt;&gt;""),IF($P68="O",$K68&amp;" h",$K68),"")</f>
        <v/>
      </c>
      <c r="CX68" s="32" t="str">
        <f ca="1">IF(AND(CX$7&gt;=$N68,CX$7&lt;=$O68,CX$7&lt;&gt;""),IF($P68="O",$K68&amp;" h",$K68),"")</f>
        <v/>
      </c>
      <c r="CY68" s="32" t="str">
        <f ca="1">IF(AND(CY$7&gt;=$N68,CY$7&lt;=$O68,CY$7&lt;&gt;""),IF($P68="O",$K68&amp;" h",$K68),"")</f>
        <v/>
      </c>
      <c r="CZ68" s="32" t="str">
        <f ca="1">IF(AND(CZ$7&gt;=$N68,CZ$7&lt;=$O68,CZ$7&lt;&gt;""),IF($P68="O",$K68&amp;" h",$K68),"")</f>
        <v/>
      </c>
      <c r="DA68" s="32" t="str">
        <f ca="1">IF(AND(DA$7&gt;=$N68,DA$7&lt;=$O68,DA$7&lt;&gt;""),IF($P68="O",$K68&amp;" h",$K68),"")</f>
        <v/>
      </c>
      <c r="DB68" s="32" t="str">
        <f ca="1">IF(AND(DB$7&gt;=$N68,DB$7&lt;=$O68,DB$7&lt;&gt;""),IF($P68="O",$K68&amp;" h",$K68),"")</f>
        <v/>
      </c>
      <c r="DC68" s="32" t="str">
        <f ca="1">IF(AND(DC$7&gt;=$N68,DC$7&lt;=$O68,DC$7&lt;&gt;""),IF($P68="O",$K68&amp;" h",$K68),"")</f>
        <v/>
      </c>
    </row>
    <row r="69" spans="1:107" x14ac:dyDescent="0.3">
      <c r="A69" s="122" t="s">
        <v>6452</v>
      </c>
      <c r="B69" s="61" t="s">
        <v>6453</v>
      </c>
      <c r="C69" s="61" t="s">
        <v>1506</v>
      </c>
      <c r="D69" s="61" t="s">
        <v>6244</v>
      </c>
      <c r="E69" s="61" t="s">
        <v>5050</v>
      </c>
      <c r="F69" s="61" t="s">
        <v>359</v>
      </c>
      <c r="G69" s="61" t="s">
        <v>58</v>
      </c>
      <c r="H69" s="61" t="s">
        <v>61</v>
      </c>
      <c r="I69" s="61"/>
      <c r="J69" s="61"/>
      <c r="K69" s="61">
        <v>0.5</v>
      </c>
      <c r="L69" s="84">
        <v>43322</v>
      </c>
      <c r="M69" s="84">
        <v>43322.020833333336</v>
      </c>
      <c r="N69" s="85"/>
      <c r="O69" s="85"/>
      <c r="P69" s="92" t="s">
        <v>617</v>
      </c>
      <c r="Q69" s="31">
        <f ca="1">NETWORKDAYS(N69,O69,LD!$D$5:$D$16)</f>
        <v>0</v>
      </c>
      <c r="R69" s="152" t="str">
        <f ca="1">IF(AND(R$7&gt;=$N69,R$7&lt;=$O69,R$7&lt;&gt;""),IF($P69="O",$K69&amp;" h",$K69),"")</f>
        <v/>
      </c>
      <c r="S69" s="150" t="str">
        <f>IF(AND(S$7&gt;=$N69,S$7&lt;=$O69,S$7&lt;&gt;""),IF($P69="O",$K69&amp;" h",$K69),"")</f>
        <v/>
      </c>
      <c r="T69" s="152" t="str">
        <f ca="1">IF(AND(T$7&gt;=$N69,T$7&lt;=$O69,T$7&lt;&gt;""),IF($P69="O",$K69&amp;" h",$K69),"")</f>
        <v/>
      </c>
      <c r="U69" s="150" t="str">
        <f>IF(AND(U$7&gt;=$N69,U$7&lt;=$O69,U$7&lt;&gt;""),IF($P69="O",$K69&amp;" h",$K69),"")</f>
        <v/>
      </c>
      <c r="V69" s="152" t="str">
        <f ca="1">IF(AND(V$7&gt;=$N69,V$7&lt;=$O69,V$7&lt;&gt;""),IF($P69="O",$K69&amp;" h",$K69),"")</f>
        <v/>
      </c>
      <c r="W69" s="150" t="str">
        <f>IF(AND(W$7&gt;=$N69,W$7&lt;=$O69,W$7&lt;&gt;""),IF($P69="O",$K69&amp;" h",$K69),"")</f>
        <v/>
      </c>
      <c r="X69" s="152" t="str">
        <f ca="1">IF(AND(X$7&gt;=$N69,X$7&lt;=$O69,X$7&lt;&gt;""),IF($P69="O",$K69&amp;" h",$K69),"")</f>
        <v/>
      </c>
      <c r="Y69" s="150" t="str">
        <f>IF(AND(Y$7&gt;=$N69,Y$7&lt;=$O69,Y$7&lt;&gt;""),IF($P69="O",$K69&amp;" h",$K69),"")</f>
        <v/>
      </c>
      <c r="Z69" s="152" t="str">
        <f ca="1">IF(AND(Z$7&gt;=$N69,Z$7&lt;=$O69,Z$7&lt;&gt;""),IF($P69="O",$K69&amp;" h",$K69),"")</f>
        <v/>
      </c>
      <c r="AA69" s="150" t="str">
        <f>IF(AND(AA$7&gt;=$N69,AA$7&lt;=$O69,AA$7&lt;&gt;""),IF($P69="O",$K69&amp;" h",$K69),"")</f>
        <v/>
      </c>
      <c r="AB69" s="152" t="str">
        <f ca="1">IF(AND(AB$7&gt;=$N69,AB$7&lt;=$O69,AB$7&lt;&gt;""),IF($P69="O",$K69&amp;" h",$K69),"")</f>
        <v/>
      </c>
      <c r="AC69" s="150" t="str">
        <f>IF(AND(AC$7&gt;=$N69,AC$7&lt;=$O69,AC$7&lt;&gt;""),IF($P69="O",$K69&amp;" h",$K69),"")</f>
        <v/>
      </c>
      <c r="AD69" s="152" t="str">
        <f ca="1">IF(AND(AD$7&gt;=$N69,AD$7&lt;=$O69,AD$7&lt;&gt;""),IF($P69="O",$K69&amp;" h",$K69),"")</f>
        <v/>
      </c>
      <c r="AE69" s="150" t="str">
        <f>IF(AND(AE$7&gt;=$N69,AE$7&lt;=$O69,AE$7&lt;&gt;""),IF($P69="O",$K69&amp;" h",$K69),"")</f>
        <v/>
      </c>
      <c r="AF69" s="152" t="str">
        <f ca="1">IF(AND(AF$7&gt;=$N69,AF$7&lt;=$O69,AF$7&lt;&gt;""),IF($P69="O",$K69&amp;" h",$K69),"")</f>
        <v/>
      </c>
      <c r="AG69" s="150" t="str">
        <f>IF(AND(AG$7&gt;=$N69,AG$7&lt;=$O69,AG$7&lt;&gt;""),IF($P69="O",$K69&amp;" h",$K69),"")</f>
        <v/>
      </c>
      <c r="AH69" s="152" t="str">
        <f ca="1">IF(AND(AH$7&gt;=$N69,AH$7&lt;=$O69,AH$7&lt;&gt;""),IF($P69="O",$K69&amp;" h",$K69),"")</f>
        <v/>
      </c>
      <c r="AI69" s="150"/>
      <c r="AJ69" s="152"/>
      <c r="AK69" s="150"/>
      <c r="AL69" s="152"/>
      <c r="AM69" s="150"/>
      <c r="AN69" s="152"/>
      <c r="AO69" s="150"/>
      <c r="AP69" s="152"/>
      <c r="AQ69" s="150"/>
      <c r="AR69" s="152"/>
      <c r="AS69" s="150"/>
      <c r="AT69" s="152"/>
      <c r="AU69" s="150"/>
      <c r="AV69" s="152"/>
      <c r="AW69" s="150"/>
      <c r="AX69" s="152"/>
      <c r="AY69" s="150"/>
      <c r="AZ69" s="152"/>
      <c r="BA69" s="150"/>
      <c r="BB69" s="152"/>
      <c r="BC69" s="150"/>
      <c r="BD69" s="152"/>
      <c r="BE69" s="150"/>
      <c r="BF69" s="152"/>
      <c r="BG69" s="150"/>
      <c r="BH69" s="152"/>
      <c r="BI69" s="150"/>
      <c r="BJ69" s="152"/>
      <c r="BK69" s="150"/>
      <c r="BL69" s="152"/>
      <c r="BM69" s="150"/>
      <c r="BN69" s="152"/>
      <c r="BO69" s="150"/>
      <c r="BP69" s="152"/>
      <c r="BQ69" s="150"/>
      <c r="BR69" s="152"/>
      <c r="BS69" s="150"/>
      <c r="BT69" s="152"/>
      <c r="BU69" s="150"/>
      <c r="BV69" s="152"/>
      <c r="BW69" s="150"/>
      <c r="BX69" s="152"/>
      <c r="BY69" s="150"/>
      <c r="BZ69" s="32" t="str">
        <f ca="1">IF(AND(BZ$7&gt;=$N69,BZ$7&lt;=$O69,BZ$7&lt;&gt;""),IF($P69="O",$K69&amp;" h",$K69),"")</f>
        <v/>
      </c>
      <c r="CA69" s="32" t="str">
        <f ca="1">IF(AND(CA$7&gt;=$N69,CA$7&lt;=$O69,CA$7&lt;&gt;""),IF($P69="O",$K69&amp;" h",$K69),"")</f>
        <v/>
      </c>
      <c r="CB69" s="32" t="str">
        <f ca="1">IF(AND(CB$7&gt;=$N69,CB$7&lt;=$O69,CB$7&lt;&gt;""),IF($P69="O",$K69&amp;" h",$K69),"")</f>
        <v/>
      </c>
      <c r="CC69" s="32" t="str">
        <f ca="1">IF(AND(CC$7&gt;=$N69,CC$7&lt;=$O69,CC$7&lt;&gt;""),IF($P69="O",$K69&amp;" h",$K69),"")</f>
        <v/>
      </c>
      <c r="CD69" s="32" t="str">
        <f ca="1">IF(AND(CD$7&gt;=$N69,CD$7&lt;=$O69,CD$7&lt;&gt;""),IF($P69="O",$K69&amp;" h",$K69),"")</f>
        <v/>
      </c>
      <c r="CE69" s="32" t="str">
        <f ca="1">IF(AND(CE$7&gt;=$N69,CE$7&lt;=$O69,CE$7&lt;&gt;""),IF($P69="O",$K69&amp;" h",$K69),"")</f>
        <v/>
      </c>
      <c r="CF69" s="32" t="str">
        <f ca="1">IF(AND(CF$7&gt;=$N69,CF$7&lt;=$O69,CF$7&lt;&gt;""),IF($P69="O",$K69&amp;" h",$K69),"")</f>
        <v/>
      </c>
      <c r="CG69" s="32" t="str">
        <f ca="1">IF(AND(CG$7&gt;=$N69,CG$7&lt;=$O69,CG$7&lt;&gt;""),IF($P69="O",$K69&amp;" h",$K69),"")</f>
        <v/>
      </c>
      <c r="CH69" s="32" t="str">
        <f ca="1">IF(AND(CH$7&gt;=$N69,CH$7&lt;=$O69,CH$7&lt;&gt;""),IF($P69="O",$K69&amp;" h",$K69),"")</f>
        <v/>
      </c>
      <c r="CI69" s="32" t="str">
        <f ca="1">IF(AND(CI$7&gt;=$N69,CI$7&lt;=$O69,CI$7&lt;&gt;""),IF($P69="O",$K69&amp;" h",$K69),"")</f>
        <v/>
      </c>
      <c r="CJ69" s="32" t="str">
        <f ca="1">IF(AND(CJ$7&gt;=$N69,CJ$7&lt;=$O69,CJ$7&lt;&gt;""),IF($P69="O",$K69&amp;" h",$K69),"")</f>
        <v/>
      </c>
      <c r="CK69" s="32" t="str">
        <f ca="1">IF(AND(CK$7&gt;=$N69,CK$7&lt;=$O69,CK$7&lt;&gt;""),IF($P69="O",$K69&amp;" h",$K69),"")</f>
        <v/>
      </c>
      <c r="CL69" s="32" t="str">
        <f ca="1">IF(AND(CL$7&gt;=$N69,CL$7&lt;=$O69,CL$7&lt;&gt;""),IF($P69="O",$K69&amp;" h",$K69),"")</f>
        <v/>
      </c>
      <c r="CM69" s="32" t="str">
        <f ca="1">IF(AND(CM$7&gt;=$N69,CM$7&lt;=$O69,CM$7&lt;&gt;""),IF($P69="O",$K69&amp;" h",$K69),"")</f>
        <v/>
      </c>
      <c r="CN69" s="32" t="str">
        <f ca="1">IF(AND(CN$7&gt;=$N69,CN$7&lt;=$O69,CN$7&lt;&gt;""),IF($P69="O",$K69&amp;" h",$K69),"")</f>
        <v/>
      </c>
      <c r="CO69" s="32" t="str">
        <f ca="1">IF(AND(CO$7&gt;=$N69,CO$7&lt;=$O69,CO$7&lt;&gt;""),IF($P69="O",$K69&amp;" h",$K69),"")</f>
        <v/>
      </c>
      <c r="CP69" s="32" t="str">
        <f ca="1">IF(AND(CP$7&gt;=$N69,CP$7&lt;=$O69,CP$7&lt;&gt;""),IF($P69="O",$K69&amp;" h",$K69),"")</f>
        <v/>
      </c>
      <c r="CQ69" s="32" t="str">
        <f ca="1">IF(AND(CQ$7&gt;=$N69,CQ$7&lt;=$O69,CQ$7&lt;&gt;""),IF($P69="O",$K69&amp;" h",$K69),"")</f>
        <v/>
      </c>
      <c r="CR69" s="32" t="str">
        <f ca="1">IF(AND(CR$7&gt;=$N69,CR$7&lt;=$O69,CR$7&lt;&gt;""),IF($P69="O",$K69&amp;" h",$K69),"")</f>
        <v/>
      </c>
      <c r="CS69" s="32" t="str">
        <f ca="1">IF(AND(CS$7&gt;=$N69,CS$7&lt;=$O69,CS$7&lt;&gt;""),IF($P69="O",$K69&amp;" h",$K69),"")</f>
        <v/>
      </c>
      <c r="CT69" s="32" t="str">
        <f ca="1">IF(AND(CT$7&gt;=$N69,CT$7&lt;=$O69,CT$7&lt;&gt;""),IF($P69="O",$K69&amp;" h",$K69),"")</f>
        <v/>
      </c>
      <c r="CU69" s="32" t="str">
        <f ca="1">IF(AND(CU$7&gt;=$N69,CU$7&lt;=$O69,CU$7&lt;&gt;""),IF($P69="O",$K69&amp;" h",$K69),"")</f>
        <v/>
      </c>
      <c r="CV69" s="32" t="str">
        <f ca="1">IF(AND(CV$7&gt;=$N69,CV$7&lt;=$O69,CV$7&lt;&gt;""),IF($P69="O",$K69&amp;" h",$K69),"")</f>
        <v/>
      </c>
      <c r="CW69" s="32" t="str">
        <f ca="1">IF(AND(CW$7&gt;=$N69,CW$7&lt;=$O69,CW$7&lt;&gt;""),IF($P69="O",$K69&amp;" h",$K69),"")</f>
        <v/>
      </c>
      <c r="CX69" s="32" t="str">
        <f ca="1">IF(AND(CX$7&gt;=$N69,CX$7&lt;=$O69,CX$7&lt;&gt;""),IF($P69="O",$K69&amp;" h",$K69),"")</f>
        <v/>
      </c>
      <c r="CY69" s="32" t="str">
        <f ca="1">IF(AND(CY$7&gt;=$N69,CY$7&lt;=$O69,CY$7&lt;&gt;""),IF($P69="O",$K69&amp;" h",$K69),"")</f>
        <v/>
      </c>
      <c r="CZ69" s="32" t="str">
        <f ca="1">IF(AND(CZ$7&gt;=$N69,CZ$7&lt;=$O69,CZ$7&lt;&gt;""),IF($P69="O",$K69&amp;" h",$K69),"")</f>
        <v/>
      </c>
      <c r="DA69" s="32" t="str">
        <f ca="1">IF(AND(DA$7&gt;=$N69,DA$7&lt;=$O69,DA$7&lt;&gt;""),IF($P69="O",$K69&amp;" h",$K69),"")</f>
        <v/>
      </c>
      <c r="DB69" s="32" t="str">
        <f ca="1">IF(AND(DB$7&gt;=$N69,DB$7&lt;=$O69,DB$7&lt;&gt;""),IF($P69="O",$K69&amp;" h",$K69),"")</f>
        <v/>
      </c>
      <c r="DC69" s="32" t="str">
        <f ca="1">IF(AND(DC$7&gt;=$N69,DC$7&lt;=$O69,DC$7&lt;&gt;""),IF($P69="O",$K69&amp;" h",$K69),"")</f>
        <v/>
      </c>
    </row>
    <row r="70" spans="1:107" x14ac:dyDescent="0.3">
      <c r="A70" s="122" t="s">
        <v>6242</v>
      </c>
      <c r="B70" s="61" t="s">
        <v>6243</v>
      </c>
      <c r="C70" s="61" t="s">
        <v>1506</v>
      </c>
      <c r="D70" s="61" t="s">
        <v>6244</v>
      </c>
      <c r="E70" s="61" t="s">
        <v>5050</v>
      </c>
      <c r="F70" s="61" t="s">
        <v>359</v>
      </c>
      <c r="G70" s="61" t="s">
        <v>53</v>
      </c>
      <c r="H70" s="61" t="s">
        <v>61</v>
      </c>
      <c r="I70" s="61"/>
      <c r="J70" s="61"/>
      <c r="K70" s="61">
        <v>1</v>
      </c>
      <c r="L70" s="84">
        <v>43317</v>
      </c>
      <c r="M70" s="84">
        <v>43317.041666666664</v>
      </c>
      <c r="N70" s="85"/>
      <c r="O70" s="85"/>
      <c r="P70" s="92" t="s">
        <v>617</v>
      </c>
      <c r="Q70" s="31">
        <f ca="1">NETWORKDAYS(N70,O70,LD!$D$5:$D$16)</f>
        <v>0</v>
      </c>
      <c r="R70" s="152" t="str">
        <f ca="1">IF(AND(R$7&gt;=$N70,R$7&lt;=$O70,R$7&lt;&gt;""),IF($P70="O",$K70&amp;" h",$K70),"")</f>
        <v/>
      </c>
      <c r="S70" s="150" t="str">
        <f>IF(AND(S$7&gt;=$N70,S$7&lt;=$O70,S$7&lt;&gt;""),IF($P70="O",$K70&amp;" h",$K70),"")</f>
        <v/>
      </c>
      <c r="T70" s="152" t="str">
        <f ca="1">IF(AND(T$7&gt;=$N70,T$7&lt;=$O70,T$7&lt;&gt;""),IF($P70="O",$K70&amp;" h",$K70),"")</f>
        <v/>
      </c>
      <c r="U70" s="150" t="str">
        <f>IF(AND(U$7&gt;=$N70,U$7&lt;=$O70,U$7&lt;&gt;""),IF($P70="O",$K70&amp;" h",$K70),"")</f>
        <v/>
      </c>
      <c r="V70" s="152" t="str">
        <f ca="1">IF(AND(V$7&gt;=$N70,V$7&lt;=$O70,V$7&lt;&gt;""),IF($P70="O",$K70&amp;" h",$K70),"")</f>
        <v/>
      </c>
      <c r="W70" s="150" t="str">
        <f>IF(AND(W$7&gt;=$N70,W$7&lt;=$O70,W$7&lt;&gt;""),IF($P70="O",$K70&amp;" h",$K70),"")</f>
        <v/>
      </c>
      <c r="X70" s="152" t="str">
        <f ca="1">IF(AND(X$7&gt;=$N70,X$7&lt;=$O70,X$7&lt;&gt;""),IF($P70="O",$K70&amp;" h",$K70),"")</f>
        <v/>
      </c>
      <c r="Y70" s="150" t="str">
        <f>IF(AND(Y$7&gt;=$N70,Y$7&lt;=$O70,Y$7&lt;&gt;""),IF($P70="O",$K70&amp;" h",$K70),"")</f>
        <v/>
      </c>
      <c r="Z70" s="152" t="str">
        <f ca="1">IF(AND(Z$7&gt;=$N70,Z$7&lt;=$O70,Z$7&lt;&gt;""),IF($P70="O",$K70&amp;" h",$K70),"")</f>
        <v/>
      </c>
      <c r="AA70" s="150" t="str">
        <f>IF(AND(AA$7&gt;=$N70,AA$7&lt;=$O70,AA$7&lt;&gt;""),IF($P70="O",$K70&amp;" h",$K70),"")</f>
        <v/>
      </c>
      <c r="AB70" s="152" t="str">
        <f ca="1">IF(AND(AB$7&gt;=$N70,AB$7&lt;=$O70,AB$7&lt;&gt;""),IF($P70="O",$K70&amp;" h",$K70),"")</f>
        <v/>
      </c>
      <c r="AC70" s="150" t="str">
        <f>IF(AND(AC$7&gt;=$N70,AC$7&lt;=$O70,AC$7&lt;&gt;""),IF($P70="O",$K70&amp;" h",$K70),"")</f>
        <v/>
      </c>
      <c r="AD70" s="152" t="str">
        <f ca="1">IF(AND(AD$7&gt;=$N70,AD$7&lt;=$O70,AD$7&lt;&gt;""),IF($P70="O",$K70&amp;" h",$K70),"")</f>
        <v/>
      </c>
      <c r="AE70" s="150" t="str">
        <f>IF(AND(AE$7&gt;=$N70,AE$7&lt;=$O70,AE$7&lt;&gt;""),IF($P70="O",$K70&amp;" h",$K70),"")</f>
        <v/>
      </c>
      <c r="AF70" s="152" t="str">
        <f ca="1">IF(AND(AF$7&gt;=$N70,AF$7&lt;=$O70,AF$7&lt;&gt;""),IF($P70="O",$K70&amp;" h",$K70),"")</f>
        <v/>
      </c>
      <c r="AG70" s="150" t="str">
        <f>IF(AND(AG$7&gt;=$N70,AG$7&lt;=$O70,AG$7&lt;&gt;""),IF($P70="O",$K70&amp;" h",$K70),"")</f>
        <v/>
      </c>
      <c r="AH70" s="152" t="str">
        <f ca="1">IF(AND(AH$7&gt;=$N70,AH$7&lt;=$O70,AH$7&lt;&gt;""),IF($P70="O",$K70&amp;" h",$K70),"")</f>
        <v/>
      </c>
      <c r="AI70" s="150"/>
      <c r="AJ70" s="152"/>
      <c r="AK70" s="150"/>
      <c r="AL70" s="152"/>
      <c r="AM70" s="150"/>
      <c r="AN70" s="152"/>
      <c r="AO70" s="150"/>
      <c r="AP70" s="152"/>
      <c r="AQ70" s="150"/>
      <c r="AR70" s="152"/>
      <c r="AS70" s="150"/>
      <c r="AT70" s="152"/>
      <c r="AU70" s="150"/>
      <c r="AV70" s="152"/>
      <c r="AW70" s="150"/>
      <c r="AX70" s="152"/>
      <c r="AY70" s="150"/>
      <c r="AZ70" s="152"/>
      <c r="BA70" s="150"/>
      <c r="BB70" s="152"/>
      <c r="BC70" s="150"/>
      <c r="BD70" s="152"/>
      <c r="BE70" s="150"/>
      <c r="BF70" s="152"/>
      <c r="BG70" s="150"/>
      <c r="BH70" s="152"/>
      <c r="BI70" s="150"/>
      <c r="BJ70" s="152"/>
      <c r="BK70" s="150"/>
      <c r="BL70" s="152"/>
      <c r="BM70" s="150"/>
      <c r="BN70" s="152"/>
      <c r="BO70" s="150"/>
      <c r="BP70" s="152"/>
      <c r="BQ70" s="150"/>
      <c r="BR70" s="152"/>
      <c r="BS70" s="150"/>
      <c r="BT70" s="152"/>
      <c r="BU70" s="150"/>
      <c r="BV70" s="152"/>
      <c r="BW70" s="150"/>
      <c r="BX70" s="152"/>
      <c r="BY70" s="150"/>
      <c r="BZ70" s="32" t="str">
        <f ca="1">IF(AND(BZ$7&gt;=$N70,BZ$7&lt;=$O70,BZ$7&lt;&gt;""),IF($P70="O",$K70&amp;" h",$K70),"")</f>
        <v/>
      </c>
      <c r="CA70" s="32" t="str">
        <f ca="1">IF(AND(CA$7&gt;=$N70,CA$7&lt;=$O70,CA$7&lt;&gt;""),IF($P70="O",$K70&amp;" h",$K70),"")</f>
        <v/>
      </c>
      <c r="CB70" s="32" t="str">
        <f ca="1">IF(AND(CB$7&gt;=$N70,CB$7&lt;=$O70,CB$7&lt;&gt;""),IF($P70="O",$K70&amp;" h",$K70),"")</f>
        <v/>
      </c>
      <c r="CC70" s="32" t="str">
        <f ca="1">IF(AND(CC$7&gt;=$N70,CC$7&lt;=$O70,CC$7&lt;&gt;""),IF($P70="O",$K70&amp;" h",$K70),"")</f>
        <v/>
      </c>
      <c r="CD70" s="32" t="str">
        <f ca="1">IF(AND(CD$7&gt;=$N70,CD$7&lt;=$O70,CD$7&lt;&gt;""),IF($P70="O",$K70&amp;" h",$K70),"")</f>
        <v/>
      </c>
      <c r="CE70" s="32" t="str">
        <f ca="1">IF(AND(CE$7&gt;=$N70,CE$7&lt;=$O70,CE$7&lt;&gt;""),IF($P70="O",$K70&amp;" h",$K70),"")</f>
        <v/>
      </c>
      <c r="CF70" s="32" t="str">
        <f ca="1">IF(AND(CF$7&gt;=$N70,CF$7&lt;=$O70,CF$7&lt;&gt;""),IF($P70="O",$K70&amp;" h",$K70),"")</f>
        <v/>
      </c>
      <c r="CG70" s="32" t="str">
        <f ca="1">IF(AND(CG$7&gt;=$N70,CG$7&lt;=$O70,CG$7&lt;&gt;""),IF($P70="O",$K70&amp;" h",$K70),"")</f>
        <v/>
      </c>
      <c r="CH70" s="32" t="str">
        <f ca="1">IF(AND(CH$7&gt;=$N70,CH$7&lt;=$O70,CH$7&lt;&gt;""),IF($P70="O",$K70&amp;" h",$K70),"")</f>
        <v/>
      </c>
      <c r="CI70" s="32" t="str">
        <f ca="1">IF(AND(CI$7&gt;=$N70,CI$7&lt;=$O70,CI$7&lt;&gt;""),IF($P70="O",$K70&amp;" h",$K70),"")</f>
        <v/>
      </c>
      <c r="CJ70" s="32" t="str">
        <f ca="1">IF(AND(CJ$7&gt;=$N70,CJ$7&lt;=$O70,CJ$7&lt;&gt;""),IF($P70="O",$K70&amp;" h",$K70),"")</f>
        <v/>
      </c>
      <c r="CK70" s="32" t="str">
        <f ca="1">IF(AND(CK$7&gt;=$N70,CK$7&lt;=$O70,CK$7&lt;&gt;""),IF($P70="O",$K70&amp;" h",$K70),"")</f>
        <v/>
      </c>
      <c r="CL70" s="32" t="str">
        <f ca="1">IF(AND(CL$7&gt;=$N70,CL$7&lt;=$O70,CL$7&lt;&gt;""),IF($P70="O",$K70&amp;" h",$K70),"")</f>
        <v/>
      </c>
      <c r="CM70" s="32" t="str">
        <f ca="1">IF(AND(CM$7&gt;=$N70,CM$7&lt;=$O70,CM$7&lt;&gt;""),IF($P70="O",$K70&amp;" h",$K70),"")</f>
        <v/>
      </c>
      <c r="CN70" s="32" t="str">
        <f ca="1">IF(AND(CN$7&gt;=$N70,CN$7&lt;=$O70,CN$7&lt;&gt;""),IF($P70="O",$K70&amp;" h",$K70),"")</f>
        <v/>
      </c>
      <c r="CO70" s="32" t="str">
        <f ca="1">IF(AND(CO$7&gt;=$N70,CO$7&lt;=$O70,CO$7&lt;&gt;""),IF($P70="O",$K70&amp;" h",$K70),"")</f>
        <v/>
      </c>
      <c r="CP70" s="32" t="str">
        <f ca="1">IF(AND(CP$7&gt;=$N70,CP$7&lt;=$O70,CP$7&lt;&gt;""),IF($P70="O",$K70&amp;" h",$K70),"")</f>
        <v/>
      </c>
      <c r="CQ70" s="32" t="str">
        <f ca="1">IF(AND(CQ$7&gt;=$N70,CQ$7&lt;=$O70,CQ$7&lt;&gt;""),IF($P70="O",$K70&amp;" h",$K70),"")</f>
        <v/>
      </c>
      <c r="CR70" s="32" t="str">
        <f ca="1">IF(AND(CR$7&gt;=$N70,CR$7&lt;=$O70,CR$7&lt;&gt;""),IF($P70="O",$K70&amp;" h",$K70),"")</f>
        <v/>
      </c>
      <c r="CS70" s="32" t="str">
        <f ca="1">IF(AND(CS$7&gt;=$N70,CS$7&lt;=$O70,CS$7&lt;&gt;""),IF($P70="O",$K70&amp;" h",$K70),"")</f>
        <v/>
      </c>
      <c r="CT70" s="32" t="str">
        <f ca="1">IF(AND(CT$7&gt;=$N70,CT$7&lt;=$O70,CT$7&lt;&gt;""),IF($P70="O",$K70&amp;" h",$K70),"")</f>
        <v/>
      </c>
      <c r="CU70" s="32" t="str">
        <f ca="1">IF(AND(CU$7&gt;=$N70,CU$7&lt;=$O70,CU$7&lt;&gt;""),IF($P70="O",$K70&amp;" h",$K70),"")</f>
        <v/>
      </c>
      <c r="CV70" s="32" t="str">
        <f ca="1">IF(AND(CV$7&gt;=$N70,CV$7&lt;=$O70,CV$7&lt;&gt;""),IF($P70="O",$K70&amp;" h",$K70),"")</f>
        <v/>
      </c>
      <c r="CW70" s="32" t="str">
        <f ca="1">IF(AND(CW$7&gt;=$N70,CW$7&lt;=$O70,CW$7&lt;&gt;""),IF($P70="O",$K70&amp;" h",$K70),"")</f>
        <v/>
      </c>
      <c r="CX70" s="32" t="str">
        <f ca="1">IF(AND(CX$7&gt;=$N70,CX$7&lt;=$O70,CX$7&lt;&gt;""),IF($P70="O",$K70&amp;" h",$K70),"")</f>
        <v/>
      </c>
      <c r="CY70" s="32" t="str">
        <f ca="1">IF(AND(CY$7&gt;=$N70,CY$7&lt;=$O70,CY$7&lt;&gt;""),IF($P70="O",$K70&amp;" h",$K70),"")</f>
        <v/>
      </c>
      <c r="CZ70" s="32" t="str">
        <f ca="1">IF(AND(CZ$7&gt;=$N70,CZ$7&lt;=$O70,CZ$7&lt;&gt;""),IF($P70="O",$K70&amp;" h",$K70),"")</f>
        <v/>
      </c>
      <c r="DA70" s="32" t="str">
        <f ca="1">IF(AND(DA$7&gt;=$N70,DA$7&lt;=$O70,DA$7&lt;&gt;""),IF($P70="O",$K70&amp;" h",$K70),"")</f>
        <v/>
      </c>
      <c r="DB70" s="32" t="str">
        <f ca="1">IF(AND(DB$7&gt;=$N70,DB$7&lt;=$O70,DB$7&lt;&gt;""),IF($P70="O",$K70&amp;" h",$K70),"")</f>
        <v/>
      </c>
      <c r="DC70" s="32" t="str">
        <f ca="1">IF(AND(DC$7&gt;=$N70,DC$7&lt;=$O70,DC$7&lt;&gt;""),IF($P70="O",$K70&amp;" h",$K70),"")</f>
        <v/>
      </c>
    </row>
    <row r="71" spans="1:107" x14ac:dyDescent="0.3">
      <c r="A71" s="122" t="s">
        <v>6245</v>
      </c>
      <c r="B71" s="61" t="s">
        <v>6246</v>
      </c>
      <c r="C71" s="61" t="s">
        <v>348</v>
      </c>
      <c r="D71" s="61" t="s">
        <v>6247</v>
      </c>
      <c r="E71" s="61" t="s">
        <v>2586</v>
      </c>
      <c r="F71" s="61" t="s">
        <v>359</v>
      </c>
      <c r="G71" s="61" t="s">
        <v>53</v>
      </c>
      <c r="H71" s="61" t="s">
        <v>61</v>
      </c>
      <c r="I71" s="61"/>
      <c r="J71" s="61"/>
      <c r="K71" s="61">
        <v>1</v>
      </c>
      <c r="L71" s="84">
        <v>43317</v>
      </c>
      <c r="M71" s="84">
        <v>43317.041666666664</v>
      </c>
      <c r="N71" s="85"/>
      <c r="O71" s="85"/>
      <c r="P71" s="92" t="s">
        <v>617</v>
      </c>
      <c r="Q71" s="31">
        <f ca="1">NETWORKDAYS(N71,O71,LD!$D$5:$D$16)</f>
        <v>0</v>
      </c>
      <c r="R71" s="152" t="str">
        <f ca="1">IF(AND(R$7&gt;=$N71,R$7&lt;=$O71,R$7&lt;&gt;""),IF($P71="O",$K71&amp;" h",$K71),"")</f>
        <v/>
      </c>
      <c r="S71" s="150" t="str">
        <f>IF(AND(S$7&gt;=$N71,S$7&lt;=$O71,S$7&lt;&gt;""),IF($P71="O",$K71&amp;" h",$K71),"")</f>
        <v/>
      </c>
      <c r="T71" s="152" t="str">
        <f ca="1">IF(AND(T$7&gt;=$N71,T$7&lt;=$O71,T$7&lt;&gt;""),IF($P71="O",$K71&amp;" h",$K71),"")</f>
        <v/>
      </c>
      <c r="U71" s="150" t="str">
        <f>IF(AND(U$7&gt;=$N71,U$7&lt;=$O71,U$7&lt;&gt;""),IF($P71="O",$K71&amp;" h",$K71),"")</f>
        <v/>
      </c>
      <c r="V71" s="152" t="str">
        <f ca="1">IF(AND(V$7&gt;=$N71,V$7&lt;=$O71,V$7&lt;&gt;""),IF($P71="O",$K71&amp;" h",$K71),"")</f>
        <v/>
      </c>
      <c r="W71" s="150" t="str">
        <f>IF(AND(W$7&gt;=$N71,W$7&lt;=$O71,W$7&lt;&gt;""),IF($P71="O",$K71&amp;" h",$K71),"")</f>
        <v/>
      </c>
      <c r="X71" s="152" t="str">
        <f ca="1">IF(AND(X$7&gt;=$N71,X$7&lt;=$O71,X$7&lt;&gt;""),IF($P71="O",$K71&amp;" h",$K71),"")</f>
        <v/>
      </c>
      <c r="Y71" s="150" t="str">
        <f>IF(AND(Y$7&gt;=$N71,Y$7&lt;=$O71,Y$7&lt;&gt;""),IF($P71="O",$K71&amp;" h",$K71),"")</f>
        <v/>
      </c>
      <c r="Z71" s="152" t="str">
        <f ca="1">IF(AND(Z$7&gt;=$N71,Z$7&lt;=$O71,Z$7&lt;&gt;""),IF($P71="O",$K71&amp;" h",$K71),"")</f>
        <v/>
      </c>
      <c r="AA71" s="150" t="str">
        <f>IF(AND(AA$7&gt;=$N71,AA$7&lt;=$O71,AA$7&lt;&gt;""),IF($P71="O",$K71&amp;" h",$K71),"")</f>
        <v/>
      </c>
      <c r="AB71" s="152" t="str">
        <f ca="1">IF(AND(AB$7&gt;=$N71,AB$7&lt;=$O71,AB$7&lt;&gt;""),IF($P71="O",$K71&amp;" h",$K71),"")</f>
        <v/>
      </c>
      <c r="AC71" s="150" t="str">
        <f>IF(AND(AC$7&gt;=$N71,AC$7&lt;=$O71,AC$7&lt;&gt;""),IF($P71="O",$K71&amp;" h",$K71),"")</f>
        <v/>
      </c>
      <c r="AD71" s="152" t="str">
        <f ca="1">IF(AND(AD$7&gt;=$N71,AD$7&lt;=$O71,AD$7&lt;&gt;""),IF($P71="O",$K71&amp;" h",$K71),"")</f>
        <v/>
      </c>
      <c r="AE71" s="150" t="str">
        <f>IF(AND(AE$7&gt;=$N71,AE$7&lt;=$O71,AE$7&lt;&gt;""),IF($P71="O",$K71&amp;" h",$K71),"")</f>
        <v/>
      </c>
      <c r="AF71" s="152" t="str">
        <f ca="1">IF(AND(AF$7&gt;=$N71,AF$7&lt;=$O71,AF$7&lt;&gt;""),IF($P71="O",$K71&amp;" h",$K71),"")</f>
        <v/>
      </c>
      <c r="AG71" s="150" t="str">
        <f>IF(AND(AG$7&gt;=$N71,AG$7&lt;=$O71,AG$7&lt;&gt;""),IF($P71="O",$K71&amp;" h",$K71),"")</f>
        <v/>
      </c>
      <c r="AH71" s="152" t="str">
        <f ca="1">IF(AND(AH$7&gt;=$N71,AH$7&lt;=$O71,AH$7&lt;&gt;""),IF($P71="O",$K71&amp;" h",$K71),"")</f>
        <v/>
      </c>
      <c r="AI71" s="150"/>
      <c r="AJ71" s="152"/>
      <c r="AK71" s="150"/>
      <c r="AL71" s="152"/>
      <c r="AM71" s="150"/>
      <c r="AN71" s="152"/>
      <c r="AO71" s="150"/>
      <c r="AP71" s="152"/>
      <c r="AQ71" s="150"/>
      <c r="AR71" s="152"/>
      <c r="AS71" s="150"/>
      <c r="AT71" s="152"/>
      <c r="AU71" s="150"/>
      <c r="AV71" s="152"/>
      <c r="AW71" s="150"/>
      <c r="AX71" s="152"/>
      <c r="AY71" s="150"/>
      <c r="AZ71" s="152"/>
      <c r="BA71" s="150"/>
      <c r="BB71" s="152"/>
      <c r="BC71" s="150"/>
      <c r="BD71" s="152"/>
      <c r="BE71" s="150"/>
      <c r="BF71" s="152"/>
      <c r="BG71" s="150"/>
      <c r="BH71" s="152"/>
      <c r="BI71" s="150"/>
      <c r="BJ71" s="152"/>
      <c r="BK71" s="150"/>
      <c r="BL71" s="152"/>
      <c r="BM71" s="150"/>
      <c r="BN71" s="152"/>
      <c r="BO71" s="150"/>
      <c r="BP71" s="152"/>
      <c r="BQ71" s="150"/>
      <c r="BR71" s="152"/>
      <c r="BS71" s="150"/>
      <c r="BT71" s="152"/>
      <c r="BU71" s="150"/>
      <c r="BV71" s="152"/>
      <c r="BW71" s="150"/>
      <c r="BX71" s="152"/>
      <c r="BY71" s="150"/>
      <c r="BZ71" s="32" t="str">
        <f ca="1">IF(AND(BZ$7&gt;=$N71,BZ$7&lt;=$O71,BZ$7&lt;&gt;""),IF($P71="O",$K71&amp;" h",$K71),"")</f>
        <v/>
      </c>
      <c r="CA71" s="32" t="str">
        <f ca="1">IF(AND(CA$7&gt;=$N71,CA$7&lt;=$O71,CA$7&lt;&gt;""),IF($P71="O",$K71&amp;" h",$K71),"")</f>
        <v/>
      </c>
      <c r="CB71" s="32" t="str">
        <f ca="1">IF(AND(CB$7&gt;=$N71,CB$7&lt;=$O71,CB$7&lt;&gt;""),IF($P71="O",$K71&amp;" h",$K71),"")</f>
        <v/>
      </c>
      <c r="CC71" s="32" t="str">
        <f ca="1">IF(AND(CC$7&gt;=$N71,CC$7&lt;=$O71,CC$7&lt;&gt;""),IF($P71="O",$K71&amp;" h",$K71),"")</f>
        <v/>
      </c>
      <c r="CD71" s="32" t="str">
        <f ca="1">IF(AND(CD$7&gt;=$N71,CD$7&lt;=$O71,CD$7&lt;&gt;""),IF($P71="O",$K71&amp;" h",$K71),"")</f>
        <v/>
      </c>
      <c r="CE71" s="32" t="str">
        <f ca="1">IF(AND(CE$7&gt;=$N71,CE$7&lt;=$O71,CE$7&lt;&gt;""),IF($P71="O",$K71&amp;" h",$K71),"")</f>
        <v/>
      </c>
      <c r="CF71" s="32" t="str">
        <f ca="1">IF(AND(CF$7&gt;=$N71,CF$7&lt;=$O71,CF$7&lt;&gt;""),IF($P71="O",$K71&amp;" h",$K71),"")</f>
        <v/>
      </c>
      <c r="CG71" s="32" t="str">
        <f ca="1">IF(AND(CG$7&gt;=$N71,CG$7&lt;=$O71,CG$7&lt;&gt;""),IF($P71="O",$K71&amp;" h",$K71),"")</f>
        <v/>
      </c>
      <c r="CH71" s="32" t="str">
        <f ca="1">IF(AND(CH$7&gt;=$N71,CH$7&lt;=$O71,CH$7&lt;&gt;""),IF($P71="O",$K71&amp;" h",$K71),"")</f>
        <v/>
      </c>
      <c r="CI71" s="32" t="str">
        <f ca="1">IF(AND(CI$7&gt;=$N71,CI$7&lt;=$O71,CI$7&lt;&gt;""),IF($P71="O",$K71&amp;" h",$K71),"")</f>
        <v/>
      </c>
      <c r="CJ71" s="32" t="str">
        <f ca="1">IF(AND(CJ$7&gt;=$N71,CJ$7&lt;=$O71,CJ$7&lt;&gt;""),IF($P71="O",$K71&amp;" h",$K71),"")</f>
        <v/>
      </c>
      <c r="CK71" s="32" t="str">
        <f ca="1">IF(AND(CK$7&gt;=$N71,CK$7&lt;=$O71,CK$7&lt;&gt;""),IF($P71="O",$K71&amp;" h",$K71),"")</f>
        <v/>
      </c>
      <c r="CL71" s="32" t="str">
        <f ca="1">IF(AND(CL$7&gt;=$N71,CL$7&lt;=$O71,CL$7&lt;&gt;""),IF($P71="O",$K71&amp;" h",$K71),"")</f>
        <v/>
      </c>
      <c r="CM71" s="32" t="str">
        <f ca="1">IF(AND(CM$7&gt;=$N71,CM$7&lt;=$O71,CM$7&lt;&gt;""),IF($P71="O",$K71&amp;" h",$K71),"")</f>
        <v/>
      </c>
      <c r="CN71" s="32" t="str">
        <f ca="1">IF(AND(CN$7&gt;=$N71,CN$7&lt;=$O71,CN$7&lt;&gt;""),IF($P71="O",$K71&amp;" h",$K71),"")</f>
        <v/>
      </c>
      <c r="CO71" s="32" t="str">
        <f ca="1">IF(AND(CO$7&gt;=$N71,CO$7&lt;=$O71,CO$7&lt;&gt;""),IF($P71="O",$K71&amp;" h",$K71),"")</f>
        <v/>
      </c>
      <c r="CP71" s="32" t="str">
        <f ca="1">IF(AND(CP$7&gt;=$N71,CP$7&lt;=$O71,CP$7&lt;&gt;""),IF($P71="O",$K71&amp;" h",$K71),"")</f>
        <v/>
      </c>
      <c r="CQ71" s="32" t="str">
        <f ca="1">IF(AND(CQ$7&gt;=$N71,CQ$7&lt;=$O71,CQ$7&lt;&gt;""),IF($P71="O",$K71&amp;" h",$K71),"")</f>
        <v/>
      </c>
      <c r="CR71" s="32" t="str">
        <f ca="1">IF(AND(CR$7&gt;=$N71,CR$7&lt;=$O71,CR$7&lt;&gt;""),IF($P71="O",$K71&amp;" h",$K71),"")</f>
        <v/>
      </c>
      <c r="CS71" s="32" t="str">
        <f ca="1">IF(AND(CS$7&gt;=$N71,CS$7&lt;=$O71,CS$7&lt;&gt;""),IF($P71="O",$K71&amp;" h",$K71),"")</f>
        <v/>
      </c>
      <c r="CT71" s="32" t="str">
        <f ca="1">IF(AND(CT$7&gt;=$N71,CT$7&lt;=$O71,CT$7&lt;&gt;""),IF($P71="O",$K71&amp;" h",$K71),"")</f>
        <v/>
      </c>
      <c r="CU71" s="32" t="str">
        <f ca="1">IF(AND(CU$7&gt;=$N71,CU$7&lt;=$O71,CU$7&lt;&gt;""),IF($P71="O",$K71&amp;" h",$K71),"")</f>
        <v/>
      </c>
      <c r="CV71" s="32" t="str">
        <f ca="1">IF(AND(CV$7&gt;=$N71,CV$7&lt;=$O71,CV$7&lt;&gt;""),IF($P71="O",$K71&amp;" h",$K71),"")</f>
        <v/>
      </c>
      <c r="CW71" s="32" t="str">
        <f ca="1">IF(AND(CW$7&gt;=$N71,CW$7&lt;=$O71,CW$7&lt;&gt;""),IF($P71="O",$K71&amp;" h",$K71),"")</f>
        <v/>
      </c>
      <c r="CX71" s="32" t="str">
        <f ca="1">IF(AND(CX$7&gt;=$N71,CX$7&lt;=$O71,CX$7&lt;&gt;""),IF($P71="O",$K71&amp;" h",$K71),"")</f>
        <v/>
      </c>
      <c r="CY71" s="32" t="str">
        <f ca="1">IF(AND(CY$7&gt;=$N71,CY$7&lt;=$O71,CY$7&lt;&gt;""),IF($P71="O",$K71&amp;" h",$K71),"")</f>
        <v/>
      </c>
      <c r="CZ71" s="32" t="str">
        <f ca="1">IF(AND(CZ$7&gt;=$N71,CZ$7&lt;=$O71,CZ$7&lt;&gt;""),IF($P71="O",$K71&amp;" h",$K71),"")</f>
        <v/>
      </c>
      <c r="DA71" s="32" t="str">
        <f ca="1">IF(AND(DA$7&gt;=$N71,DA$7&lt;=$O71,DA$7&lt;&gt;""),IF($P71="O",$K71&amp;" h",$K71),"")</f>
        <v/>
      </c>
      <c r="DB71" s="32" t="str">
        <f ca="1">IF(AND(DB$7&gt;=$N71,DB$7&lt;=$O71,DB$7&lt;&gt;""),IF($P71="O",$K71&amp;" h",$K71),"")</f>
        <v/>
      </c>
      <c r="DC71" s="32" t="str">
        <f ca="1">IF(AND(DC$7&gt;=$N71,DC$7&lt;=$O71,DC$7&lt;&gt;""),IF($P71="O",$K71&amp;" h",$K71),"")</f>
        <v/>
      </c>
    </row>
    <row r="72" spans="1:107" x14ac:dyDescent="0.3">
      <c r="A72" s="122" t="s">
        <v>5122</v>
      </c>
      <c r="B72" s="61" t="s">
        <v>5123</v>
      </c>
      <c r="C72" s="61" t="s">
        <v>227</v>
      </c>
      <c r="D72" s="61" t="s">
        <v>5124</v>
      </c>
      <c r="E72" s="61" t="s">
        <v>5125</v>
      </c>
      <c r="F72" s="61" t="s">
        <v>359</v>
      </c>
      <c r="G72" s="61" t="s">
        <v>53</v>
      </c>
      <c r="H72" s="61" t="s">
        <v>61</v>
      </c>
      <c r="I72" s="61"/>
      <c r="J72" s="61"/>
      <c r="K72" s="61">
        <v>1</v>
      </c>
      <c r="L72" s="84">
        <v>43313</v>
      </c>
      <c r="M72" s="84">
        <v>43313.041666666664</v>
      </c>
      <c r="N72" s="85"/>
      <c r="O72" s="85"/>
      <c r="P72" s="92" t="s">
        <v>617</v>
      </c>
      <c r="Q72" s="31">
        <f ca="1">NETWORKDAYS(N72,O72,LD!$D$5:$D$16)</f>
        <v>0</v>
      </c>
      <c r="R72" s="152" t="str">
        <f ca="1">IF(AND(R$7&gt;=$N72,R$7&lt;=$O72,R$7&lt;&gt;""),IF($P72="O",$K72&amp;" h",$K72),"")</f>
        <v/>
      </c>
      <c r="S72" s="150" t="str">
        <f>IF(AND(S$7&gt;=$N72,S$7&lt;=$O72,S$7&lt;&gt;""),IF($P72="O",$K72&amp;" h",$K72),"")</f>
        <v/>
      </c>
      <c r="T72" s="152" t="str">
        <f ca="1">IF(AND(T$7&gt;=$N72,T$7&lt;=$O72,T$7&lt;&gt;""),IF($P72="O",$K72&amp;" h",$K72),"")</f>
        <v/>
      </c>
      <c r="U72" s="150" t="str">
        <f>IF(AND(U$7&gt;=$N72,U$7&lt;=$O72,U$7&lt;&gt;""),IF($P72="O",$K72&amp;" h",$K72),"")</f>
        <v/>
      </c>
      <c r="V72" s="152" t="str">
        <f ca="1">IF(AND(V$7&gt;=$N72,V$7&lt;=$O72,V$7&lt;&gt;""),IF($P72="O",$K72&amp;" h",$K72),"")</f>
        <v/>
      </c>
      <c r="W72" s="150" t="str">
        <f>IF(AND(W$7&gt;=$N72,W$7&lt;=$O72,W$7&lt;&gt;""),IF($P72="O",$K72&amp;" h",$K72),"")</f>
        <v/>
      </c>
      <c r="X72" s="152" t="str">
        <f ca="1">IF(AND(X$7&gt;=$N72,X$7&lt;=$O72,X$7&lt;&gt;""),IF($P72="O",$K72&amp;" h",$K72),"")</f>
        <v/>
      </c>
      <c r="Y72" s="150" t="str">
        <f>IF(AND(Y$7&gt;=$N72,Y$7&lt;=$O72,Y$7&lt;&gt;""),IF($P72="O",$K72&amp;" h",$K72),"")</f>
        <v/>
      </c>
      <c r="Z72" s="152" t="str">
        <f ca="1">IF(AND(Z$7&gt;=$N72,Z$7&lt;=$O72,Z$7&lt;&gt;""),IF($P72="O",$K72&amp;" h",$K72),"")</f>
        <v/>
      </c>
      <c r="AA72" s="150" t="str">
        <f>IF(AND(AA$7&gt;=$N72,AA$7&lt;=$O72,AA$7&lt;&gt;""),IF($P72="O",$K72&amp;" h",$K72),"")</f>
        <v/>
      </c>
      <c r="AB72" s="152" t="str">
        <f ca="1">IF(AND(AB$7&gt;=$N72,AB$7&lt;=$O72,AB$7&lt;&gt;""),IF($P72="O",$K72&amp;" h",$K72),"")</f>
        <v/>
      </c>
      <c r="AC72" s="150" t="str">
        <f>IF(AND(AC$7&gt;=$N72,AC$7&lt;=$O72,AC$7&lt;&gt;""),IF($P72="O",$K72&amp;" h",$K72),"")</f>
        <v/>
      </c>
      <c r="AD72" s="152" t="str">
        <f ca="1">IF(AND(AD$7&gt;=$N72,AD$7&lt;=$O72,AD$7&lt;&gt;""),IF($P72="O",$K72&amp;" h",$K72),"")</f>
        <v/>
      </c>
      <c r="AE72" s="150" t="str">
        <f>IF(AND(AE$7&gt;=$N72,AE$7&lt;=$O72,AE$7&lt;&gt;""),IF($P72="O",$K72&amp;" h",$K72),"")</f>
        <v/>
      </c>
      <c r="AF72" s="152" t="str">
        <f ca="1">IF(AND(AF$7&gt;=$N72,AF$7&lt;=$O72,AF$7&lt;&gt;""),IF($P72="O",$K72&amp;" h",$K72),"")</f>
        <v/>
      </c>
      <c r="AG72" s="150" t="str">
        <f>IF(AND(AG$7&gt;=$N72,AG$7&lt;=$O72,AG$7&lt;&gt;""),IF($P72="O",$K72&amp;" h",$K72),"")</f>
        <v/>
      </c>
      <c r="AH72" s="152" t="str">
        <f ca="1">IF(AND(AH$7&gt;=$N72,AH$7&lt;=$O72,AH$7&lt;&gt;""),IF($P72="O",$K72&amp;" h",$K72),"")</f>
        <v/>
      </c>
      <c r="AI72" s="150"/>
      <c r="AJ72" s="152"/>
      <c r="AK72" s="150"/>
      <c r="AL72" s="152"/>
      <c r="AM72" s="150"/>
      <c r="AN72" s="152"/>
      <c r="AO72" s="150"/>
      <c r="AP72" s="152"/>
      <c r="AQ72" s="150"/>
      <c r="AR72" s="152"/>
      <c r="AS72" s="150"/>
      <c r="AT72" s="152"/>
      <c r="AU72" s="150"/>
      <c r="AV72" s="152"/>
      <c r="AW72" s="150"/>
      <c r="AX72" s="152"/>
      <c r="AY72" s="150"/>
      <c r="AZ72" s="152"/>
      <c r="BA72" s="150"/>
      <c r="BB72" s="152"/>
      <c r="BC72" s="150"/>
      <c r="BD72" s="152"/>
      <c r="BE72" s="150"/>
      <c r="BF72" s="152"/>
      <c r="BG72" s="150"/>
      <c r="BH72" s="152"/>
      <c r="BI72" s="150"/>
      <c r="BJ72" s="152"/>
      <c r="BK72" s="150"/>
      <c r="BL72" s="152"/>
      <c r="BM72" s="150"/>
      <c r="BN72" s="152"/>
      <c r="BO72" s="150"/>
      <c r="BP72" s="152"/>
      <c r="BQ72" s="150"/>
      <c r="BR72" s="152"/>
      <c r="BS72" s="150"/>
      <c r="BT72" s="152"/>
      <c r="BU72" s="150"/>
      <c r="BV72" s="152"/>
      <c r="BW72" s="150"/>
      <c r="BX72" s="152"/>
      <c r="BY72" s="150"/>
      <c r="BZ72" s="32" t="str">
        <f ca="1">IF(AND(BZ$7&gt;=$N72,BZ$7&lt;=$O72,BZ$7&lt;&gt;""),IF($P72="O",$K72&amp;" h",$K72),"")</f>
        <v/>
      </c>
      <c r="CA72" s="32" t="str">
        <f ca="1">IF(AND(CA$7&gt;=$N72,CA$7&lt;=$O72,CA$7&lt;&gt;""),IF($P72="O",$K72&amp;" h",$K72),"")</f>
        <v/>
      </c>
      <c r="CB72" s="32" t="str">
        <f ca="1">IF(AND(CB$7&gt;=$N72,CB$7&lt;=$O72,CB$7&lt;&gt;""),IF($P72="O",$K72&amp;" h",$K72),"")</f>
        <v/>
      </c>
      <c r="CC72" s="32" t="str">
        <f ca="1">IF(AND(CC$7&gt;=$N72,CC$7&lt;=$O72,CC$7&lt;&gt;""),IF($P72="O",$K72&amp;" h",$K72),"")</f>
        <v/>
      </c>
      <c r="CD72" s="32" t="str">
        <f ca="1">IF(AND(CD$7&gt;=$N72,CD$7&lt;=$O72,CD$7&lt;&gt;""),IF($P72="O",$K72&amp;" h",$K72),"")</f>
        <v/>
      </c>
      <c r="CE72" s="32" t="str">
        <f ca="1">IF(AND(CE$7&gt;=$N72,CE$7&lt;=$O72,CE$7&lt;&gt;""),IF($P72="O",$K72&amp;" h",$K72),"")</f>
        <v/>
      </c>
      <c r="CF72" s="32" t="str">
        <f ca="1">IF(AND(CF$7&gt;=$N72,CF$7&lt;=$O72,CF$7&lt;&gt;""),IF($P72="O",$K72&amp;" h",$K72),"")</f>
        <v/>
      </c>
      <c r="CG72" s="32" t="str">
        <f ca="1">IF(AND(CG$7&gt;=$N72,CG$7&lt;=$O72,CG$7&lt;&gt;""),IF($P72="O",$K72&amp;" h",$K72),"")</f>
        <v/>
      </c>
      <c r="CH72" s="32" t="str">
        <f ca="1">IF(AND(CH$7&gt;=$N72,CH$7&lt;=$O72,CH$7&lt;&gt;""),IF($P72="O",$K72&amp;" h",$K72),"")</f>
        <v/>
      </c>
      <c r="CI72" s="32" t="str">
        <f ca="1">IF(AND(CI$7&gt;=$N72,CI$7&lt;=$O72,CI$7&lt;&gt;""),IF($P72="O",$K72&amp;" h",$K72),"")</f>
        <v/>
      </c>
      <c r="CJ72" s="32" t="str">
        <f ca="1">IF(AND(CJ$7&gt;=$N72,CJ$7&lt;=$O72,CJ$7&lt;&gt;""),IF($P72="O",$K72&amp;" h",$K72),"")</f>
        <v/>
      </c>
      <c r="CK72" s="32" t="str">
        <f ca="1">IF(AND(CK$7&gt;=$N72,CK$7&lt;=$O72,CK$7&lt;&gt;""),IF($P72="O",$K72&amp;" h",$K72),"")</f>
        <v/>
      </c>
      <c r="CL72" s="32" t="str">
        <f ca="1">IF(AND(CL$7&gt;=$N72,CL$7&lt;=$O72,CL$7&lt;&gt;""),IF($P72="O",$K72&amp;" h",$K72),"")</f>
        <v/>
      </c>
      <c r="CM72" s="32" t="str">
        <f ca="1">IF(AND(CM$7&gt;=$N72,CM$7&lt;=$O72,CM$7&lt;&gt;""),IF($P72="O",$K72&amp;" h",$K72),"")</f>
        <v/>
      </c>
      <c r="CN72" s="32" t="str">
        <f ca="1">IF(AND(CN$7&gt;=$N72,CN$7&lt;=$O72,CN$7&lt;&gt;""),IF($P72="O",$K72&amp;" h",$K72),"")</f>
        <v/>
      </c>
      <c r="CO72" s="32" t="str">
        <f ca="1">IF(AND(CO$7&gt;=$N72,CO$7&lt;=$O72,CO$7&lt;&gt;""),IF($P72="O",$K72&amp;" h",$K72),"")</f>
        <v/>
      </c>
      <c r="CP72" s="32" t="str">
        <f ca="1">IF(AND(CP$7&gt;=$N72,CP$7&lt;=$O72,CP$7&lt;&gt;""),IF($P72="O",$K72&amp;" h",$K72),"")</f>
        <v/>
      </c>
      <c r="CQ72" s="32" t="str">
        <f ca="1">IF(AND(CQ$7&gt;=$N72,CQ$7&lt;=$O72,CQ$7&lt;&gt;""),IF($P72="O",$K72&amp;" h",$K72),"")</f>
        <v/>
      </c>
      <c r="CR72" s="32" t="str">
        <f ca="1">IF(AND(CR$7&gt;=$N72,CR$7&lt;=$O72,CR$7&lt;&gt;""),IF($P72="O",$K72&amp;" h",$K72),"")</f>
        <v/>
      </c>
      <c r="CS72" s="32" t="str">
        <f ca="1">IF(AND(CS$7&gt;=$N72,CS$7&lt;=$O72,CS$7&lt;&gt;""),IF($P72="O",$K72&amp;" h",$K72),"")</f>
        <v/>
      </c>
      <c r="CT72" s="32" t="str">
        <f ca="1">IF(AND(CT$7&gt;=$N72,CT$7&lt;=$O72,CT$7&lt;&gt;""),IF($P72="O",$K72&amp;" h",$K72),"")</f>
        <v/>
      </c>
      <c r="CU72" s="32" t="str">
        <f ca="1">IF(AND(CU$7&gt;=$N72,CU$7&lt;=$O72,CU$7&lt;&gt;""),IF($P72="O",$K72&amp;" h",$K72),"")</f>
        <v/>
      </c>
      <c r="CV72" s="32" t="str">
        <f ca="1">IF(AND(CV$7&gt;=$N72,CV$7&lt;=$O72,CV$7&lt;&gt;""),IF($P72="O",$K72&amp;" h",$K72),"")</f>
        <v/>
      </c>
      <c r="CW72" s="32" t="str">
        <f ca="1">IF(AND(CW$7&gt;=$N72,CW$7&lt;=$O72,CW$7&lt;&gt;""),IF($P72="O",$K72&amp;" h",$K72),"")</f>
        <v/>
      </c>
      <c r="CX72" s="32" t="str">
        <f ca="1">IF(AND(CX$7&gt;=$N72,CX$7&lt;=$O72,CX$7&lt;&gt;""),IF($P72="O",$K72&amp;" h",$K72),"")</f>
        <v/>
      </c>
      <c r="CY72" s="32" t="str">
        <f ca="1">IF(AND(CY$7&gt;=$N72,CY$7&lt;=$O72,CY$7&lt;&gt;""),IF($P72="O",$K72&amp;" h",$K72),"")</f>
        <v/>
      </c>
      <c r="CZ72" s="32" t="str">
        <f ca="1">IF(AND(CZ$7&gt;=$N72,CZ$7&lt;=$O72,CZ$7&lt;&gt;""),IF($P72="O",$K72&amp;" h",$K72),"")</f>
        <v/>
      </c>
      <c r="DA72" s="32" t="str">
        <f ca="1">IF(AND(DA$7&gt;=$N72,DA$7&lt;=$O72,DA$7&lt;&gt;""),IF($P72="O",$K72&amp;" h",$K72),"")</f>
        <v/>
      </c>
      <c r="DB72" s="32" t="str">
        <f ca="1">IF(AND(DB$7&gt;=$N72,DB$7&lt;=$O72,DB$7&lt;&gt;""),IF($P72="O",$K72&amp;" h",$K72),"")</f>
        <v/>
      </c>
      <c r="DC72" s="32" t="str">
        <f ca="1">IF(AND(DC$7&gt;=$N72,DC$7&lt;=$O72,DC$7&lt;&gt;""),IF($P72="O",$K72&amp;" h",$K72),"")</f>
        <v/>
      </c>
    </row>
    <row r="73" spans="1:107" x14ac:dyDescent="0.3">
      <c r="A73" s="122" t="s">
        <v>6248</v>
      </c>
      <c r="B73" s="61" t="s">
        <v>6249</v>
      </c>
      <c r="C73" s="61" t="s">
        <v>192</v>
      </c>
      <c r="D73" s="61" t="s">
        <v>6250</v>
      </c>
      <c r="E73" s="61" t="s">
        <v>615</v>
      </c>
      <c r="F73" s="61" t="s">
        <v>42</v>
      </c>
      <c r="G73" s="61" t="s">
        <v>58</v>
      </c>
      <c r="H73" s="61"/>
      <c r="I73" s="61"/>
      <c r="J73" s="61" t="s">
        <v>995</v>
      </c>
      <c r="K73" s="61">
        <v>1</v>
      </c>
      <c r="L73" s="84">
        <v>43317</v>
      </c>
      <c r="M73" s="84">
        <v>43347</v>
      </c>
      <c r="N73" s="85"/>
      <c r="O73" s="85"/>
      <c r="P73" s="92" t="s">
        <v>617</v>
      </c>
      <c r="Q73" s="31">
        <f ca="1">NETWORKDAYS(N73,O73,LD!$D$5:$D$16)</f>
        <v>0</v>
      </c>
      <c r="R73" s="152" t="str">
        <f ca="1">IF(AND(R$7&gt;=$N73,R$7&lt;=$O73,R$7&lt;&gt;""),IF($P73="O",$K73&amp;" h",$K73),"")</f>
        <v/>
      </c>
      <c r="S73" s="150" t="str">
        <f>IF(AND(S$7&gt;=$N73,S$7&lt;=$O73,S$7&lt;&gt;""),IF($P73="O",$K73&amp;" h",$K73),"")</f>
        <v/>
      </c>
      <c r="T73" s="152" t="str">
        <f ca="1">IF(AND(T$7&gt;=$N73,T$7&lt;=$O73,T$7&lt;&gt;""),IF($P73="O",$K73&amp;" h",$K73),"")</f>
        <v/>
      </c>
      <c r="U73" s="150" t="str">
        <f>IF(AND(U$7&gt;=$N73,U$7&lt;=$O73,U$7&lt;&gt;""),IF($P73="O",$K73&amp;" h",$K73),"")</f>
        <v/>
      </c>
      <c r="V73" s="152" t="str">
        <f ca="1">IF(AND(V$7&gt;=$N73,V$7&lt;=$O73,V$7&lt;&gt;""),IF($P73="O",$K73&amp;" h",$K73),"")</f>
        <v/>
      </c>
      <c r="W73" s="150" t="str">
        <f>IF(AND(W$7&gt;=$N73,W$7&lt;=$O73,W$7&lt;&gt;""),IF($P73="O",$K73&amp;" h",$K73),"")</f>
        <v/>
      </c>
      <c r="X73" s="152" t="str">
        <f ca="1">IF(AND(X$7&gt;=$N73,X$7&lt;=$O73,X$7&lt;&gt;""),IF($P73="O",$K73&amp;" h",$K73),"")</f>
        <v/>
      </c>
      <c r="Y73" s="150" t="str">
        <f>IF(AND(Y$7&gt;=$N73,Y$7&lt;=$O73,Y$7&lt;&gt;""),IF($P73="O",$K73&amp;" h",$K73),"")</f>
        <v/>
      </c>
      <c r="Z73" s="152" t="str">
        <f ca="1">IF(AND(Z$7&gt;=$N73,Z$7&lt;=$O73,Z$7&lt;&gt;""),IF($P73="O",$K73&amp;" h",$K73),"")</f>
        <v/>
      </c>
      <c r="AA73" s="150" t="str">
        <f>IF(AND(AA$7&gt;=$N73,AA$7&lt;=$O73,AA$7&lt;&gt;""),IF($P73="O",$K73&amp;" h",$K73),"")</f>
        <v/>
      </c>
      <c r="AB73" s="152" t="str">
        <f ca="1">IF(AND(AB$7&gt;=$N73,AB$7&lt;=$O73,AB$7&lt;&gt;""),IF($P73="O",$K73&amp;" h",$K73),"")</f>
        <v/>
      </c>
      <c r="AC73" s="150" t="str">
        <f>IF(AND(AC$7&gt;=$N73,AC$7&lt;=$O73,AC$7&lt;&gt;""),IF($P73="O",$K73&amp;" h",$K73),"")</f>
        <v/>
      </c>
      <c r="AD73" s="152" t="str">
        <f ca="1">IF(AND(AD$7&gt;=$N73,AD$7&lt;=$O73,AD$7&lt;&gt;""),IF($P73="O",$K73&amp;" h",$K73),"")</f>
        <v/>
      </c>
      <c r="AE73" s="150" t="str">
        <f>IF(AND(AE$7&gt;=$N73,AE$7&lt;=$O73,AE$7&lt;&gt;""),IF($P73="O",$K73&amp;" h",$K73),"")</f>
        <v/>
      </c>
      <c r="AF73" s="152" t="str">
        <f ca="1">IF(AND(AF$7&gt;=$N73,AF$7&lt;=$O73,AF$7&lt;&gt;""),IF($P73="O",$K73&amp;" h",$K73),"")</f>
        <v/>
      </c>
      <c r="AG73" s="150" t="str">
        <f>IF(AND(AG$7&gt;=$N73,AG$7&lt;=$O73,AG$7&lt;&gt;""),IF($P73="O",$K73&amp;" h",$K73),"")</f>
        <v/>
      </c>
      <c r="AH73" s="152" t="str">
        <f ca="1">IF(AND(AH$7&gt;=$N73,AH$7&lt;=$O73,AH$7&lt;&gt;""),IF($P73="O",$K73&amp;" h",$K73),"")</f>
        <v/>
      </c>
      <c r="AI73" s="150"/>
      <c r="AJ73" s="152"/>
      <c r="AK73" s="150"/>
      <c r="AL73" s="152"/>
      <c r="AM73" s="150"/>
      <c r="AN73" s="152"/>
      <c r="AO73" s="150"/>
      <c r="AP73" s="152"/>
      <c r="AQ73" s="150"/>
      <c r="AR73" s="152"/>
      <c r="AS73" s="150"/>
      <c r="AT73" s="152"/>
      <c r="AU73" s="150"/>
      <c r="AV73" s="152"/>
      <c r="AW73" s="150"/>
      <c r="AX73" s="152"/>
      <c r="AY73" s="150"/>
      <c r="AZ73" s="152"/>
      <c r="BA73" s="150"/>
      <c r="BB73" s="152"/>
      <c r="BC73" s="150"/>
      <c r="BD73" s="152"/>
      <c r="BE73" s="150"/>
      <c r="BF73" s="152"/>
      <c r="BG73" s="150"/>
      <c r="BH73" s="152"/>
      <c r="BI73" s="150"/>
      <c r="BJ73" s="152"/>
      <c r="BK73" s="150"/>
      <c r="BL73" s="152"/>
      <c r="BM73" s="150"/>
      <c r="BN73" s="152"/>
      <c r="BO73" s="150"/>
      <c r="BP73" s="152"/>
      <c r="BQ73" s="150"/>
      <c r="BR73" s="152"/>
      <c r="BS73" s="150"/>
      <c r="BT73" s="152"/>
      <c r="BU73" s="150"/>
      <c r="BV73" s="152"/>
      <c r="BW73" s="150"/>
      <c r="BX73" s="152"/>
      <c r="BY73" s="150"/>
      <c r="BZ73" s="32" t="str">
        <f ca="1">IF(AND(BZ$7&gt;=$N73,BZ$7&lt;=$O73,BZ$7&lt;&gt;""),IF($P73="O",$K73&amp;" h",$K73),"")</f>
        <v/>
      </c>
      <c r="CA73" s="32" t="str">
        <f ca="1">IF(AND(CA$7&gt;=$N73,CA$7&lt;=$O73,CA$7&lt;&gt;""),IF($P73="O",$K73&amp;" h",$K73),"")</f>
        <v/>
      </c>
      <c r="CB73" s="32" t="str">
        <f ca="1">IF(AND(CB$7&gt;=$N73,CB$7&lt;=$O73,CB$7&lt;&gt;""),IF($P73="O",$K73&amp;" h",$K73),"")</f>
        <v/>
      </c>
      <c r="CC73" s="32" t="str">
        <f ca="1">IF(AND(CC$7&gt;=$N73,CC$7&lt;=$O73,CC$7&lt;&gt;""),IF($P73="O",$K73&amp;" h",$K73),"")</f>
        <v/>
      </c>
      <c r="CD73" s="32" t="str">
        <f ca="1">IF(AND(CD$7&gt;=$N73,CD$7&lt;=$O73,CD$7&lt;&gt;""),IF($P73="O",$K73&amp;" h",$K73),"")</f>
        <v/>
      </c>
      <c r="CE73" s="32" t="str">
        <f ca="1">IF(AND(CE$7&gt;=$N73,CE$7&lt;=$O73,CE$7&lt;&gt;""),IF($P73="O",$K73&amp;" h",$K73),"")</f>
        <v/>
      </c>
      <c r="CF73" s="32" t="str">
        <f ca="1">IF(AND(CF$7&gt;=$N73,CF$7&lt;=$O73,CF$7&lt;&gt;""),IF($P73="O",$K73&amp;" h",$K73),"")</f>
        <v/>
      </c>
      <c r="CG73" s="32" t="str">
        <f ca="1">IF(AND(CG$7&gt;=$N73,CG$7&lt;=$O73,CG$7&lt;&gt;""),IF($P73="O",$K73&amp;" h",$K73),"")</f>
        <v/>
      </c>
      <c r="CH73" s="32" t="str">
        <f ca="1">IF(AND(CH$7&gt;=$N73,CH$7&lt;=$O73,CH$7&lt;&gt;""),IF($P73="O",$K73&amp;" h",$K73),"")</f>
        <v/>
      </c>
      <c r="CI73" s="32" t="str">
        <f ca="1">IF(AND(CI$7&gt;=$N73,CI$7&lt;=$O73,CI$7&lt;&gt;""),IF($P73="O",$K73&amp;" h",$K73),"")</f>
        <v/>
      </c>
      <c r="CJ73" s="32" t="str">
        <f ca="1">IF(AND(CJ$7&gt;=$N73,CJ$7&lt;=$O73,CJ$7&lt;&gt;""),IF($P73="O",$K73&amp;" h",$K73),"")</f>
        <v/>
      </c>
      <c r="CK73" s="32" t="str">
        <f ca="1">IF(AND(CK$7&gt;=$N73,CK$7&lt;=$O73,CK$7&lt;&gt;""),IF($P73="O",$K73&amp;" h",$K73),"")</f>
        <v/>
      </c>
      <c r="CL73" s="32" t="str">
        <f ca="1">IF(AND(CL$7&gt;=$N73,CL$7&lt;=$O73,CL$7&lt;&gt;""),IF($P73="O",$K73&amp;" h",$K73),"")</f>
        <v/>
      </c>
      <c r="CM73" s="32" t="str">
        <f ca="1">IF(AND(CM$7&gt;=$N73,CM$7&lt;=$O73,CM$7&lt;&gt;""),IF($P73="O",$K73&amp;" h",$K73),"")</f>
        <v/>
      </c>
      <c r="CN73" s="32" t="str">
        <f ca="1">IF(AND(CN$7&gt;=$N73,CN$7&lt;=$O73,CN$7&lt;&gt;""),IF($P73="O",$K73&amp;" h",$K73),"")</f>
        <v/>
      </c>
      <c r="CO73" s="32" t="str">
        <f ca="1">IF(AND(CO$7&gt;=$N73,CO$7&lt;=$O73,CO$7&lt;&gt;""),IF($P73="O",$K73&amp;" h",$K73),"")</f>
        <v/>
      </c>
      <c r="CP73" s="32" t="str">
        <f ca="1">IF(AND(CP$7&gt;=$N73,CP$7&lt;=$O73,CP$7&lt;&gt;""),IF($P73="O",$K73&amp;" h",$K73),"")</f>
        <v/>
      </c>
      <c r="CQ73" s="32" t="str">
        <f ca="1">IF(AND(CQ$7&gt;=$N73,CQ$7&lt;=$O73,CQ$7&lt;&gt;""),IF($P73="O",$K73&amp;" h",$K73),"")</f>
        <v/>
      </c>
      <c r="CR73" s="32" t="str">
        <f ca="1">IF(AND(CR$7&gt;=$N73,CR$7&lt;=$O73,CR$7&lt;&gt;""),IF($P73="O",$K73&amp;" h",$K73),"")</f>
        <v/>
      </c>
      <c r="CS73" s="32" t="str">
        <f ca="1">IF(AND(CS$7&gt;=$N73,CS$7&lt;=$O73,CS$7&lt;&gt;""),IF($P73="O",$K73&amp;" h",$K73),"")</f>
        <v/>
      </c>
      <c r="CT73" s="32" t="str">
        <f ca="1">IF(AND(CT$7&gt;=$N73,CT$7&lt;=$O73,CT$7&lt;&gt;""),IF($P73="O",$K73&amp;" h",$K73),"")</f>
        <v/>
      </c>
      <c r="CU73" s="32" t="str">
        <f ca="1">IF(AND(CU$7&gt;=$N73,CU$7&lt;=$O73,CU$7&lt;&gt;""),IF($P73="O",$K73&amp;" h",$K73),"")</f>
        <v/>
      </c>
      <c r="CV73" s="32" t="str">
        <f ca="1">IF(AND(CV$7&gt;=$N73,CV$7&lt;=$O73,CV$7&lt;&gt;""),IF($P73="O",$K73&amp;" h",$K73),"")</f>
        <v/>
      </c>
      <c r="CW73" s="32" t="str">
        <f ca="1">IF(AND(CW$7&gt;=$N73,CW$7&lt;=$O73,CW$7&lt;&gt;""),IF($P73="O",$K73&amp;" h",$K73),"")</f>
        <v/>
      </c>
      <c r="CX73" s="32" t="str">
        <f ca="1">IF(AND(CX$7&gt;=$N73,CX$7&lt;=$O73,CX$7&lt;&gt;""),IF($P73="O",$K73&amp;" h",$K73),"")</f>
        <v/>
      </c>
      <c r="CY73" s="32" t="str">
        <f ca="1">IF(AND(CY$7&gt;=$N73,CY$7&lt;=$O73,CY$7&lt;&gt;""),IF($P73="O",$K73&amp;" h",$K73),"")</f>
        <v/>
      </c>
      <c r="CZ73" s="32" t="str">
        <f ca="1">IF(AND(CZ$7&gt;=$N73,CZ$7&lt;=$O73,CZ$7&lt;&gt;""),IF($P73="O",$K73&amp;" h",$K73),"")</f>
        <v/>
      </c>
      <c r="DA73" s="32" t="str">
        <f ca="1">IF(AND(DA$7&gt;=$N73,DA$7&lt;=$O73,DA$7&lt;&gt;""),IF($P73="O",$K73&amp;" h",$K73),"")</f>
        <v/>
      </c>
      <c r="DB73" s="32" t="str">
        <f ca="1">IF(AND(DB$7&gt;=$N73,DB$7&lt;=$O73,DB$7&lt;&gt;""),IF($P73="O",$K73&amp;" h",$K73),"")</f>
        <v/>
      </c>
      <c r="DC73" s="32" t="str">
        <f ca="1">IF(AND(DC$7&gt;=$N73,DC$7&lt;=$O73,DC$7&lt;&gt;""),IF($P73="O",$K73&amp;" h",$K73),"")</f>
        <v/>
      </c>
    </row>
    <row r="74" spans="1:107" x14ac:dyDescent="0.3">
      <c r="A74" s="122" t="s">
        <v>6454</v>
      </c>
      <c r="B74" s="61" t="s">
        <v>3850</v>
      </c>
      <c r="C74" s="61" t="s">
        <v>3851</v>
      </c>
      <c r="D74" s="61" t="s">
        <v>3852</v>
      </c>
      <c r="E74" s="61" t="s">
        <v>1291</v>
      </c>
      <c r="F74" s="61" t="s">
        <v>359</v>
      </c>
      <c r="G74" s="61" t="s">
        <v>53</v>
      </c>
      <c r="H74" s="61" t="s">
        <v>61</v>
      </c>
      <c r="I74" s="61"/>
      <c r="J74" s="61"/>
      <c r="K74" s="61">
        <v>14</v>
      </c>
      <c r="L74" s="84">
        <v>43335</v>
      </c>
      <c r="M74" s="84">
        <v>43335.583333333336</v>
      </c>
      <c r="N74" s="85"/>
      <c r="O74" s="85"/>
      <c r="P74" s="92" t="s">
        <v>617</v>
      </c>
      <c r="Q74" s="31">
        <f ca="1">NETWORKDAYS(N74,O74,LD!$D$5:$D$16)</f>
        <v>0</v>
      </c>
      <c r="R74" s="152" t="str">
        <f ca="1">IF(AND(R$7&gt;=$N74,R$7&lt;=$O74,R$7&lt;&gt;""),IF($P74="O",$K74&amp;" h",$K74),"")</f>
        <v/>
      </c>
      <c r="S74" s="150" t="str">
        <f>IF(AND(S$7&gt;=$N74,S$7&lt;=$O74,S$7&lt;&gt;""),IF($P74="O",$K74&amp;" h",$K74),"")</f>
        <v/>
      </c>
      <c r="T74" s="152" t="str">
        <f ca="1">IF(AND(T$7&gt;=$N74,T$7&lt;=$O74,T$7&lt;&gt;""),IF($P74="O",$K74&amp;" h",$K74),"")</f>
        <v/>
      </c>
      <c r="U74" s="150" t="str">
        <f>IF(AND(U$7&gt;=$N74,U$7&lt;=$O74,U$7&lt;&gt;""),IF($P74="O",$K74&amp;" h",$K74),"")</f>
        <v/>
      </c>
      <c r="V74" s="152" t="str">
        <f ca="1">IF(AND(V$7&gt;=$N74,V$7&lt;=$O74,V$7&lt;&gt;""),IF($P74="O",$K74&amp;" h",$K74),"")</f>
        <v/>
      </c>
      <c r="W74" s="150" t="str">
        <f>IF(AND(W$7&gt;=$N74,W$7&lt;=$O74,W$7&lt;&gt;""),IF($P74="O",$K74&amp;" h",$K74),"")</f>
        <v/>
      </c>
      <c r="X74" s="152" t="str">
        <f ca="1">IF(AND(X$7&gt;=$N74,X$7&lt;=$O74,X$7&lt;&gt;""),IF($P74="O",$K74&amp;" h",$K74),"")</f>
        <v/>
      </c>
      <c r="Y74" s="150" t="str">
        <f>IF(AND(Y$7&gt;=$N74,Y$7&lt;=$O74,Y$7&lt;&gt;""),IF($P74="O",$K74&amp;" h",$K74),"")</f>
        <v/>
      </c>
      <c r="Z74" s="152" t="str">
        <f ca="1">IF(AND(Z$7&gt;=$N74,Z$7&lt;=$O74,Z$7&lt;&gt;""),IF($P74="O",$K74&amp;" h",$K74),"")</f>
        <v/>
      </c>
      <c r="AA74" s="150" t="str">
        <f>IF(AND(AA$7&gt;=$N74,AA$7&lt;=$O74,AA$7&lt;&gt;""),IF($P74="O",$K74&amp;" h",$K74),"")</f>
        <v/>
      </c>
      <c r="AB74" s="152" t="str">
        <f ca="1">IF(AND(AB$7&gt;=$N74,AB$7&lt;=$O74,AB$7&lt;&gt;""),IF($P74="O",$K74&amp;" h",$K74),"")</f>
        <v/>
      </c>
      <c r="AC74" s="150" t="str">
        <f>IF(AND(AC$7&gt;=$N74,AC$7&lt;=$O74,AC$7&lt;&gt;""),IF($P74="O",$K74&amp;" h",$K74),"")</f>
        <v/>
      </c>
      <c r="AD74" s="152" t="str">
        <f ca="1">IF(AND(AD$7&gt;=$N74,AD$7&lt;=$O74,AD$7&lt;&gt;""),IF($P74="O",$K74&amp;" h",$K74),"")</f>
        <v/>
      </c>
      <c r="AE74" s="150" t="str">
        <f>IF(AND(AE$7&gt;=$N74,AE$7&lt;=$O74,AE$7&lt;&gt;""),IF($P74="O",$K74&amp;" h",$K74),"")</f>
        <v/>
      </c>
      <c r="AF74" s="152" t="str">
        <f ca="1">IF(AND(AF$7&gt;=$N74,AF$7&lt;=$O74,AF$7&lt;&gt;""),IF($P74="O",$K74&amp;" h",$K74),"")</f>
        <v/>
      </c>
      <c r="AG74" s="150" t="str">
        <f>IF(AND(AG$7&gt;=$N74,AG$7&lt;=$O74,AG$7&lt;&gt;""),IF($P74="O",$K74&amp;" h",$K74),"")</f>
        <v/>
      </c>
      <c r="AH74" s="152" t="str">
        <f ca="1">IF(AND(AH$7&gt;=$N74,AH$7&lt;=$O74,AH$7&lt;&gt;""),IF($P74="O",$K74&amp;" h",$K74),"")</f>
        <v/>
      </c>
      <c r="AI74" s="150"/>
      <c r="AJ74" s="152"/>
      <c r="AK74" s="150"/>
      <c r="AL74" s="152"/>
      <c r="AM74" s="150"/>
      <c r="AN74" s="152"/>
      <c r="AO74" s="150"/>
      <c r="AP74" s="152"/>
      <c r="AQ74" s="150"/>
      <c r="AR74" s="152"/>
      <c r="AS74" s="150"/>
      <c r="AT74" s="152"/>
      <c r="AU74" s="150"/>
      <c r="AV74" s="152"/>
      <c r="AW74" s="150"/>
      <c r="AX74" s="152"/>
      <c r="AY74" s="150"/>
      <c r="AZ74" s="152"/>
      <c r="BA74" s="150"/>
      <c r="BB74" s="152"/>
      <c r="BC74" s="150"/>
      <c r="BD74" s="152"/>
      <c r="BE74" s="150"/>
      <c r="BF74" s="152"/>
      <c r="BG74" s="150"/>
      <c r="BH74" s="152"/>
      <c r="BI74" s="150"/>
      <c r="BJ74" s="152"/>
      <c r="BK74" s="150"/>
      <c r="BL74" s="152"/>
      <c r="BM74" s="150"/>
      <c r="BN74" s="152"/>
      <c r="BO74" s="150"/>
      <c r="BP74" s="152"/>
      <c r="BQ74" s="150"/>
      <c r="BR74" s="152"/>
      <c r="BS74" s="150"/>
      <c r="BT74" s="152"/>
      <c r="BU74" s="150"/>
      <c r="BV74" s="152"/>
      <c r="BW74" s="150"/>
      <c r="BX74" s="152"/>
      <c r="BY74" s="150"/>
      <c r="BZ74" s="32" t="str">
        <f ca="1">IF(AND(BZ$7&gt;=$N74,BZ$7&lt;=$O74,BZ$7&lt;&gt;""),IF($P74="O",$K74&amp;" h",$K74),"")</f>
        <v/>
      </c>
      <c r="CA74" s="32" t="str">
        <f ca="1">IF(AND(CA$7&gt;=$N74,CA$7&lt;=$O74,CA$7&lt;&gt;""),IF($P74="O",$K74&amp;" h",$K74),"")</f>
        <v/>
      </c>
      <c r="CB74" s="32" t="str">
        <f ca="1">IF(AND(CB$7&gt;=$N74,CB$7&lt;=$O74,CB$7&lt;&gt;""),IF($P74="O",$K74&amp;" h",$K74),"")</f>
        <v/>
      </c>
      <c r="CC74" s="32" t="str">
        <f ca="1">IF(AND(CC$7&gt;=$N74,CC$7&lt;=$O74,CC$7&lt;&gt;""),IF($P74="O",$K74&amp;" h",$K74),"")</f>
        <v/>
      </c>
      <c r="CD74" s="32" t="str">
        <f ca="1">IF(AND(CD$7&gt;=$N74,CD$7&lt;=$O74,CD$7&lt;&gt;""),IF($P74="O",$K74&amp;" h",$K74),"")</f>
        <v/>
      </c>
      <c r="CE74" s="32" t="str">
        <f ca="1">IF(AND(CE$7&gt;=$N74,CE$7&lt;=$O74,CE$7&lt;&gt;""),IF($P74="O",$K74&amp;" h",$K74),"")</f>
        <v/>
      </c>
      <c r="CF74" s="32" t="str">
        <f ca="1">IF(AND(CF$7&gt;=$N74,CF$7&lt;=$O74,CF$7&lt;&gt;""),IF($P74="O",$K74&amp;" h",$K74),"")</f>
        <v/>
      </c>
      <c r="CG74" s="32" t="str">
        <f ca="1">IF(AND(CG$7&gt;=$N74,CG$7&lt;=$O74,CG$7&lt;&gt;""),IF($P74="O",$K74&amp;" h",$K74),"")</f>
        <v/>
      </c>
      <c r="CH74" s="32" t="str">
        <f ca="1">IF(AND(CH$7&gt;=$N74,CH$7&lt;=$O74,CH$7&lt;&gt;""),IF($P74="O",$K74&amp;" h",$K74),"")</f>
        <v/>
      </c>
      <c r="CI74" s="32" t="str">
        <f ca="1">IF(AND(CI$7&gt;=$N74,CI$7&lt;=$O74,CI$7&lt;&gt;""),IF($P74="O",$K74&amp;" h",$K74),"")</f>
        <v/>
      </c>
      <c r="CJ74" s="32" t="str">
        <f ca="1">IF(AND(CJ$7&gt;=$N74,CJ$7&lt;=$O74,CJ$7&lt;&gt;""),IF($P74="O",$K74&amp;" h",$K74),"")</f>
        <v/>
      </c>
      <c r="CK74" s="32" t="str">
        <f ca="1">IF(AND(CK$7&gt;=$N74,CK$7&lt;=$O74,CK$7&lt;&gt;""),IF($P74="O",$K74&amp;" h",$K74),"")</f>
        <v/>
      </c>
      <c r="CL74" s="32" t="str">
        <f ca="1">IF(AND(CL$7&gt;=$N74,CL$7&lt;=$O74,CL$7&lt;&gt;""),IF($P74="O",$K74&amp;" h",$K74),"")</f>
        <v/>
      </c>
      <c r="CM74" s="32" t="str">
        <f ca="1">IF(AND(CM$7&gt;=$N74,CM$7&lt;=$O74,CM$7&lt;&gt;""),IF($P74="O",$K74&amp;" h",$K74),"")</f>
        <v/>
      </c>
      <c r="CN74" s="32" t="str">
        <f ca="1">IF(AND(CN$7&gt;=$N74,CN$7&lt;=$O74,CN$7&lt;&gt;""),IF($P74="O",$K74&amp;" h",$K74),"")</f>
        <v/>
      </c>
      <c r="CO74" s="32" t="str">
        <f ca="1">IF(AND(CO$7&gt;=$N74,CO$7&lt;=$O74,CO$7&lt;&gt;""),IF($P74="O",$K74&amp;" h",$K74),"")</f>
        <v/>
      </c>
      <c r="CP74" s="32" t="str">
        <f ca="1">IF(AND(CP$7&gt;=$N74,CP$7&lt;=$O74,CP$7&lt;&gt;""),IF($P74="O",$K74&amp;" h",$K74),"")</f>
        <v/>
      </c>
      <c r="CQ74" s="32" t="str">
        <f ca="1">IF(AND(CQ$7&gt;=$N74,CQ$7&lt;=$O74,CQ$7&lt;&gt;""),IF($P74="O",$K74&amp;" h",$K74),"")</f>
        <v/>
      </c>
      <c r="CR74" s="32" t="str">
        <f ca="1">IF(AND(CR$7&gt;=$N74,CR$7&lt;=$O74,CR$7&lt;&gt;""),IF($P74="O",$K74&amp;" h",$K74),"")</f>
        <v/>
      </c>
      <c r="CS74" s="32" t="str">
        <f ca="1">IF(AND(CS$7&gt;=$N74,CS$7&lt;=$O74,CS$7&lt;&gt;""),IF($P74="O",$K74&amp;" h",$K74),"")</f>
        <v/>
      </c>
      <c r="CT74" s="32" t="str">
        <f ca="1">IF(AND(CT$7&gt;=$N74,CT$7&lt;=$O74,CT$7&lt;&gt;""),IF($P74="O",$K74&amp;" h",$K74),"")</f>
        <v/>
      </c>
      <c r="CU74" s="32" t="str">
        <f ca="1">IF(AND(CU$7&gt;=$N74,CU$7&lt;=$O74,CU$7&lt;&gt;""),IF($P74="O",$K74&amp;" h",$K74),"")</f>
        <v/>
      </c>
      <c r="CV74" s="32" t="str">
        <f ca="1">IF(AND(CV$7&gt;=$N74,CV$7&lt;=$O74,CV$7&lt;&gt;""),IF($P74="O",$K74&amp;" h",$K74),"")</f>
        <v/>
      </c>
      <c r="CW74" s="32" t="str">
        <f ca="1">IF(AND(CW$7&gt;=$N74,CW$7&lt;=$O74,CW$7&lt;&gt;""),IF($P74="O",$K74&amp;" h",$K74),"")</f>
        <v/>
      </c>
      <c r="CX74" s="32" t="str">
        <f ca="1">IF(AND(CX$7&gt;=$N74,CX$7&lt;=$O74,CX$7&lt;&gt;""),IF($P74="O",$K74&amp;" h",$K74),"")</f>
        <v/>
      </c>
      <c r="CY74" s="32" t="str">
        <f ca="1">IF(AND(CY$7&gt;=$N74,CY$7&lt;=$O74,CY$7&lt;&gt;""),IF($P74="O",$K74&amp;" h",$K74),"")</f>
        <v/>
      </c>
      <c r="CZ74" s="32" t="str">
        <f ca="1">IF(AND(CZ$7&gt;=$N74,CZ$7&lt;=$O74,CZ$7&lt;&gt;""),IF($P74="O",$K74&amp;" h",$K74),"")</f>
        <v/>
      </c>
      <c r="DA74" s="32" t="str">
        <f ca="1">IF(AND(DA$7&gt;=$N74,DA$7&lt;=$O74,DA$7&lt;&gt;""),IF($P74="O",$K74&amp;" h",$K74),"")</f>
        <v/>
      </c>
      <c r="DB74" s="32" t="str">
        <f ca="1">IF(AND(DB$7&gt;=$N74,DB$7&lt;=$O74,DB$7&lt;&gt;""),IF($P74="O",$K74&amp;" h",$K74),"")</f>
        <v/>
      </c>
      <c r="DC74" s="32" t="str">
        <f ca="1">IF(AND(DC$7&gt;=$N74,DC$7&lt;=$O74,DC$7&lt;&gt;""),IF($P74="O",$K74&amp;" h",$K74),"")</f>
        <v/>
      </c>
    </row>
    <row r="75" spans="1:107" x14ac:dyDescent="0.3">
      <c r="A75" s="122" t="s">
        <v>5126</v>
      </c>
      <c r="B75" s="61" t="s">
        <v>5127</v>
      </c>
      <c r="C75" s="61" t="s">
        <v>227</v>
      </c>
      <c r="D75" s="61" t="s">
        <v>5128</v>
      </c>
      <c r="E75" s="61" t="s">
        <v>5129</v>
      </c>
      <c r="F75" s="61" t="s">
        <v>359</v>
      </c>
      <c r="G75" s="61" t="s">
        <v>53</v>
      </c>
      <c r="H75" s="61" t="s">
        <v>61</v>
      </c>
      <c r="I75" s="61"/>
      <c r="J75" s="61"/>
      <c r="K75" s="61">
        <v>1</v>
      </c>
      <c r="L75" s="84">
        <v>43313</v>
      </c>
      <c r="M75" s="84">
        <v>43313.041666666664</v>
      </c>
      <c r="N75" s="85"/>
      <c r="O75" s="85"/>
      <c r="P75" s="92" t="s">
        <v>617</v>
      </c>
      <c r="Q75" s="31">
        <f ca="1">NETWORKDAYS(N75,O75,LD!$D$5:$D$16)</f>
        <v>0</v>
      </c>
      <c r="R75" s="152" t="str">
        <f ca="1">IF(AND(R$7&gt;=$N75,R$7&lt;=$O75,R$7&lt;&gt;""),IF($P75="O",$K75&amp;" h",$K75),"")</f>
        <v/>
      </c>
      <c r="S75" s="150" t="str">
        <f>IF(AND(S$7&gt;=$N75,S$7&lt;=$O75,S$7&lt;&gt;""),IF($P75="O",$K75&amp;" h",$K75),"")</f>
        <v/>
      </c>
      <c r="T75" s="152" t="str">
        <f ca="1">IF(AND(T$7&gt;=$N75,T$7&lt;=$O75,T$7&lt;&gt;""),IF($P75="O",$K75&amp;" h",$K75),"")</f>
        <v/>
      </c>
      <c r="U75" s="150" t="str">
        <f>IF(AND(U$7&gt;=$N75,U$7&lt;=$O75,U$7&lt;&gt;""),IF($P75="O",$K75&amp;" h",$K75),"")</f>
        <v/>
      </c>
      <c r="V75" s="152" t="str">
        <f ca="1">IF(AND(V$7&gt;=$N75,V$7&lt;=$O75,V$7&lt;&gt;""),IF($P75="O",$K75&amp;" h",$K75),"")</f>
        <v/>
      </c>
      <c r="W75" s="150" t="str">
        <f>IF(AND(W$7&gt;=$N75,W$7&lt;=$O75,W$7&lt;&gt;""),IF($P75="O",$K75&amp;" h",$K75),"")</f>
        <v/>
      </c>
      <c r="X75" s="152" t="str">
        <f ca="1">IF(AND(X$7&gt;=$N75,X$7&lt;=$O75,X$7&lt;&gt;""),IF($P75="O",$K75&amp;" h",$K75),"")</f>
        <v/>
      </c>
      <c r="Y75" s="150" t="str">
        <f>IF(AND(Y$7&gt;=$N75,Y$7&lt;=$O75,Y$7&lt;&gt;""),IF($P75="O",$K75&amp;" h",$K75),"")</f>
        <v/>
      </c>
      <c r="Z75" s="152" t="str">
        <f ca="1">IF(AND(Z$7&gt;=$N75,Z$7&lt;=$O75,Z$7&lt;&gt;""),IF($P75="O",$K75&amp;" h",$K75),"")</f>
        <v/>
      </c>
      <c r="AA75" s="150" t="str">
        <f>IF(AND(AA$7&gt;=$N75,AA$7&lt;=$O75,AA$7&lt;&gt;""),IF($P75="O",$K75&amp;" h",$K75),"")</f>
        <v/>
      </c>
      <c r="AB75" s="152" t="str">
        <f ca="1">IF(AND(AB$7&gt;=$N75,AB$7&lt;=$O75,AB$7&lt;&gt;""),IF($P75="O",$K75&amp;" h",$K75),"")</f>
        <v/>
      </c>
      <c r="AC75" s="150" t="str">
        <f>IF(AND(AC$7&gt;=$N75,AC$7&lt;=$O75,AC$7&lt;&gt;""),IF($P75="O",$K75&amp;" h",$K75),"")</f>
        <v/>
      </c>
      <c r="AD75" s="152" t="str">
        <f ca="1">IF(AND(AD$7&gt;=$N75,AD$7&lt;=$O75,AD$7&lt;&gt;""),IF($P75="O",$K75&amp;" h",$K75),"")</f>
        <v/>
      </c>
      <c r="AE75" s="150" t="str">
        <f>IF(AND(AE$7&gt;=$N75,AE$7&lt;=$O75,AE$7&lt;&gt;""),IF($P75="O",$K75&amp;" h",$K75),"")</f>
        <v/>
      </c>
      <c r="AF75" s="152" t="str">
        <f ca="1">IF(AND(AF$7&gt;=$N75,AF$7&lt;=$O75,AF$7&lt;&gt;""),IF($P75="O",$K75&amp;" h",$K75),"")</f>
        <v/>
      </c>
      <c r="AG75" s="150" t="str">
        <f>IF(AND(AG$7&gt;=$N75,AG$7&lt;=$O75,AG$7&lt;&gt;""),IF($P75="O",$K75&amp;" h",$K75),"")</f>
        <v/>
      </c>
      <c r="AH75" s="152" t="str">
        <f ca="1">IF(AND(AH$7&gt;=$N75,AH$7&lt;=$O75,AH$7&lt;&gt;""),IF($P75="O",$K75&amp;" h",$K75),"")</f>
        <v/>
      </c>
      <c r="AI75" s="150"/>
      <c r="AJ75" s="152"/>
      <c r="AK75" s="150"/>
      <c r="AL75" s="152"/>
      <c r="AM75" s="150"/>
      <c r="AN75" s="152"/>
      <c r="AO75" s="150"/>
      <c r="AP75" s="152"/>
      <c r="AQ75" s="150"/>
      <c r="AR75" s="152"/>
      <c r="AS75" s="150"/>
      <c r="AT75" s="152"/>
      <c r="AU75" s="150"/>
      <c r="AV75" s="152"/>
      <c r="AW75" s="150"/>
      <c r="AX75" s="152"/>
      <c r="AY75" s="150"/>
      <c r="AZ75" s="152"/>
      <c r="BA75" s="150"/>
      <c r="BB75" s="152"/>
      <c r="BC75" s="150"/>
      <c r="BD75" s="152"/>
      <c r="BE75" s="150"/>
      <c r="BF75" s="152"/>
      <c r="BG75" s="150"/>
      <c r="BH75" s="152"/>
      <c r="BI75" s="150"/>
      <c r="BJ75" s="152"/>
      <c r="BK75" s="150"/>
      <c r="BL75" s="152"/>
      <c r="BM75" s="150"/>
      <c r="BN75" s="152"/>
      <c r="BO75" s="150"/>
      <c r="BP75" s="152"/>
      <c r="BQ75" s="150"/>
      <c r="BR75" s="152"/>
      <c r="BS75" s="150"/>
      <c r="BT75" s="152"/>
      <c r="BU75" s="150"/>
      <c r="BV75" s="152"/>
      <c r="BW75" s="150"/>
      <c r="BX75" s="152"/>
      <c r="BY75" s="150"/>
      <c r="BZ75" s="32" t="str">
        <f ca="1">IF(AND(BZ$7&gt;=$N75,BZ$7&lt;=$O75,BZ$7&lt;&gt;""),IF($P75="O",$K75&amp;" h",$K75),"")</f>
        <v/>
      </c>
      <c r="CA75" s="32" t="str">
        <f ca="1">IF(AND(CA$7&gt;=$N75,CA$7&lt;=$O75,CA$7&lt;&gt;""),IF($P75="O",$K75&amp;" h",$K75),"")</f>
        <v/>
      </c>
      <c r="CB75" s="32" t="str">
        <f ca="1">IF(AND(CB$7&gt;=$N75,CB$7&lt;=$O75,CB$7&lt;&gt;""),IF($P75="O",$K75&amp;" h",$K75),"")</f>
        <v/>
      </c>
      <c r="CC75" s="32" t="str">
        <f ca="1">IF(AND(CC$7&gt;=$N75,CC$7&lt;=$O75,CC$7&lt;&gt;""),IF($P75="O",$K75&amp;" h",$K75),"")</f>
        <v/>
      </c>
      <c r="CD75" s="32" t="str">
        <f ca="1">IF(AND(CD$7&gt;=$N75,CD$7&lt;=$O75,CD$7&lt;&gt;""),IF($P75="O",$K75&amp;" h",$K75),"")</f>
        <v/>
      </c>
      <c r="CE75" s="32" t="str">
        <f ca="1">IF(AND(CE$7&gt;=$N75,CE$7&lt;=$O75,CE$7&lt;&gt;""),IF($P75="O",$K75&amp;" h",$K75),"")</f>
        <v/>
      </c>
      <c r="CF75" s="32" t="str">
        <f ca="1">IF(AND(CF$7&gt;=$N75,CF$7&lt;=$O75,CF$7&lt;&gt;""),IF($P75="O",$K75&amp;" h",$K75),"")</f>
        <v/>
      </c>
      <c r="CG75" s="32" t="str">
        <f ca="1">IF(AND(CG$7&gt;=$N75,CG$7&lt;=$O75,CG$7&lt;&gt;""),IF($P75="O",$K75&amp;" h",$K75),"")</f>
        <v/>
      </c>
      <c r="CH75" s="32" t="str">
        <f ca="1">IF(AND(CH$7&gt;=$N75,CH$7&lt;=$O75,CH$7&lt;&gt;""),IF($P75="O",$K75&amp;" h",$K75),"")</f>
        <v/>
      </c>
      <c r="CI75" s="32" t="str">
        <f ca="1">IF(AND(CI$7&gt;=$N75,CI$7&lt;=$O75,CI$7&lt;&gt;""),IF($P75="O",$K75&amp;" h",$K75),"")</f>
        <v/>
      </c>
      <c r="CJ75" s="32" t="str">
        <f ca="1">IF(AND(CJ$7&gt;=$N75,CJ$7&lt;=$O75,CJ$7&lt;&gt;""),IF($P75="O",$K75&amp;" h",$K75),"")</f>
        <v/>
      </c>
      <c r="CK75" s="32" t="str">
        <f ca="1">IF(AND(CK$7&gt;=$N75,CK$7&lt;=$O75,CK$7&lt;&gt;""),IF($P75="O",$K75&amp;" h",$K75),"")</f>
        <v/>
      </c>
      <c r="CL75" s="32" t="str">
        <f ca="1">IF(AND(CL$7&gt;=$N75,CL$7&lt;=$O75,CL$7&lt;&gt;""),IF($P75="O",$K75&amp;" h",$K75),"")</f>
        <v/>
      </c>
      <c r="CM75" s="32" t="str">
        <f ca="1">IF(AND(CM$7&gt;=$N75,CM$7&lt;=$O75,CM$7&lt;&gt;""),IF($P75="O",$K75&amp;" h",$K75),"")</f>
        <v/>
      </c>
      <c r="CN75" s="32" t="str">
        <f ca="1">IF(AND(CN$7&gt;=$N75,CN$7&lt;=$O75,CN$7&lt;&gt;""),IF($P75="O",$K75&amp;" h",$K75),"")</f>
        <v/>
      </c>
      <c r="CO75" s="32" t="str">
        <f ca="1">IF(AND(CO$7&gt;=$N75,CO$7&lt;=$O75,CO$7&lt;&gt;""),IF($P75="O",$K75&amp;" h",$K75),"")</f>
        <v/>
      </c>
      <c r="CP75" s="32" t="str">
        <f ca="1">IF(AND(CP$7&gt;=$N75,CP$7&lt;=$O75,CP$7&lt;&gt;""),IF($P75="O",$K75&amp;" h",$K75),"")</f>
        <v/>
      </c>
      <c r="CQ75" s="32" t="str">
        <f ca="1">IF(AND(CQ$7&gt;=$N75,CQ$7&lt;=$O75,CQ$7&lt;&gt;""),IF($P75="O",$K75&amp;" h",$K75),"")</f>
        <v/>
      </c>
      <c r="CR75" s="32" t="str">
        <f ca="1">IF(AND(CR$7&gt;=$N75,CR$7&lt;=$O75,CR$7&lt;&gt;""),IF($P75="O",$K75&amp;" h",$K75),"")</f>
        <v/>
      </c>
      <c r="CS75" s="32" t="str">
        <f ca="1">IF(AND(CS$7&gt;=$N75,CS$7&lt;=$O75,CS$7&lt;&gt;""),IF($P75="O",$K75&amp;" h",$K75),"")</f>
        <v/>
      </c>
      <c r="CT75" s="32" t="str">
        <f ca="1">IF(AND(CT$7&gt;=$N75,CT$7&lt;=$O75,CT$7&lt;&gt;""),IF($P75="O",$K75&amp;" h",$K75),"")</f>
        <v/>
      </c>
      <c r="CU75" s="32" t="str">
        <f ca="1">IF(AND(CU$7&gt;=$N75,CU$7&lt;=$O75,CU$7&lt;&gt;""),IF($P75="O",$K75&amp;" h",$K75),"")</f>
        <v/>
      </c>
      <c r="CV75" s="32" t="str">
        <f ca="1">IF(AND(CV$7&gt;=$N75,CV$7&lt;=$O75,CV$7&lt;&gt;""),IF($P75="O",$K75&amp;" h",$K75),"")</f>
        <v/>
      </c>
      <c r="CW75" s="32" t="str">
        <f ca="1">IF(AND(CW$7&gt;=$N75,CW$7&lt;=$O75,CW$7&lt;&gt;""),IF($P75="O",$K75&amp;" h",$K75),"")</f>
        <v/>
      </c>
      <c r="CX75" s="32" t="str">
        <f ca="1">IF(AND(CX$7&gt;=$N75,CX$7&lt;=$O75,CX$7&lt;&gt;""),IF($P75="O",$K75&amp;" h",$K75),"")</f>
        <v/>
      </c>
      <c r="CY75" s="32" t="str">
        <f ca="1">IF(AND(CY$7&gt;=$N75,CY$7&lt;=$O75,CY$7&lt;&gt;""),IF($P75="O",$K75&amp;" h",$K75),"")</f>
        <v/>
      </c>
      <c r="CZ75" s="32" t="str">
        <f ca="1">IF(AND(CZ$7&gt;=$N75,CZ$7&lt;=$O75,CZ$7&lt;&gt;""),IF($P75="O",$K75&amp;" h",$K75),"")</f>
        <v/>
      </c>
      <c r="DA75" s="32" t="str">
        <f ca="1">IF(AND(DA$7&gt;=$N75,DA$7&lt;=$O75,DA$7&lt;&gt;""),IF($P75="O",$K75&amp;" h",$K75),"")</f>
        <v/>
      </c>
      <c r="DB75" s="32" t="str">
        <f ca="1">IF(AND(DB$7&gt;=$N75,DB$7&lt;=$O75,DB$7&lt;&gt;""),IF($P75="O",$K75&amp;" h",$K75),"")</f>
        <v/>
      </c>
      <c r="DC75" s="32" t="str">
        <f ca="1">IF(AND(DC$7&gt;=$N75,DC$7&lt;=$O75,DC$7&lt;&gt;""),IF($P75="O",$K75&amp;" h",$K75),"")</f>
        <v/>
      </c>
    </row>
    <row r="76" spans="1:107" x14ac:dyDescent="0.3">
      <c r="A76" s="122" t="s">
        <v>6408</v>
      </c>
      <c r="B76" s="61" t="s">
        <v>6409</v>
      </c>
      <c r="C76" s="61" t="s">
        <v>198</v>
      </c>
      <c r="D76" s="61" t="s">
        <v>6253</v>
      </c>
      <c r="E76" s="61" t="s">
        <v>5561</v>
      </c>
      <c r="F76" s="61" t="s">
        <v>359</v>
      </c>
      <c r="G76" s="61" t="s">
        <v>58</v>
      </c>
      <c r="H76" s="61" t="s">
        <v>61</v>
      </c>
      <c r="I76" s="61"/>
      <c r="J76" s="61"/>
      <c r="K76" s="61">
        <v>0.5</v>
      </c>
      <c r="L76" s="84">
        <v>43321</v>
      </c>
      <c r="M76" s="84">
        <v>43321.020833333336</v>
      </c>
      <c r="N76" s="85"/>
      <c r="O76" s="85"/>
      <c r="P76" s="92" t="s">
        <v>617</v>
      </c>
      <c r="Q76" s="31">
        <f ca="1">NETWORKDAYS(N76,O76,LD!$D$5:$D$16)</f>
        <v>0</v>
      </c>
      <c r="R76" s="152" t="str">
        <f ca="1">IF(AND(R$7&gt;=$N76,R$7&lt;=$O76,R$7&lt;&gt;""),IF($P76="O",$K76&amp;" h",$K76),"")</f>
        <v/>
      </c>
      <c r="S76" s="150" t="str">
        <f>IF(AND(S$7&gt;=$N76,S$7&lt;=$O76,S$7&lt;&gt;""),IF($P76="O",$K76&amp;" h",$K76),"")</f>
        <v/>
      </c>
      <c r="T76" s="152" t="str">
        <f ca="1">IF(AND(T$7&gt;=$N76,T$7&lt;=$O76,T$7&lt;&gt;""),IF($P76="O",$K76&amp;" h",$K76),"")</f>
        <v/>
      </c>
      <c r="U76" s="150" t="str">
        <f>IF(AND(U$7&gt;=$N76,U$7&lt;=$O76,U$7&lt;&gt;""),IF($P76="O",$K76&amp;" h",$K76),"")</f>
        <v/>
      </c>
      <c r="V76" s="152" t="str">
        <f ca="1">IF(AND(V$7&gt;=$N76,V$7&lt;=$O76,V$7&lt;&gt;""),IF($P76="O",$K76&amp;" h",$K76),"")</f>
        <v/>
      </c>
      <c r="W76" s="150" t="str">
        <f>IF(AND(W$7&gt;=$N76,W$7&lt;=$O76,W$7&lt;&gt;""),IF($P76="O",$K76&amp;" h",$K76),"")</f>
        <v/>
      </c>
      <c r="X76" s="152" t="str">
        <f ca="1">IF(AND(X$7&gt;=$N76,X$7&lt;=$O76,X$7&lt;&gt;""),IF($P76="O",$K76&amp;" h",$K76),"")</f>
        <v/>
      </c>
      <c r="Y76" s="150" t="str">
        <f>IF(AND(Y$7&gt;=$N76,Y$7&lt;=$O76,Y$7&lt;&gt;""),IF($P76="O",$K76&amp;" h",$K76),"")</f>
        <v/>
      </c>
      <c r="Z76" s="152" t="str">
        <f ca="1">IF(AND(Z$7&gt;=$N76,Z$7&lt;=$O76,Z$7&lt;&gt;""),IF($P76="O",$K76&amp;" h",$K76),"")</f>
        <v/>
      </c>
      <c r="AA76" s="150" t="str">
        <f>IF(AND(AA$7&gt;=$N76,AA$7&lt;=$O76,AA$7&lt;&gt;""),IF($P76="O",$K76&amp;" h",$K76),"")</f>
        <v/>
      </c>
      <c r="AB76" s="152" t="str">
        <f ca="1">IF(AND(AB$7&gt;=$N76,AB$7&lt;=$O76,AB$7&lt;&gt;""),IF($P76="O",$K76&amp;" h",$K76),"")</f>
        <v/>
      </c>
      <c r="AC76" s="150" t="str">
        <f>IF(AND(AC$7&gt;=$N76,AC$7&lt;=$O76,AC$7&lt;&gt;""),IF($P76="O",$K76&amp;" h",$K76),"")</f>
        <v/>
      </c>
      <c r="AD76" s="152" t="str">
        <f ca="1">IF(AND(AD$7&gt;=$N76,AD$7&lt;=$O76,AD$7&lt;&gt;""),IF($P76="O",$K76&amp;" h",$K76),"")</f>
        <v/>
      </c>
      <c r="AE76" s="150" t="str">
        <f>IF(AND(AE$7&gt;=$N76,AE$7&lt;=$O76,AE$7&lt;&gt;""),IF($P76="O",$K76&amp;" h",$K76),"")</f>
        <v/>
      </c>
      <c r="AF76" s="152" t="str">
        <f ca="1">IF(AND(AF$7&gt;=$N76,AF$7&lt;=$O76,AF$7&lt;&gt;""),IF($P76="O",$K76&amp;" h",$K76),"")</f>
        <v/>
      </c>
      <c r="AG76" s="150" t="str">
        <f>IF(AND(AG$7&gt;=$N76,AG$7&lt;=$O76,AG$7&lt;&gt;""),IF($P76="O",$K76&amp;" h",$K76),"")</f>
        <v/>
      </c>
      <c r="AH76" s="152" t="str">
        <f ca="1">IF(AND(AH$7&gt;=$N76,AH$7&lt;=$O76,AH$7&lt;&gt;""),IF($P76="O",$K76&amp;" h",$K76),"")</f>
        <v/>
      </c>
      <c r="AI76" s="150"/>
      <c r="AJ76" s="152"/>
      <c r="AK76" s="150"/>
      <c r="AL76" s="152"/>
      <c r="AM76" s="150"/>
      <c r="AN76" s="152"/>
      <c r="AO76" s="150"/>
      <c r="AP76" s="152"/>
      <c r="AQ76" s="150"/>
      <c r="AR76" s="152"/>
      <c r="AS76" s="150"/>
      <c r="AT76" s="152"/>
      <c r="AU76" s="150"/>
      <c r="AV76" s="152"/>
      <c r="AW76" s="150"/>
      <c r="AX76" s="152"/>
      <c r="AY76" s="150"/>
      <c r="AZ76" s="152"/>
      <c r="BA76" s="150"/>
      <c r="BB76" s="152"/>
      <c r="BC76" s="150"/>
      <c r="BD76" s="152"/>
      <c r="BE76" s="150"/>
      <c r="BF76" s="152"/>
      <c r="BG76" s="150"/>
      <c r="BH76" s="152"/>
      <c r="BI76" s="150"/>
      <c r="BJ76" s="152"/>
      <c r="BK76" s="150"/>
      <c r="BL76" s="152"/>
      <c r="BM76" s="150"/>
      <c r="BN76" s="152"/>
      <c r="BO76" s="150"/>
      <c r="BP76" s="152"/>
      <c r="BQ76" s="150"/>
      <c r="BR76" s="152"/>
      <c r="BS76" s="150"/>
      <c r="BT76" s="152"/>
      <c r="BU76" s="150"/>
      <c r="BV76" s="152"/>
      <c r="BW76" s="150"/>
      <c r="BX76" s="152"/>
      <c r="BY76" s="150"/>
      <c r="BZ76" s="32" t="str">
        <f ca="1">IF(AND(BZ$7&gt;=$N76,BZ$7&lt;=$O76,BZ$7&lt;&gt;""),IF($P76="O",$K76&amp;" h",$K76),"")</f>
        <v/>
      </c>
      <c r="CA76" s="32" t="str">
        <f ca="1">IF(AND(CA$7&gt;=$N76,CA$7&lt;=$O76,CA$7&lt;&gt;""),IF($P76="O",$K76&amp;" h",$K76),"")</f>
        <v/>
      </c>
      <c r="CB76" s="32" t="str">
        <f ca="1">IF(AND(CB$7&gt;=$N76,CB$7&lt;=$O76,CB$7&lt;&gt;""),IF($P76="O",$K76&amp;" h",$K76),"")</f>
        <v/>
      </c>
      <c r="CC76" s="32" t="str">
        <f ca="1">IF(AND(CC$7&gt;=$N76,CC$7&lt;=$O76,CC$7&lt;&gt;""),IF($P76="O",$K76&amp;" h",$K76),"")</f>
        <v/>
      </c>
      <c r="CD76" s="32" t="str">
        <f ca="1">IF(AND(CD$7&gt;=$N76,CD$7&lt;=$O76,CD$7&lt;&gt;""),IF($P76="O",$K76&amp;" h",$K76),"")</f>
        <v/>
      </c>
      <c r="CE76" s="32" t="str">
        <f ca="1">IF(AND(CE$7&gt;=$N76,CE$7&lt;=$O76,CE$7&lt;&gt;""),IF($P76="O",$K76&amp;" h",$K76),"")</f>
        <v/>
      </c>
      <c r="CF76" s="32" t="str">
        <f ca="1">IF(AND(CF$7&gt;=$N76,CF$7&lt;=$O76,CF$7&lt;&gt;""),IF($P76="O",$K76&amp;" h",$K76),"")</f>
        <v/>
      </c>
      <c r="CG76" s="32" t="str">
        <f ca="1">IF(AND(CG$7&gt;=$N76,CG$7&lt;=$O76,CG$7&lt;&gt;""),IF($P76="O",$K76&amp;" h",$K76),"")</f>
        <v/>
      </c>
      <c r="CH76" s="32" t="str">
        <f ca="1">IF(AND(CH$7&gt;=$N76,CH$7&lt;=$O76,CH$7&lt;&gt;""),IF($P76="O",$K76&amp;" h",$K76),"")</f>
        <v/>
      </c>
      <c r="CI76" s="32" t="str">
        <f ca="1">IF(AND(CI$7&gt;=$N76,CI$7&lt;=$O76,CI$7&lt;&gt;""),IF($P76="O",$K76&amp;" h",$K76),"")</f>
        <v/>
      </c>
      <c r="CJ76" s="32" t="str">
        <f ca="1">IF(AND(CJ$7&gt;=$N76,CJ$7&lt;=$O76,CJ$7&lt;&gt;""),IF($P76="O",$K76&amp;" h",$K76),"")</f>
        <v/>
      </c>
      <c r="CK76" s="32" t="str">
        <f ca="1">IF(AND(CK$7&gt;=$N76,CK$7&lt;=$O76,CK$7&lt;&gt;""),IF($P76="O",$K76&amp;" h",$K76),"")</f>
        <v/>
      </c>
      <c r="CL76" s="32" t="str">
        <f ca="1">IF(AND(CL$7&gt;=$N76,CL$7&lt;=$O76,CL$7&lt;&gt;""),IF($P76="O",$K76&amp;" h",$K76),"")</f>
        <v/>
      </c>
      <c r="CM76" s="32" t="str">
        <f ca="1">IF(AND(CM$7&gt;=$N76,CM$7&lt;=$O76,CM$7&lt;&gt;""),IF($P76="O",$K76&amp;" h",$K76),"")</f>
        <v/>
      </c>
      <c r="CN76" s="32" t="str">
        <f ca="1">IF(AND(CN$7&gt;=$N76,CN$7&lt;=$O76,CN$7&lt;&gt;""),IF($P76="O",$K76&amp;" h",$K76),"")</f>
        <v/>
      </c>
      <c r="CO76" s="32" t="str">
        <f ca="1">IF(AND(CO$7&gt;=$N76,CO$7&lt;=$O76,CO$7&lt;&gt;""),IF($P76="O",$K76&amp;" h",$K76),"")</f>
        <v/>
      </c>
      <c r="CP76" s="32" t="str">
        <f ca="1">IF(AND(CP$7&gt;=$N76,CP$7&lt;=$O76,CP$7&lt;&gt;""),IF($P76="O",$K76&amp;" h",$K76),"")</f>
        <v/>
      </c>
      <c r="CQ76" s="32" t="str">
        <f ca="1">IF(AND(CQ$7&gt;=$N76,CQ$7&lt;=$O76,CQ$7&lt;&gt;""),IF($P76="O",$K76&amp;" h",$K76),"")</f>
        <v/>
      </c>
      <c r="CR76" s="32" t="str">
        <f ca="1">IF(AND(CR$7&gt;=$N76,CR$7&lt;=$O76,CR$7&lt;&gt;""),IF($P76="O",$K76&amp;" h",$K76),"")</f>
        <v/>
      </c>
      <c r="CS76" s="32" t="str">
        <f ca="1">IF(AND(CS$7&gt;=$N76,CS$7&lt;=$O76,CS$7&lt;&gt;""),IF($P76="O",$K76&amp;" h",$K76),"")</f>
        <v/>
      </c>
      <c r="CT76" s="32" t="str">
        <f ca="1">IF(AND(CT$7&gt;=$N76,CT$7&lt;=$O76,CT$7&lt;&gt;""),IF($P76="O",$K76&amp;" h",$K76),"")</f>
        <v/>
      </c>
      <c r="CU76" s="32" t="str">
        <f ca="1">IF(AND(CU$7&gt;=$N76,CU$7&lt;=$O76,CU$7&lt;&gt;""),IF($P76="O",$K76&amp;" h",$K76),"")</f>
        <v/>
      </c>
      <c r="CV76" s="32" t="str">
        <f ca="1">IF(AND(CV$7&gt;=$N76,CV$7&lt;=$O76,CV$7&lt;&gt;""),IF($P76="O",$K76&amp;" h",$K76),"")</f>
        <v/>
      </c>
      <c r="CW76" s="32" t="str">
        <f ca="1">IF(AND(CW$7&gt;=$N76,CW$7&lt;=$O76,CW$7&lt;&gt;""),IF($P76="O",$K76&amp;" h",$K76),"")</f>
        <v/>
      </c>
      <c r="CX76" s="32" t="str">
        <f ca="1">IF(AND(CX$7&gt;=$N76,CX$7&lt;=$O76,CX$7&lt;&gt;""),IF($P76="O",$K76&amp;" h",$K76),"")</f>
        <v/>
      </c>
      <c r="CY76" s="32" t="str">
        <f ca="1">IF(AND(CY$7&gt;=$N76,CY$7&lt;=$O76,CY$7&lt;&gt;""),IF($P76="O",$K76&amp;" h",$K76),"")</f>
        <v/>
      </c>
      <c r="CZ76" s="32" t="str">
        <f ca="1">IF(AND(CZ$7&gt;=$N76,CZ$7&lt;=$O76,CZ$7&lt;&gt;""),IF($P76="O",$K76&amp;" h",$K76),"")</f>
        <v/>
      </c>
      <c r="DA76" s="32" t="str">
        <f ca="1">IF(AND(DA$7&gt;=$N76,DA$7&lt;=$O76,DA$7&lt;&gt;""),IF($P76="O",$K76&amp;" h",$K76),"")</f>
        <v/>
      </c>
      <c r="DB76" s="32" t="str">
        <f ca="1">IF(AND(DB$7&gt;=$N76,DB$7&lt;=$O76,DB$7&lt;&gt;""),IF($P76="O",$K76&amp;" h",$K76),"")</f>
        <v/>
      </c>
      <c r="DC76" s="32" t="str">
        <f ca="1">IF(AND(DC$7&gt;=$N76,DC$7&lt;=$O76,DC$7&lt;&gt;""),IF($P76="O",$K76&amp;" h",$K76),"")</f>
        <v/>
      </c>
    </row>
    <row r="77" spans="1:107" x14ac:dyDescent="0.3">
      <c r="A77" s="122" t="s">
        <v>6251</v>
      </c>
      <c r="B77" s="61" t="s">
        <v>6252</v>
      </c>
      <c r="C77" s="61" t="s">
        <v>198</v>
      </c>
      <c r="D77" s="61" t="s">
        <v>6253</v>
      </c>
      <c r="E77" s="61" t="s">
        <v>5561</v>
      </c>
      <c r="F77" s="61" t="s">
        <v>359</v>
      </c>
      <c r="G77" s="61" t="s">
        <v>53</v>
      </c>
      <c r="H77" s="61" t="s">
        <v>61</v>
      </c>
      <c r="I77" s="61"/>
      <c r="J77" s="61"/>
      <c r="K77" s="61">
        <v>1</v>
      </c>
      <c r="L77" s="84">
        <v>43317</v>
      </c>
      <c r="M77" s="84">
        <v>43317.041666666664</v>
      </c>
      <c r="N77" s="85"/>
      <c r="O77" s="85"/>
      <c r="P77" s="92" t="s">
        <v>617</v>
      </c>
      <c r="Q77" s="31">
        <f ca="1">NETWORKDAYS(N77,O77,LD!$D$5:$D$16)</f>
        <v>0</v>
      </c>
      <c r="R77" s="152" t="str">
        <f ca="1">IF(AND(R$7&gt;=$N77,R$7&lt;=$O77,R$7&lt;&gt;""),IF($P77="O",$K77&amp;" h",$K77),"")</f>
        <v/>
      </c>
      <c r="S77" s="150" t="str">
        <f>IF(AND(S$7&gt;=$N77,S$7&lt;=$O77,S$7&lt;&gt;""),IF($P77="O",$K77&amp;" h",$K77),"")</f>
        <v/>
      </c>
      <c r="T77" s="152" t="str">
        <f ca="1">IF(AND(T$7&gt;=$N77,T$7&lt;=$O77,T$7&lt;&gt;""),IF($P77="O",$K77&amp;" h",$K77),"")</f>
        <v/>
      </c>
      <c r="U77" s="150" t="str">
        <f>IF(AND(U$7&gt;=$N77,U$7&lt;=$O77,U$7&lt;&gt;""),IF($P77="O",$K77&amp;" h",$K77),"")</f>
        <v/>
      </c>
      <c r="V77" s="152" t="str">
        <f ca="1">IF(AND(V$7&gt;=$N77,V$7&lt;=$O77,V$7&lt;&gt;""),IF($P77="O",$K77&amp;" h",$K77),"")</f>
        <v/>
      </c>
      <c r="W77" s="150" t="str">
        <f>IF(AND(W$7&gt;=$N77,W$7&lt;=$O77,W$7&lt;&gt;""),IF($P77="O",$K77&amp;" h",$K77),"")</f>
        <v/>
      </c>
      <c r="X77" s="152" t="str">
        <f ca="1">IF(AND(X$7&gt;=$N77,X$7&lt;=$O77,X$7&lt;&gt;""),IF($P77="O",$K77&amp;" h",$K77),"")</f>
        <v/>
      </c>
      <c r="Y77" s="150" t="str">
        <f>IF(AND(Y$7&gt;=$N77,Y$7&lt;=$O77,Y$7&lt;&gt;""),IF($P77="O",$K77&amp;" h",$K77),"")</f>
        <v/>
      </c>
      <c r="Z77" s="152" t="str">
        <f ca="1">IF(AND(Z$7&gt;=$N77,Z$7&lt;=$O77,Z$7&lt;&gt;""),IF($P77="O",$K77&amp;" h",$K77),"")</f>
        <v/>
      </c>
      <c r="AA77" s="150" t="str">
        <f>IF(AND(AA$7&gt;=$N77,AA$7&lt;=$O77,AA$7&lt;&gt;""),IF($P77="O",$K77&amp;" h",$K77),"")</f>
        <v/>
      </c>
      <c r="AB77" s="152" t="str">
        <f ca="1">IF(AND(AB$7&gt;=$N77,AB$7&lt;=$O77,AB$7&lt;&gt;""),IF($P77="O",$K77&amp;" h",$K77),"")</f>
        <v/>
      </c>
      <c r="AC77" s="150" t="str">
        <f>IF(AND(AC$7&gt;=$N77,AC$7&lt;=$O77,AC$7&lt;&gt;""),IF($P77="O",$K77&amp;" h",$K77),"")</f>
        <v/>
      </c>
      <c r="AD77" s="152" t="str">
        <f ca="1">IF(AND(AD$7&gt;=$N77,AD$7&lt;=$O77,AD$7&lt;&gt;""),IF($P77="O",$K77&amp;" h",$K77),"")</f>
        <v/>
      </c>
      <c r="AE77" s="150" t="str">
        <f>IF(AND(AE$7&gt;=$N77,AE$7&lt;=$O77,AE$7&lt;&gt;""),IF($P77="O",$K77&amp;" h",$K77),"")</f>
        <v/>
      </c>
      <c r="AF77" s="152" t="str">
        <f ca="1">IF(AND(AF$7&gt;=$N77,AF$7&lt;=$O77,AF$7&lt;&gt;""),IF($P77="O",$K77&amp;" h",$K77),"")</f>
        <v/>
      </c>
      <c r="AG77" s="150" t="str">
        <f>IF(AND(AG$7&gt;=$N77,AG$7&lt;=$O77,AG$7&lt;&gt;""),IF($P77="O",$K77&amp;" h",$K77),"")</f>
        <v/>
      </c>
      <c r="AH77" s="152" t="str">
        <f ca="1">IF(AND(AH$7&gt;=$N77,AH$7&lt;=$O77,AH$7&lt;&gt;""),IF($P77="O",$K77&amp;" h",$K77),"")</f>
        <v/>
      </c>
      <c r="AI77" s="150"/>
      <c r="AJ77" s="152"/>
      <c r="AK77" s="150"/>
      <c r="AL77" s="152"/>
      <c r="AM77" s="150"/>
      <c r="AN77" s="152"/>
      <c r="AO77" s="150"/>
      <c r="AP77" s="152"/>
      <c r="AQ77" s="150"/>
      <c r="AR77" s="152"/>
      <c r="AS77" s="150"/>
      <c r="AT77" s="152"/>
      <c r="AU77" s="150"/>
      <c r="AV77" s="152"/>
      <c r="AW77" s="150"/>
      <c r="AX77" s="152"/>
      <c r="AY77" s="150"/>
      <c r="AZ77" s="152"/>
      <c r="BA77" s="150"/>
      <c r="BB77" s="152"/>
      <c r="BC77" s="150"/>
      <c r="BD77" s="152"/>
      <c r="BE77" s="150"/>
      <c r="BF77" s="152"/>
      <c r="BG77" s="150"/>
      <c r="BH77" s="152"/>
      <c r="BI77" s="150"/>
      <c r="BJ77" s="152"/>
      <c r="BK77" s="150"/>
      <c r="BL77" s="152"/>
      <c r="BM77" s="150"/>
      <c r="BN77" s="152"/>
      <c r="BO77" s="150"/>
      <c r="BP77" s="152"/>
      <c r="BQ77" s="150"/>
      <c r="BR77" s="152"/>
      <c r="BS77" s="150"/>
      <c r="BT77" s="152"/>
      <c r="BU77" s="150"/>
      <c r="BV77" s="152"/>
      <c r="BW77" s="150"/>
      <c r="BX77" s="152"/>
      <c r="BY77" s="150"/>
      <c r="BZ77" s="32" t="str">
        <f ca="1">IF(AND(BZ$7&gt;=$N77,BZ$7&lt;=$O77,BZ$7&lt;&gt;""),IF($P77="O",$K77&amp;" h",$K77),"")</f>
        <v/>
      </c>
      <c r="CA77" s="32" t="str">
        <f ca="1">IF(AND(CA$7&gt;=$N77,CA$7&lt;=$O77,CA$7&lt;&gt;""),IF($P77="O",$K77&amp;" h",$K77),"")</f>
        <v/>
      </c>
      <c r="CB77" s="32" t="str">
        <f ca="1">IF(AND(CB$7&gt;=$N77,CB$7&lt;=$O77,CB$7&lt;&gt;""),IF($P77="O",$K77&amp;" h",$K77),"")</f>
        <v/>
      </c>
      <c r="CC77" s="32" t="str">
        <f ca="1">IF(AND(CC$7&gt;=$N77,CC$7&lt;=$O77,CC$7&lt;&gt;""),IF($P77="O",$K77&amp;" h",$K77),"")</f>
        <v/>
      </c>
      <c r="CD77" s="32" t="str">
        <f ca="1">IF(AND(CD$7&gt;=$N77,CD$7&lt;=$O77,CD$7&lt;&gt;""),IF($P77="O",$K77&amp;" h",$K77),"")</f>
        <v/>
      </c>
      <c r="CE77" s="32" t="str">
        <f ca="1">IF(AND(CE$7&gt;=$N77,CE$7&lt;=$O77,CE$7&lt;&gt;""),IF($P77="O",$K77&amp;" h",$K77),"")</f>
        <v/>
      </c>
      <c r="CF77" s="32" t="str">
        <f ca="1">IF(AND(CF$7&gt;=$N77,CF$7&lt;=$O77,CF$7&lt;&gt;""),IF($P77="O",$K77&amp;" h",$K77),"")</f>
        <v/>
      </c>
      <c r="CG77" s="32" t="str">
        <f ca="1">IF(AND(CG$7&gt;=$N77,CG$7&lt;=$O77,CG$7&lt;&gt;""),IF($P77="O",$K77&amp;" h",$K77),"")</f>
        <v/>
      </c>
      <c r="CH77" s="32" t="str">
        <f ca="1">IF(AND(CH$7&gt;=$N77,CH$7&lt;=$O77,CH$7&lt;&gt;""),IF($P77="O",$K77&amp;" h",$K77),"")</f>
        <v/>
      </c>
      <c r="CI77" s="32" t="str">
        <f ca="1">IF(AND(CI$7&gt;=$N77,CI$7&lt;=$O77,CI$7&lt;&gt;""),IF($P77="O",$K77&amp;" h",$K77),"")</f>
        <v/>
      </c>
      <c r="CJ77" s="32" t="str">
        <f ca="1">IF(AND(CJ$7&gt;=$N77,CJ$7&lt;=$O77,CJ$7&lt;&gt;""),IF($P77="O",$K77&amp;" h",$K77),"")</f>
        <v/>
      </c>
      <c r="CK77" s="32" t="str">
        <f ca="1">IF(AND(CK$7&gt;=$N77,CK$7&lt;=$O77,CK$7&lt;&gt;""),IF($P77="O",$K77&amp;" h",$K77),"")</f>
        <v/>
      </c>
      <c r="CL77" s="32" t="str">
        <f ca="1">IF(AND(CL$7&gt;=$N77,CL$7&lt;=$O77,CL$7&lt;&gt;""),IF($P77="O",$K77&amp;" h",$K77),"")</f>
        <v/>
      </c>
      <c r="CM77" s="32" t="str">
        <f ca="1">IF(AND(CM$7&gt;=$N77,CM$7&lt;=$O77,CM$7&lt;&gt;""),IF($P77="O",$K77&amp;" h",$K77),"")</f>
        <v/>
      </c>
      <c r="CN77" s="32" t="str">
        <f ca="1">IF(AND(CN$7&gt;=$N77,CN$7&lt;=$O77,CN$7&lt;&gt;""),IF($P77="O",$K77&amp;" h",$K77),"")</f>
        <v/>
      </c>
      <c r="CO77" s="32" t="str">
        <f ca="1">IF(AND(CO$7&gt;=$N77,CO$7&lt;=$O77,CO$7&lt;&gt;""),IF($P77="O",$K77&amp;" h",$K77),"")</f>
        <v/>
      </c>
      <c r="CP77" s="32" t="str">
        <f ca="1">IF(AND(CP$7&gt;=$N77,CP$7&lt;=$O77,CP$7&lt;&gt;""),IF($P77="O",$K77&amp;" h",$K77),"")</f>
        <v/>
      </c>
      <c r="CQ77" s="32" t="str">
        <f ca="1">IF(AND(CQ$7&gt;=$N77,CQ$7&lt;=$O77,CQ$7&lt;&gt;""),IF($P77="O",$K77&amp;" h",$K77),"")</f>
        <v/>
      </c>
      <c r="CR77" s="32" t="str">
        <f ca="1">IF(AND(CR$7&gt;=$N77,CR$7&lt;=$O77,CR$7&lt;&gt;""),IF($P77="O",$K77&amp;" h",$K77),"")</f>
        <v/>
      </c>
      <c r="CS77" s="32" t="str">
        <f ca="1">IF(AND(CS$7&gt;=$N77,CS$7&lt;=$O77,CS$7&lt;&gt;""),IF($P77="O",$K77&amp;" h",$K77),"")</f>
        <v/>
      </c>
      <c r="CT77" s="32" t="str">
        <f ca="1">IF(AND(CT$7&gt;=$N77,CT$7&lt;=$O77,CT$7&lt;&gt;""),IF($P77="O",$K77&amp;" h",$K77),"")</f>
        <v/>
      </c>
      <c r="CU77" s="32" t="str">
        <f ca="1">IF(AND(CU$7&gt;=$N77,CU$7&lt;=$O77,CU$7&lt;&gt;""),IF($P77="O",$K77&amp;" h",$K77),"")</f>
        <v/>
      </c>
      <c r="CV77" s="32" t="str">
        <f ca="1">IF(AND(CV$7&gt;=$N77,CV$7&lt;=$O77,CV$7&lt;&gt;""),IF($P77="O",$K77&amp;" h",$K77),"")</f>
        <v/>
      </c>
      <c r="CW77" s="32" t="str">
        <f ca="1">IF(AND(CW$7&gt;=$N77,CW$7&lt;=$O77,CW$7&lt;&gt;""),IF($P77="O",$K77&amp;" h",$K77),"")</f>
        <v/>
      </c>
      <c r="CX77" s="32" t="str">
        <f ca="1">IF(AND(CX$7&gt;=$N77,CX$7&lt;=$O77,CX$7&lt;&gt;""),IF($P77="O",$K77&amp;" h",$K77),"")</f>
        <v/>
      </c>
      <c r="CY77" s="32" t="str">
        <f ca="1">IF(AND(CY$7&gt;=$N77,CY$7&lt;=$O77,CY$7&lt;&gt;""),IF($P77="O",$K77&amp;" h",$K77),"")</f>
        <v/>
      </c>
      <c r="CZ77" s="32" t="str">
        <f ca="1">IF(AND(CZ$7&gt;=$N77,CZ$7&lt;=$O77,CZ$7&lt;&gt;""),IF($P77="O",$K77&amp;" h",$K77),"")</f>
        <v/>
      </c>
      <c r="DA77" s="32" t="str">
        <f ca="1">IF(AND(DA$7&gt;=$N77,DA$7&lt;=$O77,DA$7&lt;&gt;""),IF($P77="O",$K77&amp;" h",$K77),"")</f>
        <v/>
      </c>
      <c r="DB77" s="32" t="str">
        <f ca="1">IF(AND(DB$7&gt;=$N77,DB$7&lt;=$O77,DB$7&lt;&gt;""),IF($P77="O",$K77&amp;" h",$K77),"")</f>
        <v/>
      </c>
      <c r="DC77" s="32" t="str">
        <f ca="1">IF(AND(DC$7&gt;=$N77,DC$7&lt;=$O77,DC$7&lt;&gt;""),IF($P77="O",$K77&amp;" h",$K77),"")</f>
        <v/>
      </c>
    </row>
    <row r="78" spans="1:107" x14ac:dyDescent="0.3">
      <c r="A78" s="122" t="s">
        <v>6254</v>
      </c>
      <c r="B78" s="61" t="s">
        <v>6255</v>
      </c>
      <c r="C78" s="61" t="s">
        <v>279</v>
      </c>
      <c r="D78" s="61" t="s">
        <v>280</v>
      </c>
      <c r="E78" s="61" t="s">
        <v>281</v>
      </c>
      <c r="F78" s="61" t="s">
        <v>195</v>
      </c>
      <c r="G78" s="61" t="s">
        <v>58</v>
      </c>
      <c r="H78" s="61" t="s">
        <v>49</v>
      </c>
      <c r="I78" s="61"/>
      <c r="J78" s="61"/>
      <c r="K78" s="61">
        <v>21</v>
      </c>
      <c r="L78" s="84">
        <v>43330</v>
      </c>
      <c r="M78" s="84">
        <v>43345</v>
      </c>
      <c r="N78" s="85"/>
      <c r="O78" s="85"/>
      <c r="P78" s="92" t="s">
        <v>617</v>
      </c>
      <c r="Q78" s="31">
        <f ca="1">NETWORKDAYS(N78,O78,LD!$D$5:$D$16)</f>
        <v>0</v>
      </c>
      <c r="R78" s="152" t="str">
        <f ca="1">IF(AND(R$7&gt;=$N78,R$7&lt;=$O78,R$7&lt;&gt;""),IF($P78="O",$K78&amp;" h",$K78),"")</f>
        <v/>
      </c>
      <c r="S78" s="150" t="str">
        <f>IF(AND(S$7&gt;=$N78,S$7&lt;=$O78,S$7&lt;&gt;""),IF($P78="O",$K78&amp;" h",$K78),"")</f>
        <v/>
      </c>
      <c r="T78" s="152" t="str">
        <f ca="1">IF(AND(T$7&gt;=$N78,T$7&lt;=$O78,T$7&lt;&gt;""),IF($P78="O",$K78&amp;" h",$K78),"")</f>
        <v/>
      </c>
      <c r="U78" s="150" t="str">
        <f>IF(AND(U$7&gt;=$N78,U$7&lt;=$O78,U$7&lt;&gt;""),IF($P78="O",$K78&amp;" h",$K78),"")</f>
        <v/>
      </c>
      <c r="V78" s="152" t="str">
        <f ca="1">IF(AND(V$7&gt;=$N78,V$7&lt;=$O78,V$7&lt;&gt;""),IF($P78="O",$K78&amp;" h",$K78),"")</f>
        <v/>
      </c>
      <c r="W78" s="150" t="str">
        <f>IF(AND(W$7&gt;=$N78,W$7&lt;=$O78,W$7&lt;&gt;""),IF($P78="O",$K78&amp;" h",$K78),"")</f>
        <v/>
      </c>
      <c r="X78" s="152" t="str">
        <f ca="1">IF(AND(X$7&gt;=$N78,X$7&lt;=$O78,X$7&lt;&gt;""),IF($P78="O",$K78&amp;" h",$K78),"")</f>
        <v/>
      </c>
      <c r="Y78" s="150" t="str">
        <f>IF(AND(Y$7&gt;=$N78,Y$7&lt;=$O78,Y$7&lt;&gt;""),IF($P78="O",$K78&amp;" h",$K78),"")</f>
        <v/>
      </c>
      <c r="Z78" s="152" t="str">
        <f ca="1">IF(AND(Z$7&gt;=$N78,Z$7&lt;=$O78,Z$7&lt;&gt;""),IF($P78="O",$K78&amp;" h",$K78),"")</f>
        <v/>
      </c>
      <c r="AA78" s="150" t="str">
        <f>IF(AND(AA$7&gt;=$N78,AA$7&lt;=$O78,AA$7&lt;&gt;""),IF($P78="O",$K78&amp;" h",$K78),"")</f>
        <v/>
      </c>
      <c r="AB78" s="152" t="str">
        <f ca="1">IF(AND(AB$7&gt;=$N78,AB$7&lt;=$O78,AB$7&lt;&gt;""),IF($P78="O",$K78&amp;" h",$K78),"")</f>
        <v/>
      </c>
      <c r="AC78" s="150" t="str">
        <f>IF(AND(AC$7&gt;=$N78,AC$7&lt;=$O78,AC$7&lt;&gt;""),IF($P78="O",$K78&amp;" h",$K78),"")</f>
        <v/>
      </c>
      <c r="AD78" s="152" t="str">
        <f ca="1">IF(AND(AD$7&gt;=$N78,AD$7&lt;=$O78,AD$7&lt;&gt;""),IF($P78="O",$K78&amp;" h",$K78),"")</f>
        <v/>
      </c>
      <c r="AE78" s="150" t="str">
        <f>IF(AND(AE$7&gt;=$N78,AE$7&lt;=$O78,AE$7&lt;&gt;""),IF($P78="O",$K78&amp;" h",$K78),"")</f>
        <v/>
      </c>
      <c r="AF78" s="152" t="str">
        <f ca="1">IF(AND(AF$7&gt;=$N78,AF$7&lt;=$O78,AF$7&lt;&gt;""),IF($P78="O",$K78&amp;" h",$K78),"")</f>
        <v/>
      </c>
      <c r="AG78" s="150" t="str">
        <f>IF(AND(AG$7&gt;=$N78,AG$7&lt;=$O78,AG$7&lt;&gt;""),IF($P78="O",$K78&amp;" h",$K78),"")</f>
        <v/>
      </c>
      <c r="AH78" s="152" t="str">
        <f ca="1">IF(AND(AH$7&gt;=$N78,AH$7&lt;=$O78,AH$7&lt;&gt;""),IF($P78="O",$K78&amp;" h",$K78),"")</f>
        <v/>
      </c>
      <c r="AI78" s="150"/>
      <c r="AJ78" s="152"/>
      <c r="AK78" s="150"/>
      <c r="AL78" s="152"/>
      <c r="AM78" s="150"/>
      <c r="AN78" s="152"/>
      <c r="AO78" s="150"/>
      <c r="AP78" s="152"/>
      <c r="AQ78" s="150"/>
      <c r="AR78" s="152"/>
      <c r="AS78" s="150"/>
      <c r="AT78" s="152"/>
      <c r="AU78" s="150"/>
      <c r="AV78" s="152"/>
      <c r="AW78" s="150"/>
      <c r="AX78" s="152"/>
      <c r="AY78" s="150"/>
      <c r="AZ78" s="152"/>
      <c r="BA78" s="150"/>
      <c r="BB78" s="152"/>
      <c r="BC78" s="150"/>
      <c r="BD78" s="152"/>
      <c r="BE78" s="150"/>
      <c r="BF78" s="152"/>
      <c r="BG78" s="150"/>
      <c r="BH78" s="152"/>
      <c r="BI78" s="150"/>
      <c r="BJ78" s="152"/>
      <c r="BK78" s="150"/>
      <c r="BL78" s="152"/>
      <c r="BM78" s="150"/>
      <c r="BN78" s="152"/>
      <c r="BO78" s="150"/>
      <c r="BP78" s="152"/>
      <c r="BQ78" s="150"/>
      <c r="BR78" s="152"/>
      <c r="BS78" s="150"/>
      <c r="BT78" s="152"/>
      <c r="BU78" s="150"/>
      <c r="BV78" s="152"/>
      <c r="BW78" s="150"/>
      <c r="BX78" s="152"/>
      <c r="BY78" s="150"/>
      <c r="BZ78" s="32" t="str">
        <f ca="1">IF(AND(BZ$7&gt;=$N78,BZ$7&lt;=$O78,BZ$7&lt;&gt;""),IF($P78="O",$K78&amp;" h",$K78),"")</f>
        <v/>
      </c>
      <c r="CA78" s="32" t="str">
        <f ca="1">IF(AND(CA$7&gt;=$N78,CA$7&lt;=$O78,CA$7&lt;&gt;""),IF($P78="O",$K78&amp;" h",$K78),"")</f>
        <v/>
      </c>
      <c r="CB78" s="32" t="str">
        <f ca="1">IF(AND(CB$7&gt;=$N78,CB$7&lt;=$O78,CB$7&lt;&gt;""),IF($P78="O",$K78&amp;" h",$K78),"")</f>
        <v/>
      </c>
      <c r="CC78" s="32" t="str">
        <f ca="1">IF(AND(CC$7&gt;=$N78,CC$7&lt;=$O78,CC$7&lt;&gt;""),IF($P78="O",$K78&amp;" h",$K78),"")</f>
        <v/>
      </c>
      <c r="CD78" s="32" t="str">
        <f ca="1">IF(AND(CD$7&gt;=$N78,CD$7&lt;=$O78,CD$7&lt;&gt;""),IF($P78="O",$K78&amp;" h",$K78),"")</f>
        <v/>
      </c>
      <c r="CE78" s="32" t="str">
        <f ca="1">IF(AND(CE$7&gt;=$N78,CE$7&lt;=$O78,CE$7&lt;&gt;""),IF($P78="O",$K78&amp;" h",$K78),"")</f>
        <v/>
      </c>
      <c r="CF78" s="32" t="str">
        <f ca="1">IF(AND(CF$7&gt;=$N78,CF$7&lt;=$O78,CF$7&lt;&gt;""),IF($P78="O",$K78&amp;" h",$K78),"")</f>
        <v/>
      </c>
      <c r="CG78" s="32" t="str">
        <f ca="1">IF(AND(CG$7&gt;=$N78,CG$7&lt;=$O78,CG$7&lt;&gt;""),IF($P78="O",$K78&amp;" h",$K78),"")</f>
        <v/>
      </c>
      <c r="CH78" s="32" t="str">
        <f ca="1">IF(AND(CH$7&gt;=$N78,CH$7&lt;=$O78,CH$7&lt;&gt;""),IF($P78="O",$K78&amp;" h",$K78),"")</f>
        <v/>
      </c>
      <c r="CI78" s="32" t="str">
        <f ca="1">IF(AND(CI$7&gt;=$N78,CI$7&lt;=$O78,CI$7&lt;&gt;""),IF($P78="O",$K78&amp;" h",$K78),"")</f>
        <v/>
      </c>
      <c r="CJ78" s="32" t="str">
        <f ca="1">IF(AND(CJ$7&gt;=$N78,CJ$7&lt;=$O78,CJ$7&lt;&gt;""),IF($P78="O",$K78&amp;" h",$K78),"")</f>
        <v/>
      </c>
      <c r="CK78" s="32" t="str">
        <f ca="1">IF(AND(CK$7&gt;=$N78,CK$7&lt;=$O78,CK$7&lt;&gt;""),IF($P78="O",$K78&amp;" h",$K78),"")</f>
        <v/>
      </c>
      <c r="CL78" s="32" t="str">
        <f ca="1">IF(AND(CL$7&gt;=$N78,CL$7&lt;=$O78,CL$7&lt;&gt;""),IF($P78="O",$K78&amp;" h",$K78),"")</f>
        <v/>
      </c>
      <c r="CM78" s="32" t="str">
        <f ca="1">IF(AND(CM$7&gt;=$N78,CM$7&lt;=$O78,CM$7&lt;&gt;""),IF($P78="O",$K78&amp;" h",$K78),"")</f>
        <v/>
      </c>
      <c r="CN78" s="32" t="str">
        <f ca="1">IF(AND(CN$7&gt;=$N78,CN$7&lt;=$O78,CN$7&lt;&gt;""),IF($P78="O",$K78&amp;" h",$K78),"")</f>
        <v/>
      </c>
      <c r="CO78" s="32" t="str">
        <f ca="1">IF(AND(CO$7&gt;=$N78,CO$7&lt;=$O78,CO$7&lt;&gt;""),IF($P78="O",$K78&amp;" h",$K78),"")</f>
        <v/>
      </c>
      <c r="CP78" s="32" t="str">
        <f ca="1">IF(AND(CP$7&gt;=$N78,CP$7&lt;=$O78,CP$7&lt;&gt;""),IF($P78="O",$K78&amp;" h",$K78),"")</f>
        <v/>
      </c>
      <c r="CQ78" s="32" t="str">
        <f ca="1">IF(AND(CQ$7&gt;=$N78,CQ$7&lt;=$O78,CQ$7&lt;&gt;""),IF($P78="O",$K78&amp;" h",$K78),"")</f>
        <v/>
      </c>
      <c r="CR78" s="32" t="str">
        <f ca="1">IF(AND(CR$7&gt;=$N78,CR$7&lt;=$O78,CR$7&lt;&gt;""),IF($P78="O",$K78&amp;" h",$K78),"")</f>
        <v/>
      </c>
      <c r="CS78" s="32" t="str">
        <f ca="1">IF(AND(CS$7&gt;=$N78,CS$7&lt;=$O78,CS$7&lt;&gt;""),IF($P78="O",$K78&amp;" h",$K78),"")</f>
        <v/>
      </c>
      <c r="CT78" s="32" t="str">
        <f ca="1">IF(AND(CT$7&gt;=$N78,CT$7&lt;=$O78,CT$7&lt;&gt;""),IF($P78="O",$K78&amp;" h",$K78),"")</f>
        <v/>
      </c>
      <c r="CU78" s="32" t="str">
        <f ca="1">IF(AND(CU$7&gt;=$N78,CU$7&lt;=$O78,CU$7&lt;&gt;""),IF($P78="O",$K78&amp;" h",$K78),"")</f>
        <v/>
      </c>
      <c r="CV78" s="32" t="str">
        <f ca="1">IF(AND(CV$7&gt;=$N78,CV$7&lt;=$O78,CV$7&lt;&gt;""),IF($P78="O",$K78&amp;" h",$K78),"")</f>
        <v/>
      </c>
      <c r="CW78" s="32" t="str">
        <f ca="1">IF(AND(CW$7&gt;=$N78,CW$7&lt;=$O78,CW$7&lt;&gt;""),IF($P78="O",$K78&amp;" h",$K78),"")</f>
        <v/>
      </c>
      <c r="CX78" s="32" t="str">
        <f ca="1">IF(AND(CX$7&gt;=$N78,CX$7&lt;=$O78,CX$7&lt;&gt;""),IF($P78="O",$K78&amp;" h",$K78),"")</f>
        <v/>
      </c>
      <c r="CY78" s="32" t="str">
        <f ca="1">IF(AND(CY$7&gt;=$N78,CY$7&lt;=$O78,CY$7&lt;&gt;""),IF($P78="O",$K78&amp;" h",$K78),"")</f>
        <v/>
      </c>
      <c r="CZ78" s="32" t="str">
        <f ca="1">IF(AND(CZ$7&gt;=$N78,CZ$7&lt;=$O78,CZ$7&lt;&gt;""),IF($P78="O",$K78&amp;" h",$K78),"")</f>
        <v/>
      </c>
      <c r="DA78" s="32" t="str">
        <f ca="1">IF(AND(DA$7&gt;=$N78,DA$7&lt;=$O78,DA$7&lt;&gt;""),IF($P78="O",$K78&amp;" h",$K78),"")</f>
        <v/>
      </c>
      <c r="DB78" s="32" t="str">
        <f ca="1">IF(AND(DB$7&gt;=$N78,DB$7&lt;=$O78,DB$7&lt;&gt;""),IF($P78="O",$K78&amp;" h",$K78),"")</f>
        <v/>
      </c>
      <c r="DC78" s="32" t="str">
        <f ca="1">IF(AND(DC$7&gt;=$N78,DC$7&lt;=$O78,DC$7&lt;&gt;""),IF($P78="O",$K78&amp;" h",$K78),"")</f>
        <v/>
      </c>
    </row>
    <row r="79" spans="1:107" x14ac:dyDescent="0.3">
      <c r="A79" s="122" t="s">
        <v>6256</v>
      </c>
      <c r="B79" s="61" t="s">
        <v>6257</v>
      </c>
      <c r="C79" s="61" t="s">
        <v>937</v>
      </c>
      <c r="D79" s="61" t="s">
        <v>938</v>
      </c>
      <c r="E79" s="61" t="s">
        <v>939</v>
      </c>
      <c r="F79" s="61" t="s">
        <v>195</v>
      </c>
      <c r="G79" s="61" t="s">
        <v>58</v>
      </c>
      <c r="H79" s="61" t="s">
        <v>49</v>
      </c>
      <c r="I79" s="61"/>
      <c r="J79" s="61"/>
      <c r="K79" s="61">
        <v>21</v>
      </c>
      <c r="L79" s="84">
        <v>43330</v>
      </c>
      <c r="M79" s="84">
        <v>43345</v>
      </c>
      <c r="N79" s="85"/>
      <c r="O79" s="85"/>
      <c r="P79" s="92" t="s">
        <v>617</v>
      </c>
      <c r="Q79" s="31">
        <f ca="1">NETWORKDAYS(N79,O79,LD!$D$5:$D$16)</f>
        <v>0</v>
      </c>
      <c r="R79" s="152" t="str">
        <f ca="1">IF(AND(R$7&gt;=$N79,R$7&lt;=$O79,R$7&lt;&gt;""),IF($P79="O",$K79&amp;" h",$K79),"")</f>
        <v/>
      </c>
      <c r="S79" s="150" t="str">
        <f>IF(AND(S$7&gt;=$N79,S$7&lt;=$O79,S$7&lt;&gt;""),IF($P79="O",$K79&amp;" h",$K79),"")</f>
        <v/>
      </c>
      <c r="T79" s="152" t="str">
        <f ca="1">IF(AND(T$7&gt;=$N79,T$7&lt;=$O79,T$7&lt;&gt;""),IF($P79="O",$K79&amp;" h",$K79),"")</f>
        <v/>
      </c>
      <c r="U79" s="150" t="str">
        <f>IF(AND(U$7&gt;=$N79,U$7&lt;=$O79,U$7&lt;&gt;""),IF($P79="O",$K79&amp;" h",$K79),"")</f>
        <v/>
      </c>
      <c r="V79" s="152" t="str">
        <f ca="1">IF(AND(V$7&gt;=$N79,V$7&lt;=$O79,V$7&lt;&gt;""),IF($P79="O",$K79&amp;" h",$K79),"")</f>
        <v/>
      </c>
      <c r="W79" s="150" t="str">
        <f>IF(AND(W$7&gt;=$N79,W$7&lt;=$O79,W$7&lt;&gt;""),IF($P79="O",$K79&amp;" h",$K79),"")</f>
        <v/>
      </c>
      <c r="X79" s="152" t="str">
        <f ca="1">IF(AND(X$7&gt;=$N79,X$7&lt;=$O79,X$7&lt;&gt;""),IF($P79="O",$K79&amp;" h",$K79),"")</f>
        <v/>
      </c>
      <c r="Y79" s="150" t="str">
        <f>IF(AND(Y$7&gt;=$N79,Y$7&lt;=$O79,Y$7&lt;&gt;""),IF($P79="O",$K79&amp;" h",$K79),"")</f>
        <v/>
      </c>
      <c r="Z79" s="152" t="str">
        <f ca="1">IF(AND(Z$7&gt;=$N79,Z$7&lt;=$O79,Z$7&lt;&gt;""),IF($P79="O",$K79&amp;" h",$K79),"")</f>
        <v/>
      </c>
      <c r="AA79" s="150" t="str">
        <f>IF(AND(AA$7&gt;=$N79,AA$7&lt;=$O79,AA$7&lt;&gt;""),IF($P79="O",$K79&amp;" h",$K79),"")</f>
        <v/>
      </c>
      <c r="AB79" s="152" t="str">
        <f ca="1">IF(AND(AB$7&gt;=$N79,AB$7&lt;=$O79,AB$7&lt;&gt;""),IF($P79="O",$K79&amp;" h",$K79),"")</f>
        <v/>
      </c>
      <c r="AC79" s="150" t="str">
        <f>IF(AND(AC$7&gt;=$N79,AC$7&lt;=$O79,AC$7&lt;&gt;""),IF($P79="O",$K79&amp;" h",$K79),"")</f>
        <v/>
      </c>
      <c r="AD79" s="152" t="str">
        <f ca="1">IF(AND(AD$7&gt;=$N79,AD$7&lt;=$O79,AD$7&lt;&gt;""),IF($P79="O",$K79&amp;" h",$K79),"")</f>
        <v/>
      </c>
      <c r="AE79" s="150" t="str">
        <f>IF(AND(AE$7&gt;=$N79,AE$7&lt;=$O79,AE$7&lt;&gt;""),IF($P79="O",$K79&amp;" h",$K79),"")</f>
        <v/>
      </c>
      <c r="AF79" s="152" t="str">
        <f ca="1">IF(AND(AF$7&gt;=$N79,AF$7&lt;=$O79,AF$7&lt;&gt;""),IF($P79="O",$K79&amp;" h",$K79),"")</f>
        <v/>
      </c>
      <c r="AG79" s="150" t="str">
        <f>IF(AND(AG$7&gt;=$N79,AG$7&lt;=$O79,AG$7&lt;&gt;""),IF($P79="O",$K79&amp;" h",$K79),"")</f>
        <v/>
      </c>
      <c r="AH79" s="152" t="str">
        <f ca="1">IF(AND(AH$7&gt;=$N79,AH$7&lt;=$O79,AH$7&lt;&gt;""),IF($P79="O",$K79&amp;" h",$K79),"")</f>
        <v/>
      </c>
      <c r="AI79" s="150"/>
      <c r="AJ79" s="152"/>
      <c r="AK79" s="150"/>
      <c r="AL79" s="152"/>
      <c r="AM79" s="150"/>
      <c r="AN79" s="152"/>
      <c r="AO79" s="150"/>
      <c r="AP79" s="152"/>
      <c r="AQ79" s="150"/>
      <c r="AR79" s="152"/>
      <c r="AS79" s="150"/>
      <c r="AT79" s="152"/>
      <c r="AU79" s="150"/>
      <c r="AV79" s="152"/>
      <c r="AW79" s="150"/>
      <c r="AX79" s="152"/>
      <c r="AY79" s="150"/>
      <c r="AZ79" s="152"/>
      <c r="BA79" s="150"/>
      <c r="BB79" s="152"/>
      <c r="BC79" s="150"/>
      <c r="BD79" s="152"/>
      <c r="BE79" s="150"/>
      <c r="BF79" s="152"/>
      <c r="BG79" s="150"/>
      <c r="BH79" s="152"/>
      <c r="BI79" s="150"/>
      <c r="BJ79" s="152"/>
      <c r="BK79" s="150"/>
      <c r="BL79" s="152"/>
      <c r="BM79" s="150"/>
      <c r="BN79" s="152"/>
      <c r="BO79" s="150"/>
      <c r="BP79" s="152"/>
      <c r="BQ79" s="150"/>
      <c r="BR79" s="152"/>
      <c r="BS79" s="150"/>
      <c r="BT79" s="152"/>
      <c r="BU79" s="150"/>
      <c r="BV79" s="152"/>
      <c r="BW79" s="150"/>
      <c r="BX79" s="152"/>
      <c r="BY79" s="150"/>
      <c r="BZ79" s="32" t="str">
        <f ca="1">IF(AND(BZ$7&gt;=$N79,BZ$7&lt;=$O79,BZ$7&lt;&gt;""),IF($P79="O",$K79&amp;" h",$K79),"")</f>
        <v/>
      </c>
      <c r="CA79" s="32" t="str">
        <f ca="1">IF(AND(CA$7&gt;=$N79,CA$7&lt;=$O79,CA$7&lt;&gt;""),IF($P79="O",$K79&amp;" h",$K79),"")</f>
        <v/>
      </c>
      <c r="CB79" s="32" t="str">
        <f ca="1">IF(AND(CB$7&gt;=$N79,CB$7&lt;=$O79,CB$7&lt;&gt;""),IF($P79="O",$K79&amp;" h",$K79),"")</f>
        <v/>
      </c>
      <c r="CC79" s="32" t="str">
        <f ca="1">IF(AND(CC$7&gt;=$N79,CC$7&lt;=$O79,CC$7&lt;&gt;""),IF($P79="O",$K79&amp;" h",$K79),"")</f>
        <v/>
      </c>
      <c r="CD79" s="32" t="str">
        <f ca="1">IF(AND(CD$7&gt;=$N79,CD$7&lt;=$O79,CD$7&lt;&gt;""),IF($P79="O",$K79&amp;" h",$K79),"")</f>
        <v/>
      </c>
      <c r="CE79" s="32" t="str">
        <f ca="1">IF(AND(CE$7&gt;=$N79,CE$7&lt;=$O79,CE$7&lt;&gt;""),IF($P79="O",$K79&amp;" h",$K79),"")</f>
        <v/>
      </c>
      <c r="CF79" s="32" t="str">
        <f ca="1">IF(AND(CF$7&gt;=$N79,CF$7&lt;=$O79,CF$7&lt;&gt;""),IF($P79="O",$K79&amp;" h",$K79),"")</f>
        <v/>
      </c>
      <c r="CG79" s="32" t="str">
        <f ca="1">IF(AND(CG$7&gt;=$N79,CG$7&lt;=$O79,CG$7&lt;&gt;""),IF($P79="O",$K79&amp;" h",$K79),"")</f>
        <v/>
      </c>
      <c r="CH79" s="32" t="str">
        <f ca="1">IF(AND(CH$7&gt;=$N79,CH$7&lt;=$O79,CH$7&lt;&gt;""),IF($P79="O",$K79&amp;" h",$K79),"")</f>
        <v/>
      </c>
      <c r="CI79" s="32" t="str">
        <f ca="1">IF(AND(CI$7&gt;=$N79,CI$7&lt;=$O79,CI$7&lt;&gt;""),IF($P79="O",$K79&amp;" h",$K79),"")</f>
        <v/>
      </c>
      <c r="CJ79" s="32" t="str">
        <f ca="1">IF(AND(CJ$7&gt;=$N79,CJ$7&lt;=$O79,CJ$7&lt;&gt;""),IF($P79="O",$K79&amp;" h",$K79),"")</f>
        <v/>
      </c>
      <c r="CK79" s="32" t="str">
        <f ca="1">IF(AND(CK$7&gt;=$N79,CK$7&lt;=$O79,CK$7&lt;&gt;""),IF($P79="O",$K79&amp;" h",$K79),"")</f>
        <v/>
      </c>
      <c r="CL79" s="32" t="str">
        <f ca="1">IF(AND(CL$7&gt;=$N79,CL$7&lt;=$O79,CL$7&lt;&gt;""),IF($P79="O",$K79&amp;" h",$K79),"")</f>
        <v/>
      </c>
      <c r="CM79" s="32" t="str">
        <f ca="1">IF(AND(CM$7&gt;=$N79,CM$7&lt;=$O79,CM$7&lt;&gt;""),IF($P79="O",$K79&amp;" h",$K79),"")</f>
        <v/>
      </c>
      <c r="CN79" s="32" t="str">
        <f ca="1">IF(AND(CN$7&gt;=$N79,CN$7&lt;=$O79,CN$7&lt;&gt;""),IF($P79="O",$K79&amp;" h",$K79),"")</f>
        <v/>
      </c>
      <c r="CO79" s="32" t="str">
        <f ca="1">IF(AND(CO$7&gt;=$N79,CO$7&lt;=$O79,CO$7&lt;&gt;""),IF($P79="O",$K79&amp;" h",$K79),"")</f>
        <v/>
      </c>
      <c r="CP79" s="32" t="str">
        <f ca="1">IF(AND(CP$7&gt;=$N79,CP$7&lt;=$O79,CP$7&lt;&gt;""),IF($P79="O",$K79&amp;" h",$K79),"")</f>
        <v/>
      </c>
      <c r="CQ79" s="32" t="str">
        <f ca="1">IF(AND(CQ$7&gt;=$N79,CQ$7&lt;=$O79,CQ$7&lt;&gt;""),IF($P79="O",$K79&amp;" h",$K79),"")</f>
        <v/>
      </c>
      <c r="CR79" s="32" t="str">
        <f ca="1">IF(AND(CR$7&gt;=$N79,CR$7&lt;=$O79,CR$7&lt;&gt;""),IF($P79="O",$K79&amp;" h",$K79),"")</f>
        <v/>
      </c>
      <c r="CS79" s="32" t="str">
        <f ca="1">IF(AND(CS$7&gt;=$N79,CS$7&lt;=$O79,CS$7&lt;&gt;""),IF($P79="O",$K79&amp;" h",$K79),"")</f>
        <v/>
      </c>
      <c r="CT79" s="32" t="str">
        <f ca="1">IF(AND(CT$7&gt;=$N79,CT$7&lt;=$O79,CT$7&lt;&gt;""),IF($P79="O",$K79&amp;" h",$K79),"")</f>
        <v/>
      </c>
      <c r="CU79" s="32" t="str">
        <f ca="1">IF(AND(CU$7&gt;=$N79,CU$7&lt;=$O79,CU$7&lt;&gt;""),IF($P79="O",$K79&amp;" h",$K79),"")</f>
        <v/>
      </c>
      <c r="CV79" s="32" t="str">
        <f ca="1">IF(AND(CV$7&gt;=$N79,CV$7&lt;=$O79,CV$7&lt;&gt;""),IF($P79="O",$K79&amp;" h",$K79),"")</f>
        <v/>
      </c>
      <c r="CW79" s="32" t="str">
        <f ca="1">IF(AND(CW$7&gt;=$N79,CW$7&lt;=$O79,CW$7&lt;&gt;""),IF($P79="O",$K79&amp;" h",$K79),"")</f>
        <v/>
      </c>
      <c r="CX79" s="32" t="str">
        <f ca="1">IF(AND(CX$7&gt;=$N79,CX$7&lt;=$O79,CX$7&lt;&gt;""),IF($P79="O",$K79&amp;" h",$K79),"")</f>
        <v/>
      </c>
      <c r="CY79" s="32" t="str">
        <f ca="1">IF(AND(CY$7&gt;=$N79,CY$7&lt;=$O79,CY$7&lt;&gt;""),IF($P79="O",$K79&amp;" h",$K79),"")</f>
        <v/>
      </c>
      <c r="CZ79" s="32" t="str">
        <f ca="1">IF(AND(CZ$7&gt;=$N79,CZ$7&lt;=$O79,CZ$7&lt;&gt;""),IF($P79="O",$K79&amp;" h",$K79),"")</f>
        <v/>
      </c>
      <c r="DA79" s="32" t="str">
        <f ca="1">IF(AND(DA$7&gt;=$N79,DA$7&lt;=$O79,DA$7&lt;&gt;""),IF($P79="O",$K79&amp;" h",$K79),"")</f>
        <v/>
      </c>
      <c r="DB79" s="32" t="str">
        <f ca="1">IF(AND(DB$7&gt;=$N79,DB$7&lt;=$O79,DB$7&lt;&gt;""),IF($P79="O",$K79&amp;" h",$K79),"")</f>
        <v/>
      </c>
      <c r="DC79" s="32" t="str">
        <f ca="1">IF(AND(DC$7&gt;=$N79,DC$7&lt;=$O79,DC$7&lt;&gt;""),IF($P79="O",$K79&amp;" h",$K79),"")</f>
        <v/>
      </c>
    </row>
    <row r="80" spans="1:107" x14ac:dyDescent="0.3">
      <c r="A80" s="122" t="s">
        <v>6258</v>
      </c>
      <c r="B80" s="61" t="s">
        <v>6259</v>
      </c>
      <c r="C80" s="61" t="s">
        <v>6260</v>
      </c>
      <c r="D80" s="61" t="s">
        <v>6261</v>
      </c>
      <c r="E80" s="61" t="s">
        <v>6262</v>
      </c>
      <c r="F80" s="61" t="s">
        <v>359</v>
      </c>
      <c r="G80" s="61" t="s">
        <v>53</v>
      </c>
      <c r="H80" s="61" t="s">
        <v>61</v>
      </c>
      <c r="I80" s="61"/>
      <c r="J80" s="61"/>
      <c r="K80" s="61">
        <v>1</v>
      </c>
      <c r="L80" s="84">
        <v>43327</v>
      </c>
      <c r="M80" s="84">
        <v>43327.041666666664</v>
      </c>
      <c r="N80" s="85"/>
      <c r="O80" s="85"/>
      <c r="P80" s="92" t="s">
        <v>617</v>
      </c>
      <c r="Q80" s="31">
        <f ca="1">NETWORKDAYS(N80,O80,LD!$D$5:$D$16)</f>
        <v>0</v>
      </c>
      <c r="R80" s="152" t="str">
        <f ca="1">IF(AND(R$7&gt;=$N80,R$7&lt;=$O80,R$7&lt;&gt;""),IF($P80="O",$K80&amp;" h",$K80),"")</f>
        <v/>
      </c>
      <c r="S80" s="150" t="str">
        <f>IF(AND(S$7&gt;=$N80,S$7&lt;=$O80,S$7&lt;&gt;""),IF($P80="O",$K80&amp;" h",$K80),"")</f>
        <v/>
      </c>
      <c r="T80" s="152" t="str">
        <f ca="1">IF(AND(T$7&gt;=$N80,T$7&lt;=$O80,T$7&lt;&gt;""),IF($P80="O",$K80&amp;" h",$K80),"")</f>
        <v/>
      </c>
      <c r="U80" s="150" t="str">
        <f>IF(AND(U$7&gt;=$N80,U$7&lt;=$O80,U$7&lt;&gt;""),IF($P80="O",$K80&amp;" h",$K80),"")</f>
        <v/>
      </c>
      <c r="V80" s="152" t="str">
        <f ca="1">IF(AND(V$7&gt;=$N80,V$7&lt;=$O80,V$7&lt;&gt;""),IF($P80="O",$K80&amp;" h",$K80),"")</f>
        <v/>
      </c>
      <c r="W80" s="150" t="str">
        <f>IF(AND(W$7&gt;=$N80,W$7&lt;=$O80,W$7&lt;&gt;""),IF($P80="O",$K80&amp;" h",$K80),"")</f>
        <v/>
      </c>
      <c r="X80" s="152" t="str">
        <f ca="1">IF(AND(X$7&gt;=$N80,X$7&lt;=$O80,X$7&lt;&gt;""),IF($P80="O",$K80&amp;" h",$K80),"")</f>
        <v/>
      </c>
      <c r="Y80" s="150" t="str">
        <f>IF(AND(Y$7&gt;=$N80,Y$7&lt;=$O80,Y$7&lt;&gt;""),IF($P80="O",$K80&amp;" h",$K80),"")</f>
        <v/>
      </c>
      <c r="Z80" s="152" t="str">
        <f ca="1">IF(AND(Z$7&gt;=$N80,Z$7&lt;=$O80,Z$7&lt;&gt;""),IF($P80="O",$K80&amp;" h",$K80),"")</f>
        <v/>
      </c>
      <c r="AA80" s="150" t="str">
        <f>IF(AND(AA$7&gt;=$N80,AA$7&lt;=$O80,AA$7&lt;&gt;""),IF($P80="O",$K80&amp;" h",$K80),"")</f>
        <v/>
      </c>
      <c r="AB80" s="152" t="str">
        <f ca="1">IF(AND(AB$7&gt;=$N80,AB$7&lt;=$O80,AB$7&lt;&gt;""),IF($P80="O",$K80&amp;" h",$K80),"")</f>
        <v/>
      </c>
      <c r="AC80" s="150" t="str">
        <f>IF(AND(AC$7&gt;=$N80,AC$7&lt;=$O80,AC$7&lt;&gt;""),IF($P80="O",$K80&amp;" h",$K80),"")</f>
        <v/>
      </c>
      <c r="AD80" s="152" t="str">
        <f ca="1">IF(AND(AD$7&gt;=$N80,AD$7&lt;=$O80,AD$7&lt;&gt;""),IF($P80="O",$K80&amp;" h",$K80),"")</f>
        <v/>
      </c>
      <c r="AE80" s="150" t="str">
        <f>IF(AND(AE$7&gt;=$N80,AE$7&lt;=$O80,AE$7&lt;&gt;""),IF($P80="O",$K80&amp;" h",$K80),"")</f>
        <v/>
      </c>
      <c r="AF80" s="152" t="str">
        <f ca="1">IF(AND(AF$7&gt;=$N80,AF$7&lt;=$O80,AF$7&lt;&gt;""),IF($P80="O",$K80&amp;" h",$K80),"")</f>
        <v/>
      </c>
      <c r="AG80" s="150" t="str">
        <f>IF(AND(AG$7&gt;=$N80,AG$7&lt;=$O80,AG$7&lt;&gt;""),IF($P80="O",$K80&amp;" h",$K80),"")</f>
        <v/>
      </c>
      <c r="AH80" s="152" t="str">
        <f ca="1">IF(AND(AH$7&gt;=$N80,AH$7&lt;=$O80,AH$7&lt;&gt;""),IF($P80="O",$K80&amp;" h",$K80),"")</f>
        <v/>
      </c>
      <c r="AI80" s="150"/>
      <c r="AJ80" s="152"/>
      <c r="AK80" s="150"/>
      <c r="AL80" s="152"/>
      <c r="AM80" s="150"/>
      <c r="AN80" s="152"/>
      <c r="AO80" s="150"/>
      <c r="AP80" s="152"/>
      <c r="AQ80" s="150"/>
      <c r="AR80" s="152"/>
      <c r="AS80" s="150"/>
      <c r="AT80" s="152"/>
      <c r="AU80" s="150"/>
      <c r="AV80" s="152"/>
      <c r="AW80" s="150"/>
      <c r="AX80" s="152"/>
      <c r="AY80" s="150"/>
      <c r="AZ80" s="152"/>
      <c r="BA80" s="150"/>
      <c r="BB80" s="152"/>
      <c r="BC80" s="150"/>
      <c r="BD80" s="152"/>
      <c r="BE80" s="150"/>
      <c r="BF80" s="152"/>
      <c r="BG80" s="150"/>
      <c r="BH80" s="152"/>
      <c r="BI80" s="150"/>
      <c r="BJ80" s="152"/>
      <c r="BK80" s="150"/>
      <c r="BL80" s="152"/>
      <c r="BM80" s="150"/>
      <c r="BN80" s="152"/>
      <c r="BO80" s="150"/>
      <c r="BP80" s="152"/>
      <c r="BQ80" s="150"/>
      <c r="BR80" s="152"/>
      <c r="BS80" s="150"/>
      <c r="BT80" s="152"/>
      <c r="BU80" s="150"/>
      <c r="BV80" s="152"/>
      <c r="BW80" s="150"/>
      <c r="BX80" s="152"/>
      <c r="BY80" s="150"/>
      <c r="BZ80" s="32" t="str">
        <f ca="1">IF(AND(BZ$7&gt;=$N80,BZ$7&lt;=$O80,BZ$7&lt;&gt;""),IF($P80="O",$K80&amp;" h",$K80),"")</f>
        <v/>
      </c>
      <c r="CA80" s="32" t="str">
        <f ca="1">IF(AND(CA$7&gt;=$N80,CA$7&lt;=$O80,CA$7&lt;&gt;""),IF($P80="O",$K80&amp;" h",$K80),"")</f>
        <v/>
      </c>
      <c r="CB80" s="32" t="str">
        <f ca="1">IF(AND(CB$7&gt;=$N80,CB$7&lt;=$O80,CB$7&lt;&gt;""),IF($P80="O",$K80&amp;" h",$K80),"")</f>
        <v/>
      </c>
      <c r="CC80" s="32" t="str">
        <f ca="1">IF(AND(CC$7&gt;=$N80,CC$7&lt;=$O80,CC$7&lt;&gt;""),IF($P80="O",$K80&amp;" h",$K80),"")</f>
        <v/>
      </c>
      <c r="CD80" s="32" t="str">
        <f ca="1">IF(AND(CD$7&gt;=$N80,CD$7&lt;=$O80,CD$7&lt;&gt;""),IF($P80="O",$K80&amp;" h",$K80),"")</f>
        <v/>
      </c>
      <c r="CE80" s="32" t="str">
        <f ca="1">IF(AND(CE$7&gt;=$N80,CE$7&lt;=$O80,CE$7&lt;&gt;""),IF($P80="O",$K80&amp;" h",$K80),"")</f>
        <v/>
      </c>
      <c r="CF80" s="32" t="str">
        <f ca="1">IF(AND(CF$7&gt;=$N80,CF$7&lt;=$O80,CF$7&lt;&gt;""),IF($P80="O",$K80&amp;" h",$K80),"")</f>
        <v/>
      </c>
      <c r="CG80" s="32" t="str">
        <f ca="1">IF(AND(CG$7&gt;=$N80,CG$7&lt;=$O80,CG$7&lt;&gt;""),IF($P80="O",$K80&amp;" h",$K80),"")</f>
        <v/>
      </c>
      <c r="CH80" s="32" t="str">
        <f ca="1">IF(AND(CH$7&gt;=$N80,CH$7&lt;=$O80,CH$7&lt;&gt;""),IF($P80="O",$K80&amp;" h",$K80),"")</f>
        <v/>
      </c>
      <c r="CI80" s="32" t="str">
        <f ca="1">IF(AND(CI$7&gt;=$N80,CI$7&lt;=$O80,CI$7&lt;&gt;""),IF($P80="O",$K80&amp;" h",$K80),"")</f>
        <v/>
      </c>
      <c r="CJ80" s="32" t="str">
        <f ca="1">IF(AND(CJ$7&gt;=$N80,CJ$7&lt;=$O80,CJ$7&lt;&gt;""),IF($P80="O",$K80&amp;" h",$K80),"")</f>
        <v/>
      </c>
      <c r="CK80" s="32" t="str">
        <f ca="1">IF(AND(CK$7&gt;=$N80,CK$7&lt;=$O80,CK$7&lt;&gt;""),IF($P80="O",$K80&amp;" h",$K80),"")</f>
        <v/>
      </c>
      <c r="CL80" s="32" t="str">
        <f ca="1">IF(AND(CL$7&gt;=$N80,CL$7&lt;=$O80,CL$7&lt;&gt;""),IF($P80="O",$K80&amp;" h",$K80),"")</f>
        <v/>
      </c>
      <c r="CM80" s="32" t="str">
        <f ca="1">IF(AND(CM$7&gt;=$N80,CM$7&lt;=$O80,CM$7&lt;&gt;""),IF($P80="O",$K80&amp;" h",$K80),"")</f>
        <v/>
      </c>
      <c r="CN80" s="32" t="str">
        <f ca="1">IF(AND(CN$7&gt;=$N80,CN$7&lt;=$O80,CN$7&lt;&gt;""),IF($P80="O",$K80&amp;" h",$K80),"")</f>
        <v/>
      </c>
      <c r="CO80" s="32" t="str">
        <f ca="1">IF(AND(CO$7&gt;=$N80,CO$7&lt;=$O80,CO$7&lt;&gt;""),IF($P80="O",$K80&amp;" h",$K80),"")</f>
        <v/>
      </c>
      <c r="CP80" s="32" t="str">
        <f ca="1">IF(AND(CP$7&gt;=$N80,CP$7&lt;=$O80,CP$7&lt;&gt;""),IF($P80="O",$K80&amp;" h",$K80),"")</f>
        <v/>
      </c>
      <c r="CQ80" s="32" t="str">
        <f ca="1">IF(AND(CQ$7&gt;=$N80,CQ$7&lt;=$O80,CQ$7&lt;&gt;""),IF($P80="O",$K80&amp;" h",$K80),"")</f>
        <v/>
      </c>
      <c r="CR80" s="32" t="str">
        <f ca="1">IF(AND(CR$7&gt;=$N80,CR$7&lt;=$O80,CR$7&lt;&gt;""),IF($P80="O",$K80&amp;" h",$K80),"")</f>
        <v/>
      </c>
      <c r="CS80" s="32" t="str">
        <f ca="1">IF(AND(CS$7&gt;=$N80,CS$7&lt;=$O80,CS$7&lt;&gt;""),IF($P80="O",$K80&amp;" h",$K80),"")</f>
        <v/>
      </c>
      <c r="CT80" s="32" t="str">
        <f ca="1">IF(AND(CT$7&gt;=$N80,CT$7&lt;=$O80,CT$7&lt;&gt;""),IF($P80="O",$K80&amp;" h",$K80),"")</f>
        <v/>
      </c>
      <c r="CU80" s="32" t="str">
        <f ca="1">IF(AND(CU$7&gt;=$N80,CU$7&lt;=$O80,CU$7&lt;&gt;""),IF($P80="O",$K80&amp;" h",$K80),"")</f>
        <v/>
      </c>
      <c r="CV80" s="32" t="str">
        <f ca="1">IF(AND(CV$7&gt;=$N80,CV$7&lt;=$O80,CV$7&lt;&gt;""),IF($P80="O",$K80&amp;" h",$K80),"")</f>
        <v/>
      </c>
      <c r="CW80" s="32" t="str">
        <f ca="1">IF(AND(CW$7&gt;=$N80,CW$7&lt;=$O80,CW$7&lt;&gt;""),IF($P80="O",$K80&amp;" h",$K80),"")</f>
        <v/>
      </c>
      <c r="CX80" s="32" t="str">
        <f ca="1">IF(AND(CX$7&gt;=$N80,CX$7&lt;=$O80,CX$7&lt;&gt;""),IF($P80="O",$K80&amp;" h",$K80),"")</f>
        <v/>
      </c>
      <c r="CY80" s="32" t="str">
        <f ca="1">IF(AND(CY$7&gt;=$N80,CY$7&lt;=$O80,CY$7&lt;&gt;""),IF($P80="O",$K80&amp;" h",$K80),"")</f>
        <v/>
      </c>
      <c r="CZ80" s="32" t="str">
        <f ca="1">IF(AND(CZ$7&gt;=$N80,CZ$7&lt;=$O80,CZ$7&lt;&gt;""),IF($P80="O",$K80&amp;" h",$K80),"")</f>
        <v/>
      </c>
      <c r="DA80" s="32" t="str">
        <f ca="1">IF(AND(DA$7&gt;=$N80,DA$7&lt;=$O80,DA$7&lt;&gt;""),IF($P80="O",$K80&amp;" h",$K80),"")</f>
        <v/>
      </c>
      <c r="DB80" s="32" t="str">
        <f ca="1">IF(AND(DB$7&gt;=$N80,DB$7&lt;=$O80,DB$7&lt;&gt;""),IF($P80="O",$K80&amp;" h",$K80),"")</f>
        <v/>
      </c>
      <c r="DC80" s="32" t="str">
        <f ca="1">IF(AND(DC$7&gt;=$N80,DC$7&lt;=$O80,DC$7&lt;&gt;""),IF($P80="O",$K80&amp;" h",$K80),"")</f>
        <v/>
      </c>
    </row>
    <row r="81" spans="1:107" x14ac:dyDescent="0.3">
      <c r="A81" s="122" t="s">
        <v>6263</v>
      </c>
      <c r="B81" s="61" t="s">
        <v>6264</v>
      </c>
      <c r="C81" s="61" t="s">
        <v>1037</v>
      </c>
      <c r="D81" s="61" t="s">
        <v>1038</v>
      </c>
      <c r="E81" s="61" t="s">
        <v>1039</v>
      </c>
      <c r="F81" s="61" t="s">
        <v>195</v>
      </c>
      <c r="G81" s="61" t="s">
        <v>58</v>
      </c>
      <c r="H81" s="61" t="s">
        <v>49</v>
      </c>
      <c r="I81" s="61"/>
      <c r="J81" s="61"/>
      <c r="K81" s="61">
        <v>21</v>
      </c>
      <c r="L81" s="84">
        <v>43330</v>
      </c>
      <c r="M81" s="84">
        <v>43345</v>
      </c>
      <c r="N81" s="85"/>
      <c r="O81" s="85"/>
      <c r="P81" s="92" t="s">
        <v>617</v>
      </c>
      <c r="Q81" s="31">
        <f ca="1">NETWORKDAYS(N81,O81,LD!$D$5:$D$16)</f>
        <v>0</v>
      </c>
      <c r="R81" s="152" t="str">
        <f ca="1">IF(AND(R$7&gt;=$N81,R$7&lt;=$O81,R$7&lt;&gt;""),IF($P81="O",$K81&amp;" h",$K81),"")</f>
        <v/>
      </c>
      <c r="S81" s="150" t="str">
        <f>IF(AND(S$7&gt;=$N81,S$7&lt;=$O81,S$7&lt;&gt;""),IF($P81="O",$K81&amp;" h",$K81),"")</f>
        <v/>
      </c>
      <c r="T81" s="152" t="str">
        <f ca="1">IF(AND(T$7&gt;=$N81,T$7&lt;=$O81,T$7&lt;&gt;""),IF($P81="O",$K81&amp;" h",$K81),"")</f>
        <v/>
      </c>
      <c r="U81" s="150" t="str">
        <f>IF(AND(U$7&gt;=$N81,U$7&lt;=$O81,U$7&lt;&gt;""),IF($P81="O",$K81&amp;" h",$K81),"")</f>
        <v/>
      </c>
      <c r="V81" s="152" t="str">
        <f ca="1">IF(AND(V$7&gt;=$N81,V$7&lt;=$O81,V$7&lt;&gt;""),IF($P81="O",$K81&amp;" h",$K81),"")</f>
        <v/>
      </c>
      <c r="W81" s="150" t="str">
        <f>IF(AND(W$7&gt;=$N81,W$7&lt;=$O81,W$7&lt;&gt;""),IF($P81="O",$K81&amp;" h",$K81),"")</f>
        <v/>
      </c>
      <c r="X81" s="152" t="str">
        <f ca="1">IF(AND(X$7&gt;=$N81,X$7&lt;=$O81,X$7&lt;&gt;""),IF($P81="O",$K81&amp;" h",$K81),"")</f>
        <v/>
      </c>
      <c r="Y81" s="150" t="str">
        <f>IF(AND(Y$7&gt;=$N81,Y$7&lt;=$O81,Y$7&lt;&gt;""),IF($P81="O",$K81&amp;" h",$K81),"")</f>
        <v/>
      </c>
      <c r="Z81" s="152" t="str">
        <f ca="1">IF(AND(Z$7&gt;=$N81,Z$7&lt;=$O81,Z$7&lt;&gt;""),IF($P81="O",$K81&amp;" h",$K81),"")</f>
        <v/>
      </c>
      <c r="AA81" s="150" t="str">
        <f>IF(AND(AA$7&gt;=$N81,AA$7&lt;=$O81,AA$7&lt;&gt;""),IF($P81="O",$K81&amp;" h",$K81),"")</f>
        <v/>
      </c>
      <c r="AB81" s="152" t="str">
        <f ca="1">IF(AND(AB$7&gt;=$N81,AB$7&lt;=$O81,AB$7&lt;&gt;""),IF($P81="O",$K81&amp;" h",$K81),"")</f>
        <v/>
      </c>
      <c r="AC81" s="150" t="str">
        <f>IF(AND(AC$7&gt;=$N81,AC$7&lt;=$O81,AC$7&lt;&gt;""),IF($P81="O",$K81&amp;" h",$K81),"")</f>
        <v/>
      </c>
      <c r="AD81" s="152" t="str">
        <f ca="1">IF(AND(AD$7&gt;=$N81,AD$7&lt;=$O81,AD$7&lt;&gt;""),IF($P81="O",$K81&amp;" h",$K81),"")</f>
        <v/>
      </c>
      <c r="AE81" s="150" t="str">
        <f>IF(AND(AE$7&gt;=$N81,AE$7&lt;=$O81,AE$7&lt;&gt;""),IF($P81="O",$K81&amp;" h",$K81),"")</f>
        <v/>
      </c>
      <c r="AF81" s="152" t="str">
        <f ca="1">IF(AND(AF$7&gt;=$N81,AF$7&lt;=$O81,AF$7&lt;&gt;""),IF($P81="O",$K81&amp;" h",$K81),"")</f>
        <v/>
      </c>
      <c r="AG81" s="150" t="str">
        <f>IF(AND(AG$7&gt;=$N81,AG$7&lt;=$O81,AG$7&lt;&gt;""),IF($P81="O",$K81&amp;" h",$K81),"")</f>
        <v/>
      </c>
      <c r="AH81" s="152" t="str">
        <f ca="1">IF(AND(AH$7&gt;=$N81,AH$7&lt;=$O81,AH$7&lt;&gt;""),IF($P81="O",$K81&amp;" h",$K81),"")</f>
        <v/>
      </c>
      <c r="AI81" s="150"/>
      <c r="AJ81" s="152"/>
      <c r="AK81" s="150"/>
      <c r="AL81" s="152"/>
      <c r="AM81" s="150"/>
      <c r="AN81" s="152"/>
      <c r="AO81" s="150"/>
      <c r="AP81" s="152"/>
      <c r="AQ81" s="150"/>
      <c r="AR81" s="152"/>
      <c r="AS81" s="150"/>
      <c r="AT81" s="152"/>
      <c r="AU81" s="150"/>
      <c r="AV81" s="152"/>
      <c r="AW81" s="150"/>
      <c r="AX81" s="152"/>
      <c r="AY81" s="150"/>
      <c r="AZ81" s="152"/>
      <c r="BA81" s="150"/>
      <c r="BB81" s="152"/>
      <c r="BC81" s="150"/>
      <c r="BD81" s="152"/>
      <c r="BE81" s="150"/>
      <c r="BF81" s="152"/>
      <c r="BG81" s="150"/>
      <c r="BH81" s="152"/>
      <c r="BI81" s="150"/>
      <c r="BJ81" s="152"/>
      <c r="BK81" s="150"/>
      <c r="BL81" s="152"/>
      <c r="BM81" s="150"/>
      <c r="BN81" s="152"/>
      <c r="BO81" s="150"/>
      <c r="BP81" s="152"/>
      <c r="BQ81" s="150"/>
      <c r="BR81" s="152"/>
      <c r="BS81" s="150"/>
      <c r="BT81" s="152"/>
      <c r="BU81" s="150"/>
      <c r="BV81" s="152"/>
      <c r="BW81" s="150"/>
      <c r="BX81" s="152"/>
      <c r="BY81" s="150"/>
      <c r="BZ81" s="32" t="str">
        <f ca="1">IF(AND(BZ$7&gt;=$N81,BZ$7&lt;=$O81,BZ$7&lt;&gt;""),IF($P81="O",$K81&amp;" h",$K81),"")</f>
        <v/>
      </c>
      <c r="CA81" s="32" t="str">
        <f ca="1">IF(AND(CA$7&gt;=$N81,CA$7&lt;=$O81,CA$7&lt;&gt;""),IF($P81="O",$K81&amp;" h",$K81),"")</f>
        <v/>
      </c>
      <c r="CB81" s="32" t="str">
        <f ca="1">IF(AND(CB$7&gt;=$N81,CB$7&lt;=$O81,CB$7&lt;&gt;""),IF($P81="O",$K81&amp;" h",$K81),"")</f>
        <v/>
      </c>
      <c r="CC81" s="32" t="str">
        <f ca="1">IF(AND(CC$7&gt;=$N81,CC$7&lt;=$O81,CC$7&lt;&gt;""),IF($P81="O",$K81&amp;" h",$K81),"")</f>
        <v/>
      </c>
      <c r="CD81" s="32" t="str">
        <f ca="1">IF(AND(CD$7&gt;=$N81,CD$7&lt;=$O81,CD$7&lt;&gt;""),IF($P81="O",$K81&amp;" h",$K81),"")</f>
        <v/>
      </c>
      <c r="CE81" s="32" t="str">
        <f ca="1">IF(AND(CE$7&gt;=$N81,CE$7&lt;=$O81,CE$7&lt;&gt;""),IF($P81="O",$K81&amp;" h",$K81),"")</f>
        <v/>
      </c>
      <c r="CF81" s="32" t="str">
        <f ca="1">IF(AND(CF$7&gt;=$N81,CF$7&lt;=$O81,CF$7&lt;&gt;""),IF($P81="O",$K81&amp;" h",$K81),"")</f>
        <v/>
      </c>
      <c r="CG81" s="32" t="str">
        <f ca="1">IF(AND(CG$7&gt;=$N81,CG$7&lt;=$O81,CG$7&lt;&gt;""),IF($P81="O",$K81&amp;" h",$K81),"")</f>
        <v/>
      </c>
      <c r="CH81" s="32" t="str">
        <f ca="1">IF(AND(CH$7&gt;=$N81,CH$7&lt;=$O81,CH$7&lt;&gt;""),IF($P81="O",$K81&amp;" h",$K81),"")</f>
        <v/>
      </c>
      <c r="CI81" s="32" t="str">
        <f ca="1">IF(AND(CI$7&gt;=$N81,CI$7&lt;=$O81,CI$7&lt;&gt;""),IF($P81="O",$K81&amp;" h",$K81),"")</f>
        <v/>
      </c>
      <c r="CJ81" s="32" t="str">
        <f ca="1">IF(AND(CJ$7&gt;=$N81,CJ$7&lt;=$O81,CJ$7&lt;&gt;""),IF($P81="O",$K81&amp;" h",$K81),"")</f>
        <v/>
      </c>
      <c r="CK81" s="32" t="str">
        <f ca="1">IF(AND(CK$7&gt;=$N81,CK$7&lt;=$O81,CK$7&lt;&gt;""),IF($P81="O",$K81&amp;" h",$K81),"")</f>
        <v/>
      </c>
      <c r="CL81" s="32" t="str">
        <f ca="1">IF(AND(CL$7&gt;=$N81,CL$7&lt;=$O81,CL$7&lt;&gt;""),IF($P81="O",$K81&amp;" h",$K81),"")</f>
        <v/>
      </c>
      <c r="CM81" s="32" t="str">
        <f ca="1">IF(AND(CM$7&gt;=$N81,CM$7&lt;=$O81,CM$7&lt;&gt;""),IF($P81="O",$K81&amp;" h",$K81),"")</f>
        <v/>
      </c>
      <c r="CN81" s="32" t="str">
        <f ca="1">IF(AND(CN$7&gt;=$N81,CN$7&lt;=$O81,CN$7&lt;&gt;""),IF($P81="O",$K81&amp;" h",$K81),"")</f>
        <v/>
      </c>
      <c r="CO81" s="32" t="str">
        <f ca="1">IF(AND(CO$7&gt;=$N81,CO$7&lt;=$O81,CO$7&lt;&gt;""),IF($P81="O",$K81&amp;" h",$K81),"")</f>
        <v/>
      </c>
      <c r="CP81" s="32" t="str">
        <f ca="1">IF(AND(CP$7&gt;=$N81,CP$7&lt;=$O81,CP$7&lt;&gt;""),IF($P81="O",$K81&amp;" h",$K81),"")</f>
        <v/>
      </c>
      <c r="CQ81" s="32" t="str">
        <f ca="1">IF(AND(CQ$7&gt;=$N81,CQ$7&lt;=$O81,CQ$7&lt;&gt;""),IF($P81="O",$K81&amp;" h",$K81),"")</f>
        <v/>
      </c>
      <c r="CR81" s="32" t="str">
        <f ca="1">IF(AND(CR$7&gt;=$N81,CR$7&lt;=$O81,CR$7&lt;&gt;""),IF($P81="O",$K81&amp;" h",$K81),"")</f>
        <v/>
      </c>
      <c r="CS81" s="32" t="str">
        <f ca="1">IF(AND(CS$7&gt;=$N81,CS$7&lt;=$O81,CS$7&lt;&gt;""),IF($P81="O",$K81&amp;" h",$K81),"")</f>
        <v/>
      </c>
      <c r="CT81" s="32" t="str">
        <f ca="1">IF(AND(CT$7&gt;=$N81,CT$7&lt;=$O81,CT$7&lt;&gt;""),IF($P81="O",$K81&amp;" h",$K81),"")</f>
        <v/>
      </c>
      <c r="CU81" s="32" t="str">
        <f ca="1">IF(AND(CU$7&gt;=$N81,CU$7&lt;=$O81,CU$7&lt;&gt;""),IF($P81="O",$K81&amp;" h",$K81),"")</f>
        <v/>
      </c>
      <c r="CV81" s="32" t="str">
        <f ca="1">IF(AND(CV$7&gt;=$N81,CV$7&lt;=$O81,CV$7&lt;&gt;""),IF($P81="O",$K81&amp;" h",$K81),"")</f>
        <v/>
      </c>
      <c r="CW81" s="32" t="str">
        <f ca="1">IF(AND(CW$7&gt;=$N81,CW$7&lt;=$O81,CW$7&lt;&gt;""),IF($P81="O",$K81&amp;" h",$K81),"")</f>
        <v/>
      </c>
      <c r="CX81" s="32" t="str">
        <f ca="1">IF(AND(CX$7&gt;=$N81,CX$7&lt;=$O81,CX$7&lt;&gt;""),IF($P81="O",$K81&amp;" h",$K81),"")</f>
        <v/>
      </c>
      <c r="CY81" s="32" t="str">
        <f ca="1">IF(AND(CY$7&gt;=$N81,CY$7&lt;=$O81,CY$7&lt;&gt;""),IF($P81="O",$K81&amp;" h",$K81),"")</f>
        <v/>
      </c>
      <c r="CZ81" s="32" t="str">
        <f ca="1">IF(AND(CZ$7&gt;=$N81,CZ$7&lt;=$O81,CZ$7&lt;&gt;""),IF($P81="O",$K81&amp;" h",$K81),"")</f>
        <v/>
      </c>
      <c r="DA81" s="32" t="str">
        <f ca="1">IF(AND(DA$7&gt;=$N81,DA$7&lt;=$O81,DA$7&lt;&gt;""),IF($P81="O",$K81&amp;" h",$K81),"")</f>
        <v/>
      </c>
      <c r="DB81" s="32" t="str">
        <f ca="1">IF(AND(DB$7&gt;=$N81,DB$7&lt;=$O81,DB$7&lt;&gt;""),IF($P81="O",$K81&amp;" h",$K81),"")</f>
        <v/>
      </c>
      <c r="DC81" s="32" t="str">
        <f ca="1">IF(AND(DC$7&gt;=$N81,DC$7&lt;=$O81,DC$7&lt;&gt;""),IF($P81="O",$K81&amp;" h",$K81),"")</f>
        <v/>
      </c>
    </row>
    <row r="82" spans="1:107" x14ac:dyDescent="0.3">
      <c r="A82" s="122" t="s">
        <v>6457</v>
      </c>
      <c r="B82" s="61" t="s">
        <v>6458</v>
      </c>
      <c r="C82" s="61" t="s">
        <v>222</v>
      </c>
      <c r="D82" s="61" t="s">
        <v>6267</v>
      </c>
      <c r="E82" s="61" t="s">
        <v>5050</v>
      </c>
      <c r="F82" s="61" t="s">
        <v>359</v>
      </c>
      <c r="G82" s="61" t="s">
        <v>58</v>
      </c>
      <c r="H82" s="61" t="s">
        <v>61</v>
      </c>
      <c r="I82" s="61"/>
      <c r="J82" s="61"/>
      <c r="K82" s="61">
        <v>0.5</v>
      </c>
      <c r="L82" s="84">
        <v>43322</v>
      </c>
      <c r="M82" s="84">
        <v>43322.020833333336</v>
      </c>
      <c r="N82" s="85"/>
      <c r="O82" s="85"/>
      <c r="P82" s="92" t="s">
        <v>617</v>
      </c>
      <c r="Q82" s="31">
        <f ca="1">NETWORKDAYS(N82,O82,LD!$D$5:$D$16)</f>
        <v>0</v>
      </c>
      <c r="R82" s="152" t="str">
        <f ca="1">IF(AND(R$7&gt;=$N82,R$7&lt;=$O82,R$7&lt;&gt;""),IF($P82="O",$K82&amp;" h",$K82),"")</f>
        <v/>
      </c>
      <c r="S82" s="150" t="str">
        <f>IF(AND(S$7&gt;=$N82,S$7&lt;=$O82,S$7&lt;&gt;""),IF($P82="O",$K82&amp;" h",$K82),"")</f>
        <v/>
      </c>
      <c r="T82" s="152" t="str">
        <f ca="1">IF(AND(T$7&gt;=$N82,T$7&lt;=$O82,T$7&lt;&gt;""),IF($P82="O",$K82&amp;" h",$K82),"")</f>
        <v/>
      </c>
      <c r="U82" s="150" t="str">
        <f>IF(AND(U$7&gt;=$N82,U$7&lt;=$O82,U$7&lt;&gt;""),IF($P82="O",$K82&amp;" h",$K82),"")</f>
        <v/>
      </c>
      <c r="V82" s="152" t="str">
        <f ca="1">IF(AND(V$7&gt;=$N82,V$7&lt;=$O82,V$7&lt;&gt;""),IF($P82="O",$K82&amp;" h",$K82),"")</f>
        <v/>
      </c>
      <c r="W82" s="150" t="str">
        <f>IF(AND(W$7&gt;=$N82,W$7&lt;=$O82,W$7&lt;&gt;""),IF($P82="O",$K82&amp;" h",$K82),"")</f>
        <v/>
      </c>
      <c r="X82" s="152" t="str">
        <f ca="1">IF(AND(X$7&gt;=$N82,X$7&lt;=$O82,X$7&lt;&gt;""),IF($P82="O",$K82&amp;" h",$K82),"")</f>
        <v/>
      </c>
      <c r="Y82" s="150" t="str">
        <f>IF(AND(Y$7&gt;=$N82,Y$7&lt;=$O82,Y$7&lt;&gt;""),IF($P82="O",$K82&amp;" h",$K82),"")</f>
        <v/>
      </c>
      <c r="Z82" s="152" t="str">
        <f ca="1">IF(AND(Z$7&gt;=$N82,Z$7&lt;=$O82,Z$7&lt;&gt;""),IF($P82="O",$K82&amp;" h",$K82),"")</f>
        <v/>
      </c>
      <c r="AA82" s="150" t="str">
        <f>IF(AND(AA$7&gt;=$N82,AA$7&lt;=$O82,AA$7&lt;&gt;""),IF($P82="O",$K82&amp;" h",$K82),"")</f>
        <v/>
      </c>
      <c r="AB82" s="152" t="str">
        <f ca="1">IF(AND(AB$7&gt;=$N82,AB$7&lt;=$O82,AB$7&lt;&gt;""),IF($P82="O",$K82&amp;" h",$K82),"")</f>
        <v/>
      </c>
      <c r="AC82" s="150" t="str">
        <f>IF(AND(AC$7&gt;=$N82,AC$7&lt;=$O82,AC$7&lt;&gt;""),IF($P82="O",$K82&amp;" h",$K82),"")</f>
        <v/>
      </c>
      <c r="AD82" s="152" t="str">
        <f ca="1">IF(AND(AD$7&gt;=$N82,AD$7&lt;=$O82,AD$7&lt;&gt;""),IF($P82="O",$K82&amp;" h",$K82),"")</f>
        <v/>
      </c>
      <c r="AE82" s="150" t="str">
        <f>IF(AND(AE$7&gt;=$N82,AE$7&lt;=$O82,AE$7&lt;&gt;""),IF($P82="O",$K82&amp;" h",$K82),"")</f>
        <v/>
      </c>
      <c r="AF82" s="152" t="str">
        <f ca="1">IF(AND(AF$7&gt;=$N82,AF$7&lt;=$O82,AF$7&lt;&gt;""),IF($P82="O",$K82&amp;" h",$K82),"")</f>
        <v/>
      </c>
      <c r="AG82" s="150" t="str">
        <f>IF(AND(AG$7&gt;=$N82,AG$7&lt;=$O82,AG$7&lt;&gt;""),IF($P82="O",$K82&amp;" h",$K82),"")</f>
        <v/>
      </c>
      <c r="AH82" s="152" t="str">
        <f ca="1">IF(AND(AH$7&gt;=$N82,AH$7&lt;=$O82,AH$7&lt;&gt;""),IF($P82="O",$K82&amp;" h",$K82),"")</f>
        <v/>
      </c>
      <c r="AI82" s="150"/>
      <c r="AJ82" s="152"/>
      <c r="AK82" s="150"/>
      <c r="AL82" s="152"/>
      <c r="AM82" s="150"/>
      <c r="AN82" s="152"/>
      <c r="AO82" s="150"/>
      <c r="AP82" s="152"/>
      <c r="AQ82" s="150"/>
      <c r="AR82" s="152"/>
      <c r="AS82" s="150"/>
      <c r="AT82" s="152"/>
      <c r="AU82" s="150"/>
      <c r="AV82" s="152"/>
      <c r="AW82" s="150"/>
      <c r="AX82" s="152"/>
      <c r="AY82" s="150"/>
      <c r="AZ82" s="152"/>
      <c r="BA82" s="150"/>
      <c r="BB82" s="152"/>
      <c r="BC82" s="150"/>
      <c r="BD82" s="152"/>
      <c r="BE82" s="150"/>
      <c r="BF82" s="152"/>
      <c r="BG82" s="150"/>
      <c r="BH82" s="152"/>
      <c r="BI82" s="150"/>
      <c r="BJ82" s="152"/>
      <c r="BK82" s="150"/>
      <c r="BL82" s="152"/>
      <c r="BM82" s="150"/>
      <c r="BN82" s="152"/>
      <c r="BO82" s="150"/>
      <c r="BP82" s="152"/>
      <c r="BQ82" s="150"/>
      <c r="BR82" s="152"/>
      <c r="BS82" s="150"/>
      <c r="BT82" s="152"/>
      <c r="BU82" s="150"/>
      <c r="BV82" s="152"/>
      <c r="BW82" s="150"/>
      <c r="BX82" s="152"/>
      <c r="BY82" s="150"/>
      <c r="BZ82" s="32" t="str">
        <f ca="1">IF(AND(BZ$7&gt;=$N82,BZ$7&lt;=$O82,BZ$7&lt;&gt;""),IF($P82="O",$K82&amp;" h",$K82),"")</f>
        <v/>
      </c>
      <c r="CA82" s="32" t="str">
        <f ca="1">IF(AND(CA$7&gt;=$N82,CA$7&lt;=$O82,CA$7&lt;&gt;""),IF($P82="O",$K82&amp;" h",$K82),"")</f>
        <v/>
      </c>
      <c r="CB82" s="32" t="str">
        <f ca="1">IF(AND(CB$7&gt;=$N82,CB$7&lt;=$O82,CB$7&lt;&gt;""),IF($P82="O",$K82&amp;" h",$K82),"")</f>
        <v/>
      </c>
      <c r="CC82" s="32" t="str">
        <f ca="1">IF(AND(CC$7&gt;=$N82,CC$7&lt;=$O82,CC$7&lt;&gt;""),IF($P82="O",$K82&amp;" h",$K82),"")</f>
        <v/>
      </c>
      <c r="CD82" s="32" t="str">
        <f ca="1">IF(AND(CD$7&gt;=$N82,CD$7&lt;=$O82,CD$7&lt;&gt;""),IF($P82="O",$K82&amp;" h",$K82),"")</f>
        <v/>
      </c>
      <c r="CE82" s="32" t="str">
        <f ca="1">IF(AND(CE$7&gt;=$N82,CE$7&lt;=$O82,CE$7&lt;&gt;""),IF($P82="O",$K82&amp;" h",$K82),"")</f>
        <v/>
      </c>
      <c r="CF82" s="32" t="str">
        <f ca="1">IF(AND(CF$7&gt;=$N82,CF$7&lt;=$O82,CF$7&lt;&gt;""),IF($P82="O",$K82&amp;" h",$K82),"")</f>
        <v/>
      </c>
      <c r="CG82" s="32" t="str">
        <f ca="1">IF(AND(CG$7&gt;=$N82,CG$7&lt;=$O82,CG$7&lt;&gt;""),IF($P82="O",$K82&amp;" h",$K82),"")</f>
        <v/>
      </c>
      <c r="CH82" s="32" t="str">
        <f ca="1">IF(AND(CH$7&gt;=$N82,CH$7&lt;=$O82,CH$7&lt;&gt;""),IF($P82="O",$K82&amp;" h",$K82),"")</f>
        <v/>
      </c>
      <c r="CI82" s="32" t="str">
        <f ca="1">IF(AND(CI$7&gt;=$N82,CI$7&lt;=$O82,CI$7&lt;&gt;""),IF($P82="O",$K82&amp;" h",$K82),"")</f>
        <v/>
      </c>
      <c r="CJ82" s="32" t="str">
        <f ca="1">IF(AND(CJ$7&gt;=$N82,CJ$7&lt;=$O82,CJ$7&lt;&gt;""),IF($P82="O",$K82&amp;" h",$K82),"")</f>
        <v/>
      </c>
      <c r="CK82" s="32" t="str">
        <f ca="1">IF(AND(CK$7&gt;=$N82,CK$7&lt;=$O82,CK$7&lt;&gt;""),IF($P82="O",$K82&amp;" h",$K82),"")</f>
        <v/>
      </c>
      <c r="CL82" s="32" t="str">
        <f ca="1">IF(AND(CL$7&gt;=$N82,CL$7&lt;=$O82,CL$7&lt;&gt;""),IF($P82="O",$K82&amp;" h",$K82),"")</f>
        <v/>
      </c>
      <c r="CM82" s="32" t="str">
        <f ca="1">IF(AND(CM$7&gt;=$N82,CM$7&lt;=$O82,CM$7&lt;&gt;""),IF($P82="O",$K82&amp;" h",$K82),"")</f>
        <v/>
      </c>
      <c r="CN82" s="32" t="str">
        <f ca="1">IF(AND(CN$7&gt;=$N82,CN$7&lt;=$O82,CN$7&lt;&gt;""),IF($P82="O",$K82&amp;" h",$K82),"")</f>
        <v/>
      </c>
      <c r="CO82" s="32" t="str">
        <f ca="1">IF(AND(CO$7&gt;=$N82,CO$7&lt;=$O82,CO$7&lt;&gt;""),IF($P82="O",$K82&amp;" h",$K82),"")</f>
        <v/>
      </c>
      <c r="CP82" s="32" t="str">
        <f ca="1">IF(AND(CP$7&gt;=$N82,CP$7&lt;=$O82,CP$7&lt;&gt;""),IF($P82="O",$K82&amp;" h",$K82),"")</f>
        <v/>
      </c>
      <c r="CQ82" s="32" t="str">
        <f ca="1">IF(AND(CQ$7&gt;=$N82,CQ$7&lt;=$O82,CQ$7&lt;&gt;""),IF($P82="O",$K82&amp;" h",$K82),"")</f>
        <v/>
      </c>
      <c r="CR82" s="32" t="str">
        <f ca="1">IF(AND(CR$7&gt;=$N82,CR$7&lt;=$O82,CR$7&lt;&gt;""),IF($P82="O",$K82&amp;" h",$K82),"")</f>
        <v/>
      </c>
      <c r="CS82" s="32" t="str">
        <f ca="1">IF(AND(CS$7&gt;=$N82,CS$7&lt;=$O82,CS$7&lt;&gt;""),IF($P82="O",$K82&amp;" h",$K82),"")</f>
        <v/>
      </c>
      <c r="CT82" s="32" t="str">
        <f ca="1">IF(AND(CT$7&gt;=$N82,CT$7&lt;=$O82,CT$7&lt;&gt;""),IF($P82="O",$K82&amp;" h",$K82),"")</f>
        <v/>
      </c>
      <c r="CU82" s="32" t="str">
        <f ca="1">IF(AND(CU$7&gt;=$N82,CU$7&lt;=$O82,CU$7&lt;&gt;""),IF($P82="O",$K82&amp;" h",$K82),"")</f>
        <v/>
      </c>
      <c r="CV82" s="32" t="str">
        <f ca="1">IF(AND(CV$7&gt;=$N82,CV$7&lt;=$O82,CV$7&lt;&gt;""),IF($P82="O",$K82&amp;" h",$K82),"")</f>
        <v/>
      </c>
      <c r="CW82" s="32" t="str">
        <f ca="1">IF(AND(CW$7&gt;=$N82,CW$7&lt;=$O82,CW$7&lt;&gt;""),IF($P82="O",$K82&amp;" h",$K82),"")</f>
        <v/>
      </c>
      <c r="CX82" s="32" t="str">
        <f ca="1">IF(AND(CX$7&gt;=$N82,CX$7&lt;=$O82,CX$7&lt;&gt;""),IF($P82="O",$K82&amp;" h",$K82),"")</f>
        <v/>
      </c>
      <c r="CY82" s="32" t="str">
        <f ca="1">IF(AND(CY$7&gt;=$N82,CY$7&lt;=$O82,CY$7&lt;&gt;""),IF($P82="O",$K82&amp;" h",$K82),"")</f>
        <v/>
      </c>
      <c r="CZ82" s="32" t="str">
        <f ca="1">IF(AND(CZ$7&gt;=$N82,CZ$7&lt;=$O82,CZ$7&lt;&gt;""),IF($P82="O",$K82&amp;" h",$K82),"")</f>
        <v/>
      </c>
      <c r="DA82" s="32" t="str">
        <f ca="1">IF(AND(DA$7&gt;=$N82,DA$7&lt;=$O82,DA$7&lt;&gt;""),IF($P82="O",$K82&amp;" h",$K82),"")</f>
        <v/>
      </c>
      <c r="DB82" s="32" t="str">
        <f ca="1">IF(AND(DB$7&gt;=$N82,DB$7&lt;=$O82,DB$7&lt;&gt;""),IF($P82="O",$K82&amp;" h",$K82),"")</f>
        <v/>
      </c>
      <c r="DC82" s="32" t="str">
        <f ca="1">IF(AND(DC$7&gt;=$N82,DC$7&lt;=$O82,DC$7&lt;&gt;""),IF($P82="O",$K82&amp;" h",$K82),"")</f>
        <v/>
      </c>
    </row>
    <row r="83" spans="1:107" x14ac:dyDescent="0.3">
      <c r="A83" s="122" t="s">
        <v>6265</v>
      </c>
      <c r="B83" s="61" t="s">
        <v>6266</v>
      </c>
      <c r="C83" s="61" t="s">
        <v>222</v>
      </c>
      <c r="D83" s="61" t="s">
        <v>6267</v>
      </c>
      <c r="E83" s="61" t="s">
        <v>5050</v>
      </c>
      <c r="F83" s="61" t="s">
        <v>359</v>
      </c>
      <c r="G83" s="61" t="s">
        <v>53</v>
      </c>
      <c r="H83" s="61" t="s">
        <v>61</v>
      </c>
      <c r="I83" s="61"/>
      <c r="J83" s="61"/>
      <c r="K83" s="61">
        <v>1</v>
      </c>
      <c r="L83" s="84">
        <v>43319</v>
      </c>
      <c r="M83" s="84">
        <v>43319.041666666664</v>
      </c>
      <c r="N83" s="85"/>
      <c r="O83" s="85"/>
      <c r="P83" s="92" t="s">
        <v>617</v>
      </c>
      <c r="Q83" s="31">
        <f ca="1">NETWORKDAYS(N83,O83,LD!$D$5:$D$16)</f>
        <v>0</v>
      </c>
      <c r="R83" s="152" t="str">
        <f ca="1">IF(AND(R$7&gt;=$N83,R$7&lt;=$O83,R$7&lt;&gt;""),IF($P83="O",$K83&amp;" h",$K83),"")</f>
        <v/>
      </c>
      <c r="S83" s="150" t="str">
        <f>IF(AND(S$7&gt;=$N83,S$7&lt;=$O83,S$7&lt;&gt;""),IF($P83="O",$K83&amp;" h",$K83),"")</f>
        <v/>
      </c>
      <c r="T83" s="152" t="str">
        <f ca="1">IF(AND(T$7&gt;=$N83,T$7&lt;=$O83,T$7&lt;&gt;""),IF($P83="O",$K83&amp;" h",$K83),"")</f>
        <v/>
      </c>
      <c r="U83" s="150" t="str">
        <f>IF(AND(U$7&gt;=$N83,U$7&lt;=$O83,U$7&lt;&gt;""),IF($P83="O",$K83&amp;" h",$K83),"")</f>
        <v/>
      </c>
      <c r="V83" s="152" t="str">
        <f ca="1">IF(AND(V$7&gt;=$N83,V$7&lt;=$O83,V$7&lt;&gt;""),IF($P83="O",$K83&amp;" h",$K83),"")</f>
        <v/>
      </c>
      <c r="W83" s="150" t="str">
        <f>IF(AND(W$7&gt;=$N83,W$7&lt;=$O83,W$7&lt;&gt;""),IF($P83="O",$K83&amp;" h",$K83),"")</f>
        <v/>
      </c>
      <c r="X83" s="152" t="str">
        <f ca="1">IF(AND(X$7&gt;=$N83,X$7&lt;=$O83,X$7&lt;&gt;""),IF($P83="O",$K83&amp;" h",$K83),"")</f>
        <v/>
      </c>
      <c r="Y83" s="150" t="str">
        <f>IF(AND(Y$7&gt;=$N83,Y$7&lt;=$O83,Y$7&lt;&gt;""),IF($P83="O",$K83&amp;" h",$K83),"")</f>
        <v/>
      </c>
      <c r="Z83" s="152" t="str">
        <f ca="1">IF(AND(Z$7&gt;=$N83,Z$7&lt;=$O83,Z$7&lt;&gt;""),IF($P83="O",$K83&amp;" h",$K83),"")</f>
        <v/>
      </c>
      <c r="AA83" s="150" t="str">
        <f>IF(AND(AA$7&gt;=$N83,AA$7&lt;=$O83,AA$7&lt;&gt;""),IF($P83="O",$K83&amp;" h",$K83),"")</f>
        <v/>
      </c>
      <c r="AB83" s="152" t="str">
        <f ca="1">IF(AND(AB$7&gt;=$N83,AB$7&lt;=$O83,AB$7&lt;&gt;""),IF($P83="O",$K83&amp;" h",$K83),"")</f>
        <v/>
      </c>
      <c r="AC83" s="150" t="str">
        <f>IF(AND(AC$7&gt;=$N83,AC$7&lt;=$O83,AC$7&lt;&gt;""),IF($P83="O",$K83&amp;" h",$K83),"")</f>
        <v/>
      </c>
      <c r="AD83" s="152" t="str">
        <f ca="1">IF(AND(AD$7&gt;=$N83,AD$7&lt;=$O83,AD$7&lt;&gt;""),IF($P83="O",$K83&amp;" h",$K83),"")</f>
        <v/>
      </c>
      <c r="AE83" s="150" t="str">
        <f>IF(AND(AE$7&gt;=$N83,AE$7&lt;=$O83,AE$7&lt;&gt;""),IF($P83="O",$K83&amp;" h",$K83),"")</f>
        <v/>
      </c>
      <c r="AF83" s="152" t="str">
        <f ca="1">IF(AND(AF$7&gt;=$N83,AF$7&lt;=$O83,AF$7&lt;&gt;""),IF($P83="O",$K83&amp;" h",$K83),"")</f>
        <v/>
      </c>
      <c r="AG83" s="150" t="str">
        <f>IF(AND(AG$7&gt;=$N83,AG$7&lt;=$O83,AG$7&lt;&gt;""),IF($P83="O",$K83&amp;" h",$K83),"")</f>
        <v/>
      </c>
      <c r="AH83" s="152" t="str">
        <f ca="1">IF(AND(AH$7&gt;=$N83,AH$7&lt;=$O83,AH$7&lt;&gt;""),IF($P83="O",$K83&amp;" h",$K83),"")</f>
        <v/>
      </c>
      <c r="AI83" s="150"/>
      <c r="AJ83" s="152"/>
      <c r="AK83" s="150"/>
      <c r="AL83" s="152"/>
      <c r="AM83" s="150"/>
      <c r="AN83" s="152"/>
      <c r="AO83" s="150"/>
      <c r="AP83" s="152"/>
      <c r="AQ83" s="150"/>
      <c r="AR83" s="152"/>
      <c r="AS83" s="150"/>
      <c r="AT83" s="152"/>
      <c r="AU83" s="150"/>
      <c r="AV83" s="152"/>
      <c r="AW83" s="150"/>
      <c r="AX83" s="152"/>
      <c r="AY83" s="150"/>
      <c r="AZ83" s="152"/>
      <c r="BA83" s="150"/>
      <c r="BB83" s="152"/>
      <c r="BC83" s="150"/>
      <c r="BD83" s="152"/>
      <c r="BE83" s="150"/>
      <c r="BF83" s="152"/>
      <c r="BG83" s="150"/>
      <c r="BH83" s="152"/>
      <c r="BI83" s="150"/>
      <c r="BJ83" s="152"/>
      <c r="BK83" s="150"/>
      <c r="BL83" s="152"/>
      <c r="BM83" s="150"/>
      <c r="BN83" s="152"/>
      <c r="BO83" s="150"/>
      <c r="BP83" s="152"/>
      <c r="BQ83" s="150"/>
      <c r="BR83" s="152"/>
      <c r="BS83" s="150"/>
      <c r="BT83" s="152"/>
      <c r="BU83" s="150"/>
      <c r="BV83" s="152"/>
      <c r="BW83" s="150"/>
      <c r="BX83" s="152"/>
      <c r="BY83" s="150"/>
      <c r="BZ83" s="32" t="str">
        <f ca="1">IF(AND(BZ$7&gt;=$N83,BZ$7&lt;=$O83,BZ$7&lt;&gt;""),IF($P83="O",$K83&amp;" h",$K83),"")</f>
        <v/>
      </c>
      <c r="CA83" s="32" t="str">
        <f ca="1">IF(AND(CA$7&gt;=$N83,CA$7&lt;=$O83,CA$7&lt;&gt;""),IF($P83="O",$K83&amp;" h",$K83),"")</f>
        <v/>
      </c>
      <c r="CB83" s="32" t="str">
        <f ca="1">IF(AND(CB$7&gt;=$N83,CB$7&lt;=$O83,CB$7&lt;&gt;""),IF($P83="O",$K83&amp;" h",$K83),"")</f>
        <v/>
      </c>
      <c r="CC83" s="32" t="str">
        <f ca="1">IF(AND(CC$7&gt;=$N83,CC$7&lt;=$O83,CC$7&lt;&gt;""),IF($P83="O",$K83&amp;" h",$K83),"")</f>
        <v/>
      </c>
      <c r="CD83" s="32" t="str">
        <f ca="1">IF(AND(CD$7&gt;=$N83,CD$7&lt;=$O83,CD$7&lt;&gt;""),IF($P83="O",$K83&amp;" h",$K83),"")</f>
        <v/>
      </c>
      <c r="CE83" s="32" t="str">
        <f ca="1">IF(AND(CE$7&gt;=$N83,CE$7&lt;=$O83,CE$7&lt;&gt;""),IF($P83="O",$K83&amp;" h",$K83),"")</f>
        <v/>
      </c>
      <c r="CF83" s="32" t="str">
        <f ca="1">IF(AND(CF$7&gt;=$N83,CF$7&lt;=$O83,CF$7&lt;&gt;""),IF($P83="O",$K83&amp;" h",$K83),"")</f>
        <v/>
      </c>
      <c r="CG83" s="32" t="str">
        <f ca="1">IF(AND(CG$7&gt;=$N83,CG$7&lt;=$O83,CG$7&lt;&gt;""),IF($P83="O",$K83&amp;" h",$K83),"")</f>
        <v/>
      </c>
      <c r="CH83" s="32" t="str">
        <f ca="1">IF(AND(CH$7&gt;=$N83,CH$7&lt;=$O83,CH$7&lt;&gt;""),IF($P83="O",$K83&amp;" h",$K83),"")</f>
        <v/>
      </c>
      <c r="CI83" s="32" t="str">
        <f ca="1">IF(AND(CI$7&gt;=$N83,CI$7&lt;=$O83,CI$7&lt;&gt;""),IF($P83="O",$K83&amp;" h",$K83),"")</f>
        <v/>
      </c>
      <c r="CJ83" s="32" t="str">
        <f ca="1">IF(AND(CJ$7&gt;=$N83,CJ$7&lt;=$O83,CJ$7&lt;&gt;""),IF($P83="O",$K83&amp;" h",$K83),"")</f>
        <v/>
      </c>
      <c r="CK83" s="32" t="str">
        <f ca="1">IF(AND(CK$7&gt;=$N83,CK$7&lt;=$O83,CK$7&lt;&gt;""),IF($P83="O",$K83&amp;" h",$K83),"")</f>
        <v/>
      </c>
      <c r="CL83" s="32" t="str">
        <f ca="1">IF(AND(CL$7&gt;=$N83,CL$7&lt;=$O83,CL$7&lt;&gt;""),IF($P83="O",$K83&amp;" h",$K83),"")</f>
        <v/>
      </c>
      <c r="CM83" s="32" t="str">
        <f ca="1">IF(AND(CM$7&gt;=$N83,CM$7&lt;=$O83,CM$7&lt;&gt;""),IF($P83="O",$K83&amp;" h",$K83),"")</f>
        <v/>
      </c>
      <c r="CN83" s="32" t="str">
        <f ca="1">IF(AND(CN$7&gt;=$N83,CN$7&lt;=$O83,CN$7&lt;&gt;""),IF($P83="O",$K83&amp;" h",$K83),"")</f>
        <v/>
      </c>
      <c r="CO83" s="32" t="str">
        <f ca="1">IF(AND(CO$7&gt;=$N83,CO$7&lt;=$O83,CO$7&lt;&gt;""),IF($P83="O",$K83&amp;" h",$K83),"")</f>
        <v/>
      </c>
      <c r="CP83" s="32" t="str">
        <f ca="1">IF(AND(CP$7&gt;=$N83,CP$7&lt;=$O83,CP$7&lt;&gt;""),IF($P83="O",$K83&amp;" h",$K83),"")</f>
        <v/>
      </c>
      <c r="CQ83" s="32" t="str">
        <f ca="1">IF(AND(CQ$7&gt;=$N83,CQ$7&lt;=$O83,CQ$7&lt;&gt;""),IF($P83="O",$K83&amp;" h",$K83),"")</f>
        <v/>
      </c>
      <c r="CR83" s="32" t="str">
        <f ca="1">IF(AND(CR$7&gt;=$N83,CR$7&lt;=$O83,CR$7&lt;&gt;""),IF($P83="O",$K83&amp;" h",$K83),"")</f>
        <v/>
      </c>
      <c r="CS83" s="32" t="str">
        <f ca="1">IF(AND(CS$7&gt;=$N83,CS$7&lt;=$O83,CS$7&lt;&gt;""),IF($P83="O",$K83&amp;" h",$K83),"")</f>
        <v/>
      </c>
      <c r="CT83" s="32" t="str">
        <f ca="1">IF(AND(CT$7&gt;=$N83,CT$7&lt;=$O83,CT$7&lt;&gt;""),IF($P83="O",$K83&amp;" h",$K83),"")</f>
        <v/>
      </c>
      <c r="CU83" s="32" t="str">
        <f ca="1">IF(AND(CU$7&gt;=$N83,CU$7&lt;=$O83,CU$7&lt;&gt;""),IF($P83="O",$K83&amp;" h",$K83),"")</f>
        <v/>
      </c>
      <c r="CV83" s="32" t="str">
        <f ca="1">IF(AND(CV$7&gt;=$N83,CV$7&lt;=$O83,CV$7&lt;&gt;""),IF($P83="O",$K83&amp;" h",$K83),"")</f>
        <v/>
      </c>
      <c r="CW83" s="32" t="str">
        <f ca="1">IF(AND(CW$7&gt;=$N83,CW$7&lt;=$O83,CW$7&lt;&gt;""),IF($P83="O",$K83&amp;" h",$K83),"")</f>
        <v/>
      </c>
      <c r="CX83" s="32" t="str">
        <f ca="1">IF(AND(CX$7&gt;=$N83,CX$7&lt;=$O83,CX$7&lt;&gt;""),IF($P83="O",$K83&amp;" h",$K83),"")</f>
        <v/>
      </c>
      <c r="CY83" s="32" t="str">
        <f ca="1">IF(AND(CY$7&gt;=$N83,CY$7&lt;=$O83,CY$7&lt;&gt;""),IF($P83="O",$K83&amp;" h",$K83),"")</f>
        <v/>
      </c>
      <c r="CZ83" s="32" t="str">
        <f ca="1">IF(AND(CZ$7&gt;=$N83,CZ$7&lt;=$O83,CZ$7&lt;&gt;""),IF($P83="O",$K83&amp;" h",$K83),"")</f>
        <v/>
      </c>
      <c r="DA83" s="32" t="str">
        <f ca="1">IF(AND(DA$7&gt;=$N83,DA$7&lt;=$O83,DA$7&lt;&gt;""),IF($P83="O",$K83&amp;" h",$K83),"")</f>
        <v/>
      </c>
      <c r="DB83" s="32" t="str">
        <f ca="1">IF(AND(DB$7&gt;=$N83,DB$7&lt;=$O83,DB$7&lt;&gt;""),IF($P83="O",$K83&amp;" h",$K83),"")</f>
        <v/>
      </c>
      <c r="DC83" s="32" t="str">
        <f ca="1">IF(AND(DC$7&gt;=$N83,DC$7&lt;=$O83,DC$7&lt;&gt;""),IF($P83="O",$K83&amp;" h",$K83),"")</f>
        <v/>
      </c>
    </row>
    <row r="84" spans="1:107" x14ac:dyDescent="0.3">
      <c r="A84" s="122" t="s">
        <v>6459</v>
      </c>
      <c r="B84" s="61" t="s">
        <v>6460</v>
      </c>
      <c r="C84" s="61" t="s">
        <v>2478</v>
      </c>
      <c r="D84" s="61" t="s">
        <v>6271</v>
      </c>
      <c r="E84" s="61" t="s">
        <v>5029</v>
      </c>
      <c r="F84" s="61" t="s">
        <v>359</v>
      </c>
      <c r="G84" s="61" t="s">
        <v>58</v>
      </c>
      <c r="H84" s="61" t="s">
        <v>61</v>
      </c>
      <c r="I84" s="61"/>
      <c r="J84" s="61"/>
      <c r="K84" s="61">
        <v>0.5</v>
      </c>
      <c r="L84" s="84">
        <v>43322</v>
      </c>
      <c r="M84" s="84">
        <v>43322.020833333336</v>
      </c>
      <c r="N84" s="85"/>
      <c r="O84" s="85"/>
      <c r="P84" s="92" t="s">
        <v>617</v>
      </c>
      <c r="Q84" s="31">
        <f ca="1">NETWORKDAYS(N84,O84,LD!$D$5:$D$16)</f>
        <v>0</v>
      </c>
      <c r="R84" s="152" t="str">
        <f ca="1">IF(AND(R$7&gt;=$N84,R$7&lt;=$O84,R$7&lt;&gt;""),IF($P84="O",$K84&amp;" h",$K84),"")</f>
        <v/>
      </c>
      <c r="S84" s="150" t="str">
        <f>IF(AND(S$7&gt;=$N84,S$7&lt;=$O84,S$7&lt;&gt;""),IF($P84="O",$K84&amp;" h",$K84),"")</f>
        <v/>
      </c>
      <c r="T84" s="152" t="str">
        <f ca="1">IF(AND(T$7&gt;=$N84,T$7&lt;=$O84,T$7&lt;&gt;""),IF($P84="O",$K84&amp;" h",$K84),"")</f>
        <v/>
      </c>
      <c r="U84" s="150" t="str">
        <f>IF(AND(U$7&gt;=$N84,U$7&lt;=$O84,U$7&lt;&gt;""),IF($P84="O",$K84&amp;" h",$K84),"")</f>
        <v/>
      </c>
      <c r="V84" s="152" t="str">
        <f ca="1">IF(AND(V$7&gt;=$N84,V$7&lt;=$O84,V$7&lt;&gt;""),IF($P84="O",$K84&amp;" h",$K84),"")</f>
        <v/>
      </c>
      <c r="W84" s="150" t="str">
        <f>IF(AND(W$7&gt;=$N84,W$7&lt;=$O84,W$7&lt;&gt;""),IF($P84="O",$K84&amp;" h",$K84),"")</f>
        <v/>
      </c>
      <c r="X84" s="152" t="str">
        <f ca="1">IF(AND(X$7&gt;=$N84,X$7&lt;=$O84,X$7&lt;&gt;""),IF($P84="O",$K84&amp;" h",$K84),"")</f>
        <v/>
      </c>
      <c r="Y84" s="150" t="str">
        <f>IF(AND(Y$7&gt;=$N84,Y$7&lt;=$O84,Y$7&lt;&gt;""),IF($P84="O",$K84&amp;" h",$K84),"")</f>
        <v/>
      </c>
      <c r="Z84" s="152" t="str">
        <f ca="1">IF(AND(Z$7&gt;=$N84,Z$7&lt;=$O84,Z$7&lt;&gt;""),IF($P84="O",$K84&amp;" h",$K84),"")</f>
        <v/>
      </c>
      <c r="AA84" s="150" t="str">
        <f>IF(AND(AA$7&gt;=$N84,AA$7&lt;=$O84,AA$7&lt;&gt;""),IF($P84="O",$K84&amp;" h",$K84),"")</f>
        <v/>
      </c>
      <c r="AB84" s="152" t="str">
        <f ca="1">IF(AND(AB$7&gt;=$N84,AB$7&lt;=$O84,AB$7&lt;&gt;""),IF($P84="O",$K84&amp;" h",$K84),"")</f>
        <v/>
      </c>
      <c r="AC84" s="150" t="str">
        <f>IF(AND(AC$7&gt;=$N84,AC$7&lt;=$O84,AC$7&lt;&gt;""),IF($P84="O",$K84&amp;" h",$K84),"")</f>
        <v/>
      </c>
      <c r="AD84" s="152" t="str">
        <f ca="1">IF(AND(AD$7&gt;=$N84,AD$7&lt;=$O84,AD$7&lt;&gt;""),IF($P84="O",$K84&amp;" h",$K84),"")</f>
        <v/>
      </c>
      <c r="AE84" s="150" t="str">
        <f>IF(AND(AE$7&gt;=$N84,AE$7&lt;=$O84,AE$7&lt;&gt;""),IF($P84="O",$K84&amp;" h",$K84),"")</f>
        <v/>
      </c>
      <c r="AF84" s="152" t="str">
        <f ca="1">IF(AND(AF$7&gt;=$N84,AF$7&lt;=$O84,AF$7&lt;&gt;""),IF($P84="O",$K84&amp;" h",$K84),"")</f>
        <v/>
      </c>
      <c r="AG84" s="150" t="str">
        <f>IF(AND(AG$7&gt;=$N84,AG$7&lt;=$O84,AG$7&lt;&gt;""),IF($P84="O",$K84&amp;" h",$K84),"")</f>
        <v/>
      </c>
      <c r="AH84" s="152" t="str">
        <f ca="1">IF(AND(AH$7&gt;=$N84,AH$7&lt;=$O84,AH$7&lt;&gt;""),IF($P84="O",$K84&amp;" h",$K84),"")</f>
        <v/>
      </c>
      <c r="AI84" s="150"/>
      <c r="AJ84" s="152"/>
      <c r="AK84" s="150"/>
      <c r="AL84" s="152"/>
      <c r="AM84" s="150"/>
      <c r="AN84" s="152"/>
      <c r="AO84" s="150"/>
      <c r="AP84" s="152"/>
      <c r="AQ84" s="150"/>
      <c r="AR84" s="152"/>
      <c r="AS84" s="150"/>
      <c r="AT84" s="152"/>
      <c r="AU84" s="150"/>
      <c r="AV84" s="152"/>
      <c r="AW84" s="150"/>
      <c r="AX84" s="152"/>
      <c r="AY84" s="150"/>
      <c r="AZ84" s="152"/>
      <c r="BA84" s="150"/>
      <c r="BB84" s="152"/>
      <c r="BC84" s="150"/>
      <c r="BD84" s="152"/>
      <c r="BE84" s="150"/>
      <c r="BF84" s="152"/>
      <c r="BG84" s="150"/>
      <c r="BH84" s="152"/>
      <c r="BI84" s="150"/>
      <c r="BJ84" s="152"/>
      <c r="BK84" s="150"/>
      <c r="BL84" s="152"/>
      <c r="BM84" s="150"/>
      <c r="BN84" s="152"/>
      <c r="BO84" s="150"/>
      <c r="BP84" s="152"/>
      <c r="BQ84" s="150"/>
      <c r="BR84" s="152"/>
      <c r="BS84" s="150"/>
      <c r="BT84" s="152"/>
      <c r="BU84" s="150"/>
      <c r="BV84" s="152"/>
      <c r="BW84" s="150"/>
      <c r="BX84" s="152"/>
      <c r="BY84" s="150"/>
      <c r="BZ84" s="32" t="str">
        <f ca="1">IF(AND(BZ$7&gt;=$N84,BZ$7&lt;=$O84,BZ$7&lt;&gt;""),IF($P84="O",$K84&amp;" h",$K84),"")</f>
        <v/>
      </c>
      <c r="CA84" s="32" t="str">
        <f ca="1">IF(AND(CA$7&gt;=$N84,CA$7&lt;=$O84,CA$7&lt;&gt;""),IF($P84="O",$K84&amp;" h",$K84),"")</f>
        <v/>
      </c>
      <c r="CB84" s="32" t="str">
        <f ca="1">IF(AND(CB$7&gt;=$N84,CB$7&lt;=$O84,CB$7&lt;&gt;""),IF($P84="O",$K84&amp;" h",$K84),"")</f>
        <v/>
      </c>
      <c r="CC84" s="32" t="str">
        <f ca="1">IF(AND(CC$7&gt;=$N84,CC$7&lt;=$O84,CC$7&lt;&gt;""),IF($P84="O",$K84&amp;" h",$K84),"")</f>
        <v/>
      </c>
      <c r="CD84" s="32" t="str">
        <f ca="1">IF(AND(CD$7&gt;=$N84,CD$7&lt;=$O84,CD$7&lt;&gt;""),IF($P84="O",$K84&amp;" h",$K84),"")</f>
        <v/>
      </c>
      <c r="CE84" s="32" t="str">
        <f ca="1">IF(AND(CE$7&gt;=$N84,CE$7&lt;=$O84,CE$7&lt;&gt;""),IF($P84="O",$K84&amp;" h",$K84),"")</f>
        <v/>
      </c>
      <c r="CF84" s="32" t="str">
        <f ca="1">IF(AND(CF$7&gt;=$N84,CF$7&lt;=$O84,CF$7&lt;&gt;""),IF($P84="O",$K84&amp;" h",$K84),"")</f>
        <v/>
      </c>
      <c r="CG84" s="32" t="str">
        <f ca="1">IF(AND(CG$7&gt;=$N84,CG$7&lt;=$O84,CG$7&lt;&gt;""),IF($P84="O",$K84&amp;" h",$K84),"")</f>
        <v/>
      </c>
      <c r="CH84" s="32" t="str">
        <f ca="1">IF(AND(CH$7&gt;=$N84,CH$7&lt;=$O84,CH$7&lt;&gt;""),IF($P84="O",$K84&amp;" h",$K84),"")</f>
        <v/>
      </c>
      <c r="CI84" s="32" t="str">
        <f ca="1">IF(AND(CI$7&gt;=$N84,CI$7&lt;=$O84,CI$7&lt;&gt;""),IF($P84="O",$K84&amp;" h",$K84),"")</f>
        <v/>
      </c>
      <c r="CJ84" s="32" t="str">
        <f ca="1">IF(AND(CJ$7&gt;=$N84,CJ$7&lt;=$O84,CJ$7&lt;&gt;""),IF($P84="O",$K84&amp;" h",$K84),"")</f>
        <v/>
      </c>
      <c r="CK84" s="32" t="str">
        <f ca="1">IF(AND(CK$7&gt;=$N84,CK$7&lt;=$O84,CK$7&lt;&gt;""),IF($P84="O",$K84&amp;" h",$K84),"")</f>
        <v/>
      </c>
      <c r="CL84" s="32" t="str">
        <f ca="1">IF(AND(CL$7&gt;=$N84,CL$7&lt;=$O84,CL$7&lt;&gt;""),IF($P84="O",$K84&amp;" h",$K84),"")</f>
        <v/>
      </c>
      <c r="CM84" s="32" t="str">
        <f ca="1">IF(AND(CM$7&gt;=$N84,CM$7&lt;=$O84,CM$7&lt;&gt;""),IF($P84="O",$K84&amp;" h",$K84),"")</f>
        <v/>
      </c>
      <c r="CN84" s="32" t="str">
        <f ca="1">IF(AND(CN$7&gt;=$N84,CN$7&lt;=$O84,CN$7&lt;&gt;""),IF($P84="O",$K84&amp;" h",$K84),"")</f>
        <v/>
      </c>
      <c r="CO84" s="32" t="str">
        <f ca="1">IF(AND(CO$7&gt;=$N84,CO$7&lt;=$O84,CO$7&lt;&gt;""),IF($P84="O",$K84&amp;" h",$K84),"")</f>
        <v/>
      </c>
      <c r="CP84" s="32" t="str">
        <f ca="1">IF(AND(CP$7&gt;=$N84,CP$7&lt;=$O84,CP$7&lt;&gt;""),IF($P84="O",$K84&amp;" h",$K84),"")</f>
        <v/>
      </c>
      <c r="CQ84" s="32" t="str">
        <f ca="1">IF(AND(CQ$7&gt;=$N84,CQ$7&lt;=$O84,CQ$7&lt;&gt;""),IF($P84="O",$K84&amp;" h",$K84),"")</f>
        <v/>
      </c>
      <c r="CR84" s="32" t="str">
        <f ca="1">IF(AND(CR$7&gt;=$N84,CR$7&lt;=$O84,CR$7&lt;&gt;""),IF($P84="O",$K84&amp;" h",$K84),"")</f>
        <v/>
      </c>
      <c r="CS84" s="32" t="str">
        <f ca="1">IF(AND(CS$7&gt;=$N84,CS$7&lt;=$O84,CS$7&lt;&gt;""),IF($P84="O",$K84&amp;" h",$K84),"")</f>
        <v/>
      </c>
      <c r="CT84" s="32" t="str">
        <f ca="1">IF(AND(CT$7&gt;=$N84,CT$7&lt;=$O84,CT$7&lt;&gt;""),IF($P84="O",$K84&amp;" h",$K84),"")</f>
        <v/>
      </c>
      <c r="CU84" s="32" t="str">
        <f ca="1">IF(AND(CU$7&gt;=$N84,CU$7&lt;=$O84,CU$7&lt;&gt;""),IF($P84="O",$K84&amp;" h",$K84),"")</f>
        <v/>
      </c>
      <c r="CV84" s="32" t="str">
        <f ca="1">IF(AND(CV$7&gt;=$N84,CV$7&lt;=$O84,CV$7&lt;&gt;""),IF($P84="O",$K84&amp;" h",$K84),"")</f>
        <v/>
      </c>
      <c r="CW84" s="32" t="str">
        <f ca="1">IF(AND(CW$7&gt;=$N84,CW$7&lt;=$O84,CW$7&lt;&gt;""),IF($P84="O",$K84&amp;" h",$K84),"")</f>
        <v/>
      </c>
      <c r="CX84" s="32" t="str">
        <f ca="1">IF(AND(CX$7&gt;=$N84,CX$7&lt;=$O84,CX$7&lt;&gt;""),IF($P84="O",$K84&amp;" h",$K84),"")</f>
        <v/>
      </c>
      <c r="CY84" s="32" t="str">
        <f ca="1">IF(AND(CY$7&gt;=$N84,CY$7&lt;=$O84,CY$7&lt;&gt;""),IF($P84="O",$K84&amp;" h",$K84),"")</f>
        <v/>
      </c>
      <c r="CZ84" s="32" t="str">
        <f ca="1">IF(AND(CZ$7&gt;=$N84,CZ$7&lt;=$O84,CZ$7&lt;&gt;""),IF($P84="O",$K84&amp;" h",$K84),"")</f>
        <v/>
      </c>
      <c r="DA84" s="32" t="str">
        <f ca="1">IF(AND(DA$7&gt;=$N84,DA$7&lt;=$O84,DA$7&lt;&gt;""),IF($P84="O",$K84&amp;" h",$K84),"")</f>
        <v/>
      </c>
      <c r="DB84" s="32" t="str">
        <f ca="1">IF(AND(DB$7&gt;=$N84,DB$7&lt;=$O84,DB$7&lt;&gt;""),IF($P84="O",$K84&amp;" h",$K84),"")</f>
        <v/>
      </c>
      <c r="DC84" s="32" t="str">
        <f ca="1">IF(AND(DC$7&gt;=$N84,DC$7&lt;=$O84,DC$7&lt;&gt;""),IF($P84="O",$K84&amp;" h",$K84),"")</f>
        <v/>
      </c>
    </row>
    <row r="85" spans="1:107" x14ac:dyDescent="0.3">
      <c r="A85" s="122" t="s">
        <v>6268</v>
      </c>
      <c r="B85" s="61" t="s">
        <v>6269</v>
      </c>
      <c r="C85" s="61" t="s">
        <v>2478</v>
      </c>
      <c r="D85" s="61" t="s">
        <v>6271</v>
      </c>
      <c r="E85" s="61" t="s">
        <v>5029</v>
      </c>
      <c r="F85" s="61" t="s">
        <v>359</v>
      </c>
      <c r="G85" s="61" t="s">
        <v>53</v>
      </c>
      <c r="H85" s="61" t="s">
        <v>61</v>
      </c>
      <c r="I85" s="61"/>
      <c r="J85" s="61"/>
      <c r="K85" s="61">
        <v>1</v>
      </c>
      <c r="L85" s="84">
        <v>43319</v>
      </c>
      <c r="M85" s="84">
        <v>43319.041666666664</v>
      </c>
      <c r="N85" s="85"/>
      <c r="O85" s="85"/>
      <c r="P85" s="92" t="s">
        <v>617</v>
      </c>
      <c r="Q85" s="31">
        <f ca="1">NETWORKDAYS(N85,O85,LD!$D$5:$D$16)</f>
        <v>0</v>
      </c>
      <c r="R85" s="152" t="str">
        <f ca="1">IF(AND(R$7&gt;=$N85,R$7&lt;=$O85,R$7&lt;&gt;""),IF($P85="O",$K85&amp;" h",$K85),"")</f>
        <v/>
      </c>
      <c r="S85" s="150" t="str">
        <f>IF(AND(S$7&gt;=$N85,S$7&lt;=$O85,S$7&lt;&gt;""),IF($P85="O",$K85&amp;" h",$K85),"")</f>
        <v/>
      </c>
      <c r="T85" s="152" t="str">
        <f ca="1">IF(AND(T$7&gt;=$N85,T$7&lt;=$O85,T$7&lt;&gt;""),IF($P85="O",$K85&amp;" h",$K85),"")</f>
        <v/>
      </c>
      <c r="U85" s="150" t="str">
        <f>IF(AND(U$7&gt;=$N85,U$7&lt;=$O85,U$7&lt;&gt;""),IF($P85="O",$K85&amp;" h",$K85),"")</f>
        <v/>
      </c>
      <c r="V85" s="152" t="str">
        <f ca="1">IF(AND(V$7&gt;=$N85,V$7&lt;=$O85,V$7&lt;&gt;""),IF($P85="O",$K85&amp;" h",$K85),"")</f>
        <v/>
      </c>
      <c r="W85" s="150" t="str">
        <f>IF(AND(W$7&gt;=$N85,W$7&lt;=$O85,W$7&lt;&gt;""),IF($P85="O",$K85&amp;" h",$K85),"")</f>
        <v/>
      </c>
      <c r="X85" s="152" t="str">
        <f ca="1">IF(AND(X$7&gt;=$N85,X$7&lt;=$O85,X$7&lt;&gt;""),IF($P85="O",$K85&amp;" h",$K85),"")</f>
        <v/>
      </c>
      <c r="Y85" s="150" t="str">
        <f>IF(AND(Y$7&gt;=$N85,Y$7&lt;=$O85,Y$7&lt;&gt;""),IF($P85="O",$K85&amp;" h",$K85),"")</f>
        <v/>
      </c>
      <c r="Z85" s="152" t="str">
        <f ca="1">IF(AND(Z$7&gt;=$N85,Z$7&lt;=$O85,Z$7&lt;&gt;""),IF($P85="O",$K85&amp;" h",$K85),"")</f>
        <v/>
      </c>
      <c r="AA85" s="150" t="str">
        <f>IF(AND(AA$7&gt;=$N85,AA$7&lt;=$O85,AA$7&lt;&gt;""),IF($P85="O",$K85&amp;" h",$K85),"")</f>
        <v/>
      </c>
      <c r="AB85" s="152" t="str">
        <f ca="1">IF(AND(AB$7&gt;=$N85,AB$7&lt;=$O85,AB$7&lt;&gt;""),IF($P85="O",$K85&amp;" h",$K85),"")</f>
        <v/>
      </c>
      <c r="AC85" s="150" t="str">
        <f>IF(AND(AC$7&gt;=$N85,AC$7&lt;=$O85,AC$7&lt;&gt;""),IF($P85="O",$K85&amp;" h",$K85),"")</f>
        <v/>
      </c>
      <c r="AD85" s="152" t="str">
        <f ca="1">IF(AND(AD$7&gt;=$N85,AD$7&lt;=$O85,AD$7&lt;&gt;""),IF($P85="O",$K85&amp;" h",$K85),"")</f>
        <v/>
      </c>
      <c r="AE85" s="150" t="str">
        <f>IF(AND(AE$7&gt;=$N85,AE$7&lt;=$O85,AE$7&lt;&gt;""),IF($P85="O",$K85&amp;" h",$K85),"")</f>
        <v/>
      </c>
      <c r="AF85" s="152" t="str">
        <f ca="1">IF(AND(AF$7&gt;=$N85,AF$7&lt;=$O85,AF$7&lt;&gt;""),IF($P85="O",$K85&amp;" h",$K85),"")</f>
        <v/>
      </c>
      <c r="AG85" s="150" t="str">
        <f>IF(AND(AG$7&gt;=$N85,AG$7&lt;=$O85,AG$7&lt;&gt;""),IF($P85="O",$K85&amp;" h",$K85),"")</f>
        <v/>
      </c>
      <c r="AH85" s="152" t="str">
        <f ca="1">IF(AND(AH$7&gt;=$N85,AH$7&lt;=$O85,AH$7&lt;&gt;""),IF($P85="O",$K85&amp;" h",$K85),"")</f>
        <v/>
      </c>
      <c r="AI85" s="150"/>
      <c r="AJ85" s="152"/>
      <c r="AK85" s="150"/>
      <c r="AL85" s="152"/>
      <c r="AM85" s="150"/>
      <c r="AN85" s="152"/>
      <c r="AO85" s="150"/>
      <c r="AP85" s="152"/>
      <c r="AQ85" s="150"/>
      <c r="AR85" s="152"/>
      <c r="AS85" s="150"/>
      <c r="AT85" s="152"/>
      <c r="AU85" s="150"/>
      <c r="AV85" s="152"/>
      <c r="AW85" s="150"/>
      <c r="AX85" s="152"/>
      <c r="AY85" s="150"/>
      <c r="AZ85" s="152"/>
      <c r="BA85" s="150"/>
      <c r="BB85" s="152"/>
      <c r="BC85" s="150"/>
      <c r="BD85" s="152"/>
      <c r="BE85" s="150"/>
      <c r="BF85" s="152"/>
      <c r="BG85" s="150"/>
      <c r="BH85" s="152"/>
      <c r="BI85" s="150"/>
      <c r="BJ85" s="152"/>
      <c r="BK85" s="150"/>
      <c r="BL85" s="152"/>
      <c r="BM85" s="150"/>
      <c r="BN85" s="152"/>
      <c r="BO85" s="150"/>
      <c r="BP85" s="152"/>
      <c r="BQ85" s="150"/>
      <c r="BR85" s="152"/>
      <c r="BS85" s="150"/>
      <c r="BT85" s="152"/>
      <c r="BU85" s="150"/>
      <c r="BV85" s="152"/>
      <c r="BW85" s="150"/>
      <c r="BX85" s="152"/>
      <c r="BY85" s="150"/>
      <c r="BZ85" s="32" t="str">
        <f ca="1">IF(AND(BZ$7&gt;=$N85,BZ$7&lt;=$O85,BZ$7&lt;&gt;""),IF($P85="O",$K85&amp;" h",$K85),"")</f>
        <v/>
      </c>
      <c r="CA85" s="32" t="str">
        <f ca="1">IF(AND(CA$7&gt;=$N85,CA$7&lt;=$O85,CA$7&lt;&gt;""),IF($P85="O",$K85&amp;" h",$K85),"")</f>
        <v/>
      </c>
      <c r="CB85" s="32" t="str">
        <f ca="1">IF(AND(CB$7&gt;=$N85,CB$7&lt;=$O85,CB$7&lt;&gt;""),IF($P85="O",$K85&amp;" h",$K85),"")</f>
        <v/>
      </c>
      <c r="CC85" s="32" t="str">
        <f ca="1">IF(AND(CC$7&gt;=$N85,CC$7&lt;=$O85,CC$7&lt;&gt;""),IF($P85="O",$K85&amp;" h",$K85),"")</f>
        <v/>
      </c>
      <c r="CD85" s="32" t="str">
        <f ca="1">IF(AND(CD$7&gt;=$N85,CD$7&lt;=$O85,CD$7&lt;&gt;""),IF($P85="O",$K85&amp;" h",$K85),"")</f>
        <v/>
      </c>
      <c r="CE85" s="32" t="str">
        <f ca="1">IF(AND(CE$7&gt;=$N85,CE$7&lt;=$O85,CE$7&lt;&gt;""),IF($P85="O",$K85&amp;" h",$K85),"")</f>
        <v/>
      </c>
      <c r="CF85" s="32" t="str">
        <f ca="1">IF(AND(CF$7&gt;=$N85,CF$7&lt;=$O85,CF$7&lt;&gt;""),IF($P85="O",$K85&amp;" h",$K85),"")</f>
        <v/>
      </c>
      <c r="CG85" s="32" t="str">
        <f ca="1">IF(AND(CG$7&gt;=$N85,CG$7&lt;=$O85,CG$7&lt;&gt;""),IF($P85="O",$K85&amp;" h",$K85),"")</f>
        <v/>
      </c>
      <c r="CH85" s="32" t="str">
        <f ca="1">IF(AND(CH$7&gt;=$N85,CH$7&lt;=$O85,CH$7&lt;&gt;""),IF($P85="O",$K85&amp;" h",$K85),"")</f>
        <v/>
      </c>
      <c r="CI85" s="32" t="str">
        <f ca="1">IF(AND(CI$7&gt;=$N85,CI$7&lt;=$O85,CI$7&lt;&gt;""),IF($P85="O",$K85&amp;" h",$K85),"")</f>
        <v/>
      </c>
      <c r="CJ85" s="32" t="str">
        <f ca="1">IF(AND(CJ$7&gt;=$N85,CJ$7&lt;=$O85,CJ$7&lt;&gt;""),IF($P85="O",$K85&amp;" h",$K85),"")</f>
        <v/>
      </c>
      <c r="CK85" s="32" t="str">
        <f ca="1">IF(AND(CK$7&gt;=$N85,CK$7&lt;=$O85,CK$7&lt;&gt;""),IF($P85="O",$K85&amp;" h",$K85),"")</f>
        <v/>
      </c>
      <c r="CL85" s="32" t="str">
        <f ca="1">IF(AND(CL$7&gt;=$N85,CL$7&lt;=$O85,CL$7&lt;&gt;""),IF($P85="O",$K85&amp;" h",$K85),"")</f>
        <v/>
      </c>
      <c r="CM85" s="32" t="str">
        <f ca="1">IF(AND(CM$7&gt;=$N85,CM$7&lt;=$O85,CM$7&lt;&gt;""),IF($P85="O",$K85&amp;" h",$K85),"")</f>
        <v/>
      </c>
      <c r="CN85" s="32" t="str">
        <f ca="1">IF(AND(CN$7&gt;=$N85,CN$7&lt;=$O85,CN$7&lt;&gt;""),IF($P85="O",$K85&amp;" h",$K85),"")</f>
        <v/>
      </c>
      <c r="CO85" s="32" t="str">
        <f ca="1">IF(AND(CO$7&gt;=$N85,CO$7&lt;=$O85,CO$7&lt;&gt;""),IF($P85="O",$K85&amp;" h",$K85),"")</f>
        <v/>
      </c>
      <c r="CP85" s="32" t="str">
        <f ca="1">IF(AND(CP$7&gt;=$N85,CP$7&lt;=$O85,CP$7&lt;&gt;""),IF($P85="O",$K85&amp;" h",$K85),"")</f>
        <v/>
      </c>
      <c r="CQ85" s="32" t="str">
        <f ca="1">IF(AND(CQ$7&gt;=$N85,CQ$7&lt;=$O85,CQ$7&lt;&gt;""),IF($P85="O",$K85&amp;" h",$K85),"")</f>
        <v/>
      </c>
      <c r="CR85" s="32" t="str">
        <f ca="1">IF(AND(CR$7&gt;=$N85,CR$7&lt;=$O85,CR$7&lt;&gt;""),IF($P85="O",$K85&amp;" h",$K85),"")</f>
        <v/>
      </c>
      <c r="CS85" s="32" t="str">
        <f ca="1">IF(AND(CS$7&gt;=$N85,CS$7&lt;=$O85,CS$7&lt;&gt;""),IF($P85="O",$K85&amp;" h",$K85),"")</f>
        <v/>
      </c>
      <c r="CT85" s="32" t="str">
        <f ca="1">IF(AND(CT$7&gt;=$N85,CT$7&lt;=$O85,CT$7&lt;&gt;""),IF($P85="O",$K85&amp;" h",$K85),"")</f>
        <v/>
      </c>
      <c r="CU85" s="32" t="str">
        <f ca="1">IF(AND(CU$7&gt;=$N85,CU$7&lt;=$O85,CU$7&lt;&gt;""),IF($P85="O",$K85&amp;" h",$K85),"")</f>
        <v/>
      </c>
      <c r="CV85" s="32" t="str">
        <f ca="1">IF(AND(CV$7&gt;=$N85,CV$7&lt;=$O85,CV$7&lt;&gt;""),IF($P85="O",$K85&amp;" h",$K85),"")</f>
        <v/>
      </c>
      <c r="CW85" s="32" t="str">
        <f ca="1">IF(AND(CW$7&gt;=$N85,CW$7&lt;=$O85,CW$7&lt;&gt;""),IF($P85="O",$K85&amp;" h",$K85),"")</f>
        <v/>
      </c>
      <c r="CX85" s="32" t="str">
        <f ca="1">IF(AND(CX$7&gt;=$N85,CX$7&lt;=$O85,CX$7&lt;&gt;""),IF($P85="O",$K85&amp;" h",$K85),"")</f>
        <v/>
      </c>
      <c r="CY85" s="32" t="str">
        <f ca="1">IF(AND(CY$7&gt;=$N85,CY$7&lt;=$O85,CY$7&lt;&gt;""),IF($P85="O",$K85&amp;" h",$K85),"")</f>
        <v/>
      </c>
      <c r="CZ85" s="32" t="str">
        <f ca="1">IF(AND(CZ$7&gt;=$N85,CZ$7&lt;=$O85,CZ$7&lt;&gt;""),IF($P85="O",$K85&amp;" h",$K85),"")</f>
        <v/>
      </c>
      <c r="DA85" s="32" t="str">
        <f ca="1">IF(AND(DA$7&gt;=$N85,DA$7&lt;=$O85,DA$7&lt;&gt;""),IF($P85="O",$K85&amp;" h",$K85),"")</f>
        <v/>
      </c>
      <c r="DB85" s="32" t="str">
        <f ca="1">IF(AND(DB$7&gt;=$N85,DB$7&lt;=$O85,DB$7&lt;&gt;""),IF($P85="O",$K85&amp;" h",$K85),"")</f>
        <v/>
      </c>
      <c r="DC85" s="32" t="str">
        <f ca="1">IF(AND(DC$7&gt;=$N85,DC$7&lt;=$O85,DC$7&lt;&gt;""),IF($P85="O",$K85&amp;" h",$K85),"")</f>
        <v/>
      </c>
    </row>
    <row r="86" spans="1:107" x14ac:dyDescent="0.3">
      <c r="A86" s="122" t="s">
        <v>6461</v>
      </c>
      <c r="B86" s="61" t="s">
        <v>6462</v>
      </c>
      <c r="C86" s="61" t="s">
        <v>4299</v>
      </c>
      <c r="D86" s="61" t="s">
        <v>6275</v>
      </c>
      <c r="E86" s="61" t="s">
        <v>5050</v>
      </c>
      <c r="F86" s="61" t="s">
        <v>359</v>
      </c>
      <c r="G86" s="61" t="s">
        <v>58</v>
      </c>
      <c r="H86" s="61" t="s">
        <v>61</v>
      </c>
      <c r="I86" s="61"/>
      <c r="J86" s="61"/>
      <c r="K86" s="61">
        <v>0.5</v>
      </c>
      <c r="L86" s="84">
        <v>43322</v>
      </c>
      <c r="M86" s="84">
        <v>43322.020833333336</v>
      </c>
      <c r="N86" s="85"/>
      <c r="O86" s="85"/>
      <c r="P86" s="92" t="s">
        <v>617</v>
      </c>
      <c r="Q86" s="31">
        <f ca="1">NETWORKDAYS(N86,O86,LD!$D$5:$D$16)</f>
        <v>0</v>
      </c>
      <c r="R86" s="152" t="str">
        <f ca="1">IF(AND(R$7&gt;=$N86,R$7&lt;=$O86,R$7&lt;&gt;""),IF($P86="O",$K86&amp;" h",$K86),"")</f>
        <v/>
      </c>
      <c r="S86" s="150" t="str">
        <f>IF(AND(S$7&gt;=$N86,S$7&lt;=$O86,S$7&lt;&gt;""),IF($P86="O",$K86&amp;" h",$K86),"")</f>
        <v/>
      </c>
      <c r="T86" s="152" t="str">
        <f ca="1">IF(AND(T$7&gt;=$N86,T$7&lt;=$O86,T$7&lt;&gt;""),IF($P86="O",$K86&amp;" h",$K86),"")</f>
        <v/>
      </c>
      <c r="U86" s="150" t="str">
        <f>IF(AND(U$7&gt;=$N86,U$7&lt;=$O86,U$7&lt;&gt;""),IF($P86="O",$K86&amp;" h",$K86),"")</f>
        <v/>
      </c>
      <c r="V86" s="152" t="str">
        <f ca="1">IF(AND(V$7&gt;=$N86,V$7&lt;=$O86,V$7&lt;&gt;""),IF($P86="O",$K86&amp;" h",$K86),"")</f>
        <v/>
      </c>
      <c r="W86" s="150" t="str">
        <f>IF(AND(W$7&gt;=$N86,W$7&lt;=$O86,W$7&lt;&gt;""),IF($P86="O",$K86&amp;" h",$K86),"")</f>
        <v/>
      </c>
      <c r="X86" s="152" t="str">
        <f ca="1">IF(AND(X$7&gt;=$N86,X$7&lt;=$O86,X$7&lt;&gt;""),IF($P86="O",$K86&amp;" h",$K86),"")</f>
        <v/>
      </c>
      <c r="Y86" s="150" t="str">
        <f>IF(AND(Y$7&gt;=$N86,Y$7&lt;=$O86,Y$7&lt;&gt;""),IF($P86="O",$K86&amp;" h",$K86),"")</f>
        <v/>
      </c>
      <c r="Z86" s="152" t="str">
        <f ca="1">IF(AND(Z$7&gt;=$N86,Z$7&lt;=$O86,Z$7&lt;&gt;""),IF($P86="O",$K86&amp;" h",$K86),"")</f>
        <v/>
      </c>
      <c r="AA86" s="150" t="str">
        <f>IF(AND(AA$7&gt;=$N86,AA$7&lt;=$O86,AA$7&lt;&gt;""),IF($P86="O",$K86&amp;" h",$K86),"")</f>
        <v/>
      </c>
      <c r="AB86" s="152" t="str">
        <f ca="1">IF(AND(AB$7&gt;=$N86,AB$7&lt;=$O86,AB$7&lt;&gt;""),IF($P86="O",$K86&amp;" h",$K86),"")</f>
        <v/>
      </c>
      <c r="AC86" s="150" t="str">
        <f>IF(AND(AC$7&gt;=$N86,AC$7&lt;=$O86,AC$7&lt;&gt;""),IF($P86="O",$K86&amp;" h",$K86),"")</f>
        <v/>
      </c>
      <c r="AD86" s="152" t="str">
        <f ca="1">IF(AND(AD$7&gt;=$N86,AD$7&lt;=$O86,AD$7&lt;&gt;""),IF($P86="O",$K86&amp;" h",$K86),"")</f>
        <v/>
      </c>
      <c r="AE86" s="150" t="str">
        <f>IF(AND(AE$7&gt;=$N86,AE$7&lt;=$O86,AE$7&lt;&gt;""),IF($P86="O",$K86&amp;" h",$K86),"")</f>
        <v/>
      </c>
      <c r="AF86" s="152" t="str">
        <f ca="1">IF(AND(AF$7&gt;=$N86,AF$7&lt;=$O86,AF$7&lt;&gt;""),IF($P86="O",$K86&amp;" h",$K86),"")</f>
        <v/>
      </c>
      <c r="AG86" s="150" t="str">
        <f>IF(AND(AG$7&gt;=$N86,AG$7&lt;=$O86,AG$7&lt;&gt;""),IF($P86="O",$K86&amp;" h",$K86),"")</f>
        <v/>
      </c>
      <c r="AH86" s="152" t="str">
        <f ca="1">IF(AND(AH$7&gt;=$N86,AH$7&lt;=$O86,AH$7&lt;&gt;""),IF($P86="O",$K86&amp;" h",$K86),"")</f>
        <v/>
      </c>
      <c r="AI86" s="150"/>
      <c r="AJ86" s="152"/>
      <c r="AK86" s="150"/>
      <c r="AL86" s="152"/>
      <c r="AM86" s="150"/>
      <c r="AN86" s="152"/>
      <c r="AO86" s="150"/>
      <c r="AP86" s="152"/>
      <c r="AQ86" s="150"/>
      <c r="AR86" s="152"/>
      <c r="AS86" s="150"/>
      <c r="AT86" s="152"/>
      <c r="AU86" s="150"/>
      <c r="AV86" s="152"/>
      <c r="AW86" s="150"/>
      <c r="AX86" s="152"/>
      <c r="AY86" s="150"/>
      <c r="AZ86" s="152"/>
      <c r="BA86" s="150"/>
      <c r="BB86" s="152"/>
      <c r="BC86" s="150"/>
      <c r="BD86" s="152"/>
      <c r="BE86" s="150"/>
      <c r="BF86" s="152"/>
      <c r="BG86" s="150"/>
      <c r="BH86" s="152"/>
      <c r="BI86" s="150"/>
      <c r="BJ86" s="152"/>
      <c r="BK86" s="150"/>
      <c r="BL86" s="152"/>
      <c r="BM86" s="150"/>
      <c r="BN86" s="152"/>
      <c r="BO86" s="150"/>
      <c r="BP86" s="152"/>
      <c r="BQ86" s="150"/>
      <c r="BR86" s="152"/>
      <c r="BS86" s="150"/>
      <c r="BT86" s="152"/>
      <c r="BU86" s="150"/>
      <c r="BV86" s="152"/>
      <c r="BW86" s="150"/>
      <c r="BX86" s="152"/>
      <c r="BY86" s="150"/>
      <c r="BZ86" s="32" t="str">
        <f ca="1">IF(AND(BZ$7&gt;=$N86,BZ$7&lt;=$O86,BZ$7&lt;&gt;""),IF($P86="O",$K86&amp;" h",$K86),"")</f>
        <v/>
      </c>
      <c r="CA86" s="32" t="str">
        <f ca="1">IF(AND(CA$7&gt;=$N86,CA$7&lt;=$O86,CA$7&lt;&gt;""),IF($P86="O",$K86&amp;" h",$K86),"")</f>
        <v/>
      </c>
      <c r="CB86" s="32" t="str">
        <f ca="1">IF(AND(CB$7&gt;=$N86,CB$7&lt;=$O86,CB$7&lt;&gt;""),IF($P86="O",$K86&amp;" h",$K86),"")</f>
        <v/>
      </c>
      <c r="CC86" s="32" t="str">
        <f ca="1">IF(AND(CC$7&gt;=$N86,CC$7&lt;=$O86,CC$7&lt;&gt;""),IF($P86="O",$K86&amp;" h",$K86),"")</f>
        <v/>
      </c>
      <c r="CD86" s="32" t="str">
        <f ca="1">IF(AND(CD$7&gt;=$N86,CD$7&lt;=$O86,CD$7&lt;&gt;""),IF($P86="O",$K86&amp;" h",$K86),"")</f>
        <v/>
      </c>
      <c r="CE86" s="32" t="str">
        <f ca="1">IF(AND(CE$7&gt;=$N86,CE$7&lt;=$O86,CE$7&lt;&gt;""),IF($P86="O",$K86&amp;" h",$K86),"")</f>
        <v/>
      </c>
      <c r="CF86" s="32" t="str">
        <f ca="1">IF(AND(CF$7&gt;=$N86,CF$7&lt;=$O86,CF$7&lt;&gt;""),IF($P86="O",$K86&amp;" h",$K86),"")</f>
        <v/>
      </c>
      <c r="CG86" s="32" t="str">
        <f ca="1">IF(AND(CG$7&gt;=$N86,CG$7&lt;=$O86,CG$7&lt;&gt;""),IF($P86="O",$K86&amp;" h",$K86),"")</f>
        <v/>
      </c>
      <c r="CH86" s="32" t="str">
        <f ca="1">IF(AND(CH$7&gt;=$N86,CH$7&lt;=$O86,CH$7&lt;&gt;""),IF($P86="O",$K86&amp;" h",$K86),"")</f>
        <v/>
      </c>
      <c r="CI86" s="32" t="str">
        <f ca="1">IF(AND(CI$7&gt;=$N86,CI$7&lt;=$O86,CI$7&lt;&gt;""),IF($P86="O",$K86&amp;" h",$K86),"")</f>
        <v/>
      </c>
      <c r="CJ86" s="32" t="str">
        <f ca="1">IF(AND(CJ$7&gt;=$N86,CJ$7&lt;=$O86,CJ$7&lt;&gt;""),IF($P86="O",$K86&amp;" h",$K86),"")</f>
        <v/>
      </c>
      <c r="CK86" s="32" t="str">
        <f ca="1">IF(AND(CK$7&gt;=$N86,CK$7&lt;=$O86,CK$7&lt;&gt;""),IF($P86="O",$K86&amp;" h",$K86),"")</f>
        <v/>
      </c>
      <c r="CL86" s="32" t="str">
        <f ca="1">IF(AND(CL$7&gt;=$N86,CL$7&lt;=$O86,CL$7&lt;&gt;""),IF($P86="O",$K86&amp;" h",$K86),"")</f>
        <v/>
      </c>
      <c r="CM86" s="32" t="str">
        <f ca="1">IF(AND(CM$7&gt;=$N86,CM$7&lt;=$O86,CM$7&lt;&gt;""),IF($P86="O",$K86&amp;" h",$K86),"")</f>
        <v/>
      </c>
      <c r="CN86" s="32" t="str">
        <f ca="1">IF(AND(CN$7&gt;=$N86,CN$7&lt;=$O86,CN$7&lt;&gt;""),IF($P86="O",$K86&amp;" h",$K86),"")</f>
        <v/>
      </c>
      <c r="CO86" s="32" t="str">
        <f ca="1">IF(AND(CO$7&gt;=$N86,CO$7&lt;=$O86,CO$7&lt;&gt;""),IF($P86="O",$K86&amp;" h",$K86),"")</f>
        <v/>
      </c>
      <c r="CP86" s="32" t="str">
        <f ca="1">IF(AND(CP$7&gt;=$N86,CP$7&lt;=$O86,CP$7&lt;&gt;""),IF($P86="O",$K86&amp;" h",$K86),"")</f>
        <v/>
      </c>
      <c r="CQ86" s="32" t="str">
        <f ca="1">IF(AND(CQ$7&gt;=$N86,CQ$7&lt;=$O86,CQ$7&lt;&gt;""),IF($P86="O",$K86&amp;" h",$K86),"")</f>
        <v/>
      </c>
      <c r="CR86" s="32" t="str">
        <f ca="1">IF(AND(CR$7&gt;=$N86,CR$7&lt;=$O86,CR$7&lt;&gt;""),IF($P86="O",$K86&amp;" h",$K86),"")</f>
        <v/>
      </c>
      <c r="CS86" s="32" t="str">
        <f ca="1">IF(AND(CS$7&gt;=$N86,CS$7&lt;=$O86,CS$7&lt;&gt;""),IF($P86="O",$K86&amp;" h",$K86),"")</f>
        <v/>
      </c>
      <c r="CT86" s="32" t="str">
        <f ca="1">IF(AND(CT$7&gt;=$N86,CT$7&lt;=$O86,CT$7&lt;&gt;""),IF($P86="O",$K86&amp;" h",$K86),"")</f>
        <v/>
      </c>
      <c r="CU86" s="32" t="str">
        <f ca="1">IF(AND(CU$7&gt;=$N86,CU$7&lt;=$O86,CU$7&lt;&gt;""),IF($P86="O",$K86&amp;" h",$K86),"")</f>
        <v/>
      </c>
      <c r="CV86" s="32" t="str">
        <f ca="1">IF(AND(CV$7&gt;=$N86,CV$7&lt;=$O86,CV$7&lt;&gt;""),IF($P86="O",$K86&amp;" h",$K86),"")</f>
        <v/>
      </c>
      <c r="CW86" s="32" t="str">
        <f ca="1">IF(AND(CW$7&gt;=$N86,CW$7&lt;=$O86,CW$7&lt;&gt;""),IF($P86="O",$K86&amp;" h",$K86),"")</f>
        <v/>
      </c>
      <c r="CX86" s="32" t="str">
        <f ca="1">IF(AND(CX$7&gt;=$N86,CX$7&lt;=$O86,CX$7&lt;&gt;""),IF($P86="O",$K86&amp;" h",$K86),"")</f>
        <v/>
      </c>
      <c r="CY86" s="32" t="str">
        <f ca="1">IF(AND(CY$7&gt;=$N86,CY$7&lt;=$O86,CY$7&lt;&gt;""),IF($P86="O",$K86&amp;" h",$K86),"")</f>
        <v/>
      </c>
      <c r="CZ86" s="32" t="str">
        <f ca="1">IF(AND(CZ$7&gt;=$N86,CZ$7&lt;=$O86,CZ$7&lt;&gt;""),IF($P86="O",$K86&amp;" h",$K86),"")</f>
        <v/>
      </c>
      <c r="DA86" s="32" t="str">
        <f ca="1">IF(AND(DA$7&gt;=$N86,DA$7&lt;=$O86,DA$7&lt;&gt;""),IF($P86="O",$K86&amp;" h",$K86),"")</f>
        <v/>
      </c>
      <c r="DB86" s="32" t="str">
        <f ca="1">IF(AND(DB$7&gt;=$N86,DB$7&lt;=$O86,DB$7&lt;&gt;""),IF($P86="O",$K86&amp;" h",$K86),"")</f>
        <v/>
      </c>
      <c r="DC86" s="32" t="str">
        <f ca="1">IF(AND(DC$7&gt;=$N86,DC$7&lt;=$O86,DC$7&lt;&gt;""),IF($P86="O",$K86&amp;" h",$K86),"")</f>
        <v/>
      </c>
    </row>
    <row r="87" spans="1:107" x14ac:dyDescent="0.3">
      <c r="A87" s="122" t="s">
        <v>6272</v>
      </c>
      <c r="B87" s="61" t="s">
        <v>6273</v>
      </c>
      <c r="C87" s="61" t="s">
        <v>4299</v>
      </c>
      <c r="D87" s="61" t="s">
        <v>6275</v>
      </c>
      <c r="E87" s="61" t="s">
        <v>5050</v>
      </c>
      <c r="F87" s="61" t="s">
        <v>359</v>
      </c>
      <c r="G87" s="61" t="s">
        <v>53</v>
      </c>
      <c r="H87" s="61" t="s">
        <v>61</v>
      </c>
      <c r="I87" s="61"/>
      <c r="J87" s="61"/>
      <c r="K87" s="61">
        <v>1</v>
      </c>
      <c r="L87" s="84">
        <v>43319</v>
      </c>
      <c r="M87" s="84">
        <v>43319.041666666664</v>
      </c>
      <c r="N87" s="85"/>
      <c r="O87" s="85"/>
      <c r="P87" s="92" t="s">
        <v>617</v>
      </c>
      <c r="Q87" s="31">
        <f ca="1">NETWORKDAYS(N87,O87,LD!$D$5:$D$16)</f>
        <v>0</v>
      </c>
      <c r="R87" s="152" t="str">
        <f ca="1">IF(AND(R$7&gt;=$N87,R$7&lt;=$O87,R$7&lt;&gt;""),IF($P87="O",$K87&amp;" h",$K87),"")</f>
        <v/>
      </c>
      <c r="S87" s="150" t="str">
        <f>IF(AND(S$7&gt;=$N87,S$7&lt;=$O87,S$7&lt;&gt;""),IF($P87="O",$K87&amp;" h",$K87),"")</f>
        <v/>
      </c>
      <c r="T87" s="152" t="str">
        <f ca="1">IF(AND(T$7&gt;=$N87,T$7&lt;=$O87,T$7&lt;&gt;""),IF($P87="O",$K87&amp;" h",$K87),"")</f>
        <v/>
      </c>
      <c r="U87" s="150" t="str">
        <f>IF(AND(U$7&gt;=$N87,U$7&lt;=$O87,U$7&lt;&gt;""),IF($P87="O",$K87&amp;" h",$K87),"")</f>
        <v/>
      </c>
      <c r="V87" s="152" t="str">
        <f ca="1">IF(AND(V$7&gt;=$N87,V$7&lt;=$O87,V$7&lt;&gt;""),IF($P87="O",$K87&amp;" h",$K87),"")</f>
        <v/>
      </c>
      <c r="W87" s="150" t="str">
        <f>IF(AND(W$7&gt;=$N87,W$7&lt;=$O87,W$7&lt;&gt;""),IF($P87="O",$K87&amp;" h",$K87),"")</f>
        <v/>
      </c>
      <c r="X87" s="152" t="str">
        <f ca="1">IF(AND(X$7&gt;=$N87,X$7&lt;=$O87,X$7&lt;&gt;""),IF($P87="O",$K87&amp;" h",$K87),"")</f>
        <v/>
      </c>
      <c r="Y87" s="150" t="str">
        <f>IF(AND(Y$7&gt;=$N87,Y$7&lt;=$O87,Y$7&lt;&gt;""),IF($P87="O",$K87&amp;" h",$K87),"")</f>
        <v/>
      </c>
      <c r="Z87" s="152" t="str">
        <f ca="1">IF(AND(Z$7&gt;=$N87,Z$7&lt;=$O87,Z$7&lt;&gt;""),IF($P87="O",$K87&amp;" h",$K87),"")</f>
        <v/>
      </c>
      <c r="AA87" s="150" t="str">
        <f>IF(AND(AA$7&gt;=$N87,AA$7&lt;=$O87,AA$7&lt;&gt;""),IF($P87="O",$K87&amp;" h",$K87),"")</f>
        <v/>
      </c>
      <c r="AB87" s="152" t="str">
        <f ca="1">IF(AND(AB$7&gt;=$N87,AB$7&lt;=$O87,AB$7&lt;&gt;""),IF($P87="O",$K87&amp;" h",$K87),"")</f>
        <v/>
      </c>
      <c r="AC87" s="150" t="str">
        <f>IF(AND(AC$7&gt;=$N87,AC$7&lt;=$O87,AC$7&lt;&gt;""),IF($P87="O",$K87&amp;" h",$K87),"")</f>
        <v/>
      </c>
      <c r="AD87" s="152" t="str">
        <f ca="1">IF(AND(AD$7&gt;=$N87,AD$7&lt;=$O87,AD$7&lt;&gt;""),IF($P87="O",$K87&amp;" h",$K87),"")</f>
        <v/>
      </c>
      <c r="AE87" s="150" t="str">
        <f>IF(AND(AE$7&gt;=$N87,AE$7&lt;=$O87,AE$7&lt;&gt;""),IF($P87="O",$K87&amp;" h",$K87),"")</f>
        <v/>
      </c>
      <c r="AF87" s="152" t="str">
        <f ca="1">IF(AND(AF$7&gt;=$N87,AF$7&lt;=$O87,AF$7&lt;&gt;""),IF($P87="O",$K87&amp;" h",$K87),"")</f>
        <v/>
      </c>
      <c r="AG87" s="150" t="str">
        <f>IF(AND(AG$7&gt;=$N87,AG$7&lt;=$O87,AG$7&lt;&gt;""),IF($P87="O",$K87&amp;" h",$K87),"")</f>
        <v/>
      </c>
      <c r="AH87" s="152" t="str">
        <f ca="1">IF(AND(AH$7&gt;=$N87,AH$7&lt;=$O87,AH$7&lt;&gt;""),IF($P87="O",$K87&amp;" h",$K87),"")</f>
        <v/>
      </c>
      <c r="AI87" s="150"/>
      <c r="AJ87" s="152"/>
      <c r="AK87" s="150"/>
      <c r="AL87" s="152"/>
      <c r="AM87" s="150"/>
      <c r="AN87" s="152"/>
      <c r="AO87" s="150"/>
      <c r="AP87" s="152"/>
      <c r="AQ87" s="150"/>
      <c r="AR87" s="152"/>
      <c r="AS87" s="150"/>
      <c r="AT87" s="152"/>
      <c r="AU87" s="150"/>
      <c r="AV87" s="152"/>
      <c r="AW87" s="150"/>
      <c r="AX87" s="152"/>
      <c r="AY87" s="150"/>
      <c r="AZ87" s="152"/>
      <c r="BA87" s="150"/>
      <c r="BB87" s="152"/>
      <c r="BC87" s="150"/>
      <c r="BD87" s="152"/>
      <c r="BE87" s="150"/>
      <c r="BF87" s="152"/>
      <c r="BG87" s="150"/>
      <c r="BH87" s="152"/>
      <c r="BI87" s="150"/>
      <c r="BJ87" s="152"/>
      <c r="BK87" s="150"/>
      <c r="BL87" s="152"/>
      <c r="BM87" s="150"/>
      <c r="BN87" s="152"/>
      <c r="BO87" s="150"/>
      <c r="BP87" s="152"/>
      <c r="BQ87" s="150"/>
      <c r="BR87" s="152"/>
      <c r="BS87" s="150"/>
      <c r="BT87" s="152"/>
      <c r="BU87" s="150"/>
      <c r="BV87" s="152"/>
      <c r="BW87" s="150"/>
      <c r="BX87" s="152"/>
      <c r="BY87" s="150"/>
      <c r="BZ87" s="32" t="str">
        <f ca="1">IF(AND(BZ$7&gt;=$N87,BZ$7&lt;=$O87,BZ$7&lt;&gt;""),IF($P87="O",$K87&amp;" h",$K87),"")</f>
        <v/>
      </c>
      <c r="CA87" s="32" t="str">
        <f ca="1">IF(AND(CA$7&gt;=$N87,CA$7&lt;=$O87,CA$7&lt;&gt;""),IF($P87="O",$K87&amp;" h",$K87),"")</f>
        <v/>
      </c>
      <c r="CB87" s="32" t="str">
        <f ca="1">IF(AND(CB$7&gt;=$N87,CB$7&lt;=$O87,CB$7&lt;&gt;""),IF($P87="O",$K87&amp;" h",$K87),"")</f>
        <v/>
      </c>
      <c r="CC87" s="32" t="str">
        <f ca="1">IF(AND(CC$7&gt;=$N87,CC$7&lt;=$O87,CC$7&lt;&gt;""),IF($P87="O",$K87&amp;" h",$K87),"")</f>
        <v/>
      </c>
      <c r="CD87" s="32" t="str">
        <f ca="1">IF(AND(CD$7&gt;=$N87,CD$7&lt;=$O87,CD$7&lt;&gt;""),IF($P87="O",$K87&amp;" h",$K87),"")</f>
        <v/>
      </c>
      <c r="CE87" s="32" t="str">
        <f ca="1">IF(AND(CE$7&gt;=$N87,CE$7&lt;=$O87,CE$7&lt;&gt;""),IF($P87="O",$K87&amp;" h",$K87),"")</f>
        <v/>
      </c>
      <c r="CF87" s="32" t="str">
        <f ca="1">IF(AND(CF$7&gt;=$N87,CF$7&lt;=$O87,CF$7&lt;&gt;""),IF($P87="O",$K87&amp;" h",$K87),"")</f>
        <v/>
      </c>
      <c r="CG87" s="32" t="str">
        <f ca="1">IF(AND(CG$7&gt;=$N87,CG$7&lt;=$O87,CG$7&lt;&gt;""),IF($P87="O",$K87&amp;" h",$K87),"")</f>
        <v/>
      </c>
      <c r="CH87" s="32" t="str">
        <f ca="1">IF(AND(CH$7&gt;=$N87,CH$7&lt;=$O87,CH$7&lt;&gt;""),IF($P87="O",$K87&amp;" h",$K87),"")</f>
        <v/>
      </c>
      <c r="CI87" s="32" t="str">
        <f ca="1">IF(AND(CI$7&gt;=$N87,CI$7&lt;=$O87,CI$7&lt;&gt;""),IF($P87="O",$K87&amp;" h",$K87),"")</f>
        <v/>
      </c>
      <c r="CJ87" s="32" t="str">
        <f ca="1">IF(AND(CJ$7&gt;=$N87,CJ$7&lt;=$O87,CJ$7&lt;&gt;""),IF($P87="O",$K87&amp;" h",$K87),"")</f>
        <v/>
      </c>
      <c r="CK87" s="32" t="str">
        <f ca="1">IF(AND(CK$7&gt;=$N87,CK$7&lt;=$O87,CK$7&lt;&gt;""),IF($P87="O",$K87&amp;" h",$K87),"")</f>
        <v/>
      </c>
      <c r="CL87" s="32" t="str">
        <f ca="1">IF(AND(CL$7&gt;=$N87,CL$7&lt;=$O87,CL$7&lt;&gt;""),IF($P87="O",$K87&amp;" h",$K87),"")</f>
        <v/>
      </c>
      <c r="CM87" s="32" t="str">
        <f ca="1">IF(AND(CM$7&gt;=$N87,CM$7&lt;=$O87,CM$7&lt;&gt;""),IF($P87="O",$K87&amp;" h",$K87),"")</f>
        <v/>
      </c>
      <c r="CN87" s="32" t="str">
        <f ca="1">IF(AND(CN$7&gt;=$N87,CN$7&lt;=$O87,CN$7&lt;&gt;""),IF($P87="O",$K87&amp;" h",$K87),"")</f>
        <v/>
      </c>
      <c r="CO87" s="32" t="str">
        <f ca="1">IF(AND(CO$7&gt;=$N87,CO$7&lt;=$O87,CO$7&lt;&gt;""),IF($P87="O",$K87&amp;" h",$K87),"")</f>
        <v/>
      </c>
      <c r="CP87" s="32" t="str">
        <f ca="1">IF(AND(CP$7&gt;=$N87,CP$7&lt;=$O87,CP$7&lt;&gt;""),IF($P87="O",$K87&amp;" h",$K87),"")</f>
        <v/>
      </c>
      <c r="CQ87" s="32" t="str">
        <f ca="1">IF(AND(CQ$7&gt;=$N87,CQ$7&lt;=$O87,CQ$7&lt;&gt;""),IF($P87="O",$K87&amp;" h",$K87),"")</f>
        <v/>
      </c>
      <c r="CR87" s="32" t="str">
        <f ca="1">IF(AND(CR$7&gt;=$N87,CR$7&lt;=$O87,CR$7&lt;&gt;""),IF($P87="O",$K87&amp;" h",$K87),"")</f>
        <v/>
      </c>
      <c r="CS87" s="32" t="str">
        <f ca="1">IF(AND(CS$7&gt;=$N87,CS$7&lt;=$O87,CS$7&lt;&gt;""),IF($P87="O",$K87&amp;" h",$K87),"")</f>
        <v/>
      </c>
      <c r="CT87" s="32" t="str">
        <f ca="1">IF(AND(CT$7&gt;=$N87,CT$7&lt;=$O87,CT$7&lt;&gt;""),IF($P87="O",$K87&amp;" h",$K87),"")</f>
        <v/>
      </c>
      <c r="CU87" s="32" t="str">
        <f ca="1">IF(AND(CU$7&gt;=$N87,CU$7&lt;=$O87,CU$7&lt;&gt;""),IF($P87="O",$K87&amp;" h",$K87),"")</f>
        <v/>
      </c>
      <c r="CV87" s="32" t="str">
        <f ca="1">IF(AND(CV$7&gt;=$N87,CV$7&lt;=$O87,CV$7&lt;&gt;""),IF($P87="O",$K87&amp;" h",$K87),"")</f>
        <v/>
      </c>
      <c r="CW87" s="32" t="str">
        <f ca="1">IF(AND(CW$7&gt;=$N87,CW$7&lt;=$O87,CW$7&lt;&gt;""),IF($P87="O",$K87&amp;" h",$K87),"")</f>
        <v/>
      </c>
      <c r="CX87" s="32" t="str">
        <f ca="1">IF(AND(CX$7&gt;=$N87,CX$7&lt;=$O87,CX$7&lt;&gt;""),IF($P87="O",$K87&amp;" h",$K87),"")</f>
        <v/>
      </c>
      <c r="CY87" s="32" t="str">
        <f ca="1">IF(AND(CY$7&gt;=$N87,CY$7&lt;=$O87,CY$7&lt;&gt;""),IF($P87="O",$K87&amp;" h",$K87),"")</f>
        <v/>
      </c>
      <c r="CZ87" s="32" t="str">
        <f ca="1">IF(AND(CZ$7&gt;=$N87,CZ$7&lt;=$O87,CZ$7&lt;&gt;""),IF($P87="O",$K87&amp;" h",$K87),"")</f>
        <v/>
      </c>
      <c r="DA87" s="32" t="str">
        <f ca="1">IF(AND(DA$7&gt;=$N87,DA$7&lt;=$O87,DA$7&lt;&gt;""),IF($P87="O",$K87&amp;" h",$K87),"")</f>
        <v/>
      </c>
      <c r="DB87" s="32" t="str">
        <f ca="1">IF(AND(DB$7&gt;=$N87,DB$7&lt;=$O87,DB$7&lt;&gt;""),IF($P87="O",$K87&amp;" h",$K87),"")</f>
        <v/>
      </c>
      <c r="DC87" s="32" t="str">
        <f ca="1">IF(AND(DC$7&gt;=$N87,DC$7&lt;=$O87,DC$7&lt;&gt;""),IF($P87="O",$K87&amp;" h",$K87),"")</f>
        <v/>
      </c>
    </row>
    <row r="88" spans="1:107" x14ac:dyDescent="0.3">
      <c r="A88" s="122" t="s">
        <v>6276</v>
      </c>
      <c r="B88" s="61" t="s">
        <v>6277</v>
      </c>
      <c r="C88" s="61" t="s">
        <v>222</v>
      </c>
      <c r="D88" s="61" t="s">
        <v>6278</v>
      </c>
      <c r="E88" s="61" t="s">
        <v>5029</v>
      </c>
      <c r="F88" s="61" t="s">
        <v>359</v>
      </c>
      <c r="G88" s="61" t="s">
        <v>53</v>
      </c>
      <c r="H88" s="61" t="s">
        <v>61</v>
      </c>
      <c r="I88" s="61"/>
      <c r="J88" s="61"/>
      <c r="K88" s="61">
        <v>1</v>
      </c>
      <c r="L88" s="84">
        <v>43319</v>
      </c>
      <c r="M88" s="84">
        <v>43319.041666666664</v>
      </c>
      <c r="N88" s="85"/>
      <c r="O88" s="85"/>
      <c r="P88" s="92" t="s">
        <v>617</v>
      </c>
      <c r="Q88" s="31">
        <f ca="1">NETWORKDAYS(N88,O88,LD!$D$5:$D$16)</f>
        <v>0</v>
      </c>
      <c r="R88" s="152" t="str">
        <f ca="1">IF(AND(R$7&gt;=$N88,R$7&lt;=$O88,R$7&lt;&gt;""),IF($P88="O",$K88&amp;" h",$K88),"")</f>
        <v/>
      </c>
      <c r="S88" s="150" t="str">
        <f>IF(AND(S$7&gt;=$N88,S$7&lt;=$O88,S$7&lt;&gt;""),IF($P88="O",$K88&amp;" h",$K88),"")</f>
        <v/>
      </c>
      <c r="T88" s="152" t="str">
        <f ca="1">IF(AND(T$7&gt;=$N88,T$7&lt;=$O88,T$7&lt;&gt;""),IF($P88="O",$K88&amp;" h",$K88),"")</f>
        <v/>
      </c>
      <c r="U88" s="150" t="str">
        <f>IF(AND(U$7&gt;=$N88,U$7&lt;=$O88,U$7&lt;&gt;""),IF($P88="O",$K88&amp;" h",$K88),"")</f>
        <v/>
      </c>
      <c r="V88" s="152" t="str">
        <f ca="1">IF(AND(V$7&gt;=$N88,V$7&lt;=$O88,V$7&lt;&gt;""),IF($P88="O",$K88&amp;" h",$K88),"")</f>
        <v/>
      </c>
      <c r="W88" s="150" t="str">
        <f>IF(AND(W$7&gt;=$N88,W$7&lt;=$O88,W$7&lt;&gt;""),IF($P88="O",$K88&amp;" h",$K88),"")</f>
        <v/>
      </c>
      <c r="X88" s="152" t="str">
        <f ca="1">IF(AND(X$7&gt;=$N88,X$7&lt;=$O88,X$7&lt;&gt;""),IF($P88="O",$K88&amp;" h",$K88),"")</f>
        <v/>
      </c>
      <c r="Y88" s="150" t="str">
        <f>IF(AND(Y$7&gt;=$N88,Y$7&lt;=$O88,Y$7&lt;&gt;""),IF($P88="O",$K88&amp;" h",$K88),"")</f>
        <v/>
      </c>
      <c r="Z88" s="152" t="str">
        <f ca="1">IF(AND(Z$7&gt;=$N88,Z$7&lt;=$O88,Z$7&lt;&gt;""),IF($P88="O",$K88&amp;" h",$K88),"")</f>
        <v/>
      </c>
      <c r="AA88" s="150" t="str">
        <f>IF(AND(AA$7&gt;=$N88,AA$7&lt;=$O88,AA$7&lt;&gt;""),IF($P88="O",$K88&amp;" h",$K88),"")</f>
        <v/>
      </c>
      <c r="AB88" s="152" t="str">
        <f ca="1">IF(AND(AB$7&gt;=$N88,AB$7&lt;=$O88,AB$7&lt;&gt;""),IF($P88="O",$K88&amp;" h",$K88),"")</f>
        <v/>
      </c>
      <c r="AC88" s="150" t="str">
        <f>IF(AND(AC$7&gt;=$N88,AC$7&lt;=$O88,AC$7&lt;&gt;""),IF($P88="O",$K88&amp;" h",$K88),"")</f>
        <v/>
      </c>
      <c r="AD88" s="152" t="str">
        <f ca="1">IF(AND(AD$7&gt;=$N88,AD$7&lt;=$O88,AD$7&lt;&gt;""),IF($P88="O",$K88&amp;" h",$K88),"")</f>
        <v/>
      </c>
      <c r="AE88" s="150" t="str">
        <f>IF(AND(AE$7&gt;=$N88,AE$7&lt;=$O88,AE$7&lt;&gt;""),IF($P88="O",$K88&amp;" h",$K88),"")</f>
        <v/>
      </c>
      <c r="AF88" s="152" t="str">
        <f ca="1">IF(AND(AF$7&gt;=$N88,AF$7&lt;=$O88,AF$7&lt;&gt;""),IF($P88="O",$K88&amp;" h",$K88),"")</f>
        <v/>
      </c>
      <c r="AG88" s="150" t="str">
        <f>IF(AND(AG$7&gt;=$N88,AG$7&lt;=$O88,AG$7&lt;&gt;""),IF($P88="O",$K88&amp;" h",$K88),"")</f>
        <v/>
      </c>
      <c r="AH88" s="152" t="str">
        <f ca="1">IF(AND(AH$7&gt;=$N88,AH$7&lt;=$O88,AH$7&lt;&gt;""),IF($P88="O",$K88&amp;" h",$K88),"")</f>
        <v/>
      </c>
      <c r="AI88" s="150"/>
      <c r="AJ88" s="152"/>
      <c r="AK88" s="150"/>
      <c r="AL88" s="152"/>
      <c r="AM88" s="150"/>
      <c r="AN88" s="152"/>
      <c r="AO88" s="150"/>
      <c r="AP88" s="152"/>
      <c r="AQ88" s="150"/>
      <c r="AR88" s="152"/>
      <c r="AS88" s="150"/>
      <c r="AT88" s="152"/>
      <c r="AU88" s="150"/>
      <c r="AV88" s="152"/>
      <c r="AW88" s="150"/>
      <c r="AX88" s="152"/>
      <c r="AY88" s="150"/>
      <c r="AZ88" s="152"/>
      <c r="BA88" s="150"/>
      <c r="BB88" s="152"/>
      <c r="BC88" s="150"/>
      <c r="BD88" s="152"/>
      <c r="BE88" s="150"/>
      <c r="BF88" s="152"/>
      <c r="BG88" s="150"/>
      <c r="BH88" s="152"/>
      <c r="BI88" s="150"/>
      <c r="BJ88" s="152"/>
      <c r="BK88" s="150"/>
      <c r="BL88" s="152"/>
      <c r="BM88" s="150"/>
      <c r="BN88" s="152"/>
      <c r="BO88" s="150"/>
      <c r="BP88" s="152"/>
      <c r="BQ88" s="150"/>
      <c r="BR88" s="152"/>
      <c r="BS88" s="150"/>
      <c r="BT88" s="152"/>
      <c r="BU88" s="150"/>
      <c r="BV88" s="152"/>
      <c r="BW88" s="150"/>
      <c r="BX88" s="152"/>
      <c r="BY88" s="150"/>
      <c r="BZ88" s="32" t="str">
        <f ca="1">IF(AND(BZ$7&gt;=$N88,BZ$7&lt;=$O88,BZ$7&lt;&gt;""),IF($P88="O",$K88&amp;" h",$K88),"")</f>
        <v/>
      </c>
      <c r="CA88" s="32" t="str">
        <f ca="1">IF(AND(CA$7&gt;=$N88,CA$7&lt;=$O88,CA$7&lt;&gt;""),IF($P88="O",$K88&amp;" h",$K88),"")</f>
        <v/>
      </c>
      <c r="CB88" s="32" t="str">
        <f ca="1">IF(AND(CB$7&gt;=$N88,CB$7&lt;=$O88,CB$7&lt;&gt;""),IF($P88="O",$K88&amp;" h",$K88),"")</f>
        <v/>
      </c>
      <c r="CC88" s="32" t="str">
        <f ca="1">IF(AND(CC$7&gt;=$N88,CC$7&lt;=$O88,CC$7&lt;&gt;""),IF($P88="O",$K88&amp;" h",$K88),"")</f>
        <v/>
      </c>
      <c r="CD88" s="32" t="str">
        <f ca="1">IF(AND(CD$7&gt;=$N88,CD$7&lt;=$O88,CD$7&lt;&gt;""),IF($P88="O",$K88&amp;" h",$K88),"")</f>
        <v/>
      </c>
      <c r="CE88" s="32" t="str">
        <f ca="1">IF(AND(CE$7&gt;=$N88,CE$7&lt;=$O88,CE$7&lt;&gt;""),IF($P88="O",$K88&amp;" h",$K88),"")</f>
        <v/>
      </c>
      <c r="CF88" s="32" t="str">
        <f ca="1">IF(AND(CF$7&gt;=$N88,CF$7&lt;=$O88,CF$7&lt;&gt;""),IF($P88="O",$K88&amp;" h",$K88),"")</f>
        <v/>
      </c>
      <c r="CG88" s="32" t="str">
        <f ca="1">IF(AND(CG$7&gt;=$N88,CG$7&lt;=$O88,CG$7&lt;&gt;""),IF($P88="O",$K88&amp;" h",$K88),"")</f>
        <v/>
      </c>
      <c r="CH88" s="32" t="str">
        <f ca="1">IF(AND(CH$7&gt;=$N88,CH$7&lt;=$O88,CH$7&lt;&gt;""),IF($P88="O",$K88&amp;" h",$K88),"")</f>
        <v/>
      </c>
      <c r="CI88" s="32" t="str">
        <f ca="1">IF(AND(CI$7&gt;=$N88,CI$7&lt;=$O88,CI$7&lt;&gt;""),IF($P88="O",$K88&amp;" h",$K88),"")</f>
        <v/>
      </c>
      <c r="CJ88" s="32" t="str">
        <f ca="1">IF(AND(CJ$7&gt;=$N88,CJ$7&lt;=$O88,CJ$7&lt;&gt;""),IF($P88="O",$K88&amp;" h",$K88),"")</f>
        <v/>
      </c>
      <c r="CK88" s="32" t="str">
        <f ca="1">IF(AND(CK$7&gt;=$N88,CK$7&lt;=$O88,CK$7&lt;&gt;""),IF($P88="O",$K88&amp;" h",$K88),"")</f>
        <v/>
      </c>
      <c r="CL88" s="32" t="str">
        <f ca="1">IF(AND(CL$7&gt;=$N88,CL$7&lt;=$O88,CL$7&lt;&gt;""),IF($P88="O",$K88&amp;" h",$K88),"")</f>
        <v/>
      </c>
      <c r="CM88" s="32" t="str">
        <f ca="1">IF(AND(CM$7&gt;=$N88,CM$7&lt;=$O88,CM$7&lt;&gt;""),IF($P88="O",$K88&amp;" h",$K88),"")</f>
        <v/>
      </c>
      <c r="CN88" s="32" t="str">
        <f ca="1">IF(AND(CN$7&gt;=$N88,CN$7&lt;=$O88,CN$7&lt;&gt;""),IF($P88="O",$K88&amp;" h",$K88),"")</f>
        <v/>
      </c>
      <c r="CO88" s="32" t="str">
        <f ca="1">IF(AND(CO$7&gt;=$N88,CO$7&lt;=$O88,CO$7&lt;&gt;""),IF($P88="O",$K88&amp;" h",$K88),"")</f>
        <v/>
      </c>
      <c r="CP88" s="32" t="str">
        <f ca="1">IF(AND(CP$7&gt;=$N88,CP$7&lt;=$O88,CP$7&lt;&gt;""),IF($P88="O",$K88&amp;" h",$K88),"")</f>
        <v/>
      </c>
      <c r="CQ88" s="32" t="str">
        <f ca="1">IF(AND(CQ$7&gt;=$N88,CQ$7&lt;=$O88,CQ$7&lt;&gt;""),IF($P88="O",$K88&amp;" h",$K88),"")</f>
        <v/>
      </c>
      <c r="CR88" s="32" t="str">
        <f ca="1">IF(AND(CR$7&gt;=$N88,CR$7&lt;=$O88,CR$7&lt;&gt;""),IF($P88="O",$K88&amp;" h",$K88),"")</f>
        <v/>
      </c>
      <c r="CS88" s="32" t="str">
        <f ca="1">IF(AND(CS$7&gt;=$N88,CS$7&lt;=$O88,CS$7&lt;&gt;""),IF($P88="O",$K88&amp;" h",$K88),"")</f>
        <v/>
      </c>
      <c r="CT88" s="32" t="str">
        <f ca="1">IF(AND(CT$7&gt;=$N88,CT$7&lt;=$O88,CT$7&lt;&gt;""),IF($P88="O",$K88&amp;" h",$K88),"")</f>
        <v/>
      </c>
      <c r="CU88" s="32" t="str">
        <f ca="1">IF(AND(CU$7&gt;=$N88,CU$7&lt;=$O88,CU$7&lt;&gt;""),IF($P88="O",$K88&amp;" h",$K88),"")</f>
        <v/>
      </c>
      <c r="CV88" s="32" t="str">
        <f ca="1">IF(AND(CV$7&gt;=$N88,CV$7&lt;=$O88,CV$7&lt;&gt;""),IF($P88="O",$K88&amp;" h",$K88),"")</f>
        <v/>
      </c>
      <c r="CW88" s="32" t="str">
        <f ca="1">IF(AND(CW$7&gt;=$N88,CW$7&lt;=$O88,CW$7&lt;&gt;""),IF($P88="O",$K88&amp;" h",$K88),"")</f>
        <v/>
      </c>
      <c r="CX88" s="32" t="str">
        <f ca="1">IF(AND(CX$7&gt;=$N88,CX$7&lt;=$O88,CX$7&lt;&gt;""),IF($P88="O",$K88&amp;" h",$K88),"")</f>
        <v/>
      </c>
      <c r="CY88" s="32" t="str">
        <f ca="1">IF(AND(CY$7&gt;=$N88,CY$7&lt;=$O88,CY$7&lt;&gt;""),IF($P88="O",$K88&amp;" h",$K88),"")</f>
        <v/>
      </c>
      <c r="CZ88" s="32" t="str">
        <f ca="1">IF(AND(CZ$7&gt;=$N88,CZ$7&lt;=$O88,CZ$7&lt;&gt;""),IF($P88="O",$K88&amp;" h",$K88),"")</f>
        <v/>
      </c>
      <c r="DA88" s="32" t="str">
        <f ca="1">IF(AND(DA$7&gt;=$N88,DA$7&lt;=$O88,DA$7&lt;&gt;""),IF($P88="O",$K88&amp;" h",$K88),"")</f>
        <v/>
      </c>
      <c r="DB88" s="32" t="str">
        <f ca="1">IF(AND(DB$7&gt;=$N88,DB$7&lt;=$O88,DB$7&lt;&gt;""),IF($P88="O",$K88&amp;" h",$K88),"")</f>
        <v/>
      </c>
      <c r="DC88" s="32" t="str">
        <f ca="1">IF(AND(DC$7&gt;=$N88,DC$7&lt;=$O88,DC$7&lt;&gt;""),IF($P88="O",$K88&amp;" h",$K88),"")</f>
        <v/>
      </c>
    </row>
    <row r="89" spans="1:107" x14ac:dyDescent="0.3">
      <c r="A89" s="122" t="s">
        <v>6463</v>
      </c>
      <c r="B89" s="61" t="s">
        <v>6464</v>
      </c>
      <c r="C89" s="61" t="s">
        <v>222</v>
      </c>
      <c r="D89" s="61" t="s">
        <v>6278</v>
      </c>
      <c r="E89" s="61" t="s">
        <v>5029</v>
      </c>
      <c r="F89" s="61" t="s">
        <v>359</v>
      </c>
      <c r="G89" s="61" t="s">
        <v>58</v>
      </c>
      <c r="H89" s="61" t="s">
        <v>61</v>
      </c>
      <c r="I89" s="61"/>
      <c r="J89" s="61"/>
      <c r="K89" s="61">
        <v>0.5</v>
      </c>
      <c r="L89" s="84">
        <v>43322</v>
      </c>
      <c r="M89" s="84">
        <v>43322.020833333336</v>
      </c>
      <c r="N89" s="85"/>
      <c r="O89" s="85"/>
      <c r="P89" s="92" t="s">
        <v>617</v>
      </c>
      <c r="Q89" s="31">
        <f ca="1">NETWORKDAYS(N89,O89,LD!$D$5:$D$16)</f>
        <v>0</v>
      </c>
      <c r="R89" s="152" t="str">
        <f ca="1">IF(AND(R$7&gt;=$N89,R$7&lt;=$O89,R$7&lt;&gt;""),IF($P89="O",$K89&amp;" h",$K89),"")</f>
        <v/>
      </c>
      <c r="S89" s="150" t="str">
        <f>IF(AND(S$7&gt;=$N89,S$7&lt;=$O89,S$7&lt;&gt;""),IF($P89="O",$K89&amp;" h",$K89),"")</f>
        <v/>
      </c>
      <c r="T89" s="152" t="str">
        <f ca="1">IF(AND(T$7&gt;=$N89,T$7&lt;=$O89,T$7&lt;&gt;""),IF($P89="O",$K89&amp;" h",$K89),"")</f>
        <v/>
      </c>
      <c r="U89" s="150" t="str">
        <f>IF(AND(U$7&gt;=$N89,U$7&lt;=$O89,U$7&lt;&gt;""),IF($P89="O",$K89&amp;" h",$K89),"")</f>
        <v/>
      </c>
      <c r="V89" s="152" t="str">
        <f ca="1">IF(AND(V$7&gt;=$N89,V$7&lt;=$O89,V$7&lt;&gt;""),IF($P89="O",$K89&amp;" h",$K89),"")</f>
        <v/>
      </c>
      <c r="W89" s="150" t="str">
        <f>IF(AND(W$7&gt;=$N89,W$7&lt;=$O89,W$7&lt;&gt;""),IF($P89="O",$K89&amp;" h",$K89),"")</f>
        <v/>
      </c>
      <c r="X89" s="152" t="str">
        <f ca="1">IF(AND(X$7&gt;=$N89,X$7&lt;=$O89,X$7&lt;&gt;""),IF($P89="O",$K89&amp;" h",$K89),"")</f>
        <v/>
      </c>
      <c r="Y89" s="150" t="str">
        <f>IF(AND(Y$7&gt;=$N89,Y$7&lt;=$O89,Y$7&lt;&gt;""),IF($P89="O",$K89&amp;" h",$K89),"")</f>
        <v/>
      </c>
      <c r="Z89" s="152" t="str">
        <f ca="1">IF(AND(Z$7&gt;=$N89,Z$7&lt;=$O89,Z$7&lt;&gt;""),IF($P89="O",$K89&amp;" h",$K89),"")</f>
        <v/>
      </c>
      <c r="AA89" s="150" t="str">
        <f>IF(AND(AA$7&gt;=$N89,AA$7&lt;=$O89,AA$7&lt;&gt;""),IF($P89="O",$K89&amp;" h",$K89),"")</f>
        <v/>
      </c>
      <c r="AB89" s="152" t="str">
        <f ca="1">IF(AND(AB$7&gt;=$N89,AB$7&lt;=$O89,AB$7&lt;&gt;""),IF($P89="O",$K89&amp;" h",$K89),"")</f>
        <v/>
      </c>
      <c r="AC89" s="150" t="str">
        <f>IF(AND(AC$7&gt;=$N89,AC$7&lt;=$O89,AC$7&lt;&gt;""),IF($P89="O",$K89&amp;" h",$K89),"")</f>
        <v/>
      </c>
      <c r="AD89" s="152" t="str">
        <f ca="1">IF(AND(AD$7&gt;=$N89,AD$7&lt;=$O89,AD$7&lt;&gt;""),IF($P89="O",$K89&amp;" h",$K89),"")</f>
        <v/>
      </c>
      <c r="AE89" s="150" t="str">
        <f>IF(AND(AE$7&gt;=$N89,AE$7&lt;=$O89,AE$7&lt;&gt;""),IF($P89="O",$K89&amp;" h",$K89),"")</f>
        <v/>
      </c>
      <c r="AF89" s="152" t="str">
        <f ca="1">IF(AND(AF$7&gt;=$N89,AF$7&lt;=$O89,AF$7&lt;&gt;""),IF($P89="O",$K89&amp;" h",$K89),"")</f>
        <v/>
      </c>
      <c r="AG89" s="150" t="str">
        <f>IF(AND(AG$7&gt;=$N89,AG$7&lt;=$O89,AG$7&lt;&gt;""),IF($P89="O",$K89&amp;" h",$K89),"")</f>
        <v/>
      </c>
      <c r="AH89" s="152" t="str">
        <f ca="1">IF(AND(AH$7&gt;=$N89,AH$7&lt;=$O89,AH$7&lt;&gt;""),IF($P89="O",$K89&amp;" h",$K89),"")</f>
        <v/>
      </c>
      <c r="AI89" s="150"/>
      <c r="AJ89" s="152"/>
      <c r="AK89" s="150"/>
      <c r="AL89" s="152"/>
      <c r="AM89" s="150"/>
      <c r="AN89" s="152"/>
      <c r="AO89" s="150"/>
      <c r="AP89" s="152"/>
      <c r="AQ89" s="150"/>
      <c r="AR89" s="152"/>
      <c r="AS89" s="150"/>
      <c r="AT89" s="152"/>
      <c r="AU89" s="150"/>
      <c r="AV89" s="152"/>
      <c r="AW89" s="150"/>
      <c r="AX89" s="152"/>
      <c r="AY89" s="150"/>
      <c r="AZ89" s="152"/>
      <c r="BA89" s="150"/>
      <c r="BB89" s="152"/>
      <c r="BC89" s="150"/>
      <c r="BD89" s="152"/>
      <c r="BE89" s="150"/>
      <c r="BF89" s="152"/>
      <c r="BG89" s="150"/>
      <c r="BH89" s="152"/>
      <c r="BI89" s="150"/>
      <c r="BJ89" s="152"/>
      <c r="BK89" s="150"/>
      <c r="BL89" s="152"/>
      <c r="BM89" s="150"/>
      <c r="BN89" s="152"/>
      <c r="BO89" s="150"/>
      <c r="BP89" s="152"/>
      <c r="BQ89" s="150"/>
      <c r="BR89" s="152"/>
      <c r="BS89" s="150"/>
      <c r="BT89" s="152"/>
      <c r="BU89" s="150"/>
      <c r="BV89" s="152"/>
      <c r="BW89" s="150"/>
      <c r="BX89" s="152"/>
      <c r="BY89" s="150"/>
      <c r="BZ89" s="32" t="str">
        <f ca="1">IF(AND(BZ$7&gt;=$N89,BZ$7&lt;=$O89,BZ$7&lt;&gt;""),IF($P89="O",$K89&amp;" h",$K89),"")</f>
        <v/>
      </c>
      <c r="CA89" s="32" t="str">
        <f ca="1">IF(AND(CA$7&gt;=$N89,CA$7&lt;=$O89,CA$7&lt;&gt;""),IF($P89="O",$K89&amp;" h",$K89),"")</f>
        <v/>
      </c>
      <c r="CB89" s="32" t="str">
        <f ca="1">IF(AND(CB$7&gt;=$N89,CB$7&lt;=$O89,CB$7&lt;&gt;""),IF($P89="O",$K89&amp;" h",$K89),"")</f>
        <v/>
      </c>
      <c r="CC89" s="32" t="str">
        <f ca="1">IF(AND(CC$7&gt;=$N89,CC$7&lt;=$O89,CC$7&lt;&gt;""),IF($P89="O",$K89&amp;" h",$K89),"")</f>
        <v/>
      </c>
      <c r="CD89" s="32" t="str">
        <f ca="1">IF(AND(CD$7&gt;=$N89,CD$7&lt;=$O89,CD$7&lt;&gt;""),IF($P89="O",$K89&amp;" h",$K89),"")</f>
        <v/>
      </c>
      <c r="CE89" s="32" t="str">
        <f ca="1">IF(AND(CE$7&gt;=$N89,CE$7&lt;=$O89,CE$7&lt;&gt;""),IF($P89="O",$K89&amp;" h",$K89),"")</f>
        <v/>
      </c>
      <c r="CF89" s="32" t="str">
        <f ca="1">IF(AND(CF$7&gt;=$N89,CF$7&lt;=$O89,CF$7&lt;&gt;""),IF($P89="O",$K89&amp;" h",$K89),"")</f>
        <v/>
      </c>
      <c r="CG89" s="32" t="str">
        <f ca="1">IF(AND(CG$7&gt;=$N89,CG$7&lt;=$O89,CG$7&lt;&gt;""),IF($P89="O",$K89&amp;" h",$K89),"")</f>
        <v/>
      </c>
      <c r="CH89" s="32" t="str">
        <f ca="1">IF(AND(CH$7&gt;=$N89,CH$7&lt;=$O89,CH$7&lt;&gt;""),IF($P89="O",$K89&amp;" h",$K89),"")</f>
        <v/>
      </c>
      <c r="CI89" s="32" t="str">
        <f ca="1">IF(AND(CI$7&gt;=$N89,CI$7&lt;=$O89,CI$7&lt;&gt;""),IF($P89="O",$K89&amp;" h",$K89),"")</f>
        <v/>
      </c>
      <c r="CJ89" s="32" t="str">
        <f ca="1">IF(AND(CJ$7&gt;=$N89,CJ$7&lt;=$O89,CJ$7&lt;&gt;""),IF($P89="O",$K89&amp;" h",$K89),"")</f>
        <v/>
      </c>
      <c r="CK89" s="32" t="str">
        <f ca="1">IF(AND(CK$7&gt;=$N89,CK$7&lt;=$O89,CK$7&lt;&gt;""),IF($P89="O",$K89&amp;" h",$K89),"")</f>
        <v/>
      </c>
      <c r="CL89" s="32" t="str">
        <f ca="1">IF(AND(CL$7&gt;=$N89,CL$7&lt;=$O89,CL$7&lt;&gt;""),IF($P89="O",$K89&amp;" h",$K89),"")</f>
        <v/>
      </c>
      <c r="CM89" s="32" t="str">
        <f ca="1">IF(AND(CM$7&gt;=$N89,CM$7&lt;=$O89,CM$7&lt;&gt;""),IF($P89="O",$K89&amp;" h",$K89),"")</f>
        <v/>
      </c>
      <c r="CN89" s="32" t="str">
        <f ca="1">IF(AND(CN$7&gt;=$N89,CN$7&lt;=$O89,CN$7&lt;&gt;""),IF($P89="O",$K89&amp;" h",$K89),"")</f>
        <v/>
      </c>
      <c r="CO89" s="32" t="str">
        <f ca="1">IF(AND(CO$7&gt;=$N89,CO$7&lt;=$O89,CO$7&lt;&gt;""),IF($P89="O",$K89&amp;" h",$K89),"")</f>
        <v/>
      </c>
      <c r="CP89" s="32" t="str">
        <f ca="1">IF(AND(CP$7&gt;=$N89,CP$7&lt;=$O89,CP$7&lt;&gt;""),IF($P89="O",$K89&amp;" h",$K89),"")</f>
        <v/>
      </c>
      <c r="CQ89" s="32" t="str">
        <f ca="1">IF(AND(CQ$7&gt;=$N89,CQ$7&lt;=$O89,CQ$7&lt;&gt;""),IF($P89="O",$K89&amp;" h",$K89),"")</f>
        <v/>
      </c>
      <c r="CR89" s="32" t="str">
        <f ca="1">IF(AND(CR$7&gt;=$N89,CR$7&lt;=$O89,CR$7&lt;&gt;""),IF($P89="O",$K89&amp;" h",$K89),"")</f>
        <v/>
      </c>
      <c r="CS89" s="32" t="str">
        <f ca="1">IF(AND(CS$7&gt;=$N89,CS$7&lt;=$O89,CS$7&lt;&gt;""),IF($P89="O",$K89&amp;" h",$K89),"")</f>
        <v/>
      </c>
      <c r="CT89" s="32" t="str">
        <f ca="1">IF(AND(CT$7&gt;=$N89,CT$7&lt;=$O89,CT$7&lt;&gt;""),IF($P89="O",$K89&amp;" h",$K89),"")</f>
        <v/>
      </c>
      <c r="CU89" s="32" t="str">
        <f ca="1">IF(AND(CU$7&gt;=$N89,CU$7&lt;=$O89,CU$7&lt;&gt;""),IF($P89="O",$K89&amp;" h",$K89),"")</f>
        <v/>
      </c>
      <c r="CV89" s="32" t="str">
        <f ca="1">IF(AND(CV$7&gt;=$N89,CV$7&lt;=$O89,CV$7&lt;&gt;""),IF($P89="O",$K89&amp;" h",$K89),"")</f>
        <v/>
      </c>
      <c r="CW89" s="32" t="str">
        <f ca="1">IF(AND(CW$7&gt;=$N89,CW$7&lt;=$O89,CW$7&lt;&gt;""),IF($P89="O",$K89&amp;" h",$K89),"")</f>
        <v/>
      </c>
      <c r="CX89" s="32" t="str">
        <f ca="1">IF(AND(CX$7&gt;=$N89,CX$7&lt;=$O89,CX$7&lt;&gt;""),IF($P89="O",$K89&amp;" h",$K89),"")</f>
        <v/>
      </c>
      <c r="CY89" s="32" t="str">
        <f ca="1">IF(AND(CY$7&gt;=$N89,CY$7&lt;=$O89,CY$7&lt;&gt;""),IF($P89="O",$K89&amp;" h",$K89),"")</f>
        <v/>
      </c>
      <c r="CZ89" s="32" t="str">
        <f ca="1">IF(AND(CZ$7&gt;=$N89,CZ$7&lt;=$O89,CZ$7&lt;&gt;""),IF($P89="O",$K89&amp;" h",$K89),"")</f>
        <v/>
      </c>
      <c r="DA89" s="32" t="str">
        <f ca="1">IF(AND(DA$7&gt;=$N89,DA$7&lt;=$O89,DA$7&lt;&gt;""),IF($P89="O",$K89&amp;" h",$K89),"")</f>
        <v/>
      </c>
      <c r="DB89" s="32" t="str">
        <f ca="1">IF(AND(DB$7&gt;=$N89,DB$7&lt;=$O89,DB$7&lt;&gt;""),IF($P89="O",$K89&amp;" h",$K89),"")</f>
        <v/>
      </c>
      <c r="DC89" s="32" t="str">
        <f ca="1">IF(AND(DC$7&gt;=$N89,DC$7&lt;=$O89,DC$7&lt;&gt;""),IF($P89="O",$K89&amp;" h",$K89),"")</f>
        <v/>
      </c>
    </row>
    <row r="90" spans="1:107" x14ac:dyDescent="0.3">
      <c r="A90" s="122" t="s">
        <v>6279</v>
      </c>
      <c r="B90" s="61" t="s">
        <v>6280</v>
      </c>
      <c r="C90" s="61" t="s">
        <v>2478</v>
      </c>
      <c r="D90" s="61" t="s">
        <v>6281</v>
      </c>
      <c r="E90" s="61" t="s">
        <v>5050</v>
      </c>
      <c r="F90" s="61" t="s">
        <v>359</v>
      </c>
      <c r="G90" s="61" t="s">
        <v>53</v>
      </c>
      <c r="H90" s="61" t="s">
        <v>61</v>
      </c>
      <c r="I90" s="61"/>
      <c r="J90" s="61"/>
      <c r="K90" s="61">
        <v>1</v>
      </c>
      <c r="L90" s="84">
        <v>43319</v>
      </c>
      <c r="M90" s="84">
        <v>43319.041666666664</v>
      </c>
      <c r="N90" s="85"/>
      <c r="O90" s="85"/>
      <c r="P90" s="92" t="s">
        <v>617</v>
      </c>
      <c r="Q90" s="31">
        <f ca="1">NETWORKDAYS(N90,O90,LD!$D$5:$D$16)</f>
        <v>0</v>
      </c>
      <c r="R90" s="152" t="str">
        <f ca="1">IF(AND(R$7&gt;=$N90,R$7&lt;=$O90,R$7&lt;&gt;""),IF($P90="O",$K90&amp;" h",$K90),"")</f>
        <v/>
      </c>
      <c r="S90" s="150" t="str">
        <f>IF(AND(S$7&gt;=$N90,S$7&lt;=$O90,S$7&lt;&gt;""),IF($P90="O",$K90&amp;" h",$K90),"")</f>
        <v/>
      </c>
      <c r="T90" s="152" t="str">
        <f ca="1">IF(AND(T$7&gt;=$N90,T$7&lt;=$O90,T$7&lt;&gt;""),IF($P90="O",$K90&amp;" h",$K90),"")</f>
        <v/>
      </c>
      <c r="U90" s="150" t="str">
        <f>IF(AND(U$7&gt;=$N90,U$7&lt;=$O90,U$7&lt;&gt;""),IF($P90="O",$K90&amp;" h",$K90),"")</f>
        <v/>
      </c>
      <c r="V90" s="152" t="str">
        <f ca="1">IF(AND(V$7&gt;=$N90,V$7&lt;=$O90,V$7&lt;&gt;""),IF($P90="O",$K90&amp;" h",$K90),"")</f>
        <v/>
      </c>
      <c r="W90" s="150" t="str">
        <f>IF(AND(W$7&gt;=$N90,W$7&lt;=$O90,W$7&lt;&gt;""),IF($P90="O",$K90&amp;" h",$K90),"")</f>
        <v/>
      </c>
      <c r="X90" s="152" t="str">
        <f ca="1">IF(AND(X$7&gt;=$N90,X$7&lt;=$O90,X$7&lt;&gt;""),IF($P90="O",$K90&amp;" h",$K90),"")</f>
        <v/>
      </c>
      <c r="Y90" s="150" t="str">
        <f>IF(AND(Y$7&gt;=$N90,Y$7&lt;=$O90,Y$7&lt;&gt;""),IF($P90="O",$K90&amp;" h",$K90),"")</f>
        <v/>
      </c>
      <c r="Z90" s="152" t="str">
        <f ca="1">IF(AND(Z$7&gt;=$N90,Z$7&lt;=$O90,Z$7&lt;&gt;""),IF($P90="O",$K90&amp;" h",$K90),"")</f>
        <v/>
      </c>
      <c r="AA90" s="150" t="str">
        <f>IF(AND(AA$7&gt;=$N90,AA$7&lt;=$O90,AA$7&lt;&gt;""),IF($P90="O",$K90&amp;" h",$K90),"")</f>
        <v/>
      </c>
      <c r="AB90" s="152" t="str">
        <f ca="1">IF(AND(AB$7&gt;=$N90,AB$7&lt;=$O90,AB$7&lt;&gt;""),IF($P90="O",$K90&amp;" h",$K90),"")</f>
        <v/>
      </c>
      <c r="AC90" s="150" t="str">
        <f>IF(AND(AC$7&gt;=$N90,AC$7&lt;=$O90,AC$7&lt;&gt;""),IF($P90="O",$K90&amp;" h",$K90),"")</f>
        <v/>
      </c>
      <c r="AD90" s="152" t="str">
        <f ca="1">IF(AND(AD$7&gt;=$N90,AD$7&lt;=$O90,AD$7&lt;&gt;""),IF($P90="O",$K90&amp;" h",$K90),"")</f>
        <v/>
      </c>
      <c r="AE90" s="150" t="str">
        <f>IF(AND(AE$7&gt;=$N90,AE$7&lt;=$O90,AE$7&lt;&gt;""),IF($P90="O",$K90&amp;" h",$K90),"")</f>
        <v/>
      </c>
      <c r="AF90" s="152" t="str">
        <f ca="1">IF(AND(AF$7&gt;=$N90,AF$7&lt;=$O90,AF$7&lt;&gt;""),IF($P90="O",$K90&amp;" h",$K90),"")</f>
        <v/>
      </c>
      <c r="AG90" s="150" t="str">
        <f>IF(AND(AG$7&gt;=$N90,AG$7&lt;=$O90,AG$7&lt;&gt;""),IF($P90="O",$K90&amp;" h",$K90),"")</f>
        <v/>
      </c>
      <c r="AH90" s="152" t="str">
        <f ca="1">IF(AND(AH$7&gt;=$N90,AH$7&lt;=$O90,AH$7&lt;&gt;""),IF($P90="O",$K90&amp;" h",$K90),"")</f>
        <v/>
      </c>
      <c r="AI90" s="150"/>
      <c r="AJ90" s="152"/>
      <c r="AK90" s="150"/>
      <c r="AL90" s="152"/>
      <c r="AM90" s="150"/>
      <c r="AN90" s="152"/>
      <c r="AO90" s="150"/>
      <c r="AP90" s="152"/>
      <c r="AQ90" s="150"/>
      <c r="AR90" s="152"/>
      <c r="AS90" s="150"/>
      <c r="AT90" s="152"/>
      <c r="AU90" s="150"/>
      <c r="AV90" s="152"/>
      <c r="AW90" s="150"/>
      <c r="AX90" s="152"/>
      <c r="AY90" s="150"/>
      <c r="AZ90" s="152"/>
      <c r="BA90" s="150"/>
      <c r="BB90" s="152"/>
      <c r="BC90" s="150"/>
      <c r="BD90" s="152"/>
      <c r="BE90" s="150"/>
      <c r="BF90" s="152"/>
      <c r="BG90" s="150"/>
      <c r="BH90" s="152"/>
      <c r="BI90" s="150"/>
      <c r="BJ90" s="152"/>
      <c r="BK90" s="150"/>
      <c r="BL90" s="152"/>
      <c r="BM90" s="150"/>
      <c r="BN90" s="152"/>
      <c r="BO90" s="150"/>
      <c r="BP90" s="152"/>
      <c r="BQ90" s="150"/>
      <c r="BR90" s="152"/>
      <c r="BS90" s="150"/>
      <c r="BT90" s="152"/>
      <c r="BU90" s="150"/>
      <c r="BV90" s="152"/>
      <c r="BW90" s="150"/>
      <c r="BX90" s="152"/>
      <c r="BY90" s="150"/>
      <c r="BZ90" s="32" t="str">
        <f ca="1">IF(AND(BZ$7&gt;=$N90,BZ$7&lt;=$O90,BZ$7&lt;&gt;""),IF($P90="O",$K90&amp;" h",$K90),"")</f>
        <v/>
      </c>
      <c r="CA90" s="32" t="str">
        <f ca="1">IF(AND(CA$7&gt;=$N90,CA$7&lt;=$O90,CA$7&lt;&gt;""),IF($P90="O",$K90&amp;" h",$K90),"")</f>
        <v/>
      </c>
      <c r="CB90" s="32" t="str">
        <f ca="1">IF(AND(CB$7&gt;=$N90,CB$7&lt;=$O90,CB$7&lt;&gt;""),IF($P90="O",$K90&amp;" h",$K90),"")</f>
        <v/>
      </c>
      <c r="CC90" s="32" t="str">
        <f ca="1">IF(AND(CC$7&gt;=$N90,CC$7&lt;=$O90,CC$7&lt;&gt;""),IF($P90="O",$K90&amp;" h",$K90),"")</f>
        <v/>
      </c>
      <c r="CD90" s="32" t="str">
        <f ca="1">IF(AND(CD$7&gt;=$N90,CD$7&lt;=$O90,CD$7&lt;&gt;""),IF($P90="O",$K90&amp;" h",$K90),"")</f>
        <v/>
      </c>
      <c r="CE90" s="32" t="str">
        <f ca="1">IF(AND(CE$7&gt;=$N90,CE$7&lt;=$O90,CE$7&lt;&gt;""),IF($P90="O",$K90&amp;" h",$K90),"")</f>
        <v/>
      </c>
      <c r="CF90" s="32" t="str">
        <f ca="1">IF(AND(CF$7&gt;=$N90,CF$7&lt;=$O90,CF$7&lt;&gt;""),IF($P90="O",$K90&amp;" h",$K90),"")</f>
        <v/>
      </c>
      <c r="CG90" s="32" t="str">
        <f ca="1">IF(AND(CG$7&gt;=$N90,CG$7&lt;=$O90,CG$7&lt;&gt;""),IF($P90="O",$K90&amp;" h",$K90),"")</f>
        <v/>
      </c>
      <c r="CH90" s="32" t="str">
        <f ca="1">IF(AND(CH$7&gt;=$N90,CH$7&lt;=$O90,CH$7&lt;&gt;""),IF($P90="O",$K90&amp;" h",$K90),"")</f>
        <v/>
      </c>
      <c r="CI90" s="32" t="str">
        <f ca="1">IF(AND(CI$7&gt;=$N90,CI$7&lt;=$O90,CI$7&lt;&gt;""),IF($P90="O",$K90&amp;" h",$K90),"")</f>
        <v/>
      </c>
      <c r="CJ90" s="32" t="str">
        <f ca="1">IF(AND(CJ$7&gt;=$N90,CJ$7&lt;=$O90,CJ$7&lt;&gt;""),IF($P90="O",$K90&amp;" h",$K90),"")</f>
        <v/>
      </c>
      <c r="CK90" s="32" t="str">
        <f ca="1">IF(AND(CK$7&gt;=$N90,CK$7&lt;=$O90,CK$7&lt;&gt;""),IF($P90="O",$K90&amp;" h",$K90),"")</f>
        <v/>
      </c>
      <c r="CL90" s="32" t="str">
        <f ca="1">IF(AND(CL$7&gt;=$N90,CL$7&lt;=$O90,CL$7&lt;&gt;""),IF($P90="O",$K90&amp;" h",$K90),"")</f>
        <v/>
      </c>
      <c r="CM90" s="32" t="str">
        <f ca="1">IF(AND(CM$7&gt;=$N90,CM$7&lt;=$O90,CM$7&lt;&gt;""),IF($P90="O",$K90&amp;" h",$K90),"")</f>
        <v/>
      </c>
      <c r="CN90" s="32" t="str">
        <f ca="1">IF(AND(CN$7&gt;=$N90,CN$7&lt;=$O90,CN$7&lt;&gt;""),IF($P90="O",$K90&amp;" h",$K90),"")</f>
        <v/>
      </c>
      <c r="CO90" s="32" t="str">
        <f ca="1">IF(AND(CO$7&gt;=$N90,CO$7&lt;=$O90,CO$7&lt;&gt;""),IF($P90="O",$K90&amp;" h",$K90),"")</f>
        <v/>
      </c>
      <c r="CP90" s="32" t="str">
        <f ca="1">IF(AND(CP$7&gt;=$N90,CP$7&lt;=$O90,CP$7&lt;&gt;""),IF($P90="O",$K90&amp;" h",$K90),"")</f>
        <v/>
      </c>
      <c r="CQ90" s="32" t="str">
        <f ca="1">IF(AND(CQ$7&gt;=$N90,CQ$7&lt;=$O90,CQ$7&lt;&gt;""),IF($P90="O",$K90&amp;" h",$K90),"")</f>
        <v/>
      </c>
      <c r="CR90" s="32" t="str">
        <f ca="1">IF(AND(CR$7&gt;=$N90,CR$7&lt;=$O90,CR$7&lt;&gt;""),IF($P90="O",$K90&amp;" h",$K90),"")</f>
        <v/>
      </c>
      <c r="CS90" s="32" t="str">
        <f ca="1">IF(AND(CS$7&gt;=$N90,CS$7&lt;=$O90,CS$7&lt;&gt;""),IF($P90="O",$K90&amp;" h",$K90),"")</f>
        <v/>
      </c>
      <c r="CT90" s="32" t="str">
        <f ca="1">IF(AND(CT$7&gt;=$N90,CT$7&lt;=$O90,CT$7&lt;&gt;""),IF($P90="O",$K90&amp;" h",$K90),"")</f>
        <v/>
      </c>
      <c r="CU90" s="32" t="str">
        <f ca="1">IF(AND(CU$7&gt;=$N90,CU$7&lt;=$O90,CU$7&lt;&gt;""),IF($P90="O",$K90&amp;" h",$K90),"")</f>
        <v/>
      </c>
      <c r="CV90" s="32" t="str">
        <f ca="1">IF(AND(CV$7&gt;=$N90,CV$7&lt;=$O90,CV$7&lt;&gt;""),IF($P90="O",$K90&amp;" h",$K90),"")</f>
        <v/>
      </c>
      <c r="CW90" s="32" t="str">
        <f ca="1">IF(AND(CW$7&gt;=$N90,CW$7&lt;=$O90,CW$7&lt;&gt;""),IF($P90="O",$K90&amp;" h",$K90),"")</f>
        <v/>
      </c>
      <c r="CX90" s="32" t="str">
        <f ca="1">IF(AND(CX$7&gt;=$N90,CX$7&lt;=$O90,CX$7&lt;&gt;""),IF($P90="O",$K90&amp;" h",$K90),"")</f>
        <v/>
      </c>
      <c r="CY90" s="32" t="str">
        <f ca="1">IF(AND(CY$7&gt;=$N90,CY$7&lt;=$O90,CY$7&lt;&gt;""),IF($P90="O",$K90&amp;" h",$K90),"")</f>
        <v/>
      </c>
      <c r="CZ90" s="32" t="str">
        <f ca="1">IF(AND(CZ$7&gt;=$N90,CZ$7&lt;=$O90,CZ$7&lt;&gt;""),IF($P90="O",$K90&amp;" h",$K90),"")</f>
        <v/>
      </c>
      <c r="DA90" s="32" t="str">
        <f ca="1">IF(AND(DA$7&gt;=$N90,DA$7&lt;=$O90,DA$7&lt;&gt;""),IF($P90="O",$K90&amp;" h",$K90),"")</f>
        <v/>
      </c>
      <c r="DB90" s="32" t="str">
        <f ca="1">IF(AND(DB$7&gt;=$N90,DB$7&lt;=$O90,DB$7&lt;&gt;""),IF($P90="O",$K90&amp;" h",$K90),"")</f>
        <v/>
      </c>
      <c r="DC90" s="32" t="str">
        <f ca="1">IF(AND(DC$7&gt;=$N90,DC$7&lt;=$O90,DC$7&lt;&gt;""),IF($P90="O",$K90&amp;" h",$K90),"")</f>
        <v/>
      </c>
    </row>
    <row r="91" spans="1:107" x14ac:dyDescent="0.3">
      <c r="A91" s="122" t="s">
        <v>6465</v>
      </c>
      <c r="B91" s="61" t="s">
        <v>6466</v>
      </c>
      <c r="C91" s="61" t="s">
        <v>2478</v>
      </c>
      <c r="D91" s="61" t="s">
        <v>6281</v>
      </c>
      <c r="E91" s="61" t="s">
        <v>5050</v>
      </c>
      <c r="F91" s="61" t="s">
        <v>359</v>
      </c>
      <c r="G91" s="61" t="s">
        <v>58</v>
      </c>
      <c r="H91" s="61" t="s">
        <v>61</v>
      </c>
      <c r="I91" s="61"/>
      <c r="J91" s="61"/>
      <c r="K91" s="61">
        <v>0.5</v>
      </c>
      <c r="L91" s="84">
        <v>43322</v>
      </c>
      <c r="M91" s="84">
        <v>43322.020833333336</v>
      </c>
      <c r="N91" s="85"/>
      <c r="O91" s="85"/>
      <c r="P91" s="92" t="s">
        <v>617</v>
      </c>
      <c r="Q91" s="31">
        <f ca="1">NETWORKDAYS(N91,O91,LD!$D$5:$D$16)</f>
        <v>0</v>
      </c>
      <c r="R91" s="152" t="str">
        <f ca="1">IF(AND(R$7&gt;=$N91,R$7&lt;=$O91,R$7&lt;&gt;""),IF($P91="O",$K91&amp;" h",$K91),"")</f>
        <v/>
      </c>
      <c r="S91" s="150" t="str">
        <f>IF(AND(S$7&gt;=$N91,S$7&lt;=$O91,S$7&lt;&gt;""),IF($P91="O",$K91&amp;" h",$K91),"")</f>
        <v/>
      </c>
      <c r="T91" s="152" t="str">
        <f ca="1">IF(AND(T$7&gt;=$N91,T$7&lt;=$O91,T$7&lt;&gt;""),IF($P91="O",$K91&amp;" h",$K91),"")</f>
        <v/>
      </c>
      <c r="U91" s="150" t="str">
        <f>IF(AND(U$7&gt;=$N91,U$7&lt;=$O91,U$7&lt;&gt;""),IF($P91="O",$K91&amp;" h",$K91),"")</f>
        <v/>
      </c>
      <c r="V91" s="152" t="str">
        <f ca="1">IF(AND(V$7&gt;=$N91,V$7&lt;=$O91,V$7&lt;&gt;""),IF($P91="O",$K91&amp;" h",$K91),"")</f>
        <v/>
      </c>
      <c r="W91" s="150" t="str">
        <f>IF(AND(W$7&gt;=$N91,W$7&lt;=$O91,W$7&lt;&gt;""),IF($P91="O",$K91&amp;" h",$K91),"")</f>
        <v/>
      </c>
      <c r="X91" s="152" t="str">
        <f ca="1">IF(AND(X$7&gt;=$N91,X$7&lt;=$O91,X$7&lt;&gt;""),IF($P91="O",$K91&amp;" h",$K91),"")</f>
        <v/>
      </c>
      <c r="Y91" s="150" t="str">
        <f>IF(AND(Y$7&gt;=$N91,Y$7&lt;=$O91,Y$7&lt;&gt;""),IF($P91="O",$K91&amp;" h",$K91),"")</f>
        <v/>
      </c>
      <c r="Z91" s="152" t="str">
        <f ca="1">IF(AND(Z$7&gt;=$N91,Z$7&lt;=$O91,Z$7&lt;&gt;""),IF($P91="O",$K91&amp;" h",$K91),"")</f>
        <v/>
      </c>
      <c r="AA91" s="150" t="str">
        <f>IF(AND(AA$7&gt;=$N91,AA$7&lt;=$O91,AA$7&lt;&gt;""),IF($P91="O",$K91&amp;" h",$K91),"")</f>
        <v/>
      </c>
      <c r="AB91" s="152" t="str">
        <f ca="1">IF(AND(AB$7&gt;=$N91,AB$7&lt;=$O91,AB$7&lt;&gt;""),IF($P91="O",$K91&amp;" h",$K91),"")</f>
        <v/>
      </c>
      <c r="AC91" s="150" t="str">
        <f>IF(AND(AC$7&gt;=$N91,AC$7&lt;=$O91,AC$7&lt;&gt;""),IF($P91="O",$K91&amp;" h",$K91),"")</f>
        <v/>
      </c>
      <c r="AD91" s="152" t="str">
        <f ca="1">IF(AND(AD$7&gt;=$N91,AD$7&lt;=$O91,AD$7&lt;&gt;""),IF($P91="O",$K91&amp;" h",$K91),"")</f>
        <v/>
      </c>
      <c r="AE91" s="150" t="str">
        <f>IF(AND(AE$7&gt;=$N91,AE$7&lt;=$O91,AE$7&lt;&gt;""),IF($P91="O",$K91&amp;" h",$K91),"")</f>
        <v/>
      </c>
      <c r="AF91" s="152" t="str">
        <f ca="1">IF(AND(AF$7&gt;=$N91,AF$7&lt;=$O91,AF$7&lt;&gt;""),IF($P91="O",$K91&amp;" h",$K91),"")</f>
        <v/>
      </c>
      <c r="AG91" s="150" t="str">
        <f>IF(AND(AG$7&gt;=$N91,AG$7&lt;=$O91,AG$7&lt;&gt;""),IF($P91="O",$K91&amp;" h",$K91),"")</f>
        <v/>
      </c>
      <c r="AH91" s="152" t="str">
        <f ca="1">IF(AND(AH$7&gt;=$N91,AH$7&lt;=$O91,AH$7&lt;&gt;""),IF($P91="O",$K91&amp;" h",$K91),"")</f>
        <v/>
      </c>
      <c r="AI91" s="150"/>
      <c r="AJ91" s="152"/>
      <c r="AK91" s="150"/>
      <c r="AL91" s="152"/>
      <c r="AM91" s="150"/>
      <c r="AN91" s="152"/>
      <c r="AO91" s="150"/>
      <c r="AP91" s="152"/>
      <c r="AQ91" s="150"/>
      <c r="AR91" s="152"/>
      <c r="AS91" s="150"/>
      <c r="AT91" s="152"/>
      <c r="AU91" s="150"/>
      <c r="AV91" s="152"/>
      <c r="AW91" s="150"/>
      <c r="AX91" s="152"/>
      <c r="AY91" s="150"/>
      <c r="AZ91" s="152"/>
      <c r="BA91" s="150"/>
      <c r="BB91" s="152"/>
      <c r="BC91" s="150"/>
      <c r="BD91" s="152"/>
      <c r="BE91" s="150"/>
      <c r="BF91" s="152"/>
      <c r="BG91" s="150"/>
      <c r="BH91" s="152"/>
      <c r="BI91" s="150"/>
      <c r="BJ91" s="152"/>
      <c r="BK91" s="150"/>
      <c r="BL91" s="152"/>
      <c r="BM91" s="150"/>
      <c r="BN91" s="152"/>
      <c r="BO91" s="150"/>
      <c r="BP91" s="152"/>
      <c r="BQ91" s="150"/>
      <c r="BR91" s="152"/>
      <c r="BS91" s="150"/>
      <c r="BT91" s="152"/>
      <c r="BU91" s="150"/>
      <c r="BV91" s="152"/>
      <c r="BW91" s="150"/>
      <c r="BX91" s="152"/>
      <c r="BY91" s="150"/>
      <c r="BZ91" s="32" t="str">
        <f ca="1">IF(AND(BZ$7&gt;=$N91,BZ$7&lt;=$O91,BZ$7&lt;&gt;""),IF($P91="O",$K91&amp;" h",$K91),"")</f>
        <v/>
      </c>
      <c r="CA91" s="32" t="str">
        <f ca="1">IF(AND(CA$7&gt;=$N91,CA$7&lt;=$O91,CA$7&lt;&gt;""),IF($P91="O",$K91&amp;" h",$K91),"")</f>
        <v/>
      </c>
      <c r="CB91" s="32" t="str">
        <f ca="1">IF(AND(CB$7&gt;=$N91,CB$7&lt;=$O91,CB$7&lt;&gt;""),IF($P91="O",$K91&amp;" h",$K91),"")</f>
        <v/>
      </c>
      <c r="CC91" s="32" t="str">
        <f ca="1">IF(AND(CC$7&gt;=$N91,CC$7&lt;=$O91,CC$7&lt;&gt;""),IF($P91="O",$K91&amp;" h",$K91),"")</f>
        <v/>
      </c>
      <c r="CD91" s="32" t="str">
        <f ca="1">IF(AND(CD$7&gt;=$N91,CD$7&lt;=$O91,CD$7&lt;&gt;""),IF($P91="O",$K91&amp;" h",$K91),"")</f>
        <v/>
      </c>
      <c r="CE91" s="32" t="str">
        <f ca="1">IF(AND(CE$7&gt;=$N91,CE$7&lt;=$O91,CE$7&lt;&gt;""),IF($P91="O",$K91&amp;" h",$K91),"")</f>
        <v/>
      </c>
      <c r="CF91" s="32" t="str">
        <f ca="1">IF(AND(CF$7&gt;=$N91,CF$7&lt;=$O91,CF$7&lt;&gt;""),IF($P91="O",$K91&amp;" h",$K91),"")</f>
        <v/>
      </c>
      <c r="CG91" s="32" t="str">
        <f ca="1">IF(AND(CG$7&gt;=$N91,CG$7&lt;=$O91,CG$7&lt;&gt;""),IF($P91="O",$K91&amp;" h",$K91),"")</f>
        <v/>
      </c>
      <c r="CH91" s="32" t="str">
        <f ca="1">IF(AND(CH$7&gt;=$N91,CH$7&lt;=$O91,CH$7&lt;&gt;""),IF($P91="O",$K91&amp;" h",$K91),"")</f>
        <v/>
      </c>
      <c r="CI91" s="32" t="str">
        <f ca="1">IF(AND(CI$7&gt;=$N91,CI$7&lt;=$O91,CI$7&lt;&gt;""),IF($P91="O",$K91&amp;" h",$K91),"")</f>
        <v/>
      </c>
      <c r="CJ91" s="32" t="str">
        <f ca="1">IF(AND(CJ$7&gt;=$N91,CJ$7&lt;=$O91,CJ$7&lt;&gt;""),IF($P91="O",$K91&amp;" h",$K91),"")</f>
        <v/>
      </c>
      <c r="CK91" s="32" t="str">
        <f ca="1">IF(AND(CK$7&gt;=$N91,CK$7&lt;=$O91,CK$7&lt;&gt;""),IF($P91="O",$K91&amp;" h",$K91),"")</f>
        <v/>
      </c>
      <c r="CL91" s="32" t="str">
        <f ca="1">IF(AND(CL$7&gt;=$N91,CL$7&lt;=$O91,CL$7&lt;&gt;""),IF($P91="O",$K91&amp;" h",$K91),"")</f>
        <v/>
      </c>
      <c r="CM91" s="32" t="str">
        <f ca="1">IF(AND(CM$7&gt;=$N91,CM$7&lt;=$O91,CM$7&lt;&gt;""),IF($P91="O",$K91&amp;" h",$K91),"")</f>
        <v/>
      </c>
      <c r="CN91" s="32" t="str">
        <f ca="1">IF(AND(CN$7&gt;=$N91,CN$7&lt;=$O91,CN$7&lt;&gt;""),IF($P91="O",$K91&amp;" h",$K91),"")</f>
        <v/>
      </c>
      <c r="CO91" s="32" t="str">
        <f ca="1">IF(AND(CO$7&gt;=$N91,CO$7&lt;=$O91,CO$7&lt;&gt;""),IF($P91="O",$K91&amp;" h",$K91),"")</f>
        <v/>
      </c>
      <c r="CP91" s="32" t="str">
        <f ca="1">IF(AND(CP$7&gt;=$N91,CP$7&lt;=$O91,CP$7&lt;&gt;""),IF($P91="O",$K91&amp;" h",$K91),"")</f>
        <v/>
      </c>
      <c r="CQ91" s="32" t="str">
        <f ca="1">IF(AND(CQ$7&gt;=$N91,CQ$7&lt;=$O91,CQ$7&lt;&gt;""),IF($P91="O",$K91&amp;" h",$K91),"")</f>
        <v/>
      </c>
      <c r="CR91" s="32" t="str">
        <f ca="1">IF(AND(CR$7&gt;=$N91,CR$7&lt;=$O91,CR$7&lt;&gt;""),IF($P91="O",$K91&amp;" h",$K91),"")</f>
        <v/>
      </c>
      <c r="CS91" s="32" t="str">
        <f ca="1">IF(AND(CS$7&gt;=$N91,CS$7&lt;=$O91,CS$7&lt;&gt;""),IF($P91="O",$K91&amp;" h",$K91),"")</f>
        <v/>
      </c>
      <c r="CT91" s="32" t="str">
        <f ca="1">IF(AND(CT$7&gt;=$N91,CT$7&lt;=$O91,CT$7&lt;&gt;""),IF($P91="O",$K91&amp;" h",$K91),"")</f>
        <v/>
      </c>
      <c r="CU91" s="32" t="str">
        <f ca="1">IF(AND(CU$7&gt;=$N91,CU$7&lt;=$O91,CU$7&lt;&gt;""),IF($P91="O",$K91&amp;" h",$K91),"")</f>
        <v/>
      </c>
      <c r="CV91" s="32" t="str">
        <f ca="1">IF(AND(CV$7&gt;=$N91,CV$7&lt;=$O91,CV$7&lt;&gt;""),IF($P91="O",$K91&amp;" h",$K91),"")</f>
        <v/>
      </c>
      <c r="CW91" s="32" t="str">
        <f ca="1">IF(AND(CW$7&gt;=$N91,CW$7&lt;=$O91,CW$7&lt;&gt;""),IF($P91="O",$K91&amp;" h",$K91),"")</f>
        <v/>
      </c>
      <c r="CX91" s="32" t="str">
        <f ca="1">IF(AND(CX$7&gt;=$N91,CX$7&lt;=$O91,CX$7&lt;&gt;""),IF($P91="O",$K91&amp;" h",$K91),"")</f>
        <v/>
      </c>
      <c r="CY91" s="32" t="str">
        <f ca="1">IF(AND(CY$7&gt;=$N91,CY$7&lt;=$O91,CY$7&lt;&gt;""),IF($P91="O",$K91&amp;" h",$K91),"")</f>
        <v/>
      </c>
      <c r="CZ91" s="32" t="str">
        <f ca="1">IF(AND(CZ$7&gt;=$N91,CZ$7&lt;=$O91,CZ$7&lt;&gt;""),IF($P91="O",$K91&amp;" h",$K91),"")</f>
        <v/>
      </c>
      <c r="DA91" s="32" t="str">
        <f ca="1">IF(AND(DA$7&gt;=$N91,DA$7&lt;=$O91,DA$7&lt;&gt;""),IF($P91="O",$K91&amp;" h",$K91),"")</f>
        <v/>
      </c>
      <c r="DB91" s="32" t="str">
        <f ca="1">IF(AND(DB$7&gt;=$N91,DB$7&lt;=$O91,DB$7&lt;&gt;""),IF($P91="O",$K91&amp;" h",$K91),"")</f>
        <v/>
      </c>
      <c r="DC91" s="32" t="str">
        <f ca="1">IF(AND(DC$7&gt;=$N91,DC$7&lt;=$O91,DC$7&lt;&gt;""),IF($P91="O",$K91&amp;" h",$K91),"")</f>
        <v/>
      </c>
    </row>
    <row r="92" spans="1:107" x14ac:dyDescent="0.3">
      <c r="A92" s="122" t="s">
        <v>6282</v>
      </c>
      <c r="B92" s="61" t="s">
        <v>6283</v>
      </c>
      <c r="C92" s="61" t="s">
        <v>2478</v>
      </c>
      <c r="D92" s="61" t="s">
        <v>6284</v>
      </c>
      <c r="E92" s="61" t="s">
        <v>5561</v>
      </c>
      <c r="F92" s="61" t="s">
        <v>359</v>
      </c>
      <c r="G92" s="61" t="s">
        <v>53</v>
      </c>
      <c r="H92" s="61" t="s">
        <v>61</v>
      </c>
      <c r="I92" s="61"/>
      <c r="J92" s="61"/>
      <c r="K92" s="61">
        <v>1</v>
      </c>
      <c r="L92" s="84">
        <v>43319</v>
      </c>
      <c r="M92" s="84">
        <v>43319.041666666664</v>
      </c>
      <c r="N92" s="85"/>
      <c r="O92" s="85"/>
      <c r="P92" s="92" t="s">
        <v>617</v>
      </c>
      <c r="Q92" s="31">
        <f ca="1">NETWORKDAYS(N92,O92,LD!$D$5:$D$16)</f>
        <v>0</v>
      </c>
      <c r="R92" s="152" t="str">
        <f ca="1">IF(AND(R$7&gt;=$N92,R$7&lt;=$O92,R$7&lt;&gt;""),IF($P92="O",$K92&amp;" h",$K92),"")</f>
        <v/>
      </c>
      <c r="S92" s="150" t="str">
        <f>IF(AND(S$7&gt;=$N92,S$7&lt;=$O92,S$7&lt;&gt;""),IF($P92="O",$K92&amp;" h",$K92),"")</f>
        <v/>
      </c>
      <c r="T92" s="152" t="str">
        <f ca="1">IF(AND(T$7&gt;=$N92,T$7&lt;=$O92,T$7&lt;&gt;""),IF($P92="O",$K92&amp;" h",$K92),"")</f>
        <v/>
      </c>
      <c r="U92" s="150" t="str">
        <f>IF(AND(U$7&gt;=$N92,U$7&lt;=$O92,U$7&lt;&gt;""),IF($P92="O",$K92&amp;" h",$K92),"")</f>
        <v/>
      </c>
      <c r="V92" s="152" t="str">
        <f ca="1">IF(AND(V$7&gt;=$N92,V$7&lt;=$O92,V$7&lt;&gt;""),IF($P92="O",$K92&amp;" h",$K92),"")</f>
        <v/>
      </c>
      <c r="W92" s="150" t="str">
        <f>IF(AND(W$7&gt;=$N92,W$7&lt;=$O92,W$7&lt;&gt;""),IF($P92="O",$K92&amp;" h",$K92),"")</f>
        <v/>
      </c>
      <c r="X92" s="152" t="str">
        <f ca="1">IF(AND(X$7&gt;=$N92,X$7&lt;=$O92,X$7&lt;&gt;""),IF($P92="O",$K92&amp;" h",$K92),"")</f>
        <v/>
      </c>
      <c r="Y92" s="150" t="str">
        <f>IF(AND(Y$7&gt;=$N92,Y$7&lt;=$O92,Y$7&lt;&gt;""),IF($P92="O",$K92&amp;" h",$K92),"")</f>
        <v/>
      </c>
      <c r="Z92" s="152" t="str">
        <f ca="1">IF(AND(Z$7&gt;=$N92,Z$7&lt;=$O92,Z$7&lt;&gt;""),IF($P92="O",$K92&amp;" h",$K92),"")</f>
        <v/>
      </c>
      <c r="AA92" s="150" t="str">
        <f>IF(AND(AA$7&gt;=$N92,AA$7&lt;=$O92,AA$7&lt;&gt;""),IF($P92="O",$K92&amp;" h",$K92),"")</f>
        <v/>
      </c>
      <c r="AB92" s="152" t="str">
        <f ca="1">IF(AND(AB$7&gt;=$N92,AB$7&lt;=$O92,AB$7&lt;&gt;""),IF($P92="O",$K92&amp;" h",$K92),"")</f>
        <v/>
      </c>
      <c r="AC92" s="150" t="str">
        <f>IF(AND(AC$7&gt;=$N92,AC$7&lt;=$O92,AC$7&lt;&gt;""),IF($P92="O",$K92&amp;" h",$K92),"")</f>
        <v/>
      </c>
      <c r="AD92" s="152" t="str">
        <f ca="1">IF(AND(AD$7&gt;=$N92,AD$7&lt;=$O92,AD$7&lt;&gt;""),IF($P92="O",$K92&amp;" h",$K92),"")</f>
        <v/>
      </c>
      <c r="AE92" s="150" t="str">
        <f>IF(AND(AE$7&gt;=$N92,AE$7&lt;=$O92,AE$7&lt;&gt;""),IF($P92="O",$K92&amp;" h",$K92),"")</f>
        <v/>
      </c>
      <c r="AF92" s="152" t="str">
        <f ca="1">IF(AND(AF$7&gt;=$N92,AF$7&lt;=$O92,AF$7&lt;&gt;""),IF($P92="O",$K92&amp;" h",$K92),"")</f>
        <v/>
      </c>
      <c r="AG92" s="150" t="str">
        <f>IF(AND(AG$7&gt;=$N92,AG$7&lt;=$O92,AG$7&lt;&gt;""),IF($P92="O",$K92&amp;" h",$K92),"")</f>
        <v/>
      </c>
      <c r="AH92" s="152" t="str">
        <f ca="1">IF(AND(AH$7&gt;=$N92,AH$7&lt;=$O92,AH$7&lt;&gt;""),IF($P92="O",$K92&amp;" h",$K92),"")</f>
        <v/>
      </c>
      <c r="AI92" s="150"/>
      <c r="AJ92" s="152"/>
      <c r="AK92" s="150"/>
      <c r="AL92" s="152"/>
      <c r="AM92" s="150"/>
      <c r="AN92" s="152"/>
      <c r="AO92" s="150"/>
      <c r="AP92" s="152"/>
      <c r="AQ92" s="150"/>
      <c r="AR92" s="152"/>
      <c r="AS92" s="150"/>
      <c r="AT92" s="152"/>
      <c r="AU92" s="150"/>
      <c r="AV92" s="152"/>
      <c r="AW92" s="150"/>
      <c r="AX92" s="152"/>
      <c r="AY92" s="150"/>
      <c r="AZ92" s="152"/>
      <c r="BA92" s="150"/>
      <c r="BB92" s="152"/>
      <c r="BC92" s="150"/>
      <c r="BD92" s="152"/>
      <c r="BE92" s="150"/>
      <c r="BF92" s="152"/>
      <c r="BG92" s="150"/>
      <c r="BH92" s="152"/>
      <c r="BI92" s="150"/>
      <c r="BJ92" s="152"/>
      <c r="BK92" s="150"/>
      <c r="BL92" s="152"/>
      <c r="BM92" s="150"/>
      <c r="BN92" s="152"/>
      <c r="BO92" s="150"/>
      <c r="BP92" s="152"/>
      <c r="BQ92" s="150"/>
      <c r="BR92" s="152"/>
      <c r="BS92" s="150"/>
      <c r="BT92" s="152"/>
      <c r="BU92" s="150"/>
      <c r="BV92" s="152"/>
      <c r="BW92" s="150"/>
      <c r="BX92" s="152"/>
      <c r="BY92" s="150"/>
      <c r="BZ92" s="32" t="str">
        <f ca="1">IF(AND(BZ$7&gt;=$N92,BZ$7&lt;=$O92,BZ$7&lt;&gt;""),IF($P92="O",$K92&amp;" h",$K92),"")</f>
        <v/>
      </c>
      <c r="CA92" s="32" t="str">
        <f ca="1">IF(AND(CA$7&gt;=$N92,CA$7&lt;=$O92,CA$7&lt;&gt;""),IF($P92="O",$K92&amp;" h",$K92),"")</f>
        <v/>
      </c>
      <c r="CB92" s="32" t="str">
        <f ca="1">IF(AND(CB$7&gt;=$N92,CB$7&lt;=$O92,CB$7&lt;&gt;""),IF($P92="O",$K92&amp;" h",$K92),"")</f>
        <v/>
      </c>
      <c r="CC92" s="32" t="str">
        <f ca="1">IF(AND(CC$7&gt;=$N92,CC$7&lt;=$O92,CC$7&lt;&gt;""),IF($P92="O",$K92&amp;" h",$K92),"")</f>
        <v/>
      </c>
      <c r="CD92" s="32" t="str">
        <f ca="1">IF(AND(CD$7&gt;=$N92,CD$7&lt;=$O92,CD$7&lt;&gt;""),IF($P92="O",$K92&amp;" h",$K92),"")</f>
        <v/>
      </c>
      <c r="CE92" s="32" t="str">
        <f ca="1">IF(AND(CE$7&gt;=$N92,CE$7&lt;=$O92,CE$7&lt;&gt;""),IF($P92="O",$K92&amp;" h",$K92),"")</f>
        <v/>
      </c>
      <c r="CF92" s="32" t="str">
        <f ca="1">IF(AND(CF$7&gt;=$N92,CF$7&lt;=$O92,CF$7&lt;&gt;""),IF($P92="O",$K92&amp;" h",$K92),"")</f>
        <v/>
      </c>
      <c r="CG92" s="32" t="str">
        <f ca="1">IF(AND(CG$7&gt;=$N92,CG$7&lt;=$O92,CG$7&lt;&gt;""),IF($P92="O",$K92&amp;" h",$K92),"")</f>
        <v/>
      </c>
      <c r="CH92" s="32" t="str">
        <f ca="1">IF(AND(CH$7&gt;=$N92,CH$7&lt;=$O92,CH$7&lt;&gt;""),IF($P92="O",$K92&amp;" h",$K92),"")</f>
        <v/>
      </c>
      <c r="CI92" s="32" t="str">
        <f ca="1">IF(AND(CI$7&gt;=$N92,CI$7&lt;=$O92,CI$7&lt;&gt;""),IF($P92="O",$K92&amp;" h",$K92),"")</f>
        <v/>
      </c>
      <c r="CJ92" s="32" t="str">
        <f ca="1">IF(AND(CJ$7&gt;=$N92,CJ$7&lt;=$O92,CJ$7&lt;&gt;""),IF($P92="O",$K92&amp;" h",$K92),"")</f>
        <v/>
      </c>
      <c r="CK92" s="32" t="str">
        <f ca="1">IF(AND(CK$7&gt;=$N92,CK$7&lt;=$O92,CK$7&lt;&gt;""),IF($P92="O",$K92&amp;" h",$K92),"")</f>
        <v/>
      </c>
      <c r="CL92" s="32" t="str">
        <f ca="1">IF(AND(CL$7&gt;=$N92,CL$7&lt;=$O92,CL$7&lt;&gt;""),IF($P92="O",$K92&amp;" h",$K92),"")</f>
        <v/>
      </c>
      <c r="CM92" s="32" t="str">
        <f ca="1">IF(AND(CM$7&gt;=$N92,CM$7&lt;=$O92,CM$7&lt;&gt;""),IF($P92="O",$K92&amp;" h",$K92),"")</f>
        <v/>
      </c>
      <c r="CN92" s="32" t="str">
        <f ca="1">IF(AND(CN$7&gt;=$N92,CN$7&lt;=$O92,CN$7&lt;&gt;""),IF($P92="O",$K92&amp;" h",$K92),"")</f>
        <v/>
      </c>
      <c r="CO92" s="32" t="str">
        <f ca="1">IF(AND(CO$7&gt;=$N92,CO$7&lt;=$O92,CO$7&lt;&gt;""),IF($P92="O",$K92&amp;" h",$K92),"")</f>
        <v/>
      </c>
      <c r="CP92" s="32" t="str">
        <f ca="1">IF(AND(CP$7&gt;=$N92,CP$7&lt;=$O92,CP$7&lt;&gt;""),IF($P92="O",$K92&amp;" h",$K92),"")</f>
        <v/>
      </c>
      <c r="CQ92" s="32" t="str">
        <f ca="1">IF(AND(CQ$7&gt;=$N92,CQ$7&lt;=$O92,CQ$7&lt;&gt;""),IF($P92="O",$K92&amp;" h",$K92),"")</f>
        <v/>
      </c>
      <c r="CR92" s="32" t="str">
        <f ca="1">IF(AND(CR$7&gt;=$N92,CR$7&lt;=$O92,CR$7&lt;&gt;""),IF($P92="O",$K92&amp;" h",$K92),"")</f>
        <v/>
      </c>
      <c r="CS92" s="32" t="str">
        <f ca="1">IF(AND(CS$7&gt;=$N92,CS$7&lt;=$O92,CS$7&lt;&gt;""),IF($P92="O",$K92&amp;" h",$K92),"")</f>
        <v/>
      </c>
      <c r="CT92" s="32" t="str">
        <f ca="1">IF(AND(CT$7&gt;=$N92,CT$7&lt;=$O92,CT$7&lt;&gt;""),IF($P92="O",$K92&amp;" h",$K92),"")</f>
        <v/>
      </c>
      <c r="CU92" s="32" t="str">
        <f ca="1">IF(AND(CU$7&gt;=$N92,CU$7&lt;=$O92,CU$7&lt;&gt;""),IF($P92="O",$K92&amp;" h",$K92),"")</f>
        <v/>
      </c>
      <c r="CV92" s="32" t="str">
        <f ca="1">IF(AND(CV$7&gt;=$N92,CV$7&lt;=$O92,CV$7&lt;&gt;""),IF($P92="O",$K92&amp;" h",$K92),"")</f>
        <v/>
      </c>
      <c r="CW92" s="32" t="str">
        <f ca="1">IF(AND(CW$7&gt;=$N92,CW$7&lt;=$O92,CW$7&lt;&gt;""),IF($P92="O",$K92&amp;" h",$K92),"")</f>
        <v/>
      </c>
      <c r="CX92" s="32" t="str">
        <f ca="1">IF(AND(CX$7&gt;=$N92,CX$7&lt;=$O92,CX$7&lt;&gt;""),IF($P92="O",$K92&amp;" h",$K92),"")</f>
        <v/>
      </c>
      <c r="CY92" s="32" t="str">
        <f ca="1">IF(AND(CY$7&gt;=$N92,CY$7&lt;=$O92,CY$7&lt;&gt;""),IF($P92="O",$K92&amp;" h",$K92),"")</f>
        <v/>
      </c>
      <c r="CZ92" s="32" t="str">
        <f ca="1">IF(AND(CZ$7&gt;=$N92,CZ$7&lt;=$O92,CZ$7&lt;&gt;""),IF($P92="O",$K92&amp;" h",$K92),"")</f>
        <v/>
      </c>
      <c r="DA92" s="32" t="str">
        <f ca="1">IF(AND(DA$7&gt;=$N92,DA$7&lt;=$O92,DA$7&lt;&gt;""),IF($P92="O",$K92&amp;" h",$K92),"")</f>
        <v/>
      </c>
      <c r="DB92" s="32" t="str">
        <f ca="1">IF(AND(DB$7&gt;=$N92,DB$7&lt;=$O92,DB$7&lt;&gt;""),IF($P92="O",$K92&amp;" h",$K92),"")</f>
        <v/>
      </c>
      <c r="DC92" s="32" t="str">
        <f ca="1">IF(AND(DC$7&gt;=$N92,DC$7&lt;=$O92,DC$7&lt;&gt;""),IF($P92="O",$K92&amp;" h",$K92),"")</f>
        <v/>
      </c>
    </row>
    <row r="93" spans="1:107" x14ac:dyDescent="0.3">
      <c r="A93" s="122" t="s">
        <v>6410</v>
      </c>
      <c r="B93" s="61" t="s">
        <v>6411</v>
      </c>
      <c r="C93" s="61" t="s">
        <v>2478</v>
      </c>
      <c r="D93" s="61" t="s">
        <v>6284</v>
      </c>
      <c r="E93" s="61" t="s">
        <v>5561</v>
      </c>
      <c r="F93" s="61" t="s">
        <v>359</v>
      </c>
      <c r="G93" s="61" t="s">
        <v>58</v>
      </c>
      <c r="H93" s="61" t="s">
        <v>61</v>
      </c>
      <c r="I93" s="61"/>
      <c r="J93" s="61"/>
      <c r="K93" s="61">
        <v>0.5</v>
      </c>
      <c r="L93" s="84">
        <v>43321</v>
      </c>
      <c r="M93" s="84">
        <v>43321.020833333336</v>
      </c>
      <c r="N93" s="85"/>
      <c r="O93" s="85"/>
      <c r="P93" s="92" t="s">
        <v>617</v>
      </c>
      <c r="Q93" s="31">
        <f ca="1">NETWORKDAYS(N93,O93,LD!$D$5:$D$16)</f>
        <v>0</v>
      </c>
      <c r="R93" s="152" t="str">
        <f ca="1">IF(AND(R$7&gt;=$N93,R$7&lt;=$O93,R$7&lt;&gt;""),IF($P93="O",$K93&amp;" h",$K93),"")</f>
        <v/>
      </c>
      <c r="S93" s="150" t="str">
        <f>IF(AND(S$7&gt;=$N93,S$7&lt;=$O93,S$7&lt;&gt;""),IF($P93="O",$K93&amp;" h",$K93),"")</f>
        <v/>
      </c>
      <c r="T93" s="152" t="str">
        <f ca="1">IF(AND(T$7&gt;=$N93,T$7&lt;=$O93,T$7&lt;&gt;""),IF($P93="O",$K93&amp;" h",$K93),"")</f>
        <v/>
      </c>
      <c r="U93" s="150" t="str">
        <f>IF(AND(U$7&gt;=$N93,U$7&lt;=$O93,U$7&lt;&gt;""),IF($P93="O",$K93&amp;" h",$K93),"")</f>
        <v/>
      </c>
      <c r="V93" s="152" t="str">
        <f ca="1">IF(AND(V$7&gt;=$N93,V$7&lt;=$O93,V$7&lt;&gt;""),IF($P93="O",$K93&amp;" h",$K93),"")</f>
        <v/>
      </c>
      <c r="W93" s="150" t="str">
        <f>IF(AND(W$7&gt;=$N93,W$7&lt;=$O93,W$7&lt;&gt;""),IF($P93="O",$K93&amp;" h",$K93),"")</f>
        <v/>
      </c>
      <c r="X93" s="152" t="str">
        <f ca="1">IF(AND(X$7&gt;=$N93,X$7&lt;=$O93,X$7&lt;&gt;""),IF($P93="O",$K93&amp;" h",$K93),"")</f>
        <v/>
      </c>
      <c r="Y93" s="150" t="str">
        <f>IF(AND(Y$7&gt;=$N93,Y$7&lt;=$O93,Y$7&lt;&gt;""),IF($P93="O",$K93&amp;" h",$K93),"")</f>
        <v/>
      </c>
      <c r="Z93" s="152" t="str">
        <f ca="1">IF(AND(Z$7&gt;=$N93,Z$7&lt;=$O93,Z$7&lt;&gt;""),IF($P93="O",$K93&amp;" h",$K93),"")</f>
        <v/>
      </c>
      <c r="AA93" s="150" t="str">
        <f>IF(AND(AA$7&gt;=$N93,AA$7&lt;=$O93,AA$7&lt;&gt;""),IF($P93="O",$K93&amp;" h",$K93),"")</f>
        <v/>
      </c>
      <c r="AB93" s="152" t="str">
        <f ca="1">IF(AND(AB$7&gt;=$N93,AB$7&lt;=$O93,AB$7&lt;&gt;""),IF($P93="O",$K93&amp;" h",$K93),"")</f>
        <v/>
      </c>
      <c r="AC93" s="150" t="str">
        <f>IF(AND(AC$7&gt;=$N93,AC$7&lt;=$O93,AC$7&lt;&gt;""),IF($P93="O",$K93&amp;" h",$K93),"")</f>
        <v/>
      </c>
      <c r="AD93" s="152" t="str">
        <f ca="1">IF(AND(AD$7&gt;=$N93,AD$7&lt;=$O93,AD$7&lt;&gt;""),IF($P93="O",$K93&amp;" h",$K93),"")</f>
        <v/>
      </c>
      <c r="AE93" s="150" t="str">
        <f>IF(AND(AE$7&gt;=$N93,AE$7&lt;=$O93,AE$7&lt;&gt;""),IF($P93="O",$K93&amp;" h",$K93),"")</f>
        <v/>
      </c>
      <c r="AF93" s="152" t="str">
        <f ca="1">IF(AND(AF$7&gt;=$N93,AF$7&lt;=$O93,AF$7&lt;&gt;""),IF($P93="O",$K93&amp;" h",$K93),"")</f>
        <v/>
      </c>
      <c r="AG93" s="150" t="str">
        <f>IF(AND(AG$7&gt;=$N93,AG$7&lt;=$O93,AG$7&lt;&gt;""),IF($P93="O",$K93&amp;" h",$K93),"")</f>
        <v/>
      </c>
      <c r="AH93" s="152" t="str">
        <f ca="1">IF(AND(AH$7&gt;=$N93,AH$7&lt;=$O93,AH$7&lt;&gt;""),IF($P93="O",$K93&amp;" h",$K93),"")</f>
        <v/>
      </c>
      <c r="AI93" s="150"/>
      <c r="AJ93" s="152"/>
      <c r="AK93" s="150"/>
      <c r="AL93" s="152"/>
      <c r="AM93" s="150"/>
      <c r="AN93" s="152"/>
      <c r="AO93" s="150"/>
      <c r="AP93" s="152"/>
      <c r="AQ93" s="150"/>
      <c r="AR93" s="152"/>
      <c r="AS93" s="150"/>
      <c r="AT93" s="152"/>
      <c r="AU93" s="150"/>
      <c r="AV93" s="152"/>
      <c r="AW93" s="150"/>
      <c r="AX93" s="152"/>
      <c r="AY93" s="150"/>
      <c r="AZ93" s="152"/>
      <c r="BA93" s="150"/>
      <c r="BB93" s="152"/>
      <c r="BC93" s="150"/>
      <c r="BD93" s="152"/>
      <c r="BE93" s="150"/>
      <c r="BF93" s="152"/>
      <c r="BG93" s="150"/>
      <c r="BH93" s="152"/>
      <c r="BI93" s="150"/>
      <c r="BJ93" s="152"/>
      <c r="BK93" s="150"/>
      <c r="BL93" s="152"/>
      <c r="BM93" s="150"/>
      <c r="BN93" s="152"/>
      <c r="BO93" s="150"/>
      <c r="BP93" s="152"/>
      <c r="BQ93" s="150"/>
      <c r="BR93" s="152"/>
      <c r="BS93" s="150"/>
      <c r="BT93" s="152"/>
      <c r="BU93" s="150"/>
      <c r="BV93" s="152"/>
      <c r="BW93" s="150"/>
      <c r="BX93" s="152"/>
      <c r="BY93" s="150"/>
      <c r="BZ93" s="32" t="str">
        <f ca="1">IF(AND(BZ$7&gt;=$N93,BZ$7&lt;=$O93,BZ$7&lt;&gt;""),IF($P93="O",$K93&amp;" h",$K93),"")</f>
        <v/>
      </c>
      <c r="CA93" s="32" t="str">
        <f ca="1">IF(AND(CA$7&gt;=$N93,CA$7&lt;=$O93,CA$7&lt;&gt;""),IF($P93="O",$K93&amp;" h",$K93),"")</f>
        <v/>
      </c>
      <c r="CB93" s="32" t="str">
        <f ca="1">IF(AND(CB$7&gt;=$N93,CB$7&lt;=$O93,CB$7&lt;&gt;""),IF($P93="O",$K93&amp;" h",$K93),"")</f>
        <v/>
      </c>
      <c r="CC93" s="32" t="str">
        <f ca="1">IF(AND(CC$7&gt;=$N93,CC$7&lt;=$O93,CC$7&lt;&gt;""),IF($P93="O",$K93&amp;" h",$K93),"")</f>
        <v/>
      </c>
      <c r="CD93" s="32" t="str">
        <f ca="1">IF(AND(CD$7&gt;=$N93,CD$7&lt;=$O93,CD$7&lt;&gt;""),IF($P93="O",$K93&amp;" h",$K93),"")</f>
        <v/>
      </c>
      <c r="CE93" s="32" t="str">
        <f ca="1">IF(AND(CE$7&gt;=$N93,CE$7&lt;=$O93,CE$7&lt;&gt;""),IF($P93="O",$K93&amp;" h",$K93),"")</f>
        <v/>
      </c>
      <c r="CF93" s="32" t="str">
        <f ca="1">IF(AND(CF$7&gt;=$N93,CF$7&lt;=$O93,CF$7&lt;&gt;""),IF($P93="O",$K93&amp;" h",$K93),"")</f>
        <v/>
      </c>
      <c r="CG93" s="32" t="str">
        <f ca="1">IF(AND(CG$7&gt;=$N93,CG$7&lt;=$O93,CG$7&lt;&gt;""),IF($P93="O",$K93&amp;" h",$K93),"")</f>
        <v/>
      </c>
      <c r="CH93" s="32" t="str">
        <f ca="1">IF(AND(CH$7&gt;=$N93,CH$7&lt;=$O93,CH$7&lt;&gt;""),IF($P93="O",$K93&amp;" h",$K93),"")</f>
        <v/>
      </c>
      <c r="CI93" s="32" t="str">
        <f ca="1">IF(AND(CI$7&gt;=$N93,CI$7&lt;=$O93,CI$7&lt;&gt;""),IF($P93="O",$K93&amp;" h",$K93),"")</f>
        <v/>
      </c>
      <c r="CJ93" s="32" t="str">
        <f ca="1">IF(AND(CJ$7&gt;=$N93,CJ$7&lt;=$O93,CJ$7&lt;&gt;""),IF($P93="O",$K93&amp;" h",$K93),"")</f>
        <v/>
      </c>
      <c r="CK93" s="32" t="str">
        <f ca="1">IF(AND(CK$7&gt;=$N93,CK$7&lt;=$O93,CK$7&lt;&gt;""),IF($P93="O",$K93&amp;" h",$K93),"")</f>
        <v/>
      </c>
      <c r="CL93" s="32" t="str">
        <f ca="1">IF(AND(CL$7&gt;=$N93,CL$7&lt;=$O93,CL$7&lt;&gt;""),IF($P93="O",$K93&amp;" h",$K93),"")</f>
        <v/>
      </c>
      <c r="CM93" s="32" t="str">
        <f ca="1">IF(AND(CM$7&gt;=$N93,CM$7&lt;=$O93,CM$7&lt;&gt;""),IF($P93="O",$K93&amp;" h",$K93),"")</f>
        <v/>
      </c>
      <c r="CN93" s="32" t="str">
        <f ca="1">IF(AND(CN$7&gt;=$N93,CN$7&lt;=$O93,CN$7&lt;&gt;""),IF($P93="O",$K93&amp;" h",$K93),"")</f>
        <v/>
      </c>
      <c r="CO93" s="32" t="str">
        <f ca="1">IF(AND(CO$7&gt;=$N93,CO$7&lt;=$O93,CO$7&lt;&gt;""),IF($P93="O",$K93&amp;" h",$K93),"")</f>
        <v/>
      </c>
      <c r="CP93" s="32" t="str">
        <f ca="1">IF(AND(CP$7&gt;=$N93,CP$7&lt;=$O93,CP$7&lt;&gt;""),IF($P93="O",$K93&amp;" h",$K93),"")</f>
        <v/>
      </c>
      <c r="CQ93" s="32" t="str">
        <f ca="1">IF(AND(CQ$7&gt;=$N93,CQ$7&lt;=$O93,CQ$7&lt;&gt;""),IF($P93="O",$K93&amp;" h",$K93),"")</f>
        <v/>
      </c>
      <c r="CR93" s="32" t="str">
        <f ca="1">IF(AND(CR$7&gt;=$N93,CR$7&lt;=$O93,CR$7&lt;&gt;""),IF($P93="O",$K93&amp;" h",$K93),"")</f>
        <v/>
      </c>
      <c r="CS93" s="32" t="str">
        <f ca="1">IF(AND(CS$7&gt;=$N93,CS$7&lt;=$O93,CS$7&lt;&gt;""),IF($P93="O",$K93&amp;" h",$K93),"")</f>
        <v/>
      </c>
      <c r="CT93" s="32" t="str">
        <f ca="1">IF(AND(CT$7&gt;=$N93,CT$7&lt;=$O93,CT$7&lt;&gt;""),IF($P93="O",$K93&amp;" h",$K93),"")</f>
        <v/>
      </c>
      <c r="CU93" s="32" t="str">
        <f ca="1">IF(AND(CU$7&gt;=$N93,CU$7&lt;=$O93,CU$7&lt;&gt;""),IF($P93="O",$K93&amp;" h",$K93),"")</f>
        <v/>
      </c>
      <c r="CV93" s="32" t="str">
        <f ca="1">IF(AND(CV$7&gt;=$N93,CV$7&lt;=$O93,CV$7&lt;&gt;""),IF($P93="O",$K93&amp;" h",$K93),"")</f>
        <v/>
      </c>
      <c r="CW93" s="32" t="str">
        <f ca="1">IF(AND(CW$7&gt;=$N93,CW$7&lt;=$O93,CW$7&lt;&gt;""),IF($P93="O",$K93&amp;" h",$K93),"")</f>
        <v/>
      </c>
      <c r="CX93" s="32" t="str">
        <f ca="1">IF(AND(CX$7&gt;=$N93,CX$7&lt;=$O93,CX$7&lt;&gt;""),IF($P93="O",$K93&amp;" h",$K93),"")</f>
        <v/>
      </c>
      <c r="CY93" s="32" t="str">
        <f ca="1">IF(AND(CY$7&gt;=$N93,CY$7&lt;=$O93,CY$7&lt;&gt;""),IF($P93="O",$K93&amp;" h",$K93),"")</f>
        <v/>
      </c>
      <c r="CZ93" s="32" t="str">
        <f ca="1">IF(AND(CZ$7&gt;=$N93,CZ$7&lt;=$O93,CZ$7&lt;&gt;""),IF($P93="O",$K93&amp;" h",$K93),"")</f>
        <v/>
      </c>
      <c r="DA93" s="32" t="str">
        <f ca="1">IF(AND(DA$7&gt;=$N93,DA$7&lt;=$O93,DA$7&lt;&gt;""),IF($P93="O",$K93&amp;" h",$K93),"")</f>
        <v/>
      </c>
      <c r="DB93" s="32" t="str">
        <f ca="1">IF(AND(DB$7&gt;=$N93,DB$7&lt;=$O93,DB$7&lt;&gt;""),IF($P93="O",$K93&amp;" h",$K93),"")</f>
        <v/>
      </c>
      <c r="DC93" s="32" t="str">
        <f ca="1">IF(AND(DC$7&gt;=$N93,DC$7&lt;=$O93,DC$7&lt;&gt;""),IF($P93="O",$K93&amp;" h",$K93),"")</f>
        <v/>
      </c>
    </row>
    <row r="94" spans="1:107" x14ac:dyDescent="0.3">
      <c r="A94" s="122" t="s">
        <v>5133</v>
      </c>
      <c r="B94" s="61" t="s">
        <v>5134</v>
      </c>
      <c r="C94" s="61" t="s">
        <v>882</v>
      </c>
      <c r="D94" s="61" t="s">
        <v>883</v>
      </c>
      <c r="E94" s="61" t="s">
        <v>884</v>
      </c>
      <c r="F94" s="61" t="s">
        <v>195</v>
      </c>
      <c r="G94" s="61" t="s">
        <v>201</v>
      </c>
      <c r="H94" s="61" t="s">
        <v>202</v>
      </c>
      <c r="I94" s="61"/>
      <c r="J94" s="61"/>
      <c r="K94" s="61">
        <v>4</v>
      </c>
      <c r="L94" s="84">
        <v>43316</v>
      </c>
      <c r="M94" s="84">
        <v>43346</v>
      </c>
      <c r="N94" s="85"/>
      <c r="O94" s="85"/>
      <c r="P94" s="92" t="s">
        <v>617</v>
      </c>
      <c r="Q94" s="31">
        <f ca="1">NETWORKDAYS(N94,O94,LD!$D$5:$D$16)</f>
        <v>0</v>
      </c>
      <c r="R94" s="152" t="str">
        <f ca="1">IF(AND(R$7&gt;=$N94,R$7&lt;=$O94,R$7&lt;&gt;""),IF($P94="O",$K94&amp;" h",$K94),"")</f>
        <v/>
      </c>
      <c r="S94" s="150" t="str">
        <f>IF(AND(S$7&gt;=$N94,S$7&lt;=$O94,S$7&lt;&gt;""),IF($P94="O",$K94&amp;" h",$K94),"")</f>
        <v/>
      </c>
      <c r="T94" s="152" t="str">
        <f ca="1">IF(AND(T$7&gt;=$N94,T$7&lt;=$O94,T$7&lt;&gt;""),IF($P94="O",$K94&amp;" h",$K94),"")</f>
        <v/>
      </c>
      <c r="U94" s="150" t="str">
        <f>IF(AND(U$7&gt;=$N94,U$7&lt;=$O94,U$7&lt;&gt;""),IF($P94="O",$K94&amp;" h",$K94),"")</f>
        <v/>
      </c>
      <c r="V94" s="152" t="str">
        <f ca="1">IF(AND(V$7&gt;=$N94,V$7&lt;=$O94,V$7&lt;&gt;""),IF($P94="O",$K94&amp;" h",$K94),"")</f>
        <v/>
      </c>
      <c r="W94" s="150" t="str">
        <f>IF(AND(W$7&gt;=$N94,W$7&lt;=$O94,W$7&lt;&gt;""),IF($P94="O",$K94&amp;" h",$K94),"")</f>
        <v/>
      </c>
      <c r="X94" s="152" t="str">
        <f ca="1">IF(AND(X$7&gt;=$N94,X$7&lt;=$O94,X$7&lt;&gt;""),IF($P94="O",$K94&amp;" h",$K94),"")</f>
        <v/>
      </c>
      <c r="Y94" s="150" t="str">
        <f>IF(AND(Y$7&gt;=$N94,Y$7&lt;=$O94,Y$7&lt;&gt;""),IF($P94="O",$K94&amp;" h",$K94),"")</f>
        <v/>
      </c>
      <c r="Z94" s="152" t="str">
        <f ca="1">IF(AND(Z$7&gt;=$N94,Z$7&lt;=$O94,Z$7&lt;&gt;""),IF($P94="O",$K94&amp;" h",$K94),"")</f>
        <v/>
      </c>
      <c r="AA94" s="150" t="str">
        <f>IF(AND(AA$7&gt;=$N94,AA$7&lt;=$O94,AA$7&lt;&gt;""),IF($P94="O",$K94&amp;" h",$K94),"")</f>
        <v/>
      </c>
      <c r="AB94" s="152" t="str">
        <f ca="1">IF(AND(AB$7&gt;=$N94,AB$7&lt;=$O94,AB$7&lt;&gt;""),IF($P94="O",$K94&amp;" h",$K94),"")</f>
        <v/>
      </c>
      <c r="AC94" s="150" t="str">
        <f>IF(AND(AC$7&gt;=$N94,AC$7&lt;=$O94,AC$7&lt;&gt;""),IF($P94="O",$K94&amp;" h",$K94),"")</f>
        <v/>
      </c>
      <c r="AD94" s="152" t="str">
        <f ca="1">IF(AND(AD$7&gt;=$N94,AD$7&lt;=$O94,AD$7&lt;&gt;""),IF($P94="O",$K94&amp;" h",$K94),"")</f>
        <v/>
      </c>
      <c r="AE94" s="150" t="str">
        <f>IF(AND(AE$7&gt;=$N94,AE$7&lt;=$O94,AE$7&lt;&gt;""),IF($P94="O",$K94&amp;" h",$K94),"")</f>
        <v/>
      </c>
      <c r="AF94" s="152" t="str">
        <f ca="1">IF(AND(AF$7&gt;=$N94,AF$7&lt;=$O94,AF$7&lt;&gt;""),IF($P94="O",$K94&amp;" h",$K94),"")</f>
        <v/>
      </c>
      <c r="AG94" s="150" t="str">
        <f>IF(AND(AG$7&gt;=$N94,AG$7&lt;=$O94,AG$7&lt;&gt;""),IF($P94="O",$K94&amp;" h",$K94),"")</f>
        <v/>
      </c>
      <c r="AH94" s="152" t="str">
        <f ca="1">IF(AND(AH$7&gt;=$N94,AH$7&lt;=$O94,AH$7&lt;&gt;""),IF($P94="O",$K94&amp;" h",$K94),"")</f>
        <v/>
      </c>
      <c r="AI94" s="150"/>
      <c r="AJ94" s="152"/>
      <c r="AK94" s="150"/>
      <c r="AL94" s="152"/>
      <c r="AM94" s="150"/>
      <c r="AN94" s="152"/>
      <c r="AO94" s="150"/>
      <c r="AP94" s="152"/>
      <c r="AQ94" s="150"/>
      <c r="AR94" s="152"/>
      <c r="AS94" s="150"/>
      <c r="AT94" s="152"/>
      <c r="AU94" s="150"/>
      <c r="AV94" s="152"/>
      <c r="AW94" s="150"/>
      <c r="AX94" s="152"/>
      <c r="AY94" s="150"/>
      <c r="AZ94" s="152"/>
      <c r="BA94" s="150"/>
      <c r="BB94" s="152"/>
      <c r="BC94" s="150"/>
      <c r="BD94" s="152"/>
      <c r="BE94" s="150"/>
      <c r="BF94" s="152"/>
      <c r="BG94" s="150"/>
      <c r="BH94" s="152"/>
      <c r="BI94" s="150"/>
      <c r="BJ94" s="152"/>
      <c r="BK94" s="150"/>
      <c r="BL94" s="152"/>
      <c r="BM94" s="150"/>
      <c r="BN94" s="152"/>
      <c r="BO94" s="150"/>
      <c r="BP94" s="152"/>
      <c r="BQ94" s="150"/>
      <c r="BR94" s="152"/>
      <c r="BS94" s="150"/>
      <c r="BT94" s="152"/>
      <c r="BU94" s="150"/>
      <c r="BV94" s="152"/>
      <c r="BW94" s="150"/>
      <c r="BX94" s="152"/>
      <c r="BY94" s="150"/>
      <c r="BZ94" s="32" t="str">
        <f ca="1">IF(AND(BZ$7&gt;=$N94,BZ$7&lt;=$O94,BZ$7&lt;&gt;""),IF($P94="O",$K94&amp;" h",$K94),"")</f>
        <v/>
      </c>
      <c r="CA94" s="32" t="str">
        <f ca="1">IF(AND(CA$7&gt;=$N94,CA$7&lt;=$O94,CA$7&lt;&gt;""),IF($P94="O",$K94&amp;" h",$K94),"")</f>
        <v/>
      </c>
      <c r="CB94" s="32" t="str">
        <f ca="1">IF(AND(CB$7&gt;=$N94,CB$7&lt;=$O94,CB$7&lt;&gt;""),IF($P94="O",$K94&amp;" h",$K94),"")</f>
        <v/>
      </c>
      <c r="CC94" s="32" t="str">
        <f ca="1">IF(AND(CC$7&gt;=$N94,CC$7&lt;=$O94,CC$7&lt;&gt;""),IF($P94="O",$K94&amp;" h",$K94),"")</f>
        <v/>
      </c>
      <c r="CD94" s="32" t="str">
        <f ca="1">IF(AND(CD$7&gt;=$N94,CD$7&lt;=$O94,CD$7&lt;&gt;""),IF($P94="O",$K94&amp;" h",$K94),"")</f>
        <v/>
      </c>
      <c r="CE94" s="32" t="str">
        <f ca="1">IF(AND(CE$7&gt;=$N94,CE$7&lt;=$O94,CE$7&lt;&gt;""),IF($P94="O",$K94&amp;" h",$K94),"")</f>
        <v/>
      </c>
      <c r="CF94" s="32" t="str">
        <f ca="1">IF(AND(CF$7&gt;=$N94,CF$7&lt;=$O94,CF$7&lt;&gt;""),IF($P94="O",$K94&amp;" h",$K94),"")</f>
        <v/>
      </c>
      <c r="CG94" s="32" t="str">
        <f ca="1">IF(AND(CG$7&gt;=$N94,CG$7&lt;=$O94,CG$7&lt;&gt;""),IF($P94="O",$K94&amp;" h",$K94),"")</f>
        <v/>
      </c>
      <c r="CH94" s="32" t="str">
        <f ca="1">IF(AND(CH$7&gt;=$N94,CH$7&lt;=$O94,CH$7&lt;&gt;""),IF($P94="O",$K94&amp;" h",$K94),"")</f>
        <v/>
      </c>
      <c r="CI94" s="32" t="str">
        <f ca="1">IF(AND(CI$7&gt;=$N94,CI$7&lt;=$O94,CI$7&lt;&gt;""),IF($P94="O",$K94&amp;" h",$K94),"")</f>
        <v/>
      </c>
      <c r="CJ94" s="32" t="str">
        <f ca="1">IF(AND(CJ$7&gt;=$N94,CJ$7&lt;=$O94,CJ$7&lt;&gt;""),IF($P94="O",$K94&amp;" h",$K94),"")</f>
        <v/>
      </c>
      <c r="CK94" s="32" t="str">
        <f ca="1">IF(AND(CK$7&gt;=$N94,CK$7&lt;=$O94,CK$7&lt;&gt;""),IF($P94="O",$K94&amp;" h",$K94),"")</f>
        <v/>
      </c>
      <c r="CL94" s="32" t="str">
        <f ca="1">IF(AND(CL$7&gt;=$N94,CL$7&lt;=$O94,CL$7&lt;&gt;""),IF($P94="O",$K94&amp;" h",$K94),"")</f>
        <v/>
      </c>
      <c r="CM94" s="32" t="str">
        <f ca="1">IF(AND(CM$7&gt;=$N94,CM$7&lt;=$O94,CM$7&lt;&gt;""),IF($P94="O",$K94&amp;" h",$K94),"")</f>
        <v/>
      </c>
      <c r="CN94" s="32" t="str">
        <f ca="1">IF(AND(CN$7&gt;=$N94,CN$7&lt;=$O94,CN$7&lt;&gt;""),IF($P94="O",$K94&amp;" h",$K94),"")</f>
        <v/>
      </c>
      <c r="CO94" s="32" t="str">
        <f ca="1">IF(AND(CO$7&gt;=$N94,CO$7&lt;=$O94,CO$7&lt;&gt;""),IF($P94="O",$K94&amp;" h",$K94),"")</f>
        <v/>
      </c>
      <c r="CP94" s="32" t="str">
        <f ca="1">IF(AND(CP$7&gt;=$N94,CP$7&lt;=$O94,CP$7&lt;&gt;""),IF($P94="O",$K94&amp;" h",$K94),"")</f>
        <v/>
      </c>
      <c r="CQ94" s="32" t="str">
        <f ca="1">IF(AND(CQ$7&gt;=$N94,CQ$7&lt;=$O94,CQ$7&lt;&gt;""),IF($P94="O",$K94&amp;" h",$K94),"")</f>
        <v/>
      </c>
      <c r="CR94" s="32" t="str">
        <f ca="1">IF(AND(CR$7&gt;=$N94,CR$7&lt;=$O94,CR$7&lt;&gt;""),IF($P94="O",$K94&amp;" h",$K94),"")</f>
        <v/>
      </c>
      <c r="CS94" s="32" t="str">
        <f ca="1">IF(AND(CS$7&gt;=$N94,CS$7&lt;=$O94,CS$7&lt;&gt;""),IF($P94="O",$K94&amp;" h",$K94),"")</f>
        <v/>
      </c>
      <c r="CT94" s="32" t="str">
        <f ca="1">IF(AND(CT$7&gt;=$N94,CT$7&lt;=$O94,CT$7&lt;&gt;""),IF($P94="O",$K94&amp;" h",$K94),"")</f>
        <v/>
      </c>
      <c r="CU94" s="32" t="str">
        <f ca="1">IF(AND(CU$7&gt;=$N94,CU$7&lt;=$O94,CU$7&lt;&gt;""),IF($P94="O",$K94&amp;" h",$K94),"")</f>
        <v/>
      </c>
      <c r="CV94" s="32" t="str">
        <f ca="1">IF(AND(CV$7&gt;=$N94,CV$7&lt;=$O94,CV$7&lt;&gt;""),IF($P94="O",$K94&amp;" h",$K94),"")</f>
        <v/>
      </c>
      <c r="CW94" s="32" t="str">
        <f ca="1">IF(AND(CW$7&gt;=$N94,CW$7&lt;=$O94,CW$7&lt;&gt;""),IF($P94="O",$K94&amp;" h",$K94),"")</f>
        <v/>
      </c>
      <c r="CX94" s="32" t="str">
        <f ca="1">IF(AND(CX$7&gt;=$N94,CX$7&lt;=$O94,CX$7&lt;&gt;""),IF($P94="O",$K94&amp;" h",$K94),"")</f>
        <v/>
      </c>
      <c r="CY94" s="32" t="str">
        <f ca="1">IF(AND(CY$7&gt;=$N94,CY$7&lt;=$O94,CY$7&lt;&gt;""),IF($P94="O",$K94&amp;" h",$K94),"")</f>
        <v/>
      </c>
      <c r="CZ94" s="32" t="str">
        <f ca="1">IF(AND(CZ$7&gt;=$N94,CZ$7&lt;=$O94,CZ$7&lt;&gt;""),IF($P94="O",$K94&amp;" h",$K94),"")</f>
        <v/>
      </c>
      <c r="DA94" s="32" t="str">
        <f ca="1">IF(AND(DA$7&gt;=$N94,DA$7&lt;=$O94,DA$7&lt;&gt;""),IF($P94="O",$K94&amp;" h",$K94),"")</f>
        <v/>
      </c>
      <c r="DB94" s="32" t="str">
        <f ca="1">IF(AND(DB$7&gt;=$N94,DB$7&lt;=$O94,DB$7&lt;&gt;""),IF($P94="O",$K94&amp;" h",$K94),"")</f>
        <v/>
      </c>
      <c r="DC94" s="32" t="str">
        <f ca="1">IF(AND(DC$7&gt;=$N94,DC$7&lt;=$O94,DC$7&lt;&gt;""),IF($P94="O",$K94&amp;" h",$K94),"")</f>
        <v/>
      </c>
    </row>
    <row r="95" spans="1:107" x14ac:dyDescent="0.3">
      <c r="A95" s="122" t="s">
        <v>6566</v>
      </c>
      <c r="B95" s="61" t="s">
        <v>6567</v>
      </c>
      <c r="C95" s="61" t="s">
        <v>252</v>
      </c>
      <c r="D95" s="61" t="s">
        <v>5956</v>
      </c>
      <c r="E95" s="61" t="s">
        <v>1397</v>
      </c>
      <c r="F95" s="61" t="s">
        <v>359</v>
      </c>
      <c r="G95" s="61" t="s">
        <v>58</v>
      </c>
      <c r="H95" s="61" t="s">
        <v>61</v>
      </c>
      <c r="I95" s="61"/>
      <c r="J95" s="61"/>
      <c r="K95" s="61">
        <v>0.5</v>
      </c>
      <c r="L95" s="84">
        <v>43323</v>
      </c>
      <c r="M95" s="84">
        <v>43323.020833333336</v>
      </c>
      <c r="N95" s="85"/>
      <c r="O95" s="85"/>
      <c r="P95" s="92" t="s">
        <v>617</v>
      </c>
      <c r="Q95" s="31">
        <f ca="1">NETWORKDAYS(N95,O95,LD!$D$5:$D$16)</f>
        <v>0</v>
      </c>
      <c r="R95" s="152" t="str">
        <f ca="1">IF(AND(R$7&gt;=$N95,R$7&lt;=$O95,R$7&lt;&gt;""),IF($P95="O",$K95&amp;" h",$K95),"")</f>
        <v/>
      </c>
      <c r="S95" s="150" t="str">
        <f>IF(AND(S$7&gt;=$N95,S$7&lt;=$O95,S$7&lt;&gt;""),IF($P95="O",$K95&amp;" h",$K95),"")</f>
        <v/>
      </c>
      <c r="T95" s="152" t="str">
        <f ca="1">IF(AND(T$7&gt;=$N95,T$7&lt;=$O95,T$7&lt;&gt;""),IF($P95="O",$K95&amp;" h",$K95),"")</f>
        <v/>
      </c>
      <c r="U95" s="150" t="str">
        <f>IF(AND(U$7&gt;=$N95,U$7&lt;=$O95,U$7&lt;&gt;""),IF($P95="O",$K95&amp;" h",$K95),"")</f>
        <v/>
      </c>
      <c r="V95" s="152" t="str">
        <f ca="1">IF(AND(V$7&gt;=$N95,V$7&lt;=$O95,V$7&lt;&gt;""),IF($P95="O",$K95&amp;" h",$K95),"")</f>
        <v/>
      </c>
      <c r="W95" s="150" t="str">
        <f>IF(AND(W$7&gt;=$N95,W$7&lt;=$O95,W$7&lt;&gt;""),IF($P95="O",$K95&amp;" h",$K95),"")</f>
        <v/>
      </c>
      <c r="X95" s="152" t="str">
        <f ca="1">IF(AND(X$7&gt;=$N95,X$7&lt;=$O95,X$7&lt;&gt;""),IF($P95="O",$K95&amp;" h",$K95),"")</f>
        <v/>
      </c>
      <c r="Y95" s="150" t="str">
        <f>IF(AND(Y$7&gt;=$N95,Y$7&lt;=$O95,Y$7&lt;&gt;""),IF($P95="O",$K95&amp;" h",$K95),"")</f>
        <v/>
      </c>
      <c r="Z95" s="152" t="str">
        <f ca="1">IF(AND(Z$7&gt;=$N95,Z$7&lt;=$O95,Z$7&lt;&gt;""),IF($P95="O",$K95&amp;" h",$K95),"")</f>
        <v/>
      </c>
      <c r="AA95" s="150" t="str">
        <f>IF(AND(AA$7&gt;=$N95,AA$7&lt;=$O95,AA$7&lt;&gt;""),IF($P95="O",$K95&amp;" h",$K95),"")</f>
        <v/>
      </c>
      <c r="AB95" s="152" t="str">
        <f ca="1">IF(AND(AB$7&gt;=$N95,AB$7&lt;=$O95,AB$7&lt;&gt;""),IF($P95="O",$K95&amp;" h",$K95),"")</f>
        <v/>
      </c>
      <c r="AC95" s="150" t="str">
        <f>IF(AND(AC$7&gt;=$N95,AC$7&lt;=$O95,AC$7&lt;&gt;""),IF($P95="O",$K95&amp;" h",$K95),"")</f>
        <v/>
      </c>
      <c r="AD95" s="152" t="str">
        <f ca="1">IF(AND(AD$7&gt;=$N95,AD$7&lt;=$O95,AD$7&lt;&gt;""),IF($P95="O",$K95&amp;" h",$K95),"")</f>
        <v/>
      </c>
      <c r="AE95" s="150" t="str">
        <f>IF(AND(AE$7&gt;=$N95,AE$7&lt;=$O95,AE$7&lt;&gt;""),IF($P95="O",$K95&amp;" h",$K95),"")</f>
        <v/>
      </c>
      <c r="AF95" s="152" t="str">
        <f ca="1">IF(AND(AF$7&gt;=$N95,AF$7&lt;=$O95,AF$7&lt;&gt;""),IF($P95="O",$K95&amp;" h",$K95),"")</f>
        <v/>
      </c>
      <c r="AG95" s="150" t="str">
        <f>IF(AND(AG$7&gt;=$N95,AG$7&lt;=$O95,AG$7&lt;&gt;""),IF($P95="O",$K95&amp;" h",$K95),"")</f>
        <v/>
      </c>
      <c r="AH95" s="152" t="str">
        <f ca="1">IF(AND(AH$7&gt;=$N95,AH$7&lt;=$O95,AH$7&lt;&gt;""),IF($P95="O",$K95&amp;" h",$K95),"")</f>
        <v/>
      </c>
      <c r="AI95" s="150"/>
      <c r="AJ95" s="152"/>
      <c r="AK95" s="150"/>
      <c r="AL95" s="152"/>
      <c r="AM95" s="150"/>
      <c r="AN95" s="152"/>
      <c r="AO95" s="150"/>
      <c r="AP95" s="152"/>
      <c r="AQ95" s="150"/>
      <c r="AR95" s="152"/>
      <c r="AS95" s="150"/>
      <c r="AT95" s="152"/>
      <c r="AU95" s="150"/>
      <c r="AV95" s="152"/>
      <c r="AW95" s="150"/>
      <c r="AX95" s="152"/>
      <c r="AY95" s="150"/>
      <c r="AZ95" s="152"/>
      <c r="BA95" s="150"/>
      <c r="BB95" s="152"/>
      <c r="BC95" s="150"/>
      <c r="BD95" s="152"/>
      <c r="BE95" s="150"/>
      <c r="BF95" s="152"/>
      <c r="BG95" s="150"/>
      <c r="BH95" s="152"/>
      <c r="BI95" s="150"/>
      <c r="BJ95" s="152"/>
      <c r="BK95" s="150"/>
      <c r="BL95" s="152"/>
      <c r="BM95" s="150"/>
      <c r="BN95" s="152"/>
      <c r="BO95" s="150"/>
      <c r="BP95" s="152"/>
      <c r="BQ95" s="150"/>
      <c r="BR95" s="152"/>
      <c r="BS95" s="150"/>
      <c r="BT95" s="152"/>
      <c r="BU95" s="150"/>
      <c r="BV95" s="152"/>
      <c r="BW95" s="150"/>
      <c r="BX95" s="152"/>
      <c r="BY95" s="150"/>
      <c r="BZ95" s="32" t="str">
        <f ca="1">IF(AND(BZ$7&gt;=$N95,BZ$7&lt;=$O95,BZ$7&lt;&gt;""),IF($P95="O",$K95&amp;" h",$K95),"")</f>
        <v/>
      </c>
      <c r="CA95" s="32" t="str">
        <f ca="1">IF(AND(CA$7&gt;=$N95,CA$7&lt;=$O95,CA$7&lt;&gt;""),IF($P95="O",$K95&amp;" h",$K95),"")</f>
        <v/>
      </c>
      <c r="CB95" s="32" t="str">
        <f ca="1">IF(AND(CB$7&gt;=$N95,CB$7&lt;=$O95,CB$7&lt;&gt;""),IF($P95="O",$K95&amp;" h",$K95),"")</f>
        <v/>
      </c>
      <c r="CC95" s="32" t="str">
        <f ca="1">IF(AND(CC$7&gt;=$N95,CC$7&lt;=$O95,CC$7&lt;&gt;""),IF($P95="O",$K95&amp;" h",$K95),"")</f>
        <v/>
      </c>
      <c r="CD95" s="32" t="str">
        <f ca="1">IF(AND(CD$7&gt;=$N95,CD$7&lt;=$O95,CD$7&lt;&gt;""),IF($P95="O",$K95&amp;" h",$K95),"")</f>
        <v/>
      </c>
      <c r="CE95" s="32" t="str">
        <f ca="1">IF(AND(CE$7&gt;=$N95,CE$7&lt;=$O95,CE$7&lt;&gt;""),IF($P95="O",$K95&amp;" h",$K95),"")</f>
        <v/>
      </c>
      <c r="CF95" s="32" t="str">
        <f ca="1">IF(AND(CF$7&gt;=$N95,CF$7&lt;=$O95,CF$7&lt;&gt;""),IF($P95="O",$K95&amp;" h",$K95),"")</f>
        <v/>
      </c>
      <c r="CG95" s="32" t="str">
        <f ca="1">IF(AND(CG$7&gt;=$N95,CG$7&lt;=$O95,CG$7&lt;&gt;""),IF($P95="O",$K95&amp;" h",$K95),"")</f>
        <v/>
      </c>
      <c r="CH95" s="32" t="str">
        <f ca="1">IF(AND(CH$7&gt;=$N95,CH$7&lt;=$O95,CH$7&lt;&gt;""),IF($P95="O",$K95&amp;" h",$K95),"")</f>
        <v/>
      </c>
      <c r="CI95" s="32" t="str">
        <f ca="1">IF(AND(CI$7&gt;=$N95,CI$7&lt;=$O95,CI$7&lt;&gt;""),IF($P95="O",$K95&amp;" h",$K95),"")</f>
        <v/>
      </c>
      <c r="CJ95" s="32" t="str">
        <f ca="1">IF(AND(CJ$7&gt;=$N95,CJ$7&lt;=$O95,CJ$7&lt;&gt;""),IF($P95="O",$K95&amp;" h",$K95),"")</f>
        <v/>
      </c>
      <c r="CK95" s="32" t="str">
        <f ca="1">IF(AND(CK$7&gt;=$N95,CK$7&lt;=$O95,CK$7&lt;&gt;""),IF($P95="O",$K95&amp;" h",$K95),"")</f>
        <v/>
      </c>
      <c r="CL95" s="32" t="str">
        <f ca="1">IF(AND(CL$7&gt;=$N95,CL$7&lt;=$O95,CL$7&lt;&gt;""),IF($P95="O",$K95&amp;" h",$K95),"")</f>
        <v/>
      </c>
      <c r="CM95" s="32" t="str">
        <f ca="1">IF(AND(CM$7&gt;=$N95,CM$7&lt;=$O95,CM$7&lt;&gt;""),IF($P95="O",$K95&amp;" h",$K95),"")</f>
        <v/>
      </c>
      <c r="CN95" s="32" t="str">
        <f ca="1">IF(AND(CN$7&gt;=$N95,CN$7&lt;=$O95,CN$7&lt;&gt;""),IF($P95="O",$K95&amp;" h",$K95),"")</f>
        <v/>
      </c>
      <c r="CO95" s="32" t="str">
        <f ca="1">IF(AND(CO$7&gt;=$N95,CO$7&lt;=$O95,CO$7&lt;&gt;""),IF($P95="O",$K95&amp;" h",$K95),"")</f>
        <v/>
      </c>
      <c r="CP95" s="32" t="str">
        <f ca="1">IF(AND(CP$7&gt;=$N95,CP$7&lt;=$O95,CP$7&lt;&gt;""),IF($P95="O",$K95&amp;" h",$K95),"")</f>
        <v/>
      </c>
      <c r="CQ95" s="32" t="str">
        <f ca="1">IF(AND(CQ$7&gt;=$N95,CQ$7&lt;=$O95,CQ$7&lt;&gt;""),IF($P95="O",$K95&amp;" h",$K95),"")</f>
        <v/>
      </c>
      <c r="CR95" s="32" t="str">
        <f ca="1">IF(AND(CR$7&gt;=$N95,CR$7&lt;=$O95,CR$7&lt;&gt;""),IF($P95="O",$K95&amp;" h",$K95),"")</f>
        <v/>
      </c>
      <c r="CS95" s="32" t="str">
        <f ca="1">IF(AND(CS$7&gt;=$N95,CS$7&lt;=$O95,CS$7&lt;&gt;""),IF($P95="O",$K95&amp;" h",$K95),"")</f>
        <v/>
      </c>
      <c r="CT95" s="32" t="str">
        <f ca="1">IF(AND(CT$7&gt;=$N95,CT$7&lt;=$O95,CT$7&lt;&gt;""),IF($P95="O",$K95&amp;" h",$K95),"")</f>
        <v/>
      </c>
      <c r="CU95" s="32" t="str">
        <f ca="1">IF(AND(CU$7&gt;=$N95,CU$7&lt;=$O95,CU$7&lt;&gt;""),IF($P95="O",$K95&amp;" h",$K95),"")</f>
        <v/>
      </c>
      <c r="CV95" s="32" t="str">
        <f ca="1">IF(AND(CV$7&gt;=$N95,CV$7&lt;=$O95,CV$7&lt;&gt;""),IF($P95="O",$K95&amp;" h",$K95),"")</f>
        <v/>
      </c>
      <c r="CW95" s="32" t="str">
        <f ca="1">IF(AND(CW$7&gt;=$N95,CW$7&lt;=$O95,CW$7&lt;&gt;""),IF($P95="O",$K95&amp;" h",$K95),"")</f>
        <v/>
      </c>
      <c r="CX95" s="32" t="str">
        <f ca="1">IF(AND(CX$7&gt;=$N95,CX$7&lt;=$O95,CX$7&lt;&gt;""),IF($P95="O",$K95&amp;" h",$K95),"")</f>
        <v/>
      </c>
      <c r="CY95" s="32" t="str">
        <f ca="1">IF(AND(CY$7&gt;=$N95,CY$7&lt;=$O95,CY$7&lt;&gt;""),IF($P95="O",$K95&amp;" h",$K95),"")</f>
        <v/>
      </c>
      <c r="CZ95" s="32" t="str">
        <f ca="1">IF(AND(CZ$7&gt;=$N95,CZ$7&lt;=$O95,CZ$7&lt;&gt;""),IF($P95="O",$K95&amp;" h",$K95),"")</f>
        <v/>
      </c>
      <c r="DA95" s="32" t="str">
        <f ca="1">IF(AND(DA$7&gt;=$N95,DA$7&lt;=$O95,DA$7&lt;&gt;""),IF($P95="O",$K95&amp;" h",$K95),"")</f>
        <v/>
      </c>
      <c r="DB95" s="32" t="str">
        <f ca="1">IF(AND(DB$7&gt;=$N95,DB$7&lt;=$O95,DB$7&lt;&gt;""),IF($P95="O",$K95&amp;" h",$K95),"")</f>
        <v/>
      </c>
      <c r="DC95" s="32" t="str">
        <f ca="1">IF(AND(DC$7&gt;=$N95,DC$7&lt;=$O95,DC$7&lt;&gt;""),IF($P95="O",$K95&amp;" h",$K95),"")</f>
        <v/>
      </c>
    </row>
    <row r="96" spans="1:107" x14ac:dyDescent="0.3">
      <c r="A96" s="122" t="s">
        <v>6469</v>
      </c>
      <c r="B96" s="61" t="s">
        <v>6470</v>
      </c>
      <c r="C96" s="61" t="s">
        <v>301</v>
      </c>
      <c r="D96" s="61" t="s">
        <v>302</v>
      </c>
      <c r="E96" s="61" t="s">
        <v>303</v>
      </c>
      <c r="F96" s="61" t="s">
        <v>195</v>
      </c>
      <c r="G96" s="61" t="s">
        <v>58</v>
      </c>
      <c r="H96" s="61" t="s">
        <v>48</v>
      </c>
      <c r="I96" s="61"/>
      <c r="J96" s="61"/>
      <c r="K96" s="61">
        <v>1</v>
      </c>
      <c r="L96" s="84">
        <v>43317</v>
      </c>
      <c r="M96" s="84">
        <v>43331</v>
      </c>
      <c r="N96" s="85"/>
      <c r="O96" s="85"/>
      <c r="P96" s="92" t="s">
        <v>617</v>
      </c>
      <c r="Q96" s="31">
        <f ca="1">NETWORKDAYS(N96,O96,LD!$D$5:$D$16)</f>
        <v>0</v>
      </c>
      <c r="R96" s="152" t="str">
        <f ca="1">IF(AND(R$7&gt;=$N96,R$7&lt;=$O96,R$7&lt;&gt;""),IF($P96="O",$K96&amp;" h",$K96),"")</f>
        <v/>
      </c>
      <c r="S96" s="150" t="str">
        <f>IF(AND(S$7&gt;=$N96,S$7&lt;=$O96,S$7&lt;&gt;""),IF($P96="O",$K96&amp;" h",$K96),"")</f>
        <v/>
      </c>
      <c r="T96" s="152" t="str">
        <f ca="1">IF(AND(T$7&gt;=$N96,T$7&lt;=$O96,T$7&lt;&gt;""),IF($P96="O",$K96&amp;" h",$K96),"")</f>
        <v/>
      </c>
      <c r="U96" s="150" t="str">
        <f>IF(AND(U$7&gt;=$N96,U$7&lt;=$O96,U$7&lt;&gt;""),IF($P96="O",$K96&amp;" h",$K96),"")</f>
        <v/>
      </c>
      <c r="V96" s="152" t="str">
        <f ca="1">IF(AND(V$7&gt;=$N96,V$7&lt;=$O96,V$7&lt;&gt;""),IF($P96="O",$K96&amp;" h",$K96),"")</f>
        <v/>
      </c>
      <c r="W96" s="150" t="str">
        <f>IF(AND(W$7&gt;=$N96,W$7&lt;=$O96,W$7&lt;&gt;""),IF($P96="O",$K96&amp;" h",$K96),"")</f>
        <v/>
      </c>
      <c r="X96" s="152" t="str">
        <f ca="1">IF(AND(X$7&gt;=$N96,X$7&lt;=$O96,X$7&lt;&gt;""),IF($P96="O",$K96&amp;" h",$K96),"")</f>
        <v/>
      </c>
      <c r="Y96" s="150" t="str">
        <f>IF(AND(Y$7&gt;=$N96,Y$7&lt;=$O96,Y$7&lt;&gt;""),IF($P96="O",$K96&amp;" h",$K96),"")</f>
        <v/>
      </c>
      <c r="Z96" s="152" t="str">
        <f ca="1">IF(AND(Z$7&gt;=$N96,Z$7&lt;=$O96,Z$7&lt;&gt;""),IF($P96="O",$K96&amp;" h",$K96),"")</f>
        <v/>
      </c>
      <c r="AA96" s="150" t="str">
        <f>IF(AND(AA$7&gt;=$N96,AA$7&lt;=$O96,AA$7&lt;&gt;""),IF($P96="O",$K96&amp;" h",$K96),"")</f>
        <v/>
      </c>
      <c r="AB96" s="152" t="str">
        <f ca="1">IF(AND(AB$7&gt;=$N96,AB$7&lt;=$O96,AB$7&lt;&gt;""),IF($P96="O",$K96&amp;" h",$K96),"")</f>
        <v/>
      </c>
      <c r="AC96" s="150" t="str">
        <f>IF(AND(AC$7&gt;=$N96,AC$7&lt;=$O96,AC$7&lt;&gt;""),IF($P96="O",$K96&amp;" h",$K96),"")</f>
        <v/>
      </c>
      <c r="AD96" s="152" t="str">
        <f ca="1">IF(AND(AD$7&gt;=$N96,AD$7&lt;=$O96,AD$7&lt;&gt;""),IF($P96="O",$K96&amp;" h",$K96),"")</f>
        <v/>
      </c>
      <c r="AE96" s="150" t="str">
        <f>IF(AND(AE$7&gt;=$N96,AE$7&lt;=$O96,AE$7&lt;&gt;""),IF($P96="O",$K96&amp;" h",$K96),"")</f>
        <v/>
      </c>
      <c r="AF96" s="152" t="str">
        <f ca="1">IF(AND(AF$7&gt;=$N96,AF$7&lt;=$O96,AF$7&lt;&gt;""),IF($P96="O",$K96&amp;" h",$K96),"")</f>
        <v/>
      </c>
      <c r="AG96" s="150" t="str">
        <f>IF(AND(AG$7&gt;=$N96,AG$7&lt;=$O96,AG$7&lt;&gt;""),IF($P96="O",$K96&amp;" h",$K96),"")</f>
        <v/>
      </c>
      <c r="AH96" s="152" t="str">
        <f ca="1">IF(AND(AH$7&gt;=$N96,AH$7&lt;=$O96,AH$7&lt;&gt;""),IF($P96="O",$K96&amp;" h",$K96),"")</f>
        <v/>
      </c>
      <c r="AI96" s="150"/>
      <c r="AJ96" s="152"/>
      <c r="AK96" s="150"/>
      <c r="AL96" s="152"/>
      <c r="AM96" s="150"/>
      <c r="AN96" s="152"/>
      <c r="AO96" s="150"/>
      <c r="AP96" s="152"/>
      <c r="AQ96" s="150"/>
      <c r="AR96" s="152"/>
      <c r="AS96" s="150"/>
      <c r="AT96" s="152"/>
      <c r="AU96" s="150"/>
      <c r="AV96" s="152"/>
      <c r="AW96" s="150"/>
      <c r="AX96" s="152"/>
      <c r="AY96" s="150"/>
      <c r="AZ96" s="152"/>
      <c r="BA96" s="150"/>
      <c r="BB96" s="152"/>
      <c r="BC96" s="150"/>
      <c r="BD96" s="152"/>
      <c r="BE96" s="150"/>
      <c r="BF96" s="152"/>
      <c r="BG96" s="150"/>
      <c r="BH96" s="152"/>
      <c r="BI96" s="150"/>
      <c r="BJ96" s="152"/>
      <c r="BK96" s="150"/>
      <c r="BL96" s="152"/>
      <c r="BM96" s="150"/>
      <c r="BN96" s="152"/>
      <c r="BO96" s="150"/>
      <c r="BP96" s="152"/>
      <c r="BQ96" s="150"/>
      <c r="BR96" s="152"/>
      <c r="BS96" s="150"/>
      <c r="BT96" s="152"/>
      <c r="BU96" s="150"/>
      <c r="BV96" s="152"/>
      <c r="BW96" s="150"/>
      <c r="BX96" s="152"/>
      <c r="BY96" s="150"/>
      <c r="BZ96" s="32" t="str">
        <f ca="1">IF(AND(BZ$7&gt;=$N96,BZ$7&lt;=$O96,BZ$7&lt;&gt;""),IF($P96="O",$K96&amp;" h",$K96),"")</f>
        <v/>
      </c>
      <c r="CA96" s="32" t="str">
        <f ca="1">IF(AND(CA$7&gt;=$N96,CA$7&lt;=$O96,CA$7&lt;&gt;""),IF($P96="O",$K96&amp;" h",$K96),"")</f>
        <v/>
      </c>
      <c r="CB96" s="32" t="str">
        <f ca="1">IF(AND(CB$7&gt;=$N96,CB$7&lt;=$O96,CB$7&lt;&gt;""),IF($P96="O",$K96&amp;" h",$K96),"")</f>
        <v/>
      </c>
      <c r="CC96" s="32" t="str">
        <f ca="1">IF(AND(CC$7&gt;=$N96,CC$7&lt;=$O96,CC$7&lt;&gt;""),IF($P96="O",$K96&amp;" h",$K96),"")</f>
        <v/>
      </c>
      <c r="CD96" s="32" t="str">
        <f ca="1">IF(AND(CD$7&gt;=$N96,CD$7&lt;=$O96,CD$7&lt;&gt;""),IF($P96="O",$K96&amp;" h",$K96),"")</f>
        <v/>
      </c>
      <c r="CE96" s="32" t="str">
        <f ca="1">IF(AND(CE$7&gt;=$N96,CE$7&lt;=$O96,CE$7&lt;&gt;""),IF($P96="O",$K96&amp;" h",$K96),"")</f>
        <v/>
      </c>
      <c r="CF96" s="32" t="str">
        <f ca="1">IF(AND(CF$7&gt;=$N96,CF$7&lt;=$O96,CF$7&lt;&gt;""),IF($P96="O",$K96&amp;" h",$K96),"")</f>
        <v/>
      </c>
      <c r="CG96" s="32" t="str">
        <f ca="1">IF(AND(CG$7&gt;=$N96,CG$7&lt;=$O96,CG$7&lt;&gt;""),IF($P96="O",$K96&amp;" h",$K96),"")</f>
        <v/>
      </c>
      <c r="CH96" s="32" t="str">
        <f ca="1">IF(AND(CH$7&gt;=$N96,CH$7&lt;=$O96,CH$7&lt;&gt;""),IF($P96="O",$K96&amp;" h",$K96),"")</f>
        <v/>
      </c>
      <c r="CI96" s="32" t="str">
        <f ca="1">IF(AND(CI$7&gt;=$N96,CI$7&lt;=$O96,CI$7&lt;&gt;""),IF($P96="O",$K96&amp;" h",$K96),"")</f>
        <v/>
      </c>
      <c r="CJ96" s="32" t="str">
        <f ca="1">IF(AND(CJ$7&gt;=$N96,CJ$7&lt;=$O96,CJ$7&lt;&gt;""),IF($P96="O",$K96&amp;" h",$K96),"")</f>
        <v/>
      </c>
      <c r="CK96" s="32" t="str">
        <f ca="1">IF(AND(CK$7&gt;=$N96,CK$7&lt;=$O96,CK$7&lt;&gt;""),IF($P96="O",$K96&amp;" h",$K96),"")</f>
        <v/>
      </c>
      <c r="CL96" s="32" t="str">
        <f ca="1">IF(AND(CL$7&gt;=$N96,CL$7&lt;=$O96,CL$7&lt;&gt;""),IF($P96="O",$K96&amp;" h",$K96),"")</f>
        <v/>
      </c>
      <c r="CM96" s="32" t="str">
        <f ca="1">IF(AND(CM$7&gt;=$N96,CM$7&lt;=$O96,CM$7&lt;&gt;""),IF($P96="O",$K96&amp;" h",$K96),"")</f>
        <v/>
      </c>
      <c r="CN96" s="32" t="str">
        <f ca="1">IF(AND(CN$7&gt;=$N96,CN$7&lt;=$O96,CN$7&lt;&gt;""),IF($P96="O",$K96&amp;" h",$K96),"")</f>
        <v/>
      </c>
      <c r="CO96" s="32" t="str">
        <f ca="1">IF(AND(CO$7&gt;=$N96,CO$7&lt;=$O96,CO$7&lt;&gt;""),IF($P96="O",$K96&amp;" h",$K96),"")</f>
        <v/>
      </c>
      <c r="CP96" s="32" t="str">
        <f ca="1">IF(AND(CP$7&gt;=$N96,CP$7&lt;=$O96,CP$7&lt;&gt;""),IF($P96="O",$K96&amp;" h",$K96),"")</f>
        <v/>
      </c>
      <c r="CQ96" s="32" t="str">
        <f ca="1">IF(AND(CQ$7&gt;=$N96,CQ$7&lt;=$O96,CQ$7&lt;&gt;""),IF($P96="O",$K96&amp;" h",$K96),"")</f>
        <v/>
      </c>
      <c r="CR96" s="32" t="str">
        <f ca="1">IF(AND(CR$7&gt;=$N96,CR$7&lt;=$O96,CR$7&lt;&gt;""),IF($P96="O",$K96&amp;" h",$K96),"")</f>
        <v/>
      </c>
      <c r="CS96" s="32" t="str">
        <f ca="1">IF(AND(CS$7&gt;=$N96,CS$7&lt;=$O96,CS$7&lt;&gt;""),IF($P96="O",$K96&amp;" h",$K96),"")</f>
        <v/>
      </c>
      <c r="CT96" s="32" t="str">
        <f ca="1">IF(AND(CT$7&gt;=$N96,CT$7&lt;=$O96,CT$7&lt;&gt;""),IF($P96="O",$K96&amp;" h",$K96),"")</f>
        <v/>
      </c>
      <c r="CU96" s="32" t="str">
        <f ca="1">IF(AND(CU$7&gt;=$N96,CU$7&lt;=$O96,CU$7&lt;&gt;""),IF($P96="O",$K96&amp;" h",$K96),"")</f>
        <v/>
      </c>
      <c r="CV96" s="32" t="str">
        <f ca="1">IF(AND(CV$7&gt;=$N96,CV$7&lt;=$O96,CV$7&lt;&gt;""),IF($P96="O",$K96&amp;" h",$K96),"")</f>
        <v/>
      </c>
      <c r="CW96" s="32" t="str">
        <f ca="1">IF(AND(CW$7&gt;=$N96,CW$7&lt;=$O96,CW$7&lt;&gt;""),IF($P96="O",$K96&amp;" h",$K96),"")</f>
        <v/>
      </c>
      <c r="CX96" s="32" t="str">
        <f ca="1">IF(AND(CX$7&gt;=$N96,CX$7&lt;=$O96,CX$7&lt;&gt;""),IF($P96="O",$K96&amp;" h",$K96),"")</f>
        <v/>
      </c>
      <c r="CY96" s="32" t="str">
        <f ca="1">IF(AND(CY$7&gt;=$N96,CY$7&lt;=$O96,CY$7&lt;&gt;""),IF($P96="O",$K96&amp;" h",$K96),"")</f>
        <v/>
      </c>
      <c r="CZ96" s="32" t="str">
        <f ca="1">IF(AND(CZ$7&gt;=$N96,CZ$7&lt;=$O96,CZ$7&lt;&gt;""),IF($P96="O",$K96&amp;" h",$K96),"")</f>
        <v/>
      </c>
      <c r="DA96" s="32" t="str">
        <f ca="1">IF(AND(DA$7&gt;=$N96,DA$7&lt;=$O96,DA$7&lt;&gt;""),IF($P96="O",$K96&amp;" h",$K96),"")</f>
        <v/>
      </c>
      <c r="DB96" s="32" t="str">
        <f ca="1">IF(AND(DB$7&gt;=$N96,DB$7&lt;=$O96,DB$7&lt;&gt;""),IF($P96="O",$K96&amp;" h",$K96),"")</f>
        <v/>
      </c>
      <c r="DC96" s="32" t="str">
        <f ca="1">IF(AND(DC$7&gt;=$N96,DC$7&lt;=$O96,DC$7&lt;&gt;""),IF($P96="O",$K96&amp;" h",$K96),"")</f>
        <v/>
      </c>
    </row>
    <row r="97" spans="1:107" x14ac:dyDescent="0.3">
      <c r="A97" s="122" t="s">
        <v>6568</v>
      </c>
      <c r="B97" s="61" t="s">
        <v>307</v>
      </c>
      <c r="C97" s="61" t="s">
        <v>304</v>
      </c>
      <c r="D97" s="61" t="s">
        <v>305</v>
      </c>
      <c r="E97" s="61" t="s">
        <v>306</v>
      </c>
      <c r="F97" s="61" t="s">
        <v>195</v>
      </c>
      <c r="G97" s="61" t="s">
        <v>58</v>
      </c>
      <c r="H97" s="61" t="s">
        <v>48</v>
      </c>
      <c r="I97" s="61"/>
      <c r="J97" s="61"/>
      <c r="K97" s="61">
        <v>1</v>
      </c>
      <c r="L97" s="84">
        <v>43313</v>
      </c>
      <c r="M97" s="84">
        <v>43327</v>
      </c>
      <c r="N97" s="85"/>
      <c r="O97" s="85"/>
      <c r="P97" s="92" t="s">
        <v>617</v>
      </c>
      <c r="Q97" s="31">
        <f ca="1">NETWORKDAYS(N97,O97,LD!$D$5:$D$16)</f>
        <v>0</v>
      </c>
      <c r="R97" s="152" t="str">
        <f ca="1">IF(AND(R$7&gt;=$N97,R$7&lt;=$O97,R$7&lt;&gt;""),IF($P97="O",$K97&amp;" h",$K97),"")</f>
        <v/>
      </c>
      <c r="S97" s="150" t="str">
        <f>IF(AND(S$7&gt;=$N97,S$7&lt;=$O97,S$7&lt;&gt;""),IF($P97="O",$K97&amp;" h",$K97),"")</f>
        <v/>
      </c>
      <c r="T97" s="152" t="str">
        <f ca="1">IF(AND(T$7&gt;=$N97,T$7&lt;=$O97,T$7&lt;&gt;""),IF($P97="O",$K97&amp;" h",$K97),"")</f>
        <v/>
      </c>
      <c r="U97" s="150" t="str">
        <f>IF(AND(U$7&gt;=$N97,U$7&lt;=$O97,U$7&lt;&gt;""),IF($P97="O",$K97&amp;" h",$K97),"")</f>
        <v/>
      </c>
      <c r="V97" s="152" t="str">
        <f ca="1">IF(AND(V$7&gt;=$N97,V$7&lt;=$O97,V$7&lt;&gt;""),IF($P97="O",$K97&amp;" h",$K97),"")</f>
        <v/>
      </c>
      <c r="W97" s="150" t="str">
        <f>IF(AND(W$7&gt;=$N97,W$7&lt;=$O97,W$7&lt;&gt;""),IF($P97="O",$K97&amp;" h",$K97),"")</f>
        <v/>
      </c>
      <c r="X97" s="152" t="str">
        <f ca="1">IF(AND(X$7&gt;=$N97,X$7&lt;=$O97,X$7&lt;&gt;""),IF($P97="O",$K97&amp;" h",$K97),"")</f>
        <v/>
      </c>
      <c r="Y97" s="150" t="str">
        <f>IF(AND(Y$7&gt;=$N97,Y$7&lt;=$O97,Y$7&lt;&gt;""),IF($P97="O",$K97&amp;" h",$K97),"")</f>
        <v/>
      </c>
      <c r="Z97" s="152" t="str">
        <f ca="1">IF(AND(Z$7&gt;=$N97,Z$7&lt;=$O97,Z$7&lt;&gt;""),IF($P97="O",$K97&amp;" h",$K97),"")</f>
        <v/>
      </c>
      <c r="AA97" s="150" t="str">
        <f>IF(AND(AA$7&gt;=$N97,AA$7&lt;=$O97,AA$7&lt;&gt;""),IF($P97="O",$K97&amp;" h",$K97),"")</f>
        <v/>
      </c>
      <c r="AB97" s="152" t="str">
        <f ca="1">IF(AND(AB$7&gt;=$N97,AB$7&lt;=$O97,AB$7&lt;&gt;""),IF($P97="O",$K97&amp;" h",$K97),"")</f>
        <v/>
      </c>
      <c r="AC97" s="150" t="str">
        <f>IF(AND(AC$7&gt;=$N97,AC$7&lt;=$O97,AC$7&lt;&gt;""),IF($P97="O",$K97&amp;" h",$K97),"")</f>
        <v/>
      </c>
      <c r="AD97" s="152" t="str">
        <f ca="1">IF(AND(AD$7&gt;=$N97,AD$7&lt;=$O97,AD$7&lt;&gt;""),IF($P97="O",$K97&amp;" h",$K97),"")</f>
        <v/>
      </c>
      <c r="AE97" s="150" t="str">
        <f>IF(AND(AE$7&gt;=$N97,AE$7&lt;=$O97,AE$7&lt;&gt;""),IF($P97="O",$K97&amp;" h",$K97),"")</f>
        <v/>
      </c>
      <c r="AF97" s="152" t="str">
        <f ca="1">IF(AND(AF$7&gt;=$N97,AF$7&lt;=$O97,AF$7&lt;&gt;""),IF($P97="O",$K97&amp;" h",$K97),"")</f>
        <v/>
      </c>
      <c r="AG97" s="150" t="str">
        <f>IF(AND(AG$7&gt;=$N97,AG$7&lt;=$O97,AG$7&lt;&gt;""),IF($P97="O",$K97&amp;" h",$K97),"")</f>
        <v/>
      </c>
      <c r="AH97" s="152" t="str">
        <f ca="1">IF(AND(AH$7&gt;=$N97,AH$7&lt;=$O97,AH$7&lt;&gt;""),IF($P97="O",$K97&amp;" h",$K97),"")</f>
        <v/>
      </c>
      <c r="AI97" s="150"/>
      <c r="AJ97" s="152"/>
      <c r="AK97" s="150"/>
      <c r="AL97" s="152"/>
      <c r="AM97" s="150"/>
      <c r="AN97" s="152"/>
      <c r="AO97" s="150"/>
      <c r="AP97" s="152"/>
      <c r="AQ97" s="150"/>
      <c r="AR97" s="152"/>
      <c r="AS97" s="150"/>
      <c r="AT97" s="152"/>
      <c r="AU97" s="150"/>
      <c r="AV97" s="152"/>
      <c r="AW97" s="150"/>
      <c r="AX97" s="152"/>
      <c r="AY97" s="150"/>
      <c r="AZ97" s="152"/>
      <c r="BA97" s="150"/>
      <c r="BB97" s="152"/>
      <c r="BC97" s="150"/>
      <c r="BD97" s="152"/>
      <c r="BE97" s="150"/>
      <c r="BF97" s="152"/>
      <c r="BG97" s="150"/>
      <c r="BH97" s="152"/>
      <c r="BI97" s="150"/>
      <c r="BJ97" s="152"/>
      <c r="BK97" s="150"/>
      <c r="BL97" s="152"/>
      <c r="BM97" s="150"/>
      <c r="BN97" s="152"/>
      <c r="BO97" s="150"/>
      <c r="BP97" s="152"/>
      <c r="BQ97" s="150"/>
      <c r="BR97" s="152"/>
      <c r="BS97" s="150"/>
      <c r="BT97" s="152"/>
      <c r="BU97" s="150"/>
      <c r="BV97" s="152"/>
      <c r="BW97" s="150"/>
      <c r="BX97" s="152"/>
      <c r="BY97" s="150"/>
      <c r="BZ97" s="32" t="str">
        <f ca="1">IF(AND(BZ$7&gt;=$N97,BZ$7&lt;=$O97,BZ$7&lt;&gt;""),IF($P97="O",$K97&amp;" h",$K97),"")</f>
        <v/>
      </c>
      <c r="CA97" s="32" t="str">
        <f ca="1">IF(AND(CA$7&gt;=$N97,CA$7&lt;=$O97,CA$7&lt;&gt;""),IF($P97="O",$K97&amp;" h",$K97),"")</f>
        <v/>
      </c>
      <c r="CB97" s="32" t="str">
        <f ca="1">IF(AND(CB$7&gt;=$N97,CB$7&lt;=$O97,CB$7&lt;&gt;""),IF($P97="O",$K97&amp;" h",$K97),"")</f>
        <v/>
      </c>
      <c r="CC97" s="32" t="str">
        <f ca="1">IF(AND(CC$7&gt;=$N97,CC$7&lt;=$O97,CC$7&lt;&gt;""),IF($P97="O",$K97&amp;" h",$K97),"")</f>
        <v/>
      </c>
      <c r="CD97" s="32" t="str">
        <f ca="1">IF(AND(CD$7&gt;=$N97,CD$7&lt;=$O97,CD$7&lt;&gt;""),IF($P97="O",$K97&amp;" h",$K97),"")</f>
        <v/>
      </c>
      <c r="CE97" s="32" t="str">
        <f ca="1">IF(AND(CE$7&gt;=$N97,CE$7&lt;=$O97,CE$7&lt;&gt;""),IF($P97="O",$K97&amp;" h",$K97),"")</f>
        <v/>
      </c>
      <c r="CF97" s="32" t="str">
        <f ca="1">IF(AND(CF$7&gt;=$N97,CF$7&lt;=$O97,CF$7&lt;&gt;""),IF($P97="O",$K97&amp;" h",$K97),"")</f>
        <v/>
      </c>
      <c r="CG97" s="32" t="str">
        <f ca="1">IF(AND(CG$7&gt;=$N97,CG$7&lt;=$O97,CG$7&lt;&gt;""),IF($P97="O",$K97&amp;" h",$K97),"")</f>
        <v/>
      </c>
      <c r="CH97" s="32" t="str">
        <f ca="1">IF(AND(CH$7&gt;=$N97,CH$7&lt;=$O97,CH$7&lt;&gt;""),IF($P97="O",$K97&amp;" h",$K97),"")</f>
        <v/>
      </c>
      <c r="CI97" s="32" t="str">
        <f ca="1">IF(AND(CI$7&gt;=$N97,CI$7&lt;=$O97,CI$7&lt;&gt;""),IF($P97="O",$K97&amp;" h",$K97),"")</f>
        <v/>
      </c>
      <c r="CJ97" s="32" t="str">
        <f ca="1">IF(AND(CJ$7&gt;=$N97,CJ$7&lt;=$O97,CJ$7&lt;&gt;""),IF($P97="O",$K97&amp;" h",$K97),"")</f>
        <v/>
      </c>
      <c r="CK97" s="32" t="str">
        <f ca="1">IF(AND(CK$7&gt;=$N97,CK$7&lt;=$O97,CK$7&lt;&gt;""),IF($P97="O",$K97&amp;" h",$K97),"")</f>
        <v/>
      </c>
      <c r="CL97" s="32" t="str">
        <f ca="1">IF(AND(CL$7&gt;=$N97,CL$7&lt;=$O97,CL$7&lt;&gt;""),IF($P97="O",$K97&amp;" h",$K97),"")</f>
        <v/>
      </c>
      <c r="CM97" s="32" t="str">
        <f ca="1">IF(AND(CM$7&gt;=$N97,CM$7&lt;=$O97,CM$7&lt;&gt;""),IF($P97="O",$K97&amp;" h",$K97),"")</f>
        <v/>
      </c>
      <c r="CN97" s="32" t="str">
        <f ca="1">IF(AND(CN$7&gt;=$N97,CN$7&lt;=$O97,CN$7&lt;&gt;""),IF($P97="O",$K97&amp;" h",$K97),"")</f>
        <v/>
      </c>
      <c r="CO97" s="32" t="str">
        <f ca="1">IF(AND(CO$7&gt;=$N97,CO$7&lt;=$O97,CO$7&lt;&gt;""),IF($P97="O",$K97&amp;" h",$K97),"")</f>
        <v/>
      </c>
      <c r="CP97" s="32" t="str">
        <f ca="1">IF(AND(CP$7&gt;=$N97,CP$7&lt;=$O97,CP$7&lt;&gt;""),IF($P97="O",$K97&amp;" h",$K97),"")</f>
        <v/>
      </c>
      <c r="CQ97" s="32" t="str">
        <f ca="1">IF(AND(CQ$7&gt;=$N97,CQ$7&lt;=$O97,CQ$7&lt;&gt;""),IF($P97="O",$K97&amp;" h",$K97),"")</f>
        <v/>
      </c>
      <c r="CR97" s="32" t="str">
        <f ca="1">IF(AND(CR$7&gt;=$N97,CR$7&lt;=$O97,CR$7&lt;&gt;""),IF($P97="O",$K97&amp;" h",$K97),"")</f>
        <v/>
      </c>
      <c r="CS97" s="32" t="str">
        <f ca="1">IF(AND(CS$7&gt;=$N97,CS$7&lt;=$O97,CS$7&lt;&gt;""),IF($P97="O",$K97&amp;" h",$K97),"")</f>
        <v/>
      </c>
      <c r="CT97" s="32" t="str">
        <f ca="1">IF(AND(CT$7&gt;=$N97,CT$7&lt;=$O97,CT$7&lt;&gt;""),IF($P97="O",$K97&amp;" h",$K97),"")</f>
        <v/>
      </c>
      <c r="CU97" s="32" t="str">
        <f ca="1">IF(AND(CU$7&gt;=$N97,CU$7&lt;=$O97,CU$7&lt;&gt;""),IF($P97="O",$K97&amp;" h",$K97),"")</f>
        <v/>
      </c>
      <c r="CV97" s="32" t="str">
        <f ca="1">IF(AND(CV$7&gt;=$N97,CV$7&lt;=$O97,CV$7&lt;&gt;""),IF($P97="O",$K97&amp;" h",$K97),"")</f>
        <v/>
      </c>
      <c r="CW97" s="32" t="str">
        <f ca="1">IF(AND(CW$7&gt;=$N97,CW$7&lt;=$O97,CW$7&lt;&gt;""),IF($P97="O",$K97&amp;" h",$K97),"")</f>
        <v/>
      </c>
      <c r="CX97" s="32" t="str">
        <f ca="1">IF(AND(CX$7&gt;=$N97,CX$7&lt;=$O97,CX$7&lt;&gt;""),IF($P97="O",$K97&amp;" h",$K97),"")</f>
        <v/>
      </c>
      <c r="CY97" s="32" t="str">
        <f ca="1">IF(AND(CY$7&gt;=$N97,CY$7&lt;=$O97,CY$7&lt;&gt;""),IF($P97="O",$K97&amp;" h",$K97),"")</f>
        <v/>
      </c>
      <c r="CZ97" s="32" t="str">
        <f ca="1">IF(AND(CZ$7&gt;=$N97,CZ$7&lt;=$O97,CZ$7&lt;&gt;""),IF($P97="O",$K97&amp;" h",$K97),"")</f>
        <v/>
      </c>
      <c r="DA97" s="32" t="str">
        <f ca="1">IF(AND(DA$7&gt;=$N97,DA$7&lt;=$O97,DA$7&lt;&gt;""),IF($P97="O",$K97&amp;" h",$K97),"")</f>
        <v/>
      </c>
      <c r="DB97" s="32" t="str">
        <f ca="1">IF(AND(DB$7&gt;=$N97,DB$7&lt;=$O97,DB$7&lt;&gt;""),IF($P97="O",$K97&amp;" h",$K97),"")</f>
        <v/>
      </c>
      <c r="DC97" s="32" t="str">
        <f ca="1">IF(AND(DC$7&gt;=$N97,DC$7&lt;=$O97,DC$7&lt;&gt;""),IF($P97="O",$K97&amp;" h",$K97),"")</f>
        <v/>
      </c>
    </row>
    <row r="98" spans="1:107" x14ac:dyDescent="0.3">
      <c r="A98" s="122" t="s">
        <v>6285</v>
      </c>
      <c r="B98" s="61" t="s">
        <v>6286</v>
      </c>
      <c r="C98" s="61" t="s">
        <v>309</v>
      </c>
      <c r="D98" s="61" t="s">
        <v>5959</v>
      </c>
      <c r="E98" s="61" t="s">
        <v>1397</v>
      </c>
      <c r="F98" s="61" t="s">
        <v>359</v>
      </c>
      <c r="G98" s="61" t="s">
        <v>58</v>
      </c>
      <c r="H98" s="61" t="s">
        <v>61</v>
      </c>
      <c r="I98" s="61"/>
      <c r="J98" s="61"/>
      <c r="K98" s="61">
        <v>0.5</v>
      </c>
      <c r="L98" s="84">
        <v>43320</v>
      </c>
      <c r="M98" s="84">
        <v>43320.020833333336</v>
      </c>
      <c r="N98" s="85"/>
      <c r="O98" s="85"/>
      <c r="P98" s="92" t="s">
        <v>617</v>
      </c>
      <c r="Q98" s="31">
        <f ca="1">NETWORKDAYS(N98,O98,LD!$D$5:$D$16)</f>
        <v>0</v>
      </c>
      <c r="R98" s="152" t="str">
        <f ca="1">IF(AND(R$7&gt;=$N98,R$7&lt;=$O98,R$7&lt;&gt;""),IF($P98="O",$K98&amp;" h",$K98),"")</f>
        <v/>
      </c>
      <c r="S98" s="150" t="str">
        <f>IF(AND(S$7&gt;=$N98,S$7&lt;=$O98,S$7&lt;&gt;""),IF($P98="O",$K98&amp;" h",$K98),"")</f>
        <v/>
      </c>
      <c r="T98" s="152" t="str">
        <f ca="1">IF(AND(T$7&gt;=$N98,T$7&lt;=$O98,T$7&lt;&gt;""),IF($P98="O",$K98&amp;" h",$K98),"")</f>
        <v/>
      </c>
      <c r="U98" s="150" t="str">
        <f>IF(AND(U$7&gt;=$N98,U$7&lt;=$O98,U$7&lt;&gt;""),IF($P98="O",$K98&amp;" h",$K98),"")</f>
        <v/>
      </c>
      <c r="V98" s="152" t="str">
        <f ca="1">IF(AND(V$7&gt;=$N98,V$7&lt;=$O98,V$7&lt;&gt;""),IF($P98="O",$K98&amp;" h",$K98),"")</f>
        <v/>
      </c>
      <c r="W98" s="150" t="str">
        <f>IF(AND(W$7&gt;=$N98,W$7&lt;=$O98,W$7&lt;&gt;""),IF($P98="O",$K98&amp;" h",$K98),"")</f>
        <v/>
      </c>
      <c r="X98" s="152" t="str">
        <f ca="1">IF(AND(X$7&gt;=$N98,X$7&lt;=$O98,X$7&lt;&gt;""),IF($P98="O",$K98&amp;" h",$K98),"")</f>
        <v/>
      </c>
      <c r="Y98" s="150" t="str">
        <f>IF(AND(Y$7&gt;=$N98,Y$7&lt;=$O98,Y$7&lt;&gt;""),IF($P98="O",$K98&amp;" h",$K98),"")</f>
        <v/>
      </c>
      <c r="Z98" s="152" t="str">
        <f ca="1">IF(AND(Z$7&gt;=$N98,Z$7&lt;=$O98,Z$7&lt;&gt;""),IF($P98="O",$K98&amp;" h",$K98),"")</f>
        <v/>
      </c>
      <c r="AA98" s="150" t="str">
        <f>IF(AND(AA$7&gt;=$N98,AA$7&lt;=$O98,AA$7&lt;&gt;""),IF($P98="O",$K98&amp;" h",$K98),"")</f>
        <v/>
      </c>
      <c r="AB98" s="152" t="str">
        <f ca="1">IF(AND(AB$7&gt;=$N98,AB$7&lt;=$O98,AB$7&lt;&gt;""),IF($P98="O",$K98&amp;" h",$K98),"")</f>
        <v/>
      </c>
      <c r="AC98" s="150" t="str">
        <f>IF(AND(AC$7&gt;=$N98,AC$7&lt;=$O98,AC$7&lt;&gt;""),IF($P98="O",$K98&amp;" h",$K98),"")</f>
        <v/>
      </c>
      <c r="AD98" s="152" t="str">
        <f ca="1">IF(AND(AD$7&gt;=$N98,AD$7&lt;=$O98,AD$7&lt;&gt;""),IF($P98="O",$K98&amp;" h",$K98),"")</f>
        <v/>
      </c>
      <c r="AE98" s="150" t="str">
        <f>IF(AND(AE$7&gt;=$N98,AE$7&lt;=$O98,AE$7&lt;&gt;""),IF($P98="O",$K98&amp;" h",$K98),"")</f>
        <v/>
      </c>
      <c r="AF98" s="152" t="str">
        <f ca="1">IF(AND(AF$7&gt;=$N98,AF$7&lt;=$O98,AF$7&lt;&gt;""),IF($P98="O",$K98&amp;" h",$K98),"")</f>
        <v/>
      </c>
      <c r="AG98" s="150" t="str">
        <f>IF(AND(AG$7&gt;=$N98,AG$7&lt;=$O98,AG$7&lt;&gt;""),IF($P98="O",$K98&amp;" h",$K98),"")</f>
        <v/>
      </c>
      <c r="AH98" s="152" t="str">
        <f ca="1">IF(AND(AH$7&gt;=$N98,AH$7&lt;=$O98,AH$7&lt;&gt;""),IF($P98="O",$K98&amp;" h",$K98),"")</f>
        <v/>
      </c>
      <c r="AI98" s="150"/>
      <c r="AJ98" s="152"/>
      <c r="AK98" s="150"/>
      <c r="AL98" s="152"/>
      <c r="AM98" s="150"/>
      <c r="AN98" s="152"/>
      <c r="AO98" s="150"/>
      <c r="AP98" s="152"/>
      <c r="AQ98" s="150"/>
      <c r="AR98" s="152"/>
      <c r="AS98" s="150"/>
      <c r="AT98" s="152"/>
      <c r="AU98" s="150"/>
      <c r="AV98" s="152"/>
      <c r="AW98" s="150"/>
      <c r="AX98" s="152"/>
      <c r="AY98" s="150"/>
      <c r="AZ98" s="152"/>
      <c r="BA98" s="150"/>
      <c r="BB98" s="152"/>
      <c r="BC98" s="150"/>
      <c r="BD98" s="152"/>
      <c r="BE98" s="150"/>
      <c r="BF98" s="152"/>
      <c r="BG98" s="150"/>
      <c r="BH98" s="152"/>
      <c r="BI98" s="150"/>
      <c r="BJ98" s="152"/>
      <c r="BK98" s="150"/>
      <c r="BL98" s="152"/>
      <c r="BM98" s="150"/>
      <c r="BN98" s="152"/>
      <c r="BO98" s="150"/>
      <c r="BP98" s="152"/>
      <c r="BQ98" s="150"/>
      <c r="BR98" s="152"/>
      <c r="BS98" s="150"/>
      <c r="BT98" s="152"/>
      <c r="BU98" s="150"/>
      <c r="BV98" s="152"/>
      <c r="BW98" s="150"/>
      <c r="BX98" s="152"/>
      <c r="BY98" s="150"/>
      <c r="BZ98" s="32" t="str">
        <f ca="1">IF(AND(BZ$7&gt;=$N98,BZ$7&lt;=$O98,BZ$7&lt;&gt;""),IF($P98="O",$K98&amp;" h",$K98),"")</f>
        <v/>
      </c>
      <c r="CA98" s="32" t="str">
        <f ca="1">IF(AND(CA$7&gt;=$N98,CA$7&lt;=$O98,CA$7&lt;&gt;""),IF($P98="O",$K98&amp;" h",$K98),"")</f>
        <v/>
      </c>
      <c r="CB98" s="32" t="str">
        <f ca="1">IF(AND(CB$7&gt;=$N98,CB$7&lt;=$O98,CB$7&lt;&gt;""),IF($P98="O",$K98&amp;" h",$K98),"")</f>
        <v/>
      </c>
      <c r="CC98" s="32" t="str">
        <f ca="1">IF(AND(CC$7&gt;=$N98,CC$7&lt;=$O98,CC$7&lt;&gt;""),IF($P98="O",$K98&amp;" h",$K98),"")</f>
        <v/>
      </c>
      <c r="CD98" s="32" t="str">
        <f ca="1">IF(AND(CD$7&gt;=$N98,CD$7&lt;=$O98,CD$7&lt;&gt;""),IF($P98="O",$K98&amp;" h",$K98),"")</f>
        <v/>
      </c>
      <c r="CE98" s="32" t="str">
        <f ca="1">IF(AND(CE$7&gt;=$N98,CE$7&lt;=$O98,CE$7&lt;&gt;""),IF($P98="O",$K98&amp;" h",$K98),"")</f>
        <v/>
      </c>
      <c r="CF98" s="32" t="str">
        <f ca="1">IF(AND(CF$7&gt;=$N98,CF$7&lt;=$O98,CF$7&lt;&gt;""),IF($P98="O",$K98&amp;" h",$K98),"")</f>
        <v/>
      </c>
      <c r="CG98" s="32" t="str">
        <f ca="1">IF(AND(CG$7&gt;=$N98,CG$7&lt;=$O98,CG$7&lt;&gt;""),IF($P98="O",$K98&amp;" h",$K98),"")</f>
        <v/>
      </c>
      <c r="CH98" s="32" t="str">
        <f ca="1">IF(AND(CH$7&gt;=$N98,CH$7&lt;=$O98,CH$7&lt;&gt;""),IF($P98="O",$K98&amp;" h",$K98),"")</f>
        <v/>
      </c>
      <c r="CI98" s="32" t="str">
        <f ca="1">IF(AND(CI$7&gt;=$N98,CI$7&lt;=$O98,CI$7&lt;&gt;""),IF($P98="O",$K98&amp;" h",$K98),"")</f>
        <v/>
      </c>
      <c r="CJ98" s="32" t="str">
        <f ca="1">IF(AND(CJ$7&gt;=$N98,CJ$7&lt;=$O98,CJ$7&lt;&gt;""),IF($P98="O",$K98&amp;" h",$K98),"")</f>
        <v/>
      </c>
      <c r="CK98" s="32" t="str">
        <f ca="1">IF(AND(CK$7&gt;=$N98,CK$7&lt;=$O98,CK$7&lt;&gt;""),IF($P98="O",$K98&amp;" h",$K98),"")</f>
        <v/>
      </c>
      <c r="CL98" s="32" t="str">
        <f ca="1">IF(AND(CL$7&gt;=$N98,CL$7&lt;=$O98,CL$7&lt;&gt;""),IF($P98="O",$K98&amp;" h",$K98),"")</f>
        <v/>
      </c>
      <c r="CM98" s="32" t="str">
        <f ca="1">IF(AND(CM$7&gt;=$N98,CM$7&lt;=$O98,CM$7&lt;&gt;""),IF($P98="O",$K98&amp;" h",$K98),"")</f>
        <v/>
      </c>
      <c r="CN98" s="32" t="str">
        <f ca="1">IF(AND(CN$7&gt;=$N98,CN$7&lt;=$O98,CN$7&lt;&gt;""),IF($P98="O",$K98&amp;" h",$K98),"")</f>
        <v/>
      </c>
      <c r="CO98" s="32" t="str">
        <f ca="1">IF(AND(CO$7&gt;=$N98,CO$7&lt;=$O98,CO$7&lt;&gt;""),IF($P98="O",$K98&amp;" h",$K98),"")</f>
        <v/>
      </c>
      <c r="CP98" s="32" t="str">
        <f ca="1">IF(AND(CP$7&gt;=$N98,CP$7&lt;=$O98,CP$7&lt;&gt;""),IF($P98="O",$K98&amp;" h",$K98),"")</f>
        <v/>
      </c>
      <c r="CQ98" s="32" t="str">
        <f ca="1">IF(AND(CQ$7&gt;=$N98,CQ$7&lt;=$O98,CQ$7&lt;&gt;""),IF($P98="O",$K98&amp;" h",$K98),"")</f>
        <v/>
      </c>
      <c r="CR98" s="32" t="str">
        <f ca="1">IF(AND(CR$7&gt;=$N98,CR$7&lt;=$O98,CR$7&lt;&gt;""),IF($P98="O",$K98&amp;" h",$K98),"")</f>
        <v/>
      </c>
      <c r="CS98" s="32" t="str">
        <f ca="1">IF(AND(CS$7&gt;=$N98,CS$7&lt;=$O98,CS$7&lt;&gt;""),IF($P98="O",$K98&amp;" h",$K98),"")</f>
        <v/>
      </c>
      <c r="CT98" s="32" t="str">
        <f ca="1">IF(AND(CT$7&gt;=$N98,CT$7&lt;=$O98,CT$7&lt;&gt;""),IF($P98="O",$K98&amp;" h",$K98),"")</f>
        <v/>
      </c>
      <c r="CU98" s="32" t="str">
        <f ca="1">IF(AND(CU$7&gt;=$N98,CU$7&lt;=$O98,CU$7&lt;&gt;""),IF($P98="O",$K98&amp;" h",$K98),"")</f>
        <v/>
      </c>
      <c r="CV98" s="32" t="str">
        <f ca="1">IF(AND(CV$7&gt;=$N98,CV$7&lt;=$O98,CV$7&lt;&gt;""),IF($P98="O",$K98&amp;" h",$K98),"")</f>
        <v/>
      </c>
      <c r="CW98" s="32" t="str">
        <f ca="1">IF(AND(CW$7&gt;=$N98,CW$7&lt;=$O98,CW$7&lt;&gt;""),IF($P98="O",$K98&amp;" h",$K98),"")</f>
        <v/>
      </c>
      <c r="CX98" s="32" t="str">
        <f ca="1">IF(AND(CX$7&gt;=$N98,CX$7&lt;=$O98,CX$7&lt;&gt;""),IF($P98="O",$K98&amp;" h",$K98),"")</f>
        <v/>
      </c>
      <c r="CY98" s="32" t="str">
        <f ca="1">IF(AND(CY$7&gt;=$N98,CY$7&lt;=$O98,CY$7&lt;&gt;""),IF($P98="O",$K98&amp;" h",$K98),"")</f>
        <v/>
      </c>
      <c r="CZ98" s="32" t="str">
        <f ca="1">IF(AND(CZ$7&gt;=$N98,CZ$7&lt;=$O98,CZ$7&lt;&gt;""),IF($P98="O",$K98&amp;" h",$K98),"")</f>
        <v/>
      </c>
      <c r="DA98" s="32" t="str">
        <f ca="1">IF(AND(DA$7&gt;=$N98,DA$7&lt;=$O98,DA$7&lt;&gt;""),IF($P98="O",$K98&amp;" h",$K98),"")</f>
        <v/>
      </c>
      <c r="DB98" s="32" t="str">
        <f ca="1">IF(AND(DB$7&gt;=$N98,DB$7&lt;=$O98,DB$7&lt;&gt;""),IF($P98="O",$K98&amp;" h",$K98),"")</f>
        <v/>
      </c>
      <c r="DC98" s="32" t="str">
        <f ca="1">IF(AND(DC$7&gt;=$N98,DC$7&lt;=$O98,DC$7&lt;&gt;""),IF($P98="O",$K98&amp;" h",$K98),"")</f>
        <v/>
      </c>
    </row>
    <row r="99" spans="1:107" x14ac:dyDescent="0.3">
      <c r="A99" s="122" t="s">
        <v>6471</v>
      </c>
      <c r="B99" s="61" t="s">
        <v>6472</v>
      </c>
      <c r="C99" s="61" t="s">
        <v>252</v>
      </c>
      <c r="D99" s="61" t="s">
        <v>5962</v>
      </c>
      <c r="E99" s="61" t="s">
        <v>1397</v>
      </c>
      <c r="F99" s="61" t="s">
        <v>359</v>
      </c>
      <c r="G99" s="61" t="s">
        <v>58</v>
      </c>
      <c r="H99" s="61" t="s">
        <v>61</v>
      </c>
      <c r="I99" s="61"/>
      <c r="J99" s="61"/>
      <c r="K99" s="61">
        <v>0.5</v>
      </c>
      <c r="L99" s="84">
        <v>43322</v>
      </c>
      <c r="M99" s="84">
        <v>43322.020833333336</v>
      </c>
      <c r="N99" s="85"/>
      <c r="O99" s="85"/>
      <c r="P99" s="92" t="s">
        <v>617</v>
      </c>
      <c r="Q99" s="31">
        <f ca="1">NETWORKDAYS(N99,O99,LD!$D$5:$D$16)</f>
        <v>0</v>
      </c>
      <c r="R99" s="152" t="str">
        <f ca="1">IF(AND(R$7&gt;=$N99,R$7&lt;=$O99,R$7&lt;&gt;""),IF($P99="O",$K99&amp;" h",$K99),"")</f>
        <v/>
      </c>
      <c r="S99" s="150" t="str">
        <f>IF(AND(S$7&gt;=$N99,S$7&lt;=$O99,S$7&lt;&gt;""),IF($P99="O",$K99&amp;" h",$K99),"")</f>
        <v/>
      </c>
      <c r="T99" s="152" t="str">
        <f ca="1">IF(AND(T$7&gt;=$N99,T$7&lt;=$O99,T$7&lt;&gt;""),IF($P99="O",$K99&amp;" h",$K99),"")</f>
        <v/>
      </c>
      <c r="U99" s="150" t="str">
        <f>IF(AND(U$7&gt;=$N99,U$7&lt;=$O99,U$7&lt;&gt;""),IF($P99="O",$K99&amp;" h",$K99),"")</f>
        <v/>
      </c>
      <c r="V99" s="152" t="str">
        <f ca="1">IF(AND(V$7&gt;=$N99,V$7&lt;=$O99,V$7&lt;&gt;""),IF($P99="O",$K99&amp;" h",$K99),"")</f>
        <v/>
      </c>
      <c r="W99" s="150" t="str">
        <f>IF(AND(W$7&gt;=$N99,W$7&lt;=$O99,W$7&lt;&gt;""),IF($P99="O",$K99&amp;" h",$K99),"")</f>
        <v/>
      </c>
      <c r="X99" s="152" t="str">
        <f ca="1">IF(AND(X$7&gt;=$N99,X$7&lt;=$O99,X$7&lt;&gt;""),IF($P99="O",$K99&amp;" h",$K99),"")</f>
        <v/>
      </c>
      <c r="Y99" s="150" t="str">
        <f>IF(AND(Y$7&gt;=$N99,Y$7&lt;=$O99,Y$7&lt;&gt;""),IF($P99="O",$K99&amp;" h",$K99),"")</f>
        <v/>
      </c>
      <c r="Z99" s="152" t="str">
        <f ca="1">IF(AND(Z$7&gt;=$N99,Z$7&lt;=$O99,Z$7&lt;&gt;""),IF($P99="O",$K99&amp;" h",$K99),"")</f>
        <v/>
      </c>
      <c r="AA99" s="150" t="str">
        <f>IF(AND(AA$7&gt;=$N99,AA$7&lt;=$O99,AA$7&lt;&gt;""),IF($P99="O",$K99&amp;" h",$K99),"")</f>
        <v/>
      </c>
      <c r="AB99" s="152" t="str">
        <f ca="1">IF(AND(AB$7&gt;=$N99,AB$7&lt;=$O99,AB$7&lt;&gt;""),IF($P99="O",$K99&amp;" h",$K99),"")</f>
        <v/>
      </c>
      <c r="AC99" s="150" t="str">
        <f>IF(AND(AC$7&gt;=$N99,AC$7&lt;=$O99,AC$7&lt;&gt;""),IF($P99="O",$K99&amp;" h",$K99),"")</f>
        <v/>
      </c>
      <c r="AD99" s="152" t="str">
        <f ca="1">IF(AND(AD$7&gt;=$N99,AD$7&lt;=$O99,AD$7&lt;&gt;""),IF($P99="O",$K99&amp;" h",$K99),"")</f>
        <v/>
      </c>
      <c r="AE99" s="150" t="str">
        <f>IF(AND(AE$7&gt;=$N99,AE$7&lt;=$O99,AE$7&lt;&gt;""),IF($P99="O",$K99&amp;" h",$K99),"")</f>
        <v/>
      </c>
      <c r="AF99" s="152" t="str">
        <f ca="1">IF(AND(AF$7&gt;=$N99,AF$7&lt;=$O99,AF$7&lt;&gt;""),IF($P99="O",$K99&amp;" h",$K99),"")</f>
        <v/>
      </c>
      <c r="AG99" s="150" t="str">
        <f>IF(AND(AG$7&gt;=$N99,AG$7&lt;=$O99,AG$7&lt;&gt;""),IF($P99="O",$K99&amp;" h",$K99),"")</f>
        <v/>
      </c>
      <c r="AH99" s="152" t="str">
        <f ca="1">IF(AND(AH$7&gt;=$N99,AH$7&lt;=$O99,AH$7&lt;&gt;""),IF($P99="O",$K99&amp;" h",$K99),"")</f>
        <v/>
      </c>
      <c r="AI99" s="150"/>
      <c r="AJ99" s="152"/>
      <c r="AK99" s="150"/>
      <c r="AL99" s="152"/>
      <c r="AM99" s="150"/>
      <c r="AN99" s="152"/>
      <c r="AO99" s="150"/>
      <c r="AP99" s="152"/>
      <c r="AQ99" s="150"/>
      <c r="AR99" s="152"/>
      <c r="AS99" s="150"/>
      <c r="AT99" s="152"/>
      <c r="AU99" s="150"/>
      <c r="AV99" s="152"/>
      <c r="AW99" s="150"/>
      <c r="AX99" s="152"/>
      <c r="AY99" s="150"/>
      <c r="AZ99" s="152"/>
      <c r="BA99" s="150"/>
      <c r="BB99" s="152"/>
      <c r="BC99" s="150"/>
      <c r="BD99" s="152"/>
      <c r="BE99" s="150"/>
      <c r="BF99" s="152"/>
      <c r="BG99" s="150"/>
      <c r="BH99" s="152"/>
      <c r="BI99" s="150"/>
      <c r="BJ99" s="152"/>
      <c r="BK99" s="150"/>
      <c r="BL99" s="152"/>
      <c r="BM99" s="150"/>
      <c r="BN99" s="152"/>
      <c r="BO99" s="150"/>
      <c r="BP99" s="152"/>
      <c r="BQ99" s="150"/>
      <c r="BR99" s="152"/>
      <c r="BS99" s="150"/>
      <c r="BT99" s="152"/>
      <c r="BU99" s="150"/>
      <c r="BV99" s="152"/>
      <c r="BW99" s="150"/>
      <c r="BX99" s="152"/>
      <c r="BY99" s="150"/>
      <c r="BZ99" s="32" t="str">
        <f ca="1">IF(AND(BZ$7&gt;=$N99,BZ$7&lt;=$O99,BZ$7&lt;&gt;""),IF($P99="O",$K99&amp;" h",$K99),"")</f>
        <v/>
      </c>
      <c r="CA99" s="32" t="str">
        <f ca="1">IF(AND(CA$7&gt;=$N99,CA$7&lt;=$O99,CA$7&lt;&gt;""),IF($P99="O",$K99&amp;" h",$K99),"")</f>
        <v/>
      </c>
      <c r="CB99" s="32" t="str">
        <f ca="1">IF(AND(CB$7&gt;=$N99,CB$7&lt;=$O99,CB$7&lt;&gt;""),IF($P99="O",$K99&amp;" h",$K99),"")</f>
        <v/>
      </c>
      <c r="CC99" s="32" t="str">
        <f ca="1">IF(AND(CC$7&gt;=$N99,CC$7&lt;=$O99,CC$7&lt;&gt;""),IF($P99="O",$K99&amp;" h",$K99),"")</f>
        <v/>
      </c>
      <c r="CD99" s="32" t="str">
        <f ca="1">IF(AND(CD$7&gt;=$N99,CD$7&lt;=$O99,CD$7&lt;&gt;""),IF($P99="O",$K99&amp;" h",$K99),"")</f>
        <v/>
      </c>
      <c r="CE99" s="32" t="str">
        <f ca="1">IF(AND(CE$7&gt;=$N99,CE$7&lt;=$O99,CE$7&lt;&gt;""),IF($P99="O",$K99&amp;" h",$K99),"")</f>
        <v/>
      </c>
      <c r="CF99" s="32" t="str">
        <f ca="1">IF(AND(CF$7&gt;=$N99,CF$7&lt;=$O99,CF$7&lt;&gt;""),IF($P99="O",$K99&amp;" h",$K99),"")</f>
        <v/>
      </c>
      <c r="CG99" s="32" t="str">
        <f ca="1">IF(AND(CG$7&gt;=$N99,CG$7&lt;=$O99,CG$7&lt;&gt;""),IF($P99="O",$K99&amp;" h",$K99),"")</f>
        <v/>
      </c>
      <c r="CH99" s="32" t="str">
        <f ca="1">IF(AND(CH$7&gt;=$N99,CH$7&lt;=$O99,CH$7&lt;&gt;""),IF($P99="O",$K99&amp;" h",$K99),"")</f>
        <v/>
      </c>
      <c r="CI99" s="32" t="str">
        <f ca="1">IF(AND(CI$7&gt;=$N99,CI$7&lt;=$O99,CI$7&lt;&gt;""),IF($P99="O",$K99&amp;" h",$K99),"")</f>
        <v/>
      </c>
      <c r="CJ99" s="32" t="str">
        <f ca="1">IF(AND(CJ$7&gt;=$N99,CJ$7&lt;=$O99,CJ$7&lt;&gt;""),IF($P99="O",$K99&amp;" h",$K99),"")</f>
        <v/>
      </c>
      <c r="CK99" s="32" t="str">
        <f ca="1">IF(AND(CK$7&gt;=$N99,CK$7&lt;=$O99,CK$7&lt;&gt;""),IF($P99="O",$K99&amp;" h",$K99),"")</f>
        <v/>
      </c>
      <c r="CL99" s="32" t="str">
        <f ca="1">IF(AND(CL$7&gt;=$N99,CL$7&lt;=$O99,CL$7&lt;&gt;""),IF($P99="O",$K99&amp;" h",$K99),"")</f>
        <v/>
      </c>
      <c r="CM99" s="32" t="str">
        <f ca="1">IF(AND(CM$7&gt;=$N99,CM$7&lt;=$O99,CM$7&lt;&gt;""),IF($P99="O",$K99&amp;" h",$K99),"")</f>
        <v/>
      </c>
      <c r="CN99" s="32" t="str">
        <f ca="1">IF(AND(CN$7&gt;=$N99,CN$7&lt;=$O99,CN$7&lt;&gt;""),IF($P99="O",$K99&amp;" h",$K99),"")</f>
        <v/>
      </c>
      <c r="CO99" s="32" t="str">
        <f ca="1">IF(AND(CO$7&gt;=$N99,CO$7&lt;=$O99,CO$7&lt;&gt;""),IF($P99="O",$K99&amp;" h",$K99),"")</f>
        <v/>
      </c>
      <c r="CP99" s="32" t="str">
        <f ca="1">IF(AND(CP$7&gt;=$N99,CP$7&lt;=$O99,CP$7&lt;&gt;""),IF($P99="O",$K99&amp;" h",$K99),"")</f>
        <v/>
      </c>
      <c r="CQ99" s="32" t="str">
        <f ca="1">IF(AND(CQ$7&gt;=$N99,CQ$7&lt;=$O99,CQ$7&lt;&gt;""),IF($P99="O",$K99&amp;" h",$K99),"")</f>
        <v/>
      </c>
      <c r="CR99" s="32" t="str">
        <f ca="1">IF(AND(CR$7&gt;=$N99,CR$7&lt;=$O99,CR$7&lt;&gt;""),IF($P99="O",$K99&amp;" h",$K99),"")</f>
        <v/>
      </c>
      <c r="CS99" s="32" t="str">
        <f ca="1">IF(AND(CS$7&gt;=$N99,CS$7&lt;=$O99,CS$7&lt;&gt;""),IF($P99="O",$K99&amp;" h",$K99),"")</f>
        <v/>
      </c>
      <c r="CT99" s="32" t="str">
        <f ca="1">IF(AND(CT$7&gt;=$N99,CT$7&lt;=$O99,CT$7&lt;&gt;""),IF($P99="O",$K99&amp;" h",$K99),"")</f>
        <v/>
      </c>
      <c r="CU99" s="32" t="str">
        <f ca="1">IF(AND(CU$7&gt;=$N99,CU$7&lt;=$O99,CU$7&lt;&gt;""),IF($P99="O",$K99&amp;" h",$K99),"")</f>
        <v/>
      </c>
      <c r="CV99" s="32" t="str">
        <f ca="1">IF(AND(CV$7&gt;=$N99,CV$7&lt;=$O99,CV$7&lt;&gt;""),IF($P99="O",$K99&amp;" h",$K99),"")</f>
        <v/>
      </c>
      <c r="CW99" s="32" t="str">
        <f ca="1">IF(AND(CW$7&gt;=$N99,CW$7&lt;=$O99,CW$7&lt;&gt;""),IF($P99="O",$K99&amp;" h",$K99),"")</f>
        <v/>
      </c>
      <c r="CX99" s="32" t="str">
        <f ca="1">IF(AND(CX$7&gt;=$N99,CX$7&lt;=$O99,CX$7&lt;&gt;""),IF($P99="O",$K99&amp;" h",$K99),"")</f>
        <v/>
      </c>
      <c r="CY99" s="32" t="str">
        <f ca="1">IF(AND(CY$7&gt;=$N99,CY$7&lt;=$O99,CY$7&lt;&gt;""),IF($P99="O",$K99&amp;" h",$K99),"")</f>
        <v/>
      </c>
      <c r="CZ99" s="32" t="str">
        <f ca="1">IF(AND(CZ$7&gt;=$N99,CZ$7&lt;=$O99,CZ$7&lt;&gt;""),IF($P99="O",$K99&amp;" h",$K99),"")</f>
        <v/>
      </c>
      <c r="DA99" s="32" t="str">
        <f ca="1">IF(AND(DA$7&gt;=$N99,DA$7&lt;=$O99,DA$7&lt;&gt;""),IF($P99="O",$K99&amp;" h",$K99),"")</f>
        <v/>
      </c>
      <c r="DB99" s="32" t="str">
        <f ca="1">IF(AND(DB$7&gt;=$N99,DB$7&lt;=$O99,DB$7&lt;&gt;""),IF($P99="O",$K99&amp;" h",$K99),"")</f>
        <v/>
      </c>
      <c r="DC99" s="32" t="str">
        <f ca="1">IF(AND(DC$7&gt;=$N99,DC$7&lt;=$O99,DC$7&lt;&gt;""),IF($P99="O",$K99&amp;" h",$K99),"")</f>
        <v/>
      </c>
    </row>
    <row r="100" spans="1:107" x14ac:dyDescent="0.3">
      <c r="A100" s="122" t="s">
        <v>6473</v>
      </c>
      <c r="B100" s="61" t="s">
        <v>6474</v>
      </c>
      <c r="C100" s="61" t="s">
        <v>252</v>
      </c>
      <c r="D100" s="61" t="s">
        <v>5965</v>
      </c>
      <c r="E100" s="61" t="s">
        <v>1397</v>
      </c>
      <c r="F100" s="61" t="s">
        <v>359</v>
      </c>
      <c r="G100" s="61" t="s">
        <v>58</v>
      </c>
      <c r="H100" s="61" t="s">
        <v>61</v>
      </c>
      <c r="I100" s="61"/>
      <c r="J100" s="61"/>
      <c r="K100" s="61">
        <v>0.5</v>
      </c>
      <c r="L100" s="84">
        <v>43322</v>
      </c>
      <c r="M100" s="84">
        <v>43322.020833333336</v>
      </c>
      <c r="N100" s="85"/>
      <c r="O100" s="85"/>
      <c r="P100" s="92" t="s">
        <v>617</v>
      </c>
      <c r="Q100" s="31">
        <f ca="1">NETWORKDAYS(N100,O100,LD!$D$5:$D$16)</f>
        <v>0</v>
      </c>
      <c r="R100" s="152" t="str">
        <f ca="1">IF(AND(R$7&gt;=$N100,R$7&lt;=$O100,R$7&lt;&gt;""),IF($P100="O",$K100&amp;" h",$K100),"")</f>
        <v/>
      </c>
      <c r="S100" s="150" t="str">
        <f>IF(AND(S$7&gt;=$N100,S$7&lt;=$O100,S$7&lt;&gt;""),IF($P100="O",$K100&amp;" h",$K100),"")</f>
        <v/>
      </c>
      <c r="T100" s="152" t="str">
        <f ca="1">IF(AND(T$7&gt;=$N100,T$7&lt;=$O100,T$7&lt;&gt;""),IF($P100="O",$K100&amp;" h",$K100),"")</f>
        <v/>
      </c>
      <c r="U100" s="150" t="str">
        <f>IF(AND(U$7&gt;=$N100,U$7&lt;=$O100,U$7&lt;&gt;""),IF($P100="O",$K100&amp;" h",$K100),"")</f>
        <v/>
      </c>
      <c r="V100" s="152" t="str">
        <f ca="1">IF(AND(V$7&gt;=$N100,V$7&lt;=$O100,V$7&lt;&gt;""),IF($P100="O",$K100&amp;" h",$K100),"")</f>
        <v/>
      </c>
      <c r="W100" s="150" t="str">
        <f>IF(AND(W$7&gt;=$N100,W$7&lt;=$O100,W$7&lt;&gt;""),IF($P100="O",$K100&amp;" h",$K100),"")</f>
        <v/>
      </c>
      <c r="X100" s="152" t="str">
        <f ca="1">IF(AND(X$7&gt;=$N100,X$7&lt;=$O100,X$7&lt;&gt;""),IF($P100="O",$K100&amp;" h",$K100),"")</f>
        <v/>
      </c>
      <c r="Y100" s="150" t="str">
        <f>IF(AND(Y$7&gt;=$N100,Y$7&lt;=$O100,Y$7&lt;&gt;""),IF($P100="O",$K100&amp;" h",$K100),"")</f>
        <v/>
      </c>
      <c r="Z100" s="152" t="str">
        <f ca="1">IF(AND(Z$7&gt;=$N100,Z$7&lt;=$O100,Z$7&lt;&gt;""),IF($P100="O",$K100&amp;" h",$K100),"")</f>
        <v/>
      </c>
      <c r="AA100" s="150" t="str">
        <f>IF(AND(AA$7&gt;=$N100,AA$7&lt;=$O100,AA$7&lt;&gt;""),IF($P100="O",$K100&amp;" h",$K100),"")</f>
        <v/>
      </c>
      <c r="AB100" s="152" t="str">
        <f ca="1">IF(AND(AB$7&gt;=$N100,AB$7&lt;=$O100,AB$7&lt;&gt;""),IF($P100="O",$K100&amp;" h",$K100),"")</f>
        <v/>
      </c>
      <c r="AC100" s="150" t="str">
        <f>IF(AND(AC$7&gt;=$N100,AC$7&lt;=$O100,AC$7&lt;&gt;""),IF($P100="O",$K100&amp;" h",$K100),"")</f>
        <v/>
      </c>
      <c r="AD100" s="152" t="str">
        <f ca="1">IF(AND(AD$7&gt;=$N100,AD$7&lt;=$O100,AD$7&lt;&gt;""),IF($P100="O",$K100&amp;" h",$K100),"")</f>
        <v/>
      </c>
      <c r="AE100" s="150" t="str">
        <f>IF(AND(AE$7&gt;=$N100,AE$7&lt;=$O100,AE$7&lt;&gt;""),IF($P100="O",$K100&amp;" h",$K100),"")</f>
        <v/>
      </c>
      <c r="AF100" s="152" t="str">
        <f ca="1">IF(AND(AF$7&gt;=$N100,AF$7&lt;=$O100,AF$7&lt;&gt;""),IF($P100="O",$K100&amp;" h",$K100),"")</f>
        <v/>
      </c>
      <c r="AG100" s="150" t="str">
        <f>IF(AND(AG$7&gt;=$N100,AG$7&lt;=$O100,AG$7&lt;&gt;""),IF($P100="O",$K100&amp;" h",$K100),"")</f>
        <v/>
      </c>
      <c r="AH100" s="152" t="str">
        <f ca="1">IF(AND(AH$7&gt;=$N100,AH$7&lt;=$O100,AH$7&lt;&gt;""),IF($P100="O",$K100&amp;" h",$K100),"")</f>
        <v/>
      </c>
      <c r="AI100" s="150"/>
      <c r="AJ100" s="152"/>
      <c r="AK100" s="150"/>
      <c r="AL100" s="152"/>
      <c r="AM100" s="150"/>
      <c r="AN100" s="152"/>
      <c r="AO100" s="150"/>
      <c r="AP100" s="152"/>
      <c r="AQ100" s="150"/>
      <c r="AR100" s="152"/>
      <c r="AS100" s="150"/>
      <c r="AT100" s="152"/>
      <c r="AU100" s="150"/>
      <c r="AV100" s="152"/>
      <c r="AW100" s="150"/>
      <c r="AX100" s="152"/>
      <c r="AY100" s="150"/>
      <c r="AZ100" s="152"/>
      <c r="BA100" s="150"/>
      <c r="BB100" s="152"/>
      <c r="BC100" s="150"/>
      <c r="BD100" s="152"/>
      <c r="BE100" s="150"/>
      <c r="BF100" s="152"/>
      <c r="BG100" s="150"/>
      <c r="BH100" s="152"/>
      <c r="BI100" s="150"/>
      <c r="BJ100" s="152"/>
      <c r="BK100" s="150"/>
      <c r="BL100" s="152"/>
      <c r="BM100" s="150"/>
      <c r="BN100" s="152"/>
      <c r="BO100" s="150"/>
      <c r="BP100" s="152"/>
      <c r="BQ100" s="150"/>
      <c r="BR100" s="152"/>
      <c r="BS100" s="150"/>
      <c r="BT100" s="152"/>
      <c r="BU100" s="150"/>
      <c r="BV100" s="152"/>
      <c r="BW100" s="150"/>
      <c r="BX100" s="152"/>
      <c r="BY100" s="150"/>
      <c r="BZ100" s="32" t="str">
        <f ca="1">IF(AND(BZ$7&gt;=$N100,BZ$7&lt;=$O100,BZ$7&lt;&gt;""),IF($P100="O",$K100&amp;" h",$K100),"")</f>
        <v/>
      </c>
      <c r="CA100" s="32" t="str">
        <f ca="1">IF(AND(CA$7&gt;=$N100,CA$7&lt;=$O100,CA$7&lt;&gt;""),IF($P100="O",$K100&amp;" h",$K100),"")</f>
        <v/>
      </c>
      <c r="CB100" s="32" t="str">
        <f ca="1">IF(AND(CB$7&gt;=$N100,CB$7&lt;=$O100,CB$7&lt;&gt;""),IF($P100="O",$K100&amp;" h",$K100),"")</f>
        <v/>
      </c>
      <c r="CC100" s="32" t="str">
        <f ca="1">IF(AND(CC$7&gt;=$N100,CC$7&lt;=$O100,CC$7&lt;&gt;""),IF($P100="O",$K100&amp;" h",$K100),"")</f>
        <v/>
      </c>
      <c r="CD100" s="32" t="str">
        <f ca="1">IF(AND(CD$7&gt;=$N100,CD$7&lt;=$O100,CD$7&lt;&gt;""),IF($P100="O",$K100&amp;" h",$K100),"")</f>
        <v/>
      </c>
      <c r="CE100" s="32" t="str">
        <f ca="1">IF(AND(CE$7&gt;=$N100,CE$7&lt;=$O100,CE$7&lt;&gt;""),IF($P100="O",$K100&amp;" h",$K100),"")</f>
        <v/>
      </c>
      <c r="CF100" s="32" t="str">
        <f ca="1">IF(AND(CF$7&gt;=$N100,CF$7&lt;=$O100,CF$7&lt;&gt;""),IF($P100="O",$K100&amp;" h",$K100),"")</f>
        <v/>
      </c>
      <c r="CG100" s="32" t="str">
        <f ca="1">IF(AND(CG$7&gt;=$N100,CG$7&lt;=$O100,CG$7&lt;&gt;""),IF($P100="O",$K100&amp;" h",$K100),"")</f>
        <v/>
      </c>
      <c r="CH100" s="32" t="str">
        <f ca="1">IF(AND(CH$7&gt;=$N100,CH$7&lt;=$O100,CH$7&lt;&gt;""),IF($P100="O",$K100&amp;" h",$K100),"")</f>
        <v/>
      </c>
      <c r="CI100" s="32" t="str">
        <f ca="1">IF(AND(CI$7&gt;=$N100,CI$7&lt;=$O100,CI$7&lt;&gt;""),IF($P100="O",$K100&amp;" h",$K100),"")</f>
        <v/>
      </c>
      <c r="CJ100" s="32" t="str">
        <f ca="1">IF(AND(CJ$7&gt;=$N100,CJ$7&lt;=$O100,CJ$7&lt;&gt;""),IF($P100="O",$K100&amp;" h",$K100),"")</f>
        <v/>
      </c>
      <c r="CK100" s="32" t="str">
        <f ca="1">IF(AND(CK$7&gt;=$N100,CK$7&lt;=$O100,CK$7&lt;&gt;""),IF($P100="O",$K100&amp;" h",$K100),"")</f>
        <v/>
      </c>
      <c r="CL100" s="32" t="str">
        <f ca="1">IF(AND(CL$7&gt;=$N100,CL$7&lt;=$O100,CL$7&lt;&gt;""),IF($P100="O",$K100&amp;" h",$K100),"")</f>
        <v/>
      </c>
      <c r="CM100" s="32" t="str">
        <f ca="1">IF(AND(CM$7&gt;=$N100,CM$7&lt;=$O100,CM$7&lt;&gt;""),IF($P100="O",$K100&amp;" h",$K100),"")</f>
        <v/>
      </c>
      <c r="CN100" s="32" t="str">
        <f ca="1">IF(AND(CN$7&gt;=$N100,CN$7&lt;=$O100,CN$7&lt;&gt;""),IF($P100="O",$K100&amp;" h",$K100),"")</f>
        <v/>
      </c>
      <c r="CO100" s="32" t="str">
        <f ca="1">IF(AND(CO$7&gt;=$N100,CO$7&lt;=$O100,CO$7&lt;&gt;""),IF($P100="O",$K100&amp;" h",$K100),"")</f>
        <v/>
      </c>
      <c r="CP100" s="32" t="str">
        <f ca="1">IF(AND(CP$7&gt;=$N100,CP$7&lt;=$O100,CP$7&lt;&gt;""),IF($P100="O",$K100&amp;" h",$K100),"")</f>
        <v/>
      </c>
      <c r="CQ100" s="32" t="str">
        <f ca="1">IF(AND(CQ$7&gt;=$N100,CQ$7&lt;=$O100,CQ$7&lt;&gt;""),IF($P100="O",$K100&amp;" h",$K100),"")</f>
        <v/>
      </c>
      <c r="CR100" s="32" t="str">
        <f ca="1">IF(AND(CR$7&gt;=$N100,CR$7&lt;=$O100,CR$7&lt;&gt;""),IF($P100="O",$K100&amp;" h",$K100),"")</f>
        <v/>
      </c>
      <c r="CS100" s="32" t="str">
        <f ca="1">IF(AND(CS$7&gt;=$N100,CS$7&lt;=$O100,CS$7&lt;&gt;""),IF($P100="O",$K100&amp;" h",$K100),"")</f>
        <v/>
      </c>
      <c r="CT100" s="32" t="str">
        <f ca="1">IF(AND(CT$7&gt;=$N100,CT$7&lt;=$O100,CT$7&lt;&gt;""),IF($P100="O",$K100&amp;" h",$K100),"")</f>
        <v/>
      </c>
      <c r="CU100" s="32" t="str">
        <f ca="1">IF(AND(CU$7&gt;=$N100,CU$7&lt;=$O100,CU$7&lt;&gt;""),IF($P100="O",$K100&amp;" h",$K100),"")</f>
        <v/>
      </c>
      <c r="CV100" s="32" t="str">
        <f ca="1">IF(AND(CV$7&gt;=$N100,CV$7&lt;=$O100,CV$7&lt;&gt;""),IF($P100="O",$K100&amp;" h",$K100),"")</f>
        <v/>
      </c>
      <c r="CW100" s="32" t="str">
        <f ca="1">IF(AND(CW$7&gt;=$N100,CW$7&lt;=$O100,CW$7&lt;&gt;""),IF($P100="O",$K100&amp;" h",$K100),"")</f>
        <v/>
      </c>
      <c r="CX100" s="32" t="str">
        <f ca="1">IF(AND(CX$7&gt;=$N100,CX$7&lt;=$O100,CX$7&lt;&gt;""),IF($P100="O",$K100&amp;" h",$K100),"")</f>
        <v/>
      </c>
      <c r="CY100" s="32" t="str">
        <f ca="1">IF(AND(CY$7&gt;=$N100,CY$7&lt;=$O100,CY$7&lt;&gt;""),IF($P100="O",$K100&amp;" h",$K100),"")</f>
        <v/>
      </c>
      <c r="CZ100" s="32" t="str">
        <f ca="1">IF(AND(CZ$7&gt;=$N100,CZ$7&lt;=$O100,CZ$7&lt;&gt;""),IF($P100="O",$K100&amp;" h",$K100),"")</f>
        <v/>
      </c>
      <c r="DA100" s="32" t="str">
        <f ca="1">IF(AND(DA$7&gt;=$N100,DA$7&lt;=$O100,DA$7&lt;&gt;""),IF($P100="O",$K100&amp;" h",$K100),"")</f>
        <v/>
      </c>
      <c r="DB100" s="32" t="str">
        <f ca="1">IF(AND(DB$7&gt;=$N100,DB$7&lt;=$O100,DB$7&lt;&gt;""),IF($P100="O",$K100&amp;" h",$K100),"")</f>
        <v/>
      </c>
      <c r="DC100" s="32" t="str">
        <f ca="1">IF(AND(DC$7&gt;=$N100,DC$7&lt;=$O100,DC$7&lt;&gt;""),IF($P100="O",$K100&amp;" h",$K100),"")</f>
        <v/>
      </c>
    </row>
    <row r="101" spans="1:107" x14ac:dyDescent="0.3">
      <c r="A101" s="122" t="s">
        <v>6475</v>
      </c>
      <c r="B101" s="61" t="s">
        <v>6476</v>
      </c>
      <c r="C101" s="61" t="s">
        <v>252</v>
      </c>
      <c r="D101" s="61" t="s">
        <v>5971</v>
      </c>
      <c r="E101" s="61" t="s">
        <v>1210</v>
      </c>
      <c r="F101" s="61" t="s">
        <v>359</v>
      </c>
      <c r="G101" s="61" t="s">
        <v>58</v>
      </c>
      <c r="H101" s="61" t="s">
        <v>61</v>
      </c>
      <c r="I101" s="61"/>
      <c r="J101" s="61"/>
      <c r="K101" s="61">
        <v>0.5</v>
      </c>
      <c r="L101" s="84">
        <v>43322</v>
      </c>
      <c r="M101" s="84">
        <v>43322.020833333336</v>
      </c>
      <c r="N101" s="85"/>
      <c r="O101" s="85"/>
      <c r="P101" s="92" t="s">
        <v>617</v>
      </c>
      <c r="Q101" s="31">
        <f ca="1">NETWORKDAYS(N101,O101,LD!$D$5:$D$16)</f>
        <v>0</v>
      </c>
      <c r="R101" s="152" t="str">
        <f ca="1">IF(AND(R$7&gt;=$N101,R$7&lt;=$O101,R$7&lt;&gt;""),IF($P101="O",$K101&amp;" h",$K101),"")</f>
        <v/>
      </c>
      <c r="S101" s="150" t="str">
        <f>IF(AND(S$7&gt;=$N101,S$7&lt;=$O101,S$7&lt;&gt;""),IF($P101="O",$K101&amp;" h",$K101),"")</f>
        <v/>
      </c>
      <c r="T101" s="152" t="str">
        <f ca="1">IF(AND(T$7&gt;=$N101,T$7&lt;=$O101,T$7&lt;&gt;""),IF($P101="O",$K101&amp;" h",$K101),"")</f>
        <v/>
      </c>
      <c r="U101" s="150" t="str">
        <f>IF(AND(U$7&gt;=$N101,U$7&lt;=$O101,U$7&lt;&gt;""),IF($P101="O",$K101&amp;" h",$K101),"")</f>
        <v/>
      </c>
      <c r="V101" s="152" t="str">
        <f ca="1">IF(AND(V$7&gt;=$N101,V$7&lt;=$O101,V$7&lt;&gt;""),IF($P101="O",$K101&amp;" h",$K101),"")</f>
        <v/>
      </c>
      <c r="W101" s="150" t="str">
        <f>IF(AND(W$7&gt;=$N101,W$7&lt;=$O101,W$7&lt;&gt;""),IF($P101="O",$K101&amp;" h",$K101),"")</f>
        <v/>
      </c>
      <c r="X101" s="152" t="str">
        <f ca="1">IF(AND(X$7&gt;=$N101,X$7&lt;=$O101,X$7&lt;&gt;""),IF($P101="O",$K101&amp;" h",$K101),"")</f>
        <v/>
      </c>
      <c r="Y101" s="150" t="str">
        <f>IF(AND(Y$7&gt;=$N101,Y$7&lt;=$O101,Y$7&lt;&gt;""),IF($P101="O",$K101&amp;" h",$K101),"")</f>
        <v/>
      </c>
      <c r="Z101" s="152" t="str">
        <f ca="1">IF(AND(Z$7&gt;=$N101,Z$7&lt;=$O101,Z$7&lt;&gt;""),IF($P101="O",$K101&amp;" h",$K101),"")</f>
        <v/>
      </c>
      <c r="AA101" s="150" t="str">
        <f>IF(AND(AA$7&gt;=$N101,AA$7&lt;=$O101,AA$7&lt;&gt;""),IF($P101="O",$K101&amp;" h",$K101),"")</f>
        <v/>
      </c>
      <c r="AB101" s="152" t="str">
        <f ca="1">IF(AND(AB$7&gt;=$N101,AB$7&lt;=$O101,AB$7&lt;&gt;""),IF($P101="O",$K101&amp;" h",$K101),"")</f>
        <v/>
      </c>
      <c r="AC101" s="150" t="str">
        <f>IF(AND(AC$7&gt;=$N101,AC$7&lt;=$O101,AC$7&lt;&gt;""),IF($P101="O",$K101&amp;" h",$K101),"")</f>
        <v/>
      </c>
      <c r="AD101" s="152" t="str">
        <f ca="1">IF(AND(AD$7&gt;=$N101,AD$7&lt;=$O101,AD$7&lt;&gt;""),IF($P101="O",$K101&amp;" h",$K101),"")</f>
        <v/>
      </c>
      <c r="AE101" s="150" t="str">
        <f>IF(AND(AE$7&gt;=$N101,AE$7&lt;=$O101,AE$7&lt;&gt;""),IF($P101="O",$K101&amp;" h",$K101),"")</f>
        <v/>
      </c>
      <c r="AF101" s="152" t="str">
        <f ca="1">IF(AND(AF$7&gt;=$N101,AF$7&lt;=$O101,AF$7&lt;&gt;""),IF($P101="O",$K101&amp;" h",$K101),"")</f>
        <v/>
      </c>
      <c r="AG101" s="150" t="str">
        <f>IF(AND(AG$7&gt;=$N101,AG$7&lt;=$O101,AG$7&lt;&gt;""),IF($P101="O",$K101&amp;" h",$K101),"")</f>
        <v/>
      </c>
      <c r="AH101" s="152" t="str">
        <f ca="1">IF(AND(AH$7&gt;=$N101,AH$7&lt;=$O101,AH$7&lt;&gt;""),IF($P101="O",$K101&amp;" h",$K101),"")</f>
        <v/>
      </c>
      <c r="AI101" s="150"/>
      <c r="AJ101" s="152"/>
      <c r="AK101" s="150"/>
      <c r="AL101" s="152"/>
      <c r="AM101" s="150"/>
      <c r="AN101" s="152"/>
      <c r="AO101" s="150"/>
      <c r="AP101" s="152"/>
      <c r="AQ101" s="150"/>
      <c r="AR101" s="152"/>
      <c r="AS101" s="150"/>
      <c r="AT101" s="152"/>
      <c r="AU101" s="150"/>
      <c r="AV101" s="152"/>
      <c r="AW101" s="150"/>
      <c r="AX101" s="152"/>
      <c r="AY101" s="150"/>
      <c r="AZ101" s="152"/>
      <c r="BA101" s="150"/>
      <c r="BB101" s="152"/>
      <c r="BC101" s="150"/>
      <c r="BD101" s="152"/>
      <c r="BE101" s="150"/>
      <c r="BF101" s="152"/>
      <c r="BG101" s="150"/>
      <c r="BH101" s="152"/>
      <c r="BI101" s="150"/>
      <c r="BJ101" s="152"/>
      <c r="BK101" s="150"/>
      <c r="BL101" s="152"/>
      <c r="BM101" s="150"/>
      <c r="BN101" s="152"/>
      <c r="BO101" s="150"/>
      <c r="BP101" s="152"/>
      <c r="BQ101" s="150"/>
      <c r="BR101" s="152"/>
      <c r="BS101" s="150"/>
      <c r="BT101" s="152"/>
      <c r="BU101" s="150"/>
      <c r="BV101" s="152"/>
      <c r="BW101" s="150"/>
      <c r="BX101" s="152"/>
      <c r="BY101" s="150"/>
      <c r="BZ101" s="32" t="str">
        <f ca="1">IF(AND(BZ$7&gt;=$N101,BZ$7&lt;=$O101,BZ$7&lt;&gt;""),IF($P101="O",$K101&amp;" h",$K101),"")</f>
        <v/>
      </c>
      <c r="CA101" s="32" t="str">
        <f ca="1">IF(AND(CA$7&gt;=$N101,CA$7&lt;=$O101,CA$7&lt;&gt;""),IF($P101="O",$K101&amp;" h",$K101),"")</f>
        <v/>
      </c>
      <c r="CB101" s="32" t="str">
        <f ca="1">IF(AND(CB$7&gt;=$N101,CB$7&lt;=$O101,CB$7&lt;&gt;""),IF($P101="O",$K101&amp;" h",$K101),"")</f>
        <v/>
      </c>
      <c r="CC101" s="32" t="str">
        <f ca="1">IF(AND(CC$7&gt;=$N101,CC$7&lt;=$O101,CC$7&lt;&gt;""),IF($P101="O",$K101&amp;" h",$K101),"")</f>
        <v/>
      </c>
      <c r="CD101" s="32" t="str">
        <f ca="1">IF(AND(CD$7&gt;=$N101,CD$7&lt;=$O101,CD$7&lt;&gt;""),IF($P101="O",$K101&amp;" h",$K101),"")</f>
        <v/>
      </c>
      <c r="CE101" s="32" t="str">
        <f ca="1">IF(AND(CE$7&gt;=$N101,CE$7&lt;=$O101,CE$7&lt;&gt;""),IF($P101="O",$K101&amp;" h",$K101),"")</f>
        <v/>
      </c>
      <c r="CF101" s="32" t="str">
        <f ca="1">IF(AND(CF$7&gt;=$N101,CF$7&lt;=$O101,CF$7&lt;&gt;""),IF($P101="O",$K101&amp;" h",$K101),"")</f>
        <v/>
      </c>
      <c r="CG101" s="32" t="str">
        <f ca="1">IF(AND(CG$7&gt;=$N101,CG$7&lt;=$O101,CG$7&lt;&gt;""),IF($P101="O",$K101&amp;" h",$K101),"")</f>
        <v/>
      </c>
      <c r="CH101" s="32" t="str">
        <f ca="1">IF(AND(CH$7&gt;=$N101,CH$7&lt;=$O101,CH$7&lt;&gt;""),IF($P101="O",$K101&amp;" h",$K101),"")</f>
        <v/>
      </c>
      <c r="CI101" s="32" t="str">
        <f ca="1">IF(AND(CI$7&gt;=$N101,CI$7&lt;=$O101,CI$7&lt;&gt;""),IF($P101="O",$K101&amp;" h",$K101),"")</f>
        <v/>
      </c>
      <c r="CJ101" s="32" t="str">
        <f ca="1">IF(AND(CJ$7&gt;=$N101,CJ$7&lt;=$O101,CJ$7&lt;&gt;""),IF($P101="O",$K101&amp;" h",$K101),"")</f>
        <v/>
      </c>
      <c r="CK101" s="32" t="str">
        <f ca="1">IF(AND(CK$7&gt;=$N101,CK$7&lt;=$O101,CK$7&lt;&gt;""),IF($P101="O",$K101&amp;" h",$K101),"")</f>
        <v/>
      </c>
      <c r="CL101" s="32" t="str">
        <f ca="1">IF(AND(CL$7&gt;=$N101,CL$7&lt;=$O101,CL$7&lt;&gt;""),IF($P101="O",$K101&amp;" h",$K101),"")</f>
        <v/>
      </c>
      <c r="CM101" s="32" t="str">
        <f ca="1">IF(AND(CM$7&gt;=$N101,CM$7&lt;=$O101,CM$7&lt;&gt;""),IF($P101="O",$K101&amp;" h",$K101),"")</f>
        <v/>
      </c>
      <c r="CN101" s="32" t="str">
        <f ca="1">IF(AND(CN$7&gt;=$N101,CN$7&lt;=$O101,CN$7&lt;&gt;""),IF($P101="O",$K101&amp;" h",$K101),"")</f>
        <v/>
      </c>
      <c r="CO101" s="32" t="str">
        <f ca="1">IF(AND(CO$7&gt;=$N101,CO$7&lt;=$O101,CO$7&lt;&gt;""),IF($P101="O",$K101&amp;" h",$K101),"")</f>
        <v/>
      </c>
      <c r="CP101" s="32" t="str">
        <f ca="1">IF(AND(CP$7&gt;=$N101,CP$7&lt;=$O101,CP$7&lt;&gt;""),IF($P101="O",$K101&amp;" h",$K101),"")</f>
        <v/>
      </c>
      <c r="CQ101" s="32" t="str">
        <f ca="1">IF(AND(CQ$7&gt;=$N101,CQ$7&lt;=$O101,CQ$7&lt;&gt;""),IF($P101="O",$K101&amp;" h",$K101),"")</f>
        <v/>
      </c>
      <c r="CR101" s="32" t="str">
        <f ca="1">IF(AND(CR$7&gt;=$N101,CR$7&lt;=$O101,CR$7&lt;&gt;""),IF($P101="O",$K101&amp;" h",$K101),"")</f>
        <v/>
      </c>
      <c r="CS101" s="32" t="str">
        <f ca="1">IF(AND(CS$7&gt;=$N101,CS$7&lt;=$O101,CS$7&lt;&gt;""),IF($P101="O",$K101&amp;" h",$K101),"")</f>
        <v/>
      </c>
      <c r="CT101" s="32" t="str">
        <f ca="1">IF(AND(CT$7&gt;=$N101,CT$7&lt;=$O101,CT$7&lt;&gt;""),IF($P101="O",$K101&amp;" h",$K101),"")</f>
        <v/>
      </c>
      <c r="CU101" s="32" t="str">
        <f ca="1">IF(AND(CU$7&gt;=$N101,CU$7&lt;=$O101,CU$7&lt;&gt;""),IF($P101="O",$K101&amp;" h",$K101),"")</f>
        <v/>
      </c>
      <c r="CV101" s="32" t="str">
        <f ca="1">IF(AND(CV$7&gt;=$N101,CV$7&lt;=$O101,CV$7&lt;&gt;""),IF($P101="O",$K101&amp;" h",$K101),"")</f>
        <v/>
      </c>
      <c r="CW101" s="32" t="str">
        <f ca="1">IF(AND(CW$7&gt;=$N101,CW$7&lt;=$O101,CW$7&lt;&gt;""),IF($P101="O",$K101&amp;" h",$K101),"")</f>
        <v/>
      </c>
      <c r="CX101" s="32" t="str">
        <f ca="1">IF(AND(CX$7&gt;=$N101,CX$7&lt;=$O101,CX$7&lt;&gt;""),IF($P101="O",$K101&amp;" h",$K101),"")</f>
        <v/>
      </c>
      <c r="CY101" s="32" t="str">
        <f ca="1">IF(AND(CY$7&gt;=$N101,CY$7&lt;=$O101,CY$7&lt;&gt;""),IF($P101="O",$K101&amp;" h",$K101),"")</f>
        <v/>
      </c>
      <c r="CZ101" s="32" t="str">
        <f ca="1">IF(AND(CZ$7&gt;=$N101,CZ$7&lt;=$O101,CZ$7&lt;&gt;""),IF($P101="O",$K101&amp;" h",$K101),"")</f>
        <v/>
      </c>
      <c r="DA101" s="32" t="str">
        <f ca="1">IF(AND(DA$7&gt;=$N101,DA$7&lt;=$O101,DA$7&lt;&gt;""),IF($P101="O",$K101&amp;" h",$K101),"")</f>
        <v/>
      </c>
      <c r="DB101" s="32" t="str">
        <f ca="1">IF(AND(DB$7&gt;=$N101,DB$7&lt;=$O101,DB$7&lt;&gt;""),IF($P101="O",$K101&amp;" h",$K101),"")</f>
        <v/>
      </c>
      <c r="DC101" s="32" t="str">
        <f ca="1">IF(AND(DC$7&gt;=$N101,DC$7&lt;=$O101,DC$7&lt;&gt;""),IF($P101="O",$K101&amp;" h",$K101),"")</f>
        <v/>
      </c>
    </row>
    <row r="102" spans="1:107" x14ac:dyDescent="0.3">
      <c r="A102" s="122" t="s">
        <v>6569</v>
      </c>
      <c r="B102" s="61" t="s">
        <v>6570</v>
      </c>
      <c r="C102" s="61" t="s">
        <v>252</v>
      </c>
      <c r="D102" s="61" t="s">
        <v>5137</v>
      </c>
      <c r="E102" s="61" t="s">
        <v>1210</v>
      </c>
      <c r="F102" s="61" t="s">
        <v>359</v>
      </c>
      <c r="G102" s="61" t="s">
        <v>58</v>
      </c>
      <c r="H102" s="61" t="s">
        <v>61</v>
      </c>
      <c r="I102" s="61"/>
      <c r="J102" s="61"/>
      <c r="K102" s="61">
        <v>0.5</v>
      </c>
      <c r="L102" s="84">
        <v>43323</v>
      </c>
      <c r="M102" s="84">
        <v>43323.020833333336</v>
      </c>
      <c r="N102" s="85"/>
      <c r="O102" s="85"/>
      <c r="P102" s="92" t="s">
        <v>617</v>
      </c>
      <c r="Q102" s="31">
        <f ca="1">NETWORKDAYS(N102,O102,LD!$D$5:$D$16)</f>
        <v>0</v>
      </c>
      <c r="R102" s="152" t="str">
        <f ca="1">IF(AND(R$7&gt;=$N102,R$7&lt;=$O102,R$7&lt;&gt;""),IF($P102="O",$K102&amp;" h",$K102),"")</f>
        <v/>
      </c>
      <c r="S102" s="150" t="str">
        <f>IF(AND(S$7&gt;=$N102,S$7&lt;=$O102,S$7&lt;&gt;""),IF($P102="O",$K102&amp;" h",$K102),"")</f>
        <v/>
      </c>
      <c r="T102" s="152" t="str">
        <f ca="1">IF(AND(T$7&gt;=$N102,T$7&lt;=$O102,T$7&lt;&gt;""),IF($P102="O",$K102&amp;" h",$K102),"")</f>
        <v/>
      </c>
      <c r="U102" s="150" t="str">
        <f>IF(AND(U$7&gt;=$N102,U$7&lt;=$O102,U$7&lt;&gt;""),IF($P102="O",$K102&amp;" h",$K102),"")</f>
        <v/>
      </c>
      <c r="V102" s="152" t="str">
        <f ca="1">IF(AND(V$7&gt;=$N102,V$7&lt;=$O102,V$7&lt;&gt;""),IF($P102="O",$K102&amp;" h",$K102),"")</f>
        <v/>
      </c>
      <c r="W102" s="150" t="str">
        <f>IF(AND(W$7&gt;=$N102,W$7&lt;=$O102,W$7&lt;&gt;""),IF($P102="O",$K102&amp;" h",$K102),"")</f>
        <v/>
      </c>
      <c r="X102" s="152" t="str">
        <f ca="1">IF(AND(X$7&gt;=$N102,X$7&lt;=$O102,X$7&lt;&gt;""),IF($P102="O",$K102&amp;" h",$K102),"")</f>
        <v/>
      </c>
      <c r="Y102" s="150" t="str">
        <f>IF(AND(Y$7&gt;=$N102,Y$7&lt;=$O102,Y$7&lt;&gt;""),IF($P102="O",$K102&amp;" h",$K102),"")</f>
        <v/>
      </c>
      <c r="Z102" s="152" t="str">
        <f ca="1">IF(AND(Z$7&gt;=$N102,Z$7&lt;=$O102,Z$7&lt;&gt;""),IF($P102="O",$K102&amp;" h",$K102),"")</f>
        <v/>
      </c>
      <c r="AA102" s="150" t="str">
        <f>IF(AND(AA$7&gt;=$N102,AA$7&lt;=$O102,AA$7&lt;&gt;""),IF($P102="O",$K102&amp;" h",$K102),"")</f>
        <v/>
      </c>
      <c r="AB102" s="152" t="str">
        <f ca="1">IF(AND(AB$7&gt;=$N102,AB$7&lt;=$O102,AB$7&lt;&gt;""),IF($P102="O",$K102&amp;" h",$K102),"")</f>
        <v/>
      </c>
      <c r="AC102" s="150" t="str">
        <f>IF(AND(AC$7&gt;=$N102,AC$7&lt;=$O102,AC$7&lt;&gt;""),IF($P102="O",$K102&amp;" h",$K102),"")</f>
        <v/>
      </c>
      <c r="AD102" s="152" t="str">
        <f ca="1">IF(AND(AD$7&gt;=$N102,AD$7&lt;=$O102,AD$7&lt;&gt;""),IF($P102="O",$K102&amp;" h",$K102),"")</f>
        <v/>
      </c>
      <c r="AE102" s="150" t="str">
        <f>IF(AND(AE$7&gt;=$N102,AE$7&lt;=$O102,AE$7&lt;&gt;""),IF($P102="O",$K102&amp;" h",$K102),"")</f>
        <v/>
      </c>
      <c r="AF102" s="152" t="str">
        <f ca="1">IF(AND(AF$7&gt;=$N102,AF$7&lt;=$O102,AF$7&lt;&gt;""),IF($P102="O",$K102&amp;" h",$K102),"")</f>
        <v/>
      </c>
      <c r="AG102" s="150" t="str">
        <f>IF(AND(AG$7&gt;=$N102,AG$7&lt;=$O102,AG$7&lt;&gt;""),IF($P102="O",$K102&amp;" h",$K102),"")</f>
        <v/>
      </c>
      <c r="AH102" s="152" t="str">
        <f ca="1">IF(AND(AH$7&gt;=$N102,AH$7&lt;=$O102,AH$7&lt;&gt;""),IF($P102="O",$K102&amp;" h",$K102),"")</f>
        <v/>
      </c>
      <c r="AI102" s="150"/>
      <c r="AJ102" s="152"/>
      <c r="AK102" s="150"/>
      <c r="AL102" s="152"/>
      <c r="AM102" s="150"/>
      <c r="AN102" s="152"/>
      <c r="AO102" s="150"/>
      <c r="AP102" s="152"/>
      <c r="AQ102" s="150"/>
      <c r="AR102" s="152"/>
      <c r="AS102" s="150"/>
      <c r="AT102" s="152"/>
      <c r="AU102" s="150"/>
      <c r="AV102" s="152"/>
      <c r="AW102" s="150"/>
      <c r="AX102" s="152"/>
      <c r="AY102" s="150"/>
      <c r="AZ102" s="152"/>
      <c r="BA102" s="150"/>
      <c r="BB102" s="152"/>
      <c r="BC102" s="150"/>
      <c r="BD102" s="152"/>
      <c r="BE102" s="150"/>
      <c r="BF102" s="152"/>
      <c r="BG102" s="150"/>
      <c r="BH102" s="152"/>
      <c r="BI102" s="150"/>
      <c r="BJ102" s="152"/>
      <c r="BK102" s="150"/>
      <c r="BL102" s="152"/>
      <c r="BM102" s="150"/>
      <c r="BN102" s="152"/>
      <c r="BO102" s="150"/>
      <c r="BP102" s="152"/>
      <c r="BQ102" s="150"/>
      <c r="BR102" s="152"/>
      <c r="BS102" s="150"/>
      <c r="BT102" s="152"/>
      <c r="BU102" s="150"/>
      <c r="BV102" s="152"/>
      <c r="BW102" s="150"/>
      <c r="BX102" s="152"/>
      <c r="BY102" s="150"/>
      <c r="BZ102" s="32" t="str">
        <f ca="1">IF(AND(BZ$7&gt;=$N102,BZ$7&lt;=$O102,BZ$7&lt;&gt;""),IF($P102="O",$K102&amp;" h",$K102),"")</f>
        <v/>
      </c>
      <c r="CA102" s="32" t="str">
        <f ca="1">IF(AND(CA$7&gt;=$N102,CA$7&lt;=$O102,CA$7&lt;&gt;""),IF($P102="O",$K102&amp;" h",$K102),"")</f>
        <v/>
      </c>
      <c r="CB102" s="32" t="str">
        <f ca="1">IF(AND(CB$7&gt;=$N102,CB$7&lt;=$O102,CB$7&lt;&gt;""),IF($P102="O",$K102&amp;" h",$K102),"")</f>
        <v/>
      </c>
      <c r="CC102" s="32" t="str">
        <f ca="1">IF(AND(CC$7&gt;=$N102,CC$7&lt;=$O102,CC$7&lt;&gt;""),IF($P102="O",$K102&amp;" h",$K102),"")</f>
        <v/>
      </c>
      <c r="CD102" s="32" t="str">
        <f ca="1">IF(AND(CD$7&gt;=$N102,CD$7&lt;=$O102,CD$7&lt;&gt;""),IF($P102="O",$K102&amp;" h",$K102),"")</f>
        <v/>
      </c>
      <c r="CE102" s="32" t="str">
        <f ca="1">IF(AND(CE$7&gt;=$N102,CE$7&lt;=$O102,CE$7&lt;&gt;""),IF($P102="O",$K102&amp;" h",$K102),"")</f>
        <v/>
      </c>
      <c r="CF102" s="32" t="str">
        <f ca="1">IF(AND(CF$7&gt;=$N102,CF$7&lt;=$O102,CF$7&lt;&gt;""),IF($P102="O",$K102&amp;" h",$K102),"")</f>
        <v/>
      </c>
      <c r="CG102" s="32" t="str">
        <f ca="1">IF(AND(CG$7&gt;=$N102,CG$7&lt;=$O102,CG$7&lt;&gt;""),IF($P102="O",$K102&amp;" h",$K102),"")</f>
        <v/>
      </c>
      <c r="CH102" s="32" t="str">
        <f ca="1">IF(AND(CH$7&gt;=$N102,CH$7&lt;=$O102,CH$7&lt;&gt;""),IF($P102="O",$K102&amp;" h",$K102),"")</f>
        <v/>
      </c>
      <c r="CI102" s="32" t="str">
        <f ca="1">IF(AND(CI$7&gt;=$N102,CI$7&lt;=$O102,CI$7&lt;&gt;""),IF($P102="O",$K102&amp;" h",$K102),"")</f>
        <v/>
      </c>
      <c r="CJ102" s="32" t="str">
        <f ca="1">IF(AND(CJ$7&gt;=$N102,CJ$7&lt;=$O102,CJ$7&lt;&gt;""),IF($P102="O",$K102&amp;" h",$K102),"")</f>
        <v/>
      </c>
      <c r="CK102" s="32" t="str">
        <f ca="1">IF(AND(CK$7&gt;=$N102,CK$7&lt;=$O102,CK$7&lt;&gt;""),IF($P102="O",$K102&amp;" h",$K102),"")</f>
        <v/>
      </c>
      <c r="CL102" s="32" t="str">
        <f ca="1">IF(AND(CL$7&gt;=$N102,CL$7&lt;=$O102,CL$7&lt;&gt;""),IF($P102="O",$K102&amp;" h",$K102),"")</f>
        <v/>
      </c>
      <c r="CM102" s="32" t="str">
        <f ca="1">IF(AND(CM$7&gt;=$N102,CM$7&lt;=$O102,CM$7&lt;&gt;""),IF($P102="O",$K102&amp;" h",$K102),"")</f>
        <v/>
      </c>
      <c r="CN102" s="32" t="str">
        <f ca="1">IF(AND(CN$7&gt;=$N102,CN$7&lt;=$O102,CN$7&lt;&gt;""),IF($P102="O",$K102&amp;" h",$K102),"")</f>
        <v/>
      </c>
      <c r="CO102" s="32" t="str">
        <f ca="1">IF(AND(CO$7&gt;=$N102,CO$7&lt;=$O102,CO$7&lt;&gt;""),IF($P102="O",$K102&amp;" h",$K102),"")</f>
        <v/>
      </c>
      <c r="CP102" s="32" t="str">
        <f ca="1">IF(AND(CP$7&gt;=$N102,CP$7&lt;=$O102,CP$7&lt;&gt;""),IF($P102="O",$K102&amp;" h",$K102),"")</f>
        <v/>
      </c>
      <c r="CQ102" s="32" t="str">
        <f ca="1">IF(AND(CQ$7&gt;=$N102,CQ$7&lt;=$O102,CQ$7&lt;&gt;""),IF($P102="O",$K102&amp;" h",$K102),"")</f>
        <v/>
      </c>
      <c r="CR102" s="32" t="str">
        <f ca="1">IF(AND(CR$7&gt;=$N102,CR$7&lt;=$O102,CR$7&lt;&gt;""),IF($P102="O",$K102&amp;" h",$K102),"")</f>
        <v/>
      </c>
      <c r="CS102" s="32" t="str">
        <f ca="1">IF(AND(CS$7&gt;=$N102,CS$7&lt;=$O102,CS$7&lt;&gt;""),IF($P102="O",$K102&amp;" h",$K102),"")</f>
        <v/>
      </c>
      <c r="CT102" s="32" t="str">
        <f ca="1">IF(AND(CT$7&gt;=$N102,CT$7&lt;=$O102,CT$7&lt;&gt;""),IF($P102="O",$K102&amp;" h",$K102),"")</f>
        <v/>
      </c>
      <c r="CU102" s="32" t="str">
        <f ca="1">IF(AND(CU$7&gt;=$N102,CU$7&lt;=$O102,CU$7&lt;&gt;""),IF($P102="O",$K102&amp;" h",$K102),"")</f>
        <v/>
      </c>
      <c r="CV102" s="32" t="str">
        <f ca="1">IF(AND(CV$7&gt;=$N102,CV$7&lt;=$O102,CV$7&lt;&gt;""),IF($P102="O",$K102&amp;" h",$K102),"")</f>
        <v/>
      </c>
      <c r="CW102" s="32" t="str">
        <f ca="1">IF(AND(CW$7&gt;=$N102,CW$7&lt;=$O102,CW$7&lt;&gt;""),IF($P102="O",$K102&amp;" h",$K102),"")</f>
        <v/>
      </c>
      <c r="CX102" s="32" t="str">
        <f ca="1">IF(AND(CX$7&gt;=$N102,CX$7&lt;=$O102,CX$7&lt;&gt;""),IF($P102="O",$K102&amp;" h",$K102),"")</f>
        <v/>
      </c>
      <c r="CY102" s="32" t="str">
        <f ca="1">IF(AND(CY$7&gt;=$N102,CY$7&lt;=$O102,CY$7&lt;&gt;""),IF($P102="O",$K102&amp;" h",$K102),"")</f>
        <v/>
      </c>
      <c r="CZ102" s="32" t="str">
        <f ca="1">IF(AND(CZ$7&gt;=$N102,CZ$7&lt;=$O102,CZ$7&lt;&gt;""),IF($P102="O",$K102&amp;" h",$K102),"")</f>
        <v/>
      </c>
      <c r="DA102" s="32" t="str">
        <f ca="1">IF(AND(DA$7&gt;=$N102,DA$7&lt;=$O102,DA$7&lt;&gt;""),IF($P102="O",$K102&amp;" h",$K102),"")</f>
        <v/>
      </c>
      <c r="DB102" s="32" t="str">
        <f ca="1">IF(AND(DB$7&gt;=$N102,DB$7&lt;=$O102,DB$7&lt;&gt;""),IF($P102="O",$K102&amp;" h",$K102),"")</f>
        <v/>
      </c>
      <c r="DC102" s="32" t="str">
        <f ca="1">IF(AND(DC$7&gt;=$N102,DC$7&lt;=$O102,DC$7&lt;&gt;""),IF($P102="O",$K102&amp;" h",$K102),"")</f>
        <v/>
      </c>
    </row>
    <row r="103" spans="1:107" x14ac:dyDescent="0.3">
      <c r="A103" s="122" t="s">
        <v>6287</v>
      </c>
      <c r="B103" s="61" t="s">
        <v>6288</v>
      </c>
      <c r="C103" s="61" t="s">
        <v>309</v>
      </c>
      <c r="D103" s="61" t="s">
        <v>5975</v>
      </c>
      <c r="E103" s="61" t="s">
        <v>1397</v>
      </c>
      <c r="F103" s="61" t="s">
        <v>359</v>
      </c>
      <c r="G103" s="61" t="s">
        <v>58</v>
      </c>
      <c r="H103" s="61" t="s">
        <v>61</v>
      </c>
      <c r="I103" s="61"/>
      <c r="J103" s="61"/>
      <c r="K103" s="61">
        <v>0.5</v>
      </c>
      <c r="L103" s="84">
        <v>43320</v>
      </c>
      <c r="M103" s="84">
        <v>43320.020833333336</v>
      </c>
      <c r="N103" s="85"/>
      <c r="O103" s="85"/>
      <c r="P103" s="92" t="s">
        <v>617</v>
      </c>
      <c r="Q103" s="31">
        <f ca="1">NETWORKDAYS(N103,O103,LD!$D$5:$D$16)</f>
        <v>0</v>
      </c>
      <c r="R103" s="152" t="str">
        <f ca="1">IF(AND(R$7&gt;=$N103,R$7&lt;=$O103,R$7&lt;&gt;""),IF($P103="O",$K103&amp;" h",$K103),"")</f>
        <v/>
      </c>
      <c r="S103" s="150" t="str">
        <f>IF(AND(S$7&gt;=$N103,S$7&lt;=$O103,S$7&lt;&gt;""),IF($P103="O",$K103&amp;" h",$K103),"")</f>
        <v/>
      </c>
      <c r="T103" s="152" t="str">
        <f ca="1">IF(AND(T$7&gt;=$N103,T$7&lt;=$O103,T$7&lt;&gt;""),IF($P103="O",$K103&amp;" h",$K103),"")</f>
        <v/>
      </c>
      <c r="U103" s="150" t="str">
        <f>IF(AND(U$7&gt;=$N103,U$7&lt;=$O103,U$7&lt;&gt;""),IF($P103="O",$K103&amp;" h",$K103),"")</f>
        <v/>
      </c>
      <c r="V103" s="152" t="str">
        <f ca="1">IF(AND(V$7&gt;=$N103,V$7&lt;=$O103,V$7&lt;&gt;""),IF($P103="O",$K103&amp;" h",$K103),"")</f>
        <v/>
      </c>
      <c r="W103" s="150" t="str">
        <f>IF(AND(W$7&gt;=$N103,W$7&lt;=$O103,W$7&lt;&gt;""),IF($P103="O",$K103&amp;" h",$K103),"")</f>
        <v/>
      </c>
      <c r="X103" s="152" t="str">
        <f ca="1">IF(AND(X$7&gt;=$N103,X$7&lt;=$O103,X$7&lt;&gt;""),IF($P103="O",$K103&amp;" h",$K103),"")</f>
        <v/>
      </c>
      <c r="Y103" s="150" t="str">
        <f>IF(AND(Y$7&gt;=$N103,Y$7&lt;=$O103,Y$7&lt;&gt;""),IF($P103="O",$K103&amp;" h",$K103),"")</f>
        <v/>
      </c>
      <c r="Z103" s="152" t="str">
        <f ca="1">IF(AND(Z$7&gt;=$N103,Z$7&lt;=$O103,Z$7&lt;&gt;""),IF($P103="O",$K103&amp;" h",$K103),"")</f>
        <v/>
      </c>
      <c r="AA103" s="150" t="str">
        <f>IF(AND(AA$7&gt;=$N103,AA$7&lt;=$O103,AA$7&lt;&gt;""),IF($P103="O",$K103&amp;" h",$K103),"")</f>
        <v/>
      </c>
      <c r="AB103" s="152" t="str">
        <f ca="1">IF(AND(AB$7&gt;=$N103,AB$7&lt;=$O103,AB$7&lt;&gt;""),IF($P103="O",$K103&amp;" h",$K103),"")</f>
        <v/>
      </c>
      <c r="AC103" s="150" t="str">
        <f>IF(AND(AC$7&gt;=$N103,AC$7&lt;=$O103,AC$7&lt;&gt;""),IF($P103="O",$K103&amp;" h",$K103),"")</f>
        <v/>
      </c>
      <c r="AD103" s="152" t="str">
        <f ca="1">IF(AND(AD$7&gt;=$N103,AD$7&lt;=$O103,AD$7&lt;&gt;""),IF($P103="O",$K103&amp;" h",$K103),"")</f>
        <v/>
      </c>
      <c r="AE103" s="150" t="str">
        <f>IF(AND(AE$7&gt;=$N103,AE$7&lt;=$O103,AE$7&lt;&gt;""),IF($P103="O",$K103&amp;" h",$K103),"")</f>
        <v/>
      </c>
      <c r="AF103" s="152" t="str">
        <f ca="1">IF(AND(AF$7&gt;=$N103,AF$7&lt;=$O103,AF$7&lt;&gt;""),IF($P103="O",$K103&amp;" h",$K103),"")</f>
        <v/>
      </c>
      <c r="AG103" s="150" t="str">
        <f>IF(AND(AG$7&gt;=$N103,AG$7&lt;=$O103,AG$7&lt;&gt;""),IF($P103="O",$K103&amp;" h",$K103),"")</f>
        <v/>
      </c>
      <c r="AH103" s="152" t="str">
        <f ca="1">IF(AND(AH$7&gt;=$N103,AH$7&lt;=$O103,AH$7&lt;&gt;""),IF($P103="O",$K103&amp;" h",$K103),"")</f>
        <v/>
      </c>
      <c r="AI103" s="150"/>
      <c r="AJ103" s="152"/>
      <c r="AK103" s="150"/>
      <c r="AL103" s="152"/>
      <c r="AM103" s="150"/>
      <c r="AN103" s="152"/>
      <c r="AO103" s="150"/>
      <c r="AP103" s="152"/>
      <c r="AQ103" s="150"/>
      <c r="AR103" s="152"/>
      <c r="AS103" s="150"/>
      <c r="AT103" s="152"/>
      <c r="AU103" s="150"/>
      <c r="AV103" s="152"/>
      <c r="AW103" s="150"/>
      <c r="AX103" s="152"/>
      <c r="AY103" s="150"/>
      <c r="AZ103" s="152"/>
      <c r="BA103" s="150"/>
      <c r="BB103" s="152"/>
      <c r="BC103" s="150"/>
      <c r="BD103" s="152"/>
      <c r="BE103" s="150"/>
      <c r="BF103" s="152"/>
      <c r="BG103" s="150"/>
      <c r="BH103" s="152"/>
      <c r="BI103" s="150"/>
      <c r="BJ103" s="152"/>
      <c r="BK103" s="150"/>
      <c r="BL103" s="152"/>
      <c r="BM103" s="150"/>
      <c r="BN103" s="152"/>
      <c r="BO103" s="150"/>
      <c r="BP103" s="152"/>
      <c r="BQ103" s="150"/>
      <c r="BR103" s="152"/>
      <c r="BS103" s="150"/>
      <c r="BT103" s="152"/>
      <c r="BU103" s="150"/>
      <c r="BV103" s="152"/>
      <c r="BW103" s="150"/>
      <c r="BX103" s="152"/>
      <c r="BY103" s="150"/>
      <c r="BZ103" s="32" t="str">
        <f ca="1">IF(AND(BZ$7&gt;=$N103,BZ$7&lt;=$O103,BZ$7&lt;&gt;""),IF($P103="O",$K103&amp;" h",$K103),"")</f>
        <v/>
      </c>
      <c r="CA103" s="32" t="str">
        <f ca="1">IF(AND(CA$7&gt;=$N103,CA$7&lt;=$O103,CA$7&lt;&gt;""),IF($P103="O",$K103&amp;" h",$K103),"")</f>
        <v/>
      </c>
      <c r="CB103" s="32" t="str">
        <f ca="1">IF(AND(CB$7&gt;=$N103,CB$7&lt;=$O103,CB$7&lt;&gt;""),IF($P103="O",$K103&amp;" h",$K103),"")</f>
        <v/>
      </c>
      <c r="CC103" s="32" t="str">
        <f ca="1">IF(AND(CC$7&gt;=$N103,CC$7&lt;=$O103,CC$7&lt;&gt;""),IF($P103="O",$K103&amp;" h",$K103),"")</f>
        <v/>
      </c>
      <c r="CD103" s="32" t="str">
        <f ca="1">IF(AND(CD$7&gt;=$N103,CD$7&lt;=$O103,CD$7&lt;&gt;""),IF($P103="O",$K103&amp;" h",$K103),"")</f>
        <v/>
      </c>
      <c r="CE103" s="32" t="str">
        <f ca="1">IF(AND(CE$7&gt;=$N103,CE$7&lt;=$O103,CE$7&lt;&gt;""),IF($P103="O",$K103&amp;" h",$K103),"")</f>
        <v/>
      </c>
      <c r="CF103" s="32" t="str">
        <f ca="1">IF(AND(CF$7&gt;=$N103,CF$7&lt;=$O103,CF$7&lt;&gt;""),IF($P103="O",$K103&amp;" h",$K103),"")</f>
        <v/>
      </c>
      <c r="CG103" s="32" t="str">
        <f ca="1">IF(AND(CG$7&gt;=$N103,CG$7&lt;=$O103,CG$7&lt;&gt;""),IF($P103="O",$K103&amp;" h",$K103),"")</f>
        <v/>
      </c>
      <c r="CH103" s="32" t="str">
        <f ca="1">IF(AND(CH$7&gt;=$N103,CH$7&lt;=$O103,CH$7&lt;&gt;""),IF($P103="O",$K103&amp;" h",$K103),"")</f>
        <v/>
      </c>
      <c r="CI103" s="32" t="str">
        <f ca="1">IF(AND(CI$7&gt;=$N103,CI$7&lt;=$O103,CI$7&lt;&gt;""),IF($P103="O",$K103&amp;" h",$K103),"")</f>
        <v/>
      </c>
      <c r="CJ103" s="32" t="str">
        <f ca="1">IF(AND(CJ$7&gt;=$N103,CJ$7&lt;=$O103,CJ$7&lt;&gt;""),IF($P103="O",$K103&amp;" h",$K103),"")</f>
        <v/>
      </c>
      <c r="CK103" s="32" t="str">
        <f ca="1">IF(AND(CK$7&gt;=$N103,CK$7&lt;=$O103,CK$7&lt;&gt;""),IF($P103="O",$K103&amp;" h",$K103),"")</f>
        <v/>
      </c>
      <c r="CL103" s="32" t="str">
        <f ca="1">IF(AND(CL$7&gt;=$N103,CL$7&lt;=$O103,CL$7&lt;&gt;""),IF($P103="O",$K103&amp;" h",$K103),"")</f>
        <v/>
      </c>
      <c r="CM103" s="32" t="str">
        <f ca="1">IF(AND(CM$7&gt;=$N103,CM$7&lt;=$O103,CM$7&lt;&gt;""),IF($P103="O",$K103&amp;" h",$K103),"")</f>
        <v/>
      </c>
      <c r="CN103" s="32" t="str">
        <f ca="1">IF(AND(CN$7&gt;=$N103,CN$7&lt;=$O103,CN$7&lt;&gt;""),IF($P103="O",$K103&amp;" h",$K103),"")</f>
        <v/>
      </c>
      <c r="CO103" s="32" t="str">
        <f ca="1">IF(AND(CO$7&gt;=$N103,CO$7&lt;=$O103,CO$7&lt;&gt;""),IF($P103="O",$K103&amp;" h",$K103),"")</f>
        <v/>
      </c>
      <c r="CP103" s="32" t="str">
        <f ca="1">IF(AND(CP$7&gt;=$N103,CP$7&lt;=$O103,CP$7&lt;&gt;""),IF($P103="O",$K103&amp;" h",$K103),"")</f>
        <v/>
      </c>
      <c r="CQ103" s="32" t="str">
        <f ca="1">IF(AND(CQ$7&gt;=$N103,CQ$7&lt;=$O103,CQ$7&lt;&gt;""),IF($P103="O",$K103&amp;" h",$K103),"")</f>
        <v/>
      </c>
      <c r="CR103" s="32" t="str">
        <f ca="1">IF(AND(CR$7&gt;=$N103,CR$7&lt;=$O103,CR$7&lt;&gt;""),IF($P103="O",$K103&amp;" h",$K103),"")</f>
        <v/>
      </c>
      <c r="CS103" s="32" t="str">
        <f ca="1">IF(AND(CS$7&gt;=$N103,CS$7&lt;=$O103,CS$7&lt;&gt;""),IF($P103="O",$K103&amp;" h",$K103),"")</f>
        <v/>
      </c>
      <c r="CT103" s="32" t="str">
        <f ca="1">IF(AND(CT$7&gt;=$N103,CT$7&lt;=$O103,CT$7&lt;&gt;""),IF($P103="O",$K103&amp;" h",$K103),"")</f>
        <v/>
      </c>
      <c r="CU103" s="32" t="str">
        <f ca="1">IF(AND(CU$7&gt;=$N103,CU$7&lt;=$O103,CU$7&lt;&gt;""),IF($P103="O",$K103&amp;" h",$K103),"")</f>
        <v/>
      </c>
      <c r="CV103" s="32" t="str">
        <f ca="1">IF(AND(CV$7&gt;=$N103,CV$7&lt;=$O103,CV$7&lt;&gt;""),IF($P103="O",$K103&amp;" h",$K103),"")</f>
        <v/>
      </c>
      <c r="CW103" s="32" t="str">
        <f ca="1">IF(AND(CW$7&gt;=$N103,CW$7&lt;=$O103,CW$7&lt;&gt;""),IF($P103="O",$K103&amp;" h",$K103),"")</f>
        <v/>
      </c>
      <c r="CX103" s="32" t="str">
        <f ca="1">IF(AND(CX$7&gt;=$N103,CX$7&lt;=$O103,CX$7&lt;&gt;""),IF($P103="O",$K103&amp;" h",$K103),"")</f>
        <v/>
      </c>
      <c r="CY103" s="32" t="str">
        <f ca="1">IF(AND(CY$7&gt;=$N103,CY$7&lt;=$O103,CY$7&lt;&gt;""),IF($P103="O",$K103&amp;" h",$K103),"")</f>
        <v/>
      </c>
      <c r="CZ103" s="32" t="str">
        <f ca="1">IF(AND(CZ$7&gt;=$N103,CZ$7&lt;=$O103,CZ$7&lt;&gt;""),IF($P103="O",$K103&amp;" h",$K103),"")</f>
        <v/>
      </c>
      <c r="DA103" s="32" t="str">
        <f ca="1">IF(AND(DA$7&gt;=$N103,DA$7&lt;=$O103,DA$7&lt;&gt;""),IF($P103="O",$K103&amp;" h",$K103),"")</f>
        <v/>
      </c>
      <c r="DB103" s="32" t="str">
        <f ca="1">IF(AND(DB$7&gt;=$N103,DB$7&lt;=$O103,DB$7&lt;&gt;""),IF($P103="O",$K103&amp;" h",$K103),"")</f>
        <v/>
      </c>
      <c r="DC103" s="32" t="str">
        <f ca="1">IF(AND(DC$7&gt;=$N103,DC$7&lt;=$O103,DC$7&lt;&gt;""),IF($P103="O",$K103&amp;" h",$K103),"")</f>
        <v/>
      </c>
    </row>
    <row r="104" spans="1:107" x14ac:dyDescent="0.3">
      <c r="A104" s="122" t="s">
        <v>6412</v>
      </c>
      <c r="B104" s="61" t="s">
        <v>6413</v>
      </c>
      <c r="C104" s="61" t="s">
        <v>1339</v>
      </c>
      <c r="D104" s="61" t="s">
        <v>6291</v>
      </c>
      <c r="E104" s="61" t="s">
        <v>6292</v>
      </c>
      <c r="F104" s="61" t="s">
        <v>359</v>
      </c>
      <c r="G104" s="61" t="s">
        <v>58</v>
      </c>
      <c r="H104" s="61" t="s">
        <v>61</v>
      </c>
      <c r="I104" s="61"/>
      <c r="J104" s="61"/>
      <c r="K104" s="61">
        <v>0.5</v>
      </c>
      <c r="L104" s="84">
        <v>43321</v>
      </c>
      <c r="M104" s="84">
        <v>43321.020833333336</v>
      </c>
      <c r="N104" s="85"/>
      <c r="O104" s="85"/>
      <c r="P104" s="92" t="s">
        <v>617</v>
      </c>
      <c r="Q104" s="31">
        <f ca="1">NETWORKDAYS(N104,O104,LD!$D$5:$D$16)</f>
        <v>0</v>
      </c>
      <c r="R104" s="152" t="str">
        <f ca="1">IF(AND(R$7&gt;=$N104,R$7&lt;=$O104,R$7&lt;&gt;""),IF($P104="O",$K104&amp;" h",$K104),"")</f>
        <v/>
      </c>
      <c r="S104" s="150" t="str">
        <f>IF(AND(S$7&gt;=$N104,S$7&lt;=$O104,S$7&lt;&gt;""),IF($P104="O",$K104&amp;" h",$K104),"")</f>
        <v/>
      </c>
      <c r="T104" s="152" t="str">
        <f ca="1">IF(AND(T$7&gt;=$N104,T$7&lt;=$O104,T$7&lt;&gt;""),IF($P104="O",$K104&amp;" h",$K104),"")</f>
        <v/>
      </c>
      <c r="U104" s="150" t="str">
        <f>IF(AND(U$7&gt;=$N104,U$7&lt;=$O104,U$7&lt;&gt;""),IF($P104="O",$K104&amp;" h",$K104),"")</f>
        <v/>
      </c>
      <c r="V104" s="152" t="str">
        <f ca="1">IF(AND(V$7&gt;=$N104,V$7&lt;=$O104,V$7&lt;&gt;""),IF($P104="O",$K104&amp;" h",$K104),"")</f>
        <v/>
      </c>
      <c r="W104" s="150" t="str">
        <f>IF(AND(W$7&gt;=$N104,W$7&lt;=$O104,W$7&lt;&gt;""),IF($P104="O",$K104&amp;" h",$K104),"")</f>
        <v/>
      </c>
      <c r="X104" s="152" t="str">
        <f ca="1">IF(AND(X$7&gt;=$N104,X$7&lt;=$O104,X$7&lt;&gt;""),IF($P104="O",$K104&amp;" h",$K104),"")</f>
        <v/>
      </c>
      <c r="Y104" s="150" t="str">
        <f>IF(AND(Y$7&gt;=$N104,Y$7&lt;=$O104,Y$7&lt;&gt;""),IF($P104="O",$K104&amp;" h",$K104),"")</f>
        <v/>
      </c>
      <c r="Z104" s="152" t="str">
        <f ca="1">IF(AND(Z$7&gt;=$N104,Z$7&lt;=$O104,Z$7&lt;&gt;""),IF($P104="O",$K104&amp;" h",$K104),"")</f>
        <v/>
      </c>
      <c r="AA104" s="150" t="str">
        <f>IF(AND(AA$7&gt;=$N104,AA$7&lt;=$O104,AA$7&lt;&gt;""),IF($P104="O",$K104&amp;" h",$K104),"")</f>
        <v/>
      </c>
      <c r="AB104" s="152" t="str">
        <f ca="1">IF(AND(AB$7&gt;=$N104,AB$7&lt;=$O104,AB$7&lt;&gt;""),IF($P104="O",$K104&amp;" h",$K104),"")</f>
        <v/>
      </c>
      <c r="AC104" s="150" t="str">
        <f>IF(AND(AC$7&gt;=$N104,AC$7&lt;=$O104,AC$7&lt;&gt;""),IF($P104="O",$K104&amp;" h",$K104),"")</f>
        <v/>
      </c>
      <c r="AD104" s="152" t="str">
        <f ca="1">IF(AND(AD$7&gt;=$N104,AD$7&lt;=$O104,AD$7&lt;&gt;""),IF($P104="O",$K104&amp;" h",$K104),"")</f>
        <v/>
      </c>
      <c r="AE104" s="150" t="str">
        <f>IF(AND(AE$7&gt;=$N104,AE$7&lt;=$O104,AE$7&lt;&gt;""),IF($P104="O",$K104&amp;" h",$K104),"")</f>
        <v/>
      </c>
      <c r="AF104" s="152" t="str">
        <f ca="1">IF(AND(AF$7&gt;=$N104,AF$7&lt;=$O104,AF$7&lt;&gt;""),IF($P104="O",$K104&amp;" h",$K104),"")</f>
        <v/>
      </c>
      <c r="AG104" s="150" t="str">
        <f>IF(AND(AG$7&gt;=$N104,AG$7&lt;=$O104,AG$7&lt;&gt;""),IF($P104="O",$K104&amp;" h",$K104),"")</f>
        <v/>
      </c>
      <c r="AH104" s="152" t="str">
        <f ca="1">IF(AND(AH$7&gt;=$N104,AH$7&lt;=$O104,AH$7&lt;&gt;""),IF($P104="O",$K104&amp;" h",$K104),"")</f>
        <v/>
      </c>
      <c r="AI104" s="150"/>
      <c r="AJ104" s="152"/>
      <c r="AK104" s="150"/>
      <c r="AL104" s="152"/>
      <c r="AM104" s="150"/>
      <c r="AN104" s="152"/>
      <c r="AO104" s="150"/>
      <c r="AP104" s="152"/>
      <c r="AQ104" s="150"/>
      <c r="AR104" s="152"/>
      <c r="AS104" s="150"/>
      <c r="AT104" s="152"/>
      <c r="AU104" s="150"/>
      <c r="AV104" s="152"/>
      <c r="AW104" s="150"/>
      <c r="AX104" s="152"/>
      <c r="AY104" s="150"/>
      <c r="AZ104" s="152"/>
      <c r="BA104" s="150"/>
      <c r="BB104" s="152"/>
      <c r="BC104" s="150"/>
      <c r="BD104" s="152"/>
      <c r="BE104" s="150"/>
      <c r="BF104" s="152"/>
      <c r="BG104" s="150"/>
      <c r="BH104" s="152"/>
      <c r="BI104" s="150"/>
      <c r="BJ104" s="152"/>
      <c r="BK104" s="150"/>
      <c r="BL104" s="152"/>
      <c r="BM104" s="150"/>
      <c r="BN104" s="152"/>
      <c r="BO104" s="150"/>
      <c r="BP104" s="152"/>
      <c r="BQ104" s="150"/>
      <c r="BR104" s="152"/>
      <c r="BS104" s="150"/>
      <c r="BT104" s="152"/>
      <c r="BU104" s="150"/>
      <c r="BV104" s="152"/>
      <c r="BW104" s="150"/>
      <c r="BX104" s="152"/>
      <c r="BY104" s="150"/>
      <c r="BZ104" s="32" t="str">
        <f ca="1">IF(AND(BZ$7&gt;=$N104,BZ$7&lt;=$O104,BZ$7&lt;&gt;""),IF($P104="O",$K104&amp;" h",$K104),"")</f>
        <v/>
      </c>
      <c r="CA104" s="32" t="str">
        <f ca="1">IF(AND(CA$7&gt;=$N104,CA$7&lt;=$O104,CA$7&lt;&gt;""),IF($P104="O",$K104&amp;" h",$K104),"")</f>
        <v/>
      </c>
      <c r="CB104" s="32" t="str">
        <f ca="1">IF(AND(CB$7&gt;=$N104,CB$7&lt;=$O104,CB$7&lt;&gt;""),IF($P104="O",$K104&amp;" h",$K104),"")</f>
        <v/>
      </c>
      <c r="CC104" s="32" t="str">
        <f ca="1">IF(AND(CC$7&gt;=$N104,CC$7&lt;=$O104,CC$7&lt;&gt;""),IF($P104="O",$K104&amp;" h",$K104),"")</f>
        <v/>
      </c>
      <c r="CD104" s="32" t="str">
        <f ca="1">IF(AND(CD$7&gt;=$N104,CD$7&lt;=$O104,CD$7&lt;&gt;""),IF($P104="O",$K104&amp;" h",$K104),"")</f>
        <v/>
      </c>
      <c r="CE104" s="32" t="str">
        <f ca="1">IF(AND(CE$7&gt;=$N104,CE$7&lt;=$O104,CE$7&lt;&gt;""),IF($P104="O",$K104&amp;" h",$K104),"")</f>
        <v/>
      </c>
      <c r="CF104" s="32" t="str">
        <f ca="1">IF(AND(CF$7&gt;=$N104,CF$7&lt;=$O104,CF$7&lt;&gt;""),IF($P104="O",$K104&amp;" h",$K104),"")</f>
        <v/>
      </c>
      <c r="CG104" s="32" t="str">
        <f ca="1">IF(AND(CG$7&gt;=$N104,CG$7&lt;=$O104,CG$7&lt;&gt;""),IF($P104="O",$K104&amp;" h",$K104),"")</f>
        <v/>
      </c>
      <c r="CH104" s="32" t="str">
        <f ca="1">IF(AND(CH$7&gt;=$N104,CH$7&lt;=$O104,CH$7&lt;&gt;""),IF($P104="O",$K104&amp;" h",$K104),"")</f>
        <v/>
      </c>
      <c r="CI104" s="32" t="str">
        <f ca="1">IF(AND(CI$7&gt;=$N104,CI$7&lt;=$O104,CI$7&lt;&gt;""),IF($P104="O",$K104&amp;" h",$K104),"")</f>
        <v/>
      </c>
      <c r="CJ104" s="32" t="str">
        <f ca="1">IF(AND(CJ$7&gt;=$N104,CJ$7&lt;=$O104,CJ$7&lt;&gt;""),IF($P104="O",$K104&amp;" h",$K104),"")</f>
        <v/>
      </c>
      <c r="CK104" s="32" t="str">
        <f ca="1">IF(AND(CK$7&gt;=$N104,CK$7&lt;=$O104,CK$7&lt;&gt;""),IF($P104="O",$K104&amp;" h",$K104),"")</f>
        <v/>
      </c>
      <c r="CL104" s="32" t="str">
        <f ca="1">IF(AND(CL$7&gt;=$N104,CL$7&lt;=$O104,CL$7&lt;&gt;""),IF($P104="O",$K104&amp;" h",$K104),"")</f>
        <v/>
      </c>
      <c r="CM104" s="32" t="str">
        <f ca="1">IF(AND(CM$7&gt;=$N104,CM$7&lt;=$O104,CM$7&lt;&gt;""),IF($P104="O",$K104&amp;" h",$K104),"")</f>
        <v/>
      </c>
      <c r="CN104" s="32" t="str">
        <f ca="1">IF(AND(CN$7&gt;=$N104,CN$7&lt;=$O104,CN$7&lt;&gt;""),IF($P104="O",$K104&amp;" h",$K104),"")</f>
        <v/>
      </c>
      <c r="CO104" s="32" t="str">
        <f ca="1">IF(AND(CO$7&gt;=$N104,CO$7&lt;=$O104,CO$7&lt;&gt;""),IF($P104="O",$K104&amp;" h",$K104),"")</f>
        <v/>
      </c>
      <c r="CP104" s="32" t="str">
        <f ca="1">IF(AND(CP$7&gt;=$N104,CP$7&lt;=$O104,CP$7&lt;&gt;""),IF($P104="O",$K104&amp;" h",$K104),"")</f>
        <v/>
      </c>
      <c r="CQ104" s="32" t="str">
        <f ca="1">IF(AND(CQ$7&gt;=$N104,CQ$7&lt;=$O104,CQ$7&lt;&gt;""),IF($P104="O",$K104&amp;" h",$K104),"")</f>
        <v/>
      </c>
      <c r="CR104" s="32" t="str">
        <f ca="1">IF(AND(CR$7&gt;=$N104,CR$7&lt;=$O104,CR$7&lt;&gt;""),IF($P104="O",$K104&amp;" h",$K104),"")</f>
        <v/>
      </c>
      <c r="CS104" s="32" t="str">
        <f ca="1">IF(AND(CS$7&gt;=$N104,CS$7&lt;=$O104,CS$7&lt;&gt;""),IF($P104="O",$K104&amp;" h",$K104),"")</f>
        <v/>
      </c>
      <c r="CT104" s="32" t="str">
        <f ca="1">IF(AND(CT$7&gt;=$N104,CT$7&lt;=$O104,CT$7&lt;&gt;""),IF($P104="O",$K104&amp;" h",$K104),"")</f>
        <v/>
      </c>
      <c r="CU104" s="32" t="str">
        <f ca="1">IF(AND(CU$7&gt;=$N104,CU$7&lt;=$O104,CU$7&lt;&gt;""),IF($P104="O",$K104&amp;" h",$K104),"")</f>
        <v/>
      </c>
      <c r="CV104" s="32" t="str">
        <f ca="1">IF(AND(CV$7&gt;=$N104,CV$7&lt;=$O104,CV$7&lt;&gt;""),IF($P104="O",$K104&amp;" h",$K104),"")</f>
        <v/>
      </c>
      <c r="CW104" s="32" t="str">
        <f ca="1">IF(AND(CW$7&gt;=$N104,CW$7&lt;=$O104,CW$7&lt;&gt;""),IF($P104="O",$K104&amp;" h",$K104),"")</f>
        <v/>
      </c>
      <c r="CX104" s="32" t="str">
        <f ca="1">IF(AND(CX$7&gt;=$N104,CX$7&lt;=$O104,CX$7&lt;&gt;""),IF($P104="O",$K104&amp;" h",$K104),"")</f>
        <v/>
      </c>
      <c r="CY104" s="32" t="str">
        <f ca="1">IF(AND(CY$7&gt;=$N104,CY$7&lt;=$O104,CY$7&lt;&gt;""),IF($P104="O",$K104&amp;" h",$K104),"")</f>
        <v/>
      </c>
      <c r="CZ104" s="32" t="str">
        <f ca="1">IF(AND(CZ$7&gt;=$N104,CZ$7&lt;=$O104,CZ$7&lt;&gt;""),IF($P104="O",$K104&amp;" h",$K104),"")</f>
        <v/>
      </c>
      <c r="DA104" s="32" t="str">
        <f ca="1">IF(AND(DA$7&gt;=$N104,DA$7&lt;=$O104,DA$7&lt;&gt;""),IF($P104="O",$K104&amp;" h",$K104),"")</f>
        <v/>
      </c>
      <c r="DB104" s="32" t="str">
        <f ca="1">IF(AND(DB$7&gt;=$N104,DB$7&lt;=$O104,DB$7&lt;&gt;""),IF($P104="O",$K104&amp;" h",$K104),"")</f>
        <v/>
      </c>
      <c r="DC104" s="32" t="str">
        <f ca="1">IF(AND(DC$7&gt;=$N104,DC$7&lt;=$O104,DC$7&lt;&gt;""),IF($P104="O",$K104&amp;" h",$K104),"")</f>
        <v/>
      </c>
    </row>
    <row r="105" spans="1:107" x14ac:dyDescent="0.3">
      <c r="A105" s="122" t="s">
        <v>6289</v>
      </c>
      <c r="B105" s="61" t="s">
        <v>6290</v>
      </c>
      <c r="C105" s="61" t="s">
        <v>1339</v>
      </c>
      <c r="D105" s="61" t="s">
        <v>6291</v>
      </c>
      <c r="E105" s="61" t="s">
        <v>6292</v>
      </c>
      <c r="F105" s="61" t="s">
        <v>359</v>
      </c>
      <c r="G105" s="61" t="s">
        <v>53</v>
      </c>
      <c r="H105" s="61" t="s">
        <v>61</v>
      </c>
      <c r="I105" s="61"/>
      <c r="J105" s="61"/>
      <c r="K105" s="61">
        <v>1</v>
      </c>
      <c r="L105" s="84">
        <v>43317</v>
      </c>
      <c r="M105" s="84">
        <v>43317.041666666664</v>
      </c>
      <c r="N105" s="85"/>
      <c r="O105" s="85"/>
      <c r="P105" s="92" t="s">
        <v>617</v>
      </c>
      <c r="Q105" s="31">
        <f ca="1">NETWORKDAYS(N105,O105,LD!$D$5:$D$16)</f>
        <v>0</v>
      </c>
      <c r="R105" s="152" t="str">
        <f ca="1">IF(AND(R$7&gt;=$N105,R$7&lt;=$O105,R$7&lt;&gt;""),IF($P105="O",$K105&amp;" h",$K105),"")</f>
        <v/>
      </c>
      <c r="S105" s="150" t="str">
        <f>IF(AND(S$7&gt;=$N105,S$7&lt;=$O105,S$7&lt;&gt;""),IF($P105="O",$K105&amp;" h",$K105),"")</f>
        <v/>
      </c>
      <c r="T105" s="152" t="str">
        <f ca="1">IF(AND(T$7&gt;=$N105,T$7&lt;=$O105,T$7&lt;&gt;""),IF($P105="O",$K105&amp;" h",$K105),"")</f>
        <v/>
      </c>
      <c r="U105" s="150" t="str">
        <f>IF(AND(U$7&gt;=$N105,U$7&lt;=$O105,U$7&lt;&gt;""),IF($P105="O",$K105&amp;" h",$K105),"")</f>
        <v/>
      </c>
      <c r="V105" s="152" t="str">
        <f ca="1">IF(AND(V$7&gt;=$N105,V$7&lt;=$O105,V$7&lt;&gt;""),IF($P105="O",$K105&amp;" h",$K105),"")</f>
        <v/>
      </c>
      <c r="W105" s="150" t="str">
        <f>IF(AND(W$7&gt;=$N105,W$7&lt;=$O105,W$7&lt;&gt;""),IF($P105="O",$K105&amp;" h",$K105),"")</f>
        <v/>
      </c>
      <c r="X105" s="152" t="str">
        <f ca="1">IF(AND(X$7&gt;=$N105,X$7&lt;=$O105,X$7&lt;&gt;""),IF($P105="O",$K105&amp;" h",$K105),"")</f>
        <v/>
      </c>
      <c r="Y105" s="150" t="str">
        <f>IF(AND(Y$7&gt;=$N105,Y$7&lt;=$O105,Y$7&lt;&gt;""),IF($P105="O",$K105&amp;" h",$K105),"")</f>
        <v/>
      </c>
      <c r="Z105" s="152" t="str">
        <f ca="1">IF(AND(Z$7&gt;=$N105,Z$7&lt;=$O105,Z$7&lt;&gt;""),IF($P105="O",$K105&amp;" h",$K105),"")</f>
        <v/>
      </c>
      <c r="AA105" s="150" t="str">
        <f>IF(AND(AA$7&gt;=$N105,AA$7&lt;=$O105,AA$7&lt;&gt;""),IF($P105="O",$K105&amp;" h",$K105),"")</f>
        <v/>
      </c>
      <c r="AB105" s="152" t="str">
        <f ca="1">IF(AND(AB$7&gt;=$N105,AB$7&lt;=$O105,AB$7&lt;&gt;""),IF($P105="O",$K105&amp;" h",$K105),"")</f>
        <v/>
      </c>
      <c r="AC105" s="150" t="str">
        <f>IF(AND(AC$7&gt;=$N105,AC$7&lt;=$O105,AC$7&lt;&gt;""),IF($P105="O",$K105&amp;" h",$K105),"")</f>
        <v/>
      </c>
      <c r="AD105" s="152" t="str">
        <f ca="1">IF(AND(AD$7&gt;=$N105,AD$7&lt;=$O105,AD$7&lt;&gt;""),IF($P105="O",$K105&amp;" h",$K105),"")</f>
        <v/>
      </c>
      <c r="AE105" s="150" t="str">
        <f>IF(AND(AE$7&gt;=$N105,AE$7&lt;=$O105,AE$7&lt;&gt;""),IF($P105="O",$K105&amp;" h",$K105),"")</f>
        <v/>
      </c>
      <c r="AF105" s="152" t="str">
        <f ca="1">IF(AND(AF$7&gt;=$N105,AF$7&lt;=$O105,AF$7&lt;&gt;""),IF($P105="O",$K105&amp;" h",$K105),"")</f>
        <v/>
      </c>
      <c r="AG105" s="150" t="str">
        <f>IF(AND(AG$7&gt;=$N105,AG$7&lt;=$O105,AG$7&lt;&gt;""),IF($P105="O",$K105&amp;" h",$K105),"")</f>
        <v/>
      </c>
      <c r="AH105" s="152" t="str">
        <f ca="1">IF(AND(AH$7&gt;=$N105,AH$7&lt;=$O105,AH$7&lt;&gt;""),IF($P105="O",$K105&amp;" h",$K105),"")</f>
        <v/>
      </c>
      <c r="AI105" s="150"/>
      <c r="AJ105" s="152"/>
      <c r="AK105" s="150"/>
      <c r="AL105" s="152"/>
      <c r="AM105" s="150"/>
      <c r="AN105" s="152"/>
      <c r="AO105" s="150"/>
      <c r="AP105" s="152"/>
      <c r="AQ105" s="150"/>
      <c r="AR105" s="152"/>
      <c r="AS105" s="150"/>
      <c r="AT105" s="152"/>
      <c r="AU105" s="150"/>
      <c r="AV105" s="152"/>
      <c r="AW105" s="150"/>
      <c r="AX105" s="152"/>
      <c r="AY105" s="150"/>
      <c r="AZ105" s="152"/>
      <c r="BA105" s="150"/>
      <c r="BB105" s="152"/>
      <c r="BC105" s="150"/>
      <c r="BD105" s="152"/>
      <c r="BE105" s="150"/>
      <c r="BF105" s="152"/>
      <c r="BG105" s="150"/>
      <c r="BH105" s="152"/>
      <c r="BI105" s="150"/>
      <c r="BJ105" s="152"/>
      <c r="BK105" s="150"/>
      <c r="BL105" s="152"/>
      <c r="BM105" s="150"/>
      <c r="BN105" s="152"/>
      <c r="BO105" s="150"/>
      <c r="BP105" s="152"/>
      <c r="BQ105" s="150"/>
      <c r="BR105" s="152"/>
      <c r="BS105" s="150"/>
      <c r="BT105" s="152"/>
      <c r="BU105" s="150"/>
      <c r="BV105" s="152"/>
      <c r="BW105" s="150"/>
      <c r="BX105" s="152"/>
      <c r="BY105" s="150"/>
      <c r="BZ105" s="32" t="str">
        <f ca="1">IF(AND(BZ$7&gt;=$N105,BZ$7&lt;=$O105,BZ$7&lt;&gt;""),IF($P105="O",$K105&amp;" h",$K105),"")</f>
        <v/>
      </c>
      <c r="CA105" s="32" t="str">
        <f ca="1">IF(AND(CA$7&gt;=$N105,CA$7&lt;=$O105,CA$7&lt;&gt;""),IF($P105="O",$K105&amp;" h",$K105),"")</f>
        <v/>
      </c>
      <c r="CB105" s="32" t="str">
        <f ca="1">IF(AND(CB$7&gt;=$N105,CB$7&lt;=$O105,CB$7&lt;&gt;""),IF($P105="O",$K105&amp;" h",$K105),"")</f>
        <v/>
      </c>
      <c r="CC105" s="32" t="str">
        <f ca="1">IF(AND(CC$7&gt;=$N105,CC$7&lt;=$O105,CC$7&lt;&gt;""),IF($P105="O",$K105&amp;" h",$K105),"")</f>
        <v/>
      </c>
      <c r="CD105" s="32" t="str">
        <f ca="1">IF(AND(CD$7&gt;=$N105,CD$7&lt;=$O105,CD$7&lt;&gt;""),IF($P105="O",$K105&amp;" h",$K105),"")</f>
        <v/>
      </c>
      <c r="CE105" s="32" t="str">
        <f ca="1">IF(AND(CE$7&gt;=$N105,CE$7&lt;=$O105,CE$7&lt;&gt;""),IF($P105="O",$K105&amp;" h",$K105),"")</f>
        <v/>
      </c>
      <c r="CF105" s="32" t="str">
        <f ca="1">IF(AND(CF$7&gt;=$N105,CF$7&lt;=$O105,CF$7&lt;&gt;""),IF($P105="O",$K105&amp;" h",$K105),"")</f>
        <v/>
      </c>
      <c r="CG105" s="32" t="str">
        <f ca="1">IF(AND(CG$7&gt;=$N105,CG$7&lt;=$O105,CG$7&lt;&gt;""),IF($P105="O",$K105&amp;" h",$K105),"")</f>
        <v/>
      </c>
      <c r="CH105" s="32" t="str">
        <f ca="1">IF(AND(CH$7&gt;=$N105,CH$7&lt;=$O105,CH$7&lt;&gt;""),IF($P105="O",$K105&amp;" h",$K105),"")</f>
        <v/>
      </c>
      <c r="CI105" s="32" t="str">
        <f ca="1">IF(AND(CI$7&gt;=$N105,CI$7&lt;=$O105,CI$7&lt;&gt;""),IF($P105="O",$K105&amp;" h",$K105),"")</f>
        <v/>
      </c>
      <c r="CJ105" s="32" t="str">
        <f ca="1">IF(AND(CJ$7&gt;=$N105,CJ$7&lt;=$O105,CJ$7&lt;&gt;""),IF($P105="O",$K105&amp;" h",$K105),"")</f>
        <v/>
      </c>
      <c r="CK105" s="32" t="str">
        <f ca="1">IF(AND(CK$7&gt;=$N105,CK$7&lt;=$O105,CK$7&lt;&gt;""),IF($P105="O",$K105&amp;" h",$K105),"")</f>
        <v/>
      </c>
      <c r="CL105" s="32" t="str">
        <f ca="1">IF(AND(CL$7&gt;=$N105,CL$7&lt;=$O105,CL$7&lt;&gt;""),IF($P105="O",$K105&amp;" h",$K105),"")</f>
        <v/>
      </c>
      <c r="CM105" s="32" t="str">
        <f ca="1">IF(AND(CM$7&gt;=$N105,CM$7&lt;=$O105,CM$7&lt;&gt;""),IF($P105="O",$K105&amp;" h",$K105),"")</f>
        <v/>
      </c>
      <c r="CN105" s="32" t="str">
        <f ca="1">IF(AND(CN$7&gt;=$N105,CN$7&lt;=$O105,CN$7&lt;&gt;""),IF($P105="O",$K105&amp;" h",$K105),"")</f>
        <v/>
      </c>
      <c r="CO105" s="32" t="str">
        <f ca="1">IF(AND(CO$7&gt;=$N105,CO$7&lt;=$O105,CO$7&lt;&gt;""),IF($P105="O",$K105&amp;" h",$K105),"")</f>
        <v/>
      </c>
      <c r="CP105" s="32" t="str">
        <f ca="1">IF(AND(CP$7&gt;=$N105,CP$7&lt;=$O105,CP$7&lt;&gt;""),IF($P105="O",$K105&amp;" h",$K105),"")</f>
        <v/>
      </c>
      <c r="CQ105" s="32" t="str">
        <f ca="1">IF(AND(CQ$7&gt;=$N105,CQ$7&lt;=$O105,CQ$7&lt;&gt;""),IF($P105="O",$K105&amp;" h",$K105),"")</f>
        <v/>
      </c>
      <c r="CR105" s="32" t="str">
        <f ca="1">IF(AND(CR$7&gt;=$N105,CR$7&lt;=$O105,CR$7&lt;&gt;""),IF($P105="O",$K105&amp;" h",$K105),"")</f>
        <v/>
      </c>
      <c r="CS105" s="32" t="str">
        <f ca="1">IF(AND(CS$7&gt;=$N105,CS$7&lt;=$O105,CS$7&lt;&gt;""),IF($P105="O",$K105&amp;" h",$K105),"")</f>
        <v/>
      </c>
      <c r="CT105" s="32" t="str">
        <f ca="1">IF(AND(CT$7&gt;=$N105,CT$7&lt;=$O105,CT$7&lt;&gt;""),IF($P105="O",$K105&amp;" h",$K105),"")</f>
        <v/>
      </c>
      <c r="CU105" s="32" t="str">
        <f ca="1">IF(AND(CU$7&gt;=$N105,CU$7&lt;=$O105,CU$7&lt;&gt;""),IF($P105="O",$K105&amp;" h",$K105),"")</f>
        <v/>
      </c>
      <c r="CV105" s="32" t="str">
        <f ca="1">IF(AND(CV$7&gt;=$N105,CV$7&lt;=$O105,CV$7&lt;&gt;""),IF($P105="O",$K105&amp;" h",$K105),"")</f>
        <v/>
      </c>
      <c r="CW105" s="32" t="str">
        <f ca="1">IF(AND(CW$7&gt;=$N105,CW$7&lt;=$O105,CW$7&lt;&gt;""),IF($P105="O",$K105&amp;" h",$K105),"")</f>
        <v/>
      </c>
      <c r="CX105" s="32" t="str">
        <f ca="1">IF(AND(CX$7&gt;=$N105,CX$7&lt;=$O105,CX$7&lt;&gt;""),IF($P105="O",$K105&amp;" h",$K105),"")</f>
        <v/>
      </c>
      <c r="CY105" s="32" t="str">
        <f ca="1">IF(AND(CY$7&gt;=$N105,CY$7&lt;=$O105,CY$7&lt;&gt;""),IF($P105="O",$K105&amp;" h",$K105),"")</f>
        <v/>
      </c>
      <c r="CZ105" s="32" t="str">
        <f ca="1">IF(AND(CZ$7&gt;=$N105,CZ$7&lt;=$O105,CZ$7&lt;&gt;""),IF($P105="O",$K105&amp;" h",$K105),"")</f>
        <v/>
      </c>
      <c r="DA105" s="32" t="str">
        <f ca="1">IF(AND(DA$7&gt;=$N105,DA$7&lt;=$O105,DA$7&lt;&gt;""),IF($P105="O",$K105&amp;" h",$K105),"")</f>
        <v/>
      </c>
      <c r="DB105" s="32" t="str">
        <f ca="1">IF(AND(DB$7&gt;=$N105,DB$7&lt;=$O105,DB$7&lt;&gt;""),IF($P105="O",$K105&amp;" h",$K105),"")</f>
        <v/>
      </c>
      <c r="DC105" s="32" t="str">
        <f ca="1">IF(AND(DC$7&gt;=$N105,DC$7&lt;=$O105,DC$7&lt;&gt;""),IF($P105="O",$K105&amp;" h",$K105),"")</f>
        <v/>
      </c>
    </row>
    <row r="106" spans="1:107" x14ac:dyDescent="0.3">
      <c r="A106" s="122" t="s">
        <v>6414</v>
      </c>
      <c r="B106" s="61" t="s">
        <v>6415</v>
      </c>
      <c r="C106" s="61" t="s">
        <v>1506</v>
      </c>
      <c r="D106" s="61" t="s">
        <v>6296</v>
      </c>
      <c r="E106" s="61" t="s">
        <v>5561</v>
      </c>
      <c r="F106" s="61" t="s">
        <v>359</v>
      </c>
      <c r="G106" s="61" t="s">
        <v>58</v>
      </c>
      <c r="H106" s="61" t="s">
        <v>61</v>
      </c>
      <c r="I106" s="61"/>
      <c r="J106" s="61"/>
      <c r="K106" s="61">
        <v>0.5</v>
      </c>
      <c r="L106" s="84">
        <v>43321</v>
      </c>
      <c r="M106" s="84">
        <v>43321.020833333336</v>
      </c>
      <c r="N106" s="85"/>
      <c r="O106" s="85"/>
      <c r="P106" s="92" t="s">
        <v>617</v>
      </c>
      <c r="Q106" s="31">
        <f ca="1">NETWORKDAYS(N106,O106,LD!$D$5:$D$16)</f>
        <v>0</v>
      </c>
      <c r="R106" s="152" t="str">
        <f ca="1">IF(AND(R$7&gt;=$N106,R$7&lt;=$O106,R$7&lt;&gt;""),IF($P106="O",$K106&amp;" h",$K106),"")</f>
        <v/>
      </c>
      <c r="S106" s="150" t="str">
        <f>IF(AND(S$7&gt;=$N106,S$7&lt;=$O106,S$7&lt;&gt;""),IF($P106="O",$K106&amp;" h",$K106),"")</f>
        <v/>
      </c>
      <c r="T106" s="152" t="str">
        <f ca="1">IF(AND(T$7&gt;=$N106,T$7&lt;=$O106,T$7&lt;&gt;""),IF($P106="O",$K106&amp;" h",$K106),"")</f>
        <v/>
      </c>
      <c r="U106" s="150" t="str">
        <f>IF(AND(U$7&gt;=$N106,U$7&lt;=$O106,U$7&lt;&gt;""),IF($P106="O",$K106&amp;" h",$K106),"")</f>
        <v/>
      </c>
      <c r="V106" s="152" t="str">
        <f ca="1">IF(AND(V$7&gt;=$N106,V$7&lt;=$O106,V$7&lt;&gt;""),IF($P106="O",$K106&amp;" h",$K106),"")</f>
        <v/>
      </c>
      <c r="W106" s="150" t="str">
        <f>IF(AND(W$7&gt;=$N106,W$7&lt;=$O106,W$7&lt;&gt;""),IF($P106="O",$K106&amp;" h",$K106),"")</f>
        <v/>
      </c>
      <c r="X106" s="152" t="str">
        <f ca="1">IF(AND(X$7&gt;=$N106,X$7&lt;=$O106,X$7&lt;&gt;""),IF($P106="O",$K106&amp;" h",$K106),"")</f>
        <v/>
      </c>
      <c r="Y106" s="150" t="str">
        <f>IF(AND(Y$7&gt;=$N106,Y$7&lt;=$O106,Y$7&lt;&gt;""),IF($P106="O",$K106&amp;" h",$K106),"")</f>
        <v/>
      </c>
      <c r="Z106" s="152" t="str">
        <f ca="1">IF(AND(Z$7&gt;=$N106,Z$7&lt;=$O106,Z$7&lt;&gt;""),IF($P106="O",$K106&amp;" h",$K106),"")</f>
        <v/>
      </c>
      <c r="AA106" s="150" t="str">
        <f>IF(AND(AA$7&gt;=$N106,AA$7&lt;=$O106,AA$7&lt;&gt;""),IF($P106="O",$K106&amp;" h",$K106),"")</f>
        <v/>
      </c>
      <c r="AB106" s="152" t="str">
        <f ca="1">IF(AND(AB$7&gt;=$N106,AB$7&lt;=$O106,AB$7&lt;&gt;""),IF($P106="O",$K106&amp;" h",$K106),"")</f>
        <v/>
      </c>
      <c r="AC106" s="150" t="str">
        <f>IF(AND(AC$7&gt;=$N106,AC$7&lt;=$O106,AC$7&lt;&gt;""),IF($P106="O",$K106&amp;" h",$K106),"")</f>
        <v/>
      </c>
      <c r="AD106" s="152" t="str">
        <f ca="1">IF(AND(AD$7&gt;=$N106,AD$7&lt;=$O106,AD$7&lt;&gt;""),IF($P106="O",$K106&amp;" h",$K106),"")</f>
        <v/>
      </c>
      <c r="AE106" s="150" t="str">
        <f>IF(AND(AE$7&gt;=$N106,AE$7&lt;=$O106,AE$7&lt;&gt;""),IF($P106="O",$K106&amp;" h",$K106),"")</f>
        <v/>
      </c>
      <c r="AF106" s="152" t="str">
        <f ca="1">IF(AND(AF$7&gt;=$N106,AF$7&lt;=$O106,AF$7&lt;&gt;""),IF($P106="O",$K106&amp;" h",$K106),"")</f>
        <v/>
      </c>
      <c r="AG106" s="150" t="str">
        <f>IF(AND(AG$7&gt;=$N106,AG$7&lt;=$O106,AG$7&lt;&gt;""),IF($P106="O",$K106&amp;" h",$K106),"")</f>
        <v/>
      </c>
      <c r="AH106" s="152" t="str">
        <f ca="1">IF(AND(AH$7&gt;=$N106,AH$7&lt;=$O106,AH$7&lt;&gt;""),IF($P106="O",$K106&amp;" h",$K106),"")</f>
        <v/>
      </c>
      <c r="AI106" s="150"/>
      <c r="AJ106" s="152"/>
      <c r="AK106" s="150"/>
      <c r="AL106" s="152"/>
      <c r="AM106" s="150"/>
      <c r="AN106" s="152"/>
      <c r="AO106" s="150"/>
      <c r="AP106" s="152"/>
      <c r="AQ106" s="150"/>
      <c r="AR106" s="152"/>
      <c r="AS106" s="150"/>
      <c r="AT106" s="152"/>
      <c r="AU106" s="150"/>
      <c r="AV106" s="152"/>
      <c r="AW106" s="150"/>
      <c r="AX106" s="152"/>
      <c r="AY106" s="150"/>
      <c r="AZ106" s="152"/>
      <c r="BA106" s="150"/>
      <c r="BB106" s="152"/>
      <c r="BC106" s="150"/>
      <c r="BD106" s="152"/>
      <c r="BE106" s="150"/>
      <c r="BF106" s="152"/>
      <c r="BG106" s="150"/>
      <c r="BH106" s="152"/>
      <c r="BI106" s="150"/>
      <c r="BJ106" s="152"/>
      <c r="BK106" s="150"/>
      <c r="BL106" s="152"/>
      <c r="BM106" s="150"/>
      <c r="BN106" s="152"/>
      <c r="BO106" s="150"/>
      <c r="BP106" s="152"/>
      <c r="BQ106" s="150"/>
      <c r="BR106" s="152"/>
      <c r="BS106" s="150"/>
      <c r="BT106" s="152"/>
      <c r="BU106" s="150"/>
      <c r="BV106" s="152"/>
      <c r="BW106" s="150"/>
      <c r="BX106" s="152"/>
      <c r="BY106" s="150"/>
      <c r="BZ106" s="32" t="str">
        <f ca="1">IF(AND(BZ$7&gt;=$N106,BZ$7&lt;=$O106,BZ$7&lt;&gt;""),IF($P106="O",$K106&amp;" h",$K106),"")</f>
        <v/>
      </c>
      <c r="CA106" s="32" t="str">
        <f ca="1">IF(AND(CA$7&gt;=$N106,CA$7&lt;=$O106,CA$7&lt;&gt;""),IF($P106="O",$K106&amp;" h",$K106),"")</f>
        <v/>
      </c>
      <c r="CB106" s="32" t="str">
        <f ca="1">IF(AND(CB$7&gt;=$N106,CB$7&lt;=$O106,CB$7&lt;&gt;""),IF($P106="O",$K106&amp;" h",$K106),"")</f>
        <v/>
      </c>
      <c r="CC106" s="32" t="str">
        <f ca="1">IF(AND(CC$7&gt;=$N106,CC$7&lt;=$O106,CC$7&lt;&gt;""),IF($P106="O",$K106&amp;" h",$K106),"")</f>
        <v/>
      </c>
      <c r="CD106" s="32" t="str">
        <f ca="1">IF(AND(CD$7&gt;=$N106,CD$7&lt;=$O106,CD$7&lt;&gt;""),IF($P106="O",$K106&amp;" h",$K106),"")</f>
        <v/>
      </c>
      <c r="CE106" s="32" t="str">
        <f ca="1">IF(AND(CE$7&gt;=$N106,CE$7&lt;=$O106,CE$7&lt;&gt;""),IF($P106="O",$K106&amp;" h",$K106),"")</f>
        <v/>
      </c>
      <c r="CF106" s="32" t="str">
        <f ca="1">IF(AND(CF$7&gt;=$N106,CF$7&lt;=$O106,CF$7&lt;&gt;""),IF($P106="O",$K106&amp;" h",$K106),"")</f>
        <v/>
      </c>
      <c r="CG106" s="32" t="str">
        <f ca="1">IF(AND(CG$7&gt;=$N106,CG$7&lt;=$O106,CG$7&lt;&gt;""),IF($P106="O",$K106&amp;" h",$K106),"")</f>
        <v/>
      </c>
      <c r="CH106" s="32" t="str">
        <f ca="1">IF(AND(CH$7&gt;=$N106,CH$7&lt;=$O106,CH$7&lt;&gt;""),IF($P106="O",$K106&amp;" h",$K106),"")</f>
        <v/>
      </c>
      <c r="CI106" s="32" t="str">
        <f ca="1">IF(AND(CI$7&gt;=$N106,CI$7&lt;=$O106,CI$7&lt;&gt;""),IF($P106="O",$K106&amp;" h",$K106),"")</f>
        <v/>
      </c>
      <c r="CJ106" s="32" t="str">
        <f ca="1">IF(AND(CJ$7&gt;=$N106,CJ$7&lt;=$O106,CJ$7&lt;&gt;""),IF($P106="O",$K106&amp;" h",$K106),"")</f>
        <v/>
      </c>
      <c r="CK106" s="32" t="str">
        <f ca="1">IF(AND(CK$7&gt;=$N106,CK$7&lt;=$O106,CK$7&lt;&gt;""),IF($P106="O",$K106&amp;" h",$K106),"")</f>
        <v/>
      </c>
      <c r="CL106" s="32" t="str">
        <f ca="1">IF(AND(CL$7&gt;=$N106,CL$7&lt;=$O106,CL$7&lt;&gt;""),IF($P106="O",$K106&amp;" h",$K106),"")</f>
        <v/>
      </c>
      <c r="CM106" s="32" t="str">
        <f ca="1">IF(AND(CM$7&gt;=$N106,CM$7&lt;=$O106,CM$7&lt;&gt;""),IF($P106="O",$K106&amp;" h",$K106),"")</f>
        <v/>
      </c>
      <c r="CN106" s="32" t="str">
        <f ca="1">IF(AND(CN$7&gt;=$N106,CN$7&lt;=$O106,CN$7&lt;&gt;""),IF($P106="O",$K106&amp;" h",$K106),"")</f>
        <v/>
      </c>
      <c r="CO106" s="32" t="str">
        <f ca="1">IF(AND(CO$7&gt;=$N106,CO$7&lt;=$O106,CO$7&lt;&gt;""),IF($P106="O",$K106&amp;" h",$K106),"")</f>
        <v/>
      </c>
      <c r="CP106" s="32" t="str">
        <f ca="1">IF(AND(CP$7&gt;=$N106,CP$7&lt;=$O106,CP$7&lt;&gt;""),IF($P106="O",$K106&amp;" h",$K106),"")</f>
        <v/>
      </c>
      <c r="CQ106" s="32" t="str">
        <f ca="1">IF(AND(CQ$7&gt;=$N106,CQ$7&lt;=$O106,CQ$7&lt;&gt;""),IF($P106="O",$K106&amp;" h",$K106),"")</f>
        <v/>
      </c>
      <c r="CR106" s="32" t="str">
        <f ca="1">IF(AND(CR$7&gt;=$N106,CR$7&lt;=$O106,CR$7&lt;&gt;""),IF($P106="O",$K106&amp;" h",$K106),"")</f>
        <v/>
      </c>
      <c r="CS106" s="32" t="str">
        <f ca="1">IF(AND(CS$7&gt;=$N106,CS$7&lt;=$O106,CS$7&lt;&gt;""),IF($P106="O",$K106&amp;" h",$K106),"")</f>
        <v/>
      </c>
      <c r="CT106" s="32" t="str">
        <f ca="1">IF(AND(CT$7&gt;=$N106,CT$7&lt;=$O106,CT$7&lt;&gt;""),IF($P106="O",$K106&amp;" h",$K106),"")</f>
        <v/>
      </c>
      <c r="CU106" s="32" t="str">
        <f ca="1">IF(AND(CU$7&gt;=$N106,CU$7&lt;=$O106,CU$7&lt;&gt;""),IF($P106="O",$K106&amp;" h",$K106),"")</f>
        <v/>
      </c>
      <c r="CV106" s="32" t="str">
        <f ca="1">IF(AND(CV$7&gt;=$N106,CV$7&lt;=$O106,CV$7&lt;&gt;""),IF($P106="O",$K106&amp;" h",$K106),"")</f>
        <v/>
      </c>
      <c r="CW106" s="32" t="str">
        <f ca="1">IF(AND(CW$7&gt;=$N106,CW$7&lt;=$O106,CW$7&lt;&gt;""),IF($P106="O",$K106&amp;" h",$K106),"")</f>
        <v/>
      </c>
      <c r="CX106" s="32" t="str">
        <f ca="1">IF(AND(CX$7&gt;=$N106,CX$7&lt;=$O106,CX$7&lt;&gt;""),IF($P106="O",$K106&amp;" h",$K106),"")</f>
        <v/>
      </c>
      <c r="CY106" s="32" t="str">
        <f ca="1">IF(AND(CY$7&gt;=$N106,CY$7&lt;=$O106,CY$7&lt;&gt;""),IF($P106="O",$K106&amp;" h",$K106),"")</f>
        <v/>
      </c>
      <c r="CZ106" s="32" t="str">
        <f ca="1">IF(AND(CZ$7&gt;=$N106,CZ$7&lt;=$O106,CZ$7&lt;&gt;""),IF($P106="O",$K106&amp;" h",$K106),"")</f>
        <v/>
      </c>
      <c r="DA106" s="32" t="str">
        <f ca="1">IF(AND(DA$7&gt;=$N106,DA$7&lt;=$O106,DA$7&lt;&gt;""),IF($P106="O",$K106&amp;" h",$K106),"")</f>
        <v/>
      </c>
      <c r="DB106" s="32" t="str">
        <f ca="1">IF(AND(DB$7&gt;=$N106,DB$7&lt;=$O106,DB$7&lt;&gt;""),IF($P106="O",$K106&amp;" h",$K106),"")</f>
        <v/>
      </c>
      <c r="DC106" s="32" t="str">
        <f ca="1">IF(AND(DC$7&gt;=$N106,DC$7&lt;=$O106,DC$7&lt;&gt;""),IF($P106="O",$K106&amp;" h",$K106),"")</f>
        <v/>
      </c>
    </row>
    <row r="107" spans="1:107" x14ac:dyDescent="0.3">
      <c r="A107" s="122" t="s">
        <v>6293</v>
      </c>
      <c r="B107" s="61" t="s">
        <v>6294</v>
      </c>
      <c r="C107" s="61" t="s">
        <v>1506</v>
      </c>
      <c r="D107" s="61" t="s">
        <v>6296</v>
      </c>
      <c r="E107" s="61" t="s">
        <v>5561</v>
      </c>
      <c r="F107" s="61" t="s">
        <v>359</v>
      </c>
      <c r="G107" s="61" t="s">
        <v>53</v>
      </c>
      <c r="H107" s="61" t="s">
        <v>61</v>
      </c>
      <c r="I107" s="61"/>
      <c r="J107" s="61"/>
      <c r="K107" s="61">
        <v>1</v>
      </c>
      <c r="L107" s="84">
        <v>43317</v>
      </c>
      <c r="M107" s="84">
        <v>43317.041666666664</v>
      </c>
      <c r="N107" s="85"/>
      <c r="O107" s="85"/>
      <c r="P107" s="92" t="s">
        <v>617</v>
      </c>
      <c r="Q107" s="31">
        <f ca="1">NETWORKDAYS(N107,O107,LD!$D$5:$D$16)</f>
        <v>0</v>
      </c>
      <c r="R107" s="152" t="str">
        <f ca="1">IF(AND(R$7&gt;=$N107,R$7&lt;=$O107,R$7&lt;&gt;""),IF($P107="O",$K107&amp;" h",$K107),"")</f>
        <v/>
      </c>
      <c r="S107" s="150" t="str">
        <f>IF(AND(S$7&gt;=$N107,S$7&lt;=$O107,S$7&lt;&gt;""),IF($P107="O",$K107&amp;" h",$K107),"")</f>
        <v/>
      </c>
      <c r="T107" s="152" t="str">
        <f ca="1">IF(AND(T$7&gt;=$N107,T$7&lt;=$O107,T$7&lt;&gt;""),IF($P107="O",$K107&amp;" h",$K107),"")</f>
        <v/>
      </c>
      <c r="U107" s="150" t="str">
        <f>IF(AND(U$7&gt;=$N107,U$7&lt;=$O107,U$7&lt;&gt;""),IF($P107="O",$K107&amp;" h",$K107),"")</f>
        <v/>
      </c>
      <c r="V107" s="152" t="str">
        <f ca="1">IF(AND(V$7&gt;=$N107,V$7&lt;=$O107,V$7&lt;&gt;""),IF($P107="O",$K107&amp;" h",$K107),"")</f>
        <v/>
      </c>
      <c r="W107" s="150" t="str">
        <f>IF(AND(W$7&gt;=$N107,W$7&lt;=$O107,W$7&lt;&gt;""),IF($P107="O",$K107&amp;" h",$K107),"")</f>
        <v/>
      </c>
      <c r="X107" s="152" t="str">
        <f ca="1">IF(AND(X$7&gt;=$N107,X$7&lt;=$O107,X$7&lt;&gt;""),IF($P107="O",$K107&amp;" h",$K107),"")</f>
        <v/>
      </c>
      <c r="Y107" s="150" t="str">
        <f>IF(AND(Y$7&gt;=$N107,Y$7&lt;=$O107,Y$7&lt;&gt;""),IF($P107="O",$K107&amp;" h",$K107),"")</f>
        <v/>
      </c>
      <c r="Z107" s="152" t="str">
        <f ca="1">IF(AND(Z$7&gt;=$N107,Z$7&lt;=$O107,Z$7&lt;&gt;""),IF($P107="O",$K107&amp;" h",$K107),"")</f>
        <v/>
      </c>
      <c r="AA107" s="150" t="str">
        <f>IF(AND(AA$7&gt;=$N107,AA$7&lt;=$O107,AA$7&lt;&gt;""),IF($P107="O",$K107&amp;" h",$K107),"")</f>
        <v/>
      </c>
      <c r="AB107" s="152" t="str">
        <f ca="1">IF(AND(AB$7&gt;=$N107,AB$7&lt;=$O107,AB$7&lt;&gt;""),IF($P107="O",$K107&amp;" h",$K107),"")</f>
        <v/>
      </c>
      <c r="AC107" s="150" t="str">
        <f>IF(AND(AC$7&gt;=$N107,AC$7&lt;=$O107,AC$7&lt;&gt;""),IF($P107="O",$K107&amp;" h",$K107),"")</f>
        <v/>
      </c>
      <c r="AD107" s="152" t="str">
        <f ca="1">IF(AND(AD$7&gt;=$N107,AD$7&lt;=$O107,AD$7&lt;&gt;""),IF($P107="O",$K107&amp;" h",$K107),"")</f>
        <v/>
      </c>
      <c r="AE107" s="150" t="str">
        <f>IF(AND(AE$7&gt;=$N107,AE$7&lt;=$O107,AE$7&lt;&gt;""),IF($P107="O",$K107&amp;" h",$K107),"")</f>
        <v/>
      </c>
      <c r="AF107" s="152" t="str">
        <f ca="1">IF(AND(AF$7&gt;=$N107,AF$7&lt;=$O107,AF$7&lt;&gt;""),IF($P107="O",$K107&amp;" h",$K107),"")</f>
        <v/>
      </c>
      <c r="AG107" s="150" t="str">
        <f>IF(AND(AG$7&gt;=$N107,AG$7&lt;=$O107,AG$7&lt;&gt;""),IF($P107="O",$K107&amp;" h",$K107),"")</f>
        <v/>
      </c>
      <c r="AH107" s="152" t="str">
        <f ca="1">IF(AND(AH$7&gt;=$N107,AH$7&lt;=$O107,AH$7&lt;&gt;""),IF($P107="O",$K107&amp;" h",$K107),"")</f>
        <v/>
      </c>
      <c r="AI107" s="150"/>
      <c r="AJ107" s="152"/>
      <c r="AK107" s="150"/>
      <c r="AL107" s="152"/>
      <c r="AM107" s="150"/>
      <c r="AN107" s="152"/>
      <c r="AO107" s="150"/>
      <c r="AP107" s="152"/>
      <c r="AQ107" s="150"/>
      <c r="AR107" s="152"/>
      <c r="AS107" s="150"/>
      <c r="AT107" s="152"/>
      <c r="AU107" s="150"/>
      <c r="AV107" s="152"/>
      <c r="AW107" s="150"/>
      <c r="AX107" s="152"/>
      <c r="AY107" s="150"/>
      <c r="AZ107" s="152"/>
      <c r="BA107" s="150"/>
      <c r="BB107" s="152"/>
      <c r="BC107" s="150"/>
      <c r="BD107" s="152"/>
      <c r="BE107" s="150"/>
      <c r="BF107" s="152"/>
      <c r="BG107" s="150"/>
      <c r="BH107" s="152"/>
      <c r="BI107" s="150"/>
      <c r="BJ107" s="152"/>
      <c r="BK107" s="150"/>
      <c r="BL107" s="152"/>
      <c r="BM107" s="150"/>
      <c r="BN107" s="152"/>
      <c r="BO107" s="150"/>
      <c r="BP107" s="152"/>
      <c r="BQ107" s="150"/>
      <c r="BR107" s="152"/>
      <c r="BS107" s="150"/>
      <c r="BT107" s="152"/>
      <c r="BU107" s="150"/>
      <c r="BV107" s="152"/>
      <c r="BW107" s="150"/>
      <c r="BX107" s="152"/>
      <c r="BY107" s="150"/>
      <c r="BZ107" s="32" t="str">
        <f ca="1">IF(AND(BZ$7&gt;=$N107,BZ$7&lt;=$O107,BZ$7&lt;&gt;""),IF($P107="O",$K107&amp;" h",$K107),"")</f>
        <v/>
      </c>
      <c r="CA107" s="32" t="str">
        <f ca="1">IF(AND(CA$7&gt;=$N107,CA$7&lt;=$O107,CA$7&lt;&gt;""),IF($P107="O",$K107&amp;" h",$K107),"")</f>
        <v/>
      </c>
      <c r="CB107" s="32" t="str">
        <f ca="1">IF(AND(CB$7&gt;=$N107,CB$7&lt;=$O107,CB$7&lt;&gt;""),IF($P107="O",$K107&amp;" h",$K107),"")</f>
        <v/>
      </c>
      <c r="CC107" s="32" t="str">
        <f ca="1">IF(AND(CC$7&gt;=$N107,CC$7&lt;=$O107,CC$7&lt;&gt;""),IF($P107="O",$K107&amp;" h",$K107),"")</f>
        <v/>
      </c>
      <c r="CD107" s="32" t="str">
        <f ca="1">IF(AND(CD$7&gt;=$N107,CD$7&lt;=$O107,CD$7&lt;&gt;""),IF($P107="O",$K107&amp;" h",$K107),"")</f>
        <v/>
      </c>
      <c r="CE107" s="32" t="str">
        <f ca="1">IF(AND(CE$7&gt;=$N107,CE$7&lt;=$O107,CE$7&lt;&gt;""),IF($P107="O",$K107&amp;" h",$K107),"")</f>
        <v/>
      </c>
      <c r="CF107" s="32" t="str">
        <f ca="1">IF(AND(CF$7&gt;=$N107,CF$7&lt;=$O107,CF$7&lt;&gt;""),IF($P107="O",$K107&amp;" h",$K107),"")</f>
        <v/>
      </c>
      <c r="CG107" s="32" t="str">
        <f ca="1">IF(AND(CG$7&gt;=$N107,CG$7&lt;=$O107,CG$7&lt;&gt;""),IF($P107="O",$K107&amp;" h",$K107),"")</f>
        <v/>
      </c>
      <c r="CH107" s="32" t="str">
        <f ca="1">IF(AND(CH$7&gt;=$N107,CH$7&lt;=$O107,CH$7&lt;&gt;""),IF($P107="O",$K107&amp;" h",$K107),"")</f>
        <v/>
      </c>
      <c r="CI107" s="32" t="str">
        <f ca="1">IF(AND(CI$7&gt;=$N107,CI$7&lt;=$O107,CI$7&lt;&gt;""),IF($P107="O",$K107&amp;" h",$K107),"")</f>
        <v/>
      </c>
      <c r="CJ107" s="32" t="str">
        <f ca="1">IF(AND(CJ$7&gt;=$N107,CJ$7&lt;=$O107,CJ$7&lt;&gt;""),IF($P107="O",$K107&amp;" h",$K107),"")</f>
        <v/>
      </c>
      <c r="CK107" s="32" t="str">
        <f ca="1">IF(AND(CK$7&gt;=$N107,CK$7&lt;=$O107,CK$7&lt;&gt;""),IF($P107="O",$K107&amp;" h",$K107),"")</f>
        <v/>
      </c>
      <c r="CL107" s="32" t="str">
        <f ca="1">IF(AND(CL$7&gt;=$N107,CL$7&lt;=$O107,CL$7&lt;&gt;""),IF($P107="O",$K107&amp;" h",$K107),"")</f>
        <v/>
      </c>
      <c r="CM107" s="32" t="str">
        <f ca="1">IF(AND(CM$7&gt;=$N107,CM$7&lt;=$O107,CM$7&lt;&gt;""),IF($P107="O",$K107&amp;" h",$K107),"")</f>
        <v/>
      </c>
      <c r="CN107" s="32" t="str">
        <f ca="1">IF(AND(CN$7&gt;=$N107,CN$7&lt;=$O107,CN$7&lt;&gt;""),IF($P107="O",$K107&amp;" h",$K107),"")</f>
        <v/>
      </c>
      <c r="CO107" s="32" t="str">
        <f ca="1">IF(AND(CO$7&gt;=$N107,CO$7&lt;=$O107,CO$7&lt;&gt;""),IF($P107="O",$K107&amp;" h",$K107),"")</f>
        <v/>
      </c>
      <c r="CP107" s="32" t="str">
        <f ca="1">IF(AND(CP$7&gt;=$N107,CP$7&lt;=$O107,CP$7&lt;&gt;""),IF($P107="O",$K107&amp;" h",$K107),"")</f>
        <v/>
      </c>
      <c r="CQ107" s="32" t="str">
        <f ca="1">IF(AND(CQ$7&gt;=$N107,CQ$7&lt;=$O107,CQ$7&lt;&gt;""),IF($P107="O",$K107&amp;" h",$K107),"")</f>
        <v/>
      </c>
      <c r="CR107" s="32" t="str">
        <f ca="1">IF(AND(CR$7&gt;=$N107,CR$7&lt;=$O107,CR$7&lt;&gt;""),IF($P107="O",$K107&amp;" h",$K107),"")</f>
        <v/>
      </c>
      <c r="CS107" s="32" t="str">
        <f ca="1">IF(AND(CS$7&gt;=$N107,CS$7&lt;=$O107,CS$7&lt;&gt;""),IF($P107="O",$K107&amp;" h",$K107),"")</f>
        <v/>
      </c>
      <c r="CT107" s="32" t="str">
        <f ca="1">IF(AND(CT$7&gt;=$N107,CT$7&lt;=$O107,CT$7&lt;&gt;""),IF($P107="O",$K107&amp;" h",$K107),"")</f>
        <v/>
      </c>
      <c r="CU107" s="32" t="str">
        <f ca="1">IF(AND(CU$7&gt;=$N107,CU$7&lt;=$O107,CU$7&lt;&gt;""),IF($P107="O",$K107&amp;" h",$K107),"")</f>
        <v/>
      </c>
      <c r="CV107" s="32" t="str">
        <f ca="1">IF(AND(CV$7&gt;=$N107,CV$7&lt;=$O107,CV$7&lt;&gt;""),IF($P107="O",$K107&amp;" h",$K107),"")</f>
        <v/>
      </c>
      <c r="CW107" s="32" t="str">
        <f ca="1">IF(AND(CW$7&gt;=$N107,CW$7&lt;=$O107,CW$7&lt;&gt;""),IF($P107="O",$K107&amp;" h",$K107),"")</f>
        <v/>
      </c>
      <c r="CX107" s="32" t="str">
        <f ca="1">IF(AND(CX$7&gt;=$N107,CX$7&lt;=$O107,CX$7&lt;&gt;""),IF($P107="O",$K107&amp;" h",$K107),"")</f>
        <v/>
      </c>
      <c r="CY107" s="32" t="str">
        <f ca="1">IF(AND(CY$7&gt;=$N107,CY$7&lt;=$O107,CY$7&lt;&gt;""),IF($P107="O",$K107&amp;" h",$K107),"")</f>
        <v/>
      </c>
      <c r="CZ107" s="32" t="str">
        <f ca="1">IF(AND(CZ$7&gt;=$N107,CZ$7&lt;=$O107,CZ$7&lt;&gt;""),IF($P107="O",$K107&amp;" h",$K107),"")</f>
        <v/>
      </c>
      <c r="DA107" s="32" t="str">
        <f ca="1">IF(AND(DA$7&gt;=$N107,DA$7&lt;=$O107,DA$7&lt;&gt;""),IF($P107="O",$K107&amp;" h",$K107),"")</f>
        <v/>
      </c>
      <c r="DB107" s="32" t="str">
        <f ca="1">IF(AND(DB$7&gt;=$N107,DB$7&lt;=$O107,DB$7&lt;&gt;""),IF($P107="O",$K107&amp;" h",$K107),"")</f>
        <v/>
      </c>
      <c r="DC107" s="32" t="str">
        <f ca="1">IF(AND(DC$7&gt;=$N107,DC$7&lt;=$O107,DC$7&lt;&gt;""),IF($P107="O",$K107&amp;" h",$K107),"")</f>
        <v/>
      </c>
    </row>
    <row r="108" spans="1:107" x14ac:dyDescent="0.3">
      <c r="A108" s="122" t="s">
        <v>6297</v>
      </c>
      <c r="B108" s="61" t="s">
        <v>6298</v>
      </c>
      <c r="C108" s="61" t="s">
        <v>310</v>
      </c>
      <c r="D108" s="61" t="s">
        <v>5980</v>
      </c>
      <c r="E108" s="61" t="s">
        <v>5981</v>
      </c>
      <c r="F108" s="61" t="s">
        <v>359</v>
      </c>
      <c r="G108" s="61" t="s">
        <v>58</v>
      </c>
      <c r="H108" s="61" t="s">
        <v>61</v>
      </c>
      <c r="I108" s="61"/>
      <c r="J108" s="61"/>
      <c r="K108" s="61">
        <v>0.5</v>
      </c>
      <c r="L108" s="84">
        <v>43320</v>
      </c>
      <c r="M108" s="84">
        <v>43320.020833333336</v>
      </c>
      <c r="N108" s="85"/>
      <c r="O108" s="85"/>
      <c r="P108" s="92" t="s">
        <v>617</v>
      </c>
      <c r="Q108" s="31">
        <f ca="1">NETWORKDAYS(N108,O108,LD!$D$5:$D$16)</f>
        <v>0</v>
      </c>
      <c r="R108" s="152" t="str">
        <f ca="1">IF(AND(R$7&gt;=$N108,R$7&lt;=$O108,R$7&lt;&gt;""),IF($P108="O",$K108&amp;" h",$K108),"")</f>
        <v/>
      </c>
      <c r="S108" s="150" t="str">
        <f>IF(AND(S$7&gt;=$N108,S$7&lt;=$O108,S$7&lt;&gt;""),IF($P108="O",$K108&amp;" h",$K108),"")</f>
        <v/>
      </c>
      <c r="T108" s="152" t="str">
        <f ca="1">IF(AND(T$7&gt;=$N108,T$7&lt;=$O108,T$7&lt;&gt;""),IF($P108="O",$K108&amp;" h",$K108),"")</f>
        <v/>
      </c>
      <c r="U108" s="150" t="str">
        <f>IF(AND(U$7&gt;=$N108,U$7&lt;=$O108,U$7&lt;&gt;""),IF($P108="O",$K108&amp;" h",$K108),"")</f>
        <v/>
      </c>
      <c r="V108" s="152" t="str">
        <f ca="1">IF(AND(V$7&gt;=$N108,V$7&lt;=$O108,V$7&lt;&gt;""),IF($P108="O",$K108&amp;" h",$K108),"")</f>
        <v/>
      </c>
      <c r="W108" s="150" t="str">
        <f>IF(AND(W$7&gt;=$N108,W$7&lt;=$O108,W$7&lt;&gt;""),IF($P108="O",$K108&amp;" h",$K108),"")</f>
        <v/>
      </c>
      <c r="X108" s="152" t="str">
        <f ca="1">IF(AND(X$7&gt;=$N108,X$7&lt;=$O108,X$7&lt;&gt;""),IF($P108="O",$K108&amp;" h",$K108),"")</f>
        <v/>
      </c>
      <c r="Y108" s="150" t="str">
        <f>IF(AND(Y$7&gt;=$N108,Y$7&lt;=$O108,Y$7&lt;&gt;""),IF($P108="O",$K108&amp;" h",$K108),"")</f>
        <v/>
      </c>
      <c r="Z108" s="152" t="str">
        <f ca="1">IF(AND(Z$7&gt;=$N108,Z$7&lt;=$O108,Z$7&lt;&gt;""),IF($P108="O",$K108&amp;" h",$K108),"")</f>
        <v/>
      </c>
      <c r="AA108" s="150" t="str">
        <f>IF(AND(AA$7&gt;=$N108,AA$7&lt;=$O108,AA$7&lt;&gt;""),IF($P108="O",$K108&amp;" h",$K108),"")</f>
        <v/>
      </c>
      <c r="AB108" s="152" t="str">
        <f ca="1">IF(AND(AB$7&gt;=$N108,AB$7&lt;=$O108,AB$7&lt;&gt;""),IF($P108="O",$K108&amp;" h",$K108),"")</f>
        <v/>
      </c>
      <c r="AC108" s="150" t="str">
        <f>IF(AND(AC$7&gt;=$N108,AC$7&lt;=$O108,AC$7&lt;&gt;""),IF($P108="O",$K108&amp;" h",$K108),"")</f>
        <v/>
      </c>
      <c r="AD108" s="152" t="str">
        <f ca="1">IF(AND(AD$7&gt;=$N108,AD$7&lt;=$O108,AD$7&lt;&gt;""),IF($P108="O",$K108&amp;" h",$K108),"")</f>
        <v/>
      </c>
      <c r="AE108" s="150" t="str">
        <f>IF(AND(AE$7&gt;=$N108,AE$7&lt;=$O108,AE$7&lt;&gt;""),IF($P108="O",$K108&amp;" h",$K108),"")</f>
        <v/>
      </c>
      <c r="AF108" s="152" t="str">
        <f ca="1">IF(AND(AF$7&gt;=$N108,AF$7&lt;=$O108,AF$7&lt;&gt;""),IF($P108="O",$K108&amp;" h",$K108),"")</f>
        <v/>
      </c>
      <c r="AG108" s="150" t="str">
        <f>IF(AND(AG$7&gt;=$N108,AG$7&lt;=$O108,AG$7&lt;&gt;""),IF($P108="O",$K108&amp;" h",$K108),"")</f>
        <v/>
      </c>
      <c r="AH108" s="152" t="str">
        <f ca="1">IF(AND(AH$7&gt;=$N108,AH$7&lt;=$O108,AH$7&lt;&gt;""),IF($P108="O",$K108&amp;" h",$K108),"")</f>
        <v/>
      </c>
      <c r="AI108" s="150"/>
      <c r="AJ108" s="152"/>
      <c r="AK108" s="150"/>
      <c r="AL108" s="152"/>
      <c r="AM108" s="150"/>
      <c r="AN108" s="152"/>
      <c r="AO108" s="150"/>
      <c r="AP108" s="152"/>
      <c r="AQ108" s="150"/>
      <c r="AR108" s="152"/>
      <c r="AS108" s="150"/>
      <c r="AT108" s="152"/>
      <c r="AU108" s="150"/>
      <c r="AV108" s="152"/>
      <c r="AW108" s="150"/>
      <c r="AX108" s="152"/>
      <c r="AY108" s="150"/>
      <c r="AZ108" s="152"/>
      <c r="BA108" s="150"/>
      <c r="BB108" s="152"/>
      <c r="BC108" s="150"/>
      <c r="BD108" s="152"/>
      <c r="BE108" s="150"/>
      <c r="BF108" s="152"/>
      <c r="BG108" s="150"/>
      <c r="BH108" s="152"/>
      <c r="BI108" s="150"/>
      <c r="BJ108" s="152"/>
      <c r="BK108" s="150"/>
      <c r="BL108" s="152"/>
      <c r="BM108" s="150"/>
      <c r="BN108" s="152"/>
      <c r="BO108" s="150"/>
      <c r="BP108" s="152"/>
      <c r="BQ108" s="150"/>
      <c r="BR108" s="152"/>
      <c r="BS108" s="150"/>
      <c r="BT108" s="152"/>
      <c r="BU108" s="150"/>
      <c r="BV108" s="152"/>
      <c r="BW108" s="150"/>
      <c r="BX108" s="152"/>
      <c r="BY108" s="150"/>
      <c r="BZ108" s="32" t="str">
        <f ca="1">IF(AND(BZ$7&gt;=$N108,BZ$7&lt;=$O108,BZ$7&lt;&gt;""),IF($P108="O",$K108&amp;" h",$K108),"")</f>
        <v/>
      </c>
      <c r="CA108" s="32" t="str">
        <f ca="1">IF(AND(CA$7&gt;=$N108,CA$7&lt;=$O108,CA$7&lt;&gt;""),IF($P108="O",$K108&amp;" h",$K108),"")</f>
        <v/>
      </c>
      <c r="CB108" s="32" t="str">
        <f ca="1">IF(AND(CB$7&gt;=$N108,CB$7&lt;=$O108,CB$7&lt;&gt;""),IF($P108="O",$K108&amp;" h",$K108),"")</f>
        <v/>
      </c>
      <c r="CC108" s="32" t="str">
        <f ca="1">IF(AND(CC$7&gt;=$N108,CC$7&lt;=$O108,CC$7&lt;&gt;""),IF($P108="O",$K108&amp;" h",$K108),"")</f>
        <v/>
      </c>
      <c r="CD108" s="32" t="str">
        <f ca="1">IF(AND(CD$7&gt;=$N108,CD$7&lt;=$O108,CD$7&lt;&gt;""),IF($P108="O",$K108&amp;" h",$K108),"")</f>
        <v/>
      </c>
      <c r="CE108" s="32" t="str">
        <f ca="1">IF(AND(CE$7&gt;=$N108,CE$7&lt;=$O108,CE$7&lt;&gt;""),IF($P108="O",$K108&amp;" h",$K108),"")</f>
        <v/>
      </c>
      <c r="CF108" s="32" t="str">
        <f ca="1">IF(AND(CF$7&gt;=$N108,CF$7&lt;=$O108,CF$7&lt;&gt;""),IF($P108="O",$K108&amp;" h",$K108),"")</f>
        <v/>
      </c>
      <c r="CG108" s="32" t="str">
        <f ca="1">IF(AND(CG$7&gt;=$N108,CG$7&lt;=$O108,CG$7&lt;&gt;""),IF($P108="O",$K108&amp;" h",$K108),"")</f>
        <v/>
      </c>
      <c r="CH108" s="32" t="str">
        <f ca="1">IF(AND(CH$7&gt;=$N108,CH$7&lt;=$O108,CH$7&lt;&gt;""),IF($P108="O",$K108&amp;" h",$K108),"")</f>
        <v/>
      </c>
      <c r="CI108" s="32" t="str">
        <f ca="1">IF(AND(CI$7&gt;=$N108,CI$7&lt;=$O108,CI$7&lt;&gt;""),IF($P108="O",$K108&amp;" h",$K108),"")</f>
        <v/>
      </c>
      <c r="CJ108" s="32" t="str">
        <f ca="1">IF(AND(CJ$7&gt;=$N108,CJ$7&lt;=$O108,CJ$7&lt;&gt;""),IF($P108="O",$K108&amp;" h",$K108),"")</f>
        <v/>
      </c>
      <c r="CK108" s="32" t="str">
        <f ca="1">IF(AND(CK$7&gt;=$N108,CK$7&lt;=$O108,CK$7&lt;&gt;""),IF($P108="O",$K108&amp;" h",$K108),"")</f>
        <v/>
      </c>
      <c r="CL108" s="32" t="str">
        <f ca="1">IF(AND(CL$7&gt;=$N108,CL$7&lt;=$O108,CL$7&lt;&gt;""),IF($P108="O",$K108&amp;" h",$K108),"")</f>
        <v/>
      </c>
      <c r="CM108" s="32" t="str">
        <f ca="1">IF(AND(CM$7&gt;=$N108,CM$7&lt;=$O108,CM$7&lt;&gt;""),IF($P108="O",$K108&amp;" h",$K108),"")</f>
        <v/>
      </c>
      <c r="CN108" s="32" t="str">
        <f ca="1">IF(AND(CN$7&gt;=$N108,CN$7&lt;=$O108,CN$7&lt;&gt;""),IF($P108="O",$K108&amp;" h",$K108),"")</f>
        <v/>
      </c>
      <c r="CO108" s="32" t="str">
        <f ca="1">IF(AND(CO$7&gt;=$N108,CO$7&lt;=$O108,CO$7&lt;&gt;""),IF($P108="O",$K108&amp;" h",$K108),"")</f>
        <v/>
      </c>
      <c r="CP108" s="32" t="str">
        <f ca="1">IF(AND(CP$7&gt;=$N108,CP$7&lt;=$O108,CP$7&lt;&gt;""),IF($P108="O",$K108&amp;" h",$K108),"")</f>
        <v/>
      </c>
      <c r="CQ108" s="32" t="str">
        <f ca="1">IF(AND(CQ$7&gt;=$N108,CQ$7&lt;=$O108,CQ$7&lt;&gt;""),IF($P108="O",$K108&amp;" h",$K108),"")</f>
        <v/>
      </c>
      <c r="CR108" s="32" t="str">
        <f ca="1">IF(AND(CR$7&gt;=$N108,CR$7&lt;=$O108,CR$7&lt;&gt;""),IF($P108="O",$K108&amp;" h",$K108),"")</f>
        <v/>
      </c>
      <c r="CS108" s="32" t="str">
        <f ca="1">IF(AND(CS$7&gt;=$N108,CS$7&lt;=$O108,CS$7&lt;&gt;""),IF($P108="O",$K108&amp;" h",$K108),"")</f>
        <v/>
      </c>
      <c r="CT108" s="32" t="str">
        <f ca="1">IF(AND(CT$7&gt;=$N108,CT$7&lt;=$O108,CT$7&lt;&gt;""),IF($P108="O",$K108&amp;" h",$K108),"")</f>
        <v/>
      </c>
      <c r="CU108" s="32" t="str">
        <f ca="1">IF(AND(CU$7&gt;=$N108,CU$7&lt;=$O108,CU$7&lt;&gt;""),IF($P108="O",$K108&amp;" h",$K108),"")</f>
        <v/>
      </c>
      <c r="CV108" s="32" t="str">
        <f ca="1">IF(AND(CV$7&gt;=$N108,CV$7&lt;=$O108,CV$7&lt;&gt;""),IF($P108="O",$K108&amp;" h",$K108),"")</f>
        <v/>
      </c>
      <c r="CW108" s="32" t="str">
        <f ca="1">IF(AND(CW$7&gt;=$N108,CW$7&lt;=$O108,CW$7&lt;&gt;""),IF($P108="O",$K108&amp;" h",$K108),"")</f>
        <v/>
      </c>
      <c r="CX108" s="32" t="str">
        <f ca="1">IF(AND(CX$7&gt;=$N108,CX$7&lt;=$O108,CX$7&lt;&gt;""),IF($P108="O",$K108&amp;" h",$K108),"")</f>
        <v/>
      </c>
      <c r="CY108" s="32" t="str">
        <f ca="1">IF(AND(CY$7&gt;=$N108,CY$7&lt;=$O108,CY$7&lt;&gt;""),IF($P108="O",$K108&amp;" h",$K108),"")</f>
        <v/>
      </c>
      <c r="CZ108" s="32" t="str">
        <f ca="1">IF(AND(CZ$7&gt;=$N108,CZ$7&lt;=$O108,CZ$7&lt;&gt;""),IF($P108="O",$K108&amp;" h",$K108),"")</f>
        <v/>
      </c>
      <c r="DA108" s="32" t="str">
        <f ca="1">IF(AND(DA$7&gt;=$N108,DA$7&lt;=$O108,DA$7&lt;&gt;""),IF($P108="O",$K108&amp;" h",$K108),"")</f>
        <v/>
      </c>
      <c r="DB108" s="32" t="str">
        <f ca="1">IF(AND(DB$7&gt;=$N108,DB$7&lt;=$O108,DB$7&lt;&gt;""),IF($P108="O",$K108&amp;" h",$K108),"")</f>
        <v/>
      </c>
      <c r="DC108" s="32" t="str">
        <f ca="1">IF(AND(DC$7&gt;=$N108,DC$7&lt;=$O108,DC$7&lt;&gt;""),IF($P108="O",$K108&amp;" h",$K108),"")</f>
        <v/>
      </c>
    </row>
    <row r="109" spans="1:107" x14ac:dyDescent="0.3">
      <c r="A109" s="122" t="s">
        <v>6299</v>
      </c>
      <c r="B109" s="61" t="s">
        <v>6300</v>
      </c>
      <c r="C109" s="61" t="s">
        <v>310</v>
      </c>
      <c r="D109" s="61" t="s">
        <v>5984</v>
      </c>
      <c r="E109" s="61" t="s">
        <v>5985</v>
      </c>
      <c r="F109" s="61" t="s">
        <v>359</v>
      </c>
      <c r="G109" s="61" t="s">
        <v>58</v>
      </c>
      <c r="H109" s="61" t="s">
        <v>61</v>
      </c>
      <c r="I109" s="61"/>
      <c r="J109" s="61"/>
      <c r="K109" s="61">
        <v>0.5</v>
      </c>
      <c r="L109" s="84">
        <v>43320</v>
      </c>
      <c r="M109" s="84">
        <v>43320.020833333336</v>
      </c>
      <c r="N109" s="85"/>
      <c r="O109" s="85"/>
      <c r="P109" s="92" t="s">
        <v>617</v>
      </c>
      <c r="Q109" s="31">
        <f ca="1">NETWORKDAYS(N109,O109,LD!$D$5:$D$16)</f>
        <v>0</v>
      </c>
      <c r="R109" s="152" t="str">
        <f ca="1">IF(AND(R$7&gt;=$N109,R$7&lt;=$O109,R$7&lt;&gt;""),IF($P109="O",$K109&amp;" h",$K109),"")</f>
        <v/>
      </c>
      <c r="S109" s="150" t="str">
        <f>IF(AND(S$7&gt;=$N109,S$7&lt;=$O109,S$7&lt;&gt;""),IF($P109="O",$K109&amp;" h",$K109),"")</f>
        <v/>
      </c>
      <c r="T109" s="152" t="str">
        <f ca="1">IF(AND(T$7&gt;=$N109,T$7&lt;=$O109,T$7&lt;&gt;""),IF($P109="O",$K109&amp;" h",$K109),"")</f>
        <v/>
      </c>
      <c r="U109" s="150" t="str">
        <f>IF(AND(U$7&gt;=$N109,U$7&lt;=$O109,U$7&lt;&gt;""),IF($P109="O",$K109&amp;" h",$K109),"")</f>
        <v/>
      </c>
      <c r="V109" s="152" t="str">
        <f ca="1">IF(AND(V$7&gt;=$N109,V$7&lt;=$O109,V$7&lt;&gt;""),IF($P109="O",$K109&amp;" h",$K109),"")</f>
        <v/>
      </c>
      <c r="W109" s="150" t="str">
        <f>IF(AND(W$7&gt;=$N109,W$7&lt;=$O109,W$7&lt;&gt;""),IF($P109="O",$K109&amp;" h",$K109),"")</f>
        <v/>
      </c>
      <c r="X109" s="152" t="str">
        <f ca="1">IF(AND(X$7&gt;=$N109,X$7&lt;=$O109,X$7&lt;&gt;""),IF($P109="O",$K109&amp;" h",$K109),"")</f>
        <v/>
      </c>
      <c r="Y109" s="150" t="str">
        <f>IF(AND(Y$7&gt;=$N109,Y$7&lt;=$O109,Y$7&lt;&gt;""),IF($P109="O",$K109&amp;" h",$K109),"")</f>
        <v/>
      </c>
      <c r="Z109" s="152" t="str">
        <f ca="1">IF(AND(Z$7&gt;=$N109,Z$7&lt;=$O109,Z$7&lt;&gt;""),IF($P109="O",$K109&amp;" h",$K109),"")</f>
        <v/>
      </c>
      <c r="AA109" s="150" t="str">
        <f>IF(AND(AA$7&gt;=$N109,AA$7&lt;=$O109,AA$7&lt;&gt;""),IF($P109="O",$K109&amp;" h",$K109),"")</f>
        <v/>
      </c>
      <c r="AB109" s="152" t="str">
        <f ca="1">IF(AND(AB$7&gt;=$N109,AB$7&lt;=$O109,AB$7&lt;&gt;""),IF($P109="O",$K109&amp;" h",$K109),"")</f>
        <v/>
      </c>
      <c r="AC109" s="150" t="str">
        <f>IF(AND(AC$7&gt;=$N109,AC$7&lt;=$O109,AC$7&lt;&gt;""),IF($P109="O",$K109&amp;" h",$K109),"")</f>
        <v/>
      </c>
      <c r="AD109" s="152" t="str">
        <f ca="1">IF(AND(AD$7&gt;=$N109,AD$7&lt;=$O109,AD$7&lt;&gt;""),IF($P109="O",$K109&amp;" h",$K109),"")</f>
        <v/>
      </c>
      <c r="AE109" s="150" t="str">
        <f>IF(AND(AE$7&gt;=$N109,AE$7&lt;=$O109,AE$7&lt;&gt;""),IF($P109="O",$K109&amp;" h",$K109),"")</f>
        <v/>
      </c>
      <c r="AF109" s="152" t="str">
        <f ca="1">IF(AND(AF$7&gt;=$N109,AF$7&lt;=$O109,AF$7&lt;&gt;""),IF($P109="O",$K109&amp;" h",$K109),"")</f>
        <v/>
      </c>
      <c r="AG109" s="150" t="str">
        <f>IF(AND(AG$7&gt;=$N109,AG$7&lt;=$O109,AG$7&lt;&gt;""),IF($P109="O",$K109&amp;" h",$K109),"")</f>
        <v/>
      </c>
      <c r="AH109" s="152" t="str">
        <f ca="1">IF(AND(AH$7&gt;=$N109,AH$7&lt;=$O109,AH$7&lt;&gt;""),IF($P109="O",$K109&amp;" h",$K109),"")</f>
        <v/>
      </c>
      <c r="AI109" s="150"/>
      <c r="AJ109" s="152"/>
      <c r="AK109" s="150"/>
      <c r="AL109" s="152"/>
      <c r="AM109" s="150"/>
      <c r="AN109" s="152"/>
      <c r="AO109" s="150"/>
      <c r="AP109" s="152"/>
      <c r="AQ109" s="150"/>
      <c r="AR109" s="152"/>
      <c r="AS109" s="150"/>
      <c r="AT109" s="152"/>
      <c r="AU109" s="150"/>
      <c r="AV109" s="152"/>
      <c r="AW109" s="150"/>
      <c r="AX109" s="152"/>
      <c r="AY109" s="150"/>
      <c r="AZ109" s="152"/>
      <c r="BA109" s="150"/>
      <c r="BB109" s="152"/>
      <c r="BC109" s="150"/>
      <c r="BD109" s="152"/>
      <c r="BE109" s="150"/>
      <c r="BF109" s="152"/>
      <c r="BG109" s="150"/>
      <c r="BH109" s="152"/>
      <c r="BI109" s="150"/>
      <c r="BJ109" s="152"/>
      <c r="BK109" s="150"/>
      <c r="BL109" s="152"/>
      <c r="BM109" s="150"/>
      <c r="BN109" s="152"/>
      <c r="BO109" s="150"/>
      <c r="BP109" s="152"/>
      <c r="BQ109" s="150"/>
      <c r="BR109" s="152"/>
      <c r="BS109" s="150"/>
      <c r="BT109" s="152"/>
      <c r="BU109" s="150"/>
      <c r="BV109" s="152"/>
      <c r="BW109" s="150"/>
      <c r="BX109" s="152"/>
      <c r="BY109" s="150"/>
      <c r="BZ109" s="32" t="str">
        <f ca="1">IF(AND(BZ$7&gt;=$N109,BZ$7&lt;=$O109,BZ$7&lt;&gt;""),IF($P109="O",$K109&amp;" h",$K109),"")</f>
        <v/>
      </c>
      <c r="CA109" s="32" t="str">
        <f ca="1">IF(AND(CA$7&gt;=$N109,CA$7&lt;=$O109,CA$7&lt;&gt;""),IF($P109="O",$K109&amp;" h",$K109),"")</f>
        <v/>
      </c>
      <c r="CB109" s="32" t="str">
        <f ca="1">IF(AND(CB$7&gt;=$N109,CB$7&lt;=$O109,CB$7&lt;&gt;""),IF($P109="O",$K109&amp;" h",$K109),"")</f>
        <v/>
      </c>
      <c r="CC109" s="32" t="str">
        <f ca="1">IF(AND(CC$7&gt;=$N109,CC$7&lt;=$O109,CC$7&lt;&gt;""),IF($P109="O",$K109&amp;" h",$K109),"")</f>
        <v/>
      </c>
      <c r="CD109" s="32" t="str">
        <f ca="1">IF(AND(CD$7&gt;=$N109,CD$7&lt;=$O109,CD$7&lt;&gt;""),IF($P109="O",$K109&amp;" h",$K109),"")</f>
        <v/>
      </c>
      <c r="CE109" s="32" t="str">
        <f ca="1">IF(AND(CE$7&gt;=$N109,CE$7&lt;=$O109,CE$7&lt;&gt;""),IF($P109="O",$K109&amp;" h",$K109),"")</f>
        <v/>
      </c>
      <c r="CF109" s="32" t="str">
        <f ca="1">IF(AND(CF$7&gt;=$N109,CF$7&lt;=$O109,CF$7&lt;&gt;""),IF($P109="O",$K109&amp;" h",$K109),"")</f>
        <v/>
      </c>
      <c r="CG109" s="32" t="str">
        <f ca="1">IF(AND(CG$7&gt;=$N109,CG$7&lt;=$O109,CG$7&lt;&gt;""),IF($P109="O",$K109&amp;" h",$K109),"")</f>
        <v/>
      </c>
      <c r="CH109" s="32" t="str">
        <f ca="1">IF(AND(CH$7&gt;=$N109,CH$7&lt;=$O109,CH$7&lt;&gt;""),IF($P109="O",$K109&amp;" h",$K109),"")</f>
        <v/>
      </c>
      <c r="CI109" s="32" t="str">
        <f ca="1">IF(AND(CI$7&gt;=$N109,CI$7&lt;=$O109,CI$7&lt;&gt;""),IF($P109="O",$K109&amp;" h",$K109),"")</f>
        <v/>
      </c>
      <c r="CJ109" s="32" t="str">
        <f ca="1">IF(AND(CJ$7&gt;=$N109,CJ$7&lt;=$O109,CJ$7&lt;&gt;""),IF($P109="O",$K109&amp;" h",$K109),"")</f>
        <v/>
      </c>
      <c r="CK109" s="32" t="str">
        <f ca="1">IF(AND(CK$7&gt;=$N109,CK$7&lt;=$O109,CK$7&lt;&gt;""),IF($P109="O",$K109&amp;" h",$K109),"")</f>
        <v/>
      </c>
      <c r="CL109" s="32" t="str">
        <f ca="1">IF(AND(CL$7&gt;=$N109,CL$7&lt;=$O109,CL$7&lt;&gt;""),IF($P109="O",$K109&amp;" h",$K109),"")</f>
        <v/>
      </c>
      <c r="CM109" s="32" t="str">
        <f ca="1">IF(AND(CM$7&gt;=$N109,CM$7&lt;=$O109,CM$7&lt;&gt;""),IF($P109="O",$K109&amp;" h",$K109),"")</f>
        <v/>
      </c>
      <c r="CN109" s="32" t="str">
        <f ca="1">IF(AND(CN$7&gt;=$N109,CN$7&lt;=$O109,CN$7&lt;&gt;""),IF($P109="O",$K109&amp;" h",$K109),"")</f>
        <v/>
      </c>
      <c r="CO109" s="32" t="str">
        <f ca="1">IF(AND(CO$7&gt;=$N109,CO$7&lt;=$O109,CO$7&lt;&gt;""),IF($P109="O",$K109&amp;" h",$K109),"")</f>
        <v/>
      </c>
      <c r="CP109" s="32" t="str">
        <f ca="1">IF(AND(CP$7&gt;=$N109,CP$7&lt;=$O109,CP$7&lt;&gt;""),IF($P109="O",$K109&amp;" h",$K109),"")</f>
        <v/>
      </c>
      <c r="CQ109" s="32" t="str">
        <f ca="1">IF(AND(CQ$7&gt;=$N109,CQ$7&lt;=$O109,CQ$7&lt;&gt;""),IF($P109="O",$K109&amp;" h",$K109),"")</f>
        <v/>
      </c>
      <c r="CR109" s="32" t="str">
        <f ca="1">IF(AND(CR$7&gt;=$N109,CR$7&lt;=$O109,CR$7&lt;&gt;""),IF($P109="O",$K109&amp;" h",$K109),"")</f>
        <v/>
      </c>
      <c r="CS109" s="32" t="str">
        <f ca="1">IF(AND(CS$7&gt;=$N109,CS$7&lt;=$O109,CS$7&lt;&gt;""),IF($P109="O",$K109&amp;" h",$K109),"")</f>
        <v/>
      </c>
      <c r="CT109" s="32" t="str">
        <f ca="1">IF(AND(CT$7&gt;=$N109,CT$7&lt;=$O109,CT$7&lt;&gt;""),IF($P109="O",$K109&amp;" h",$K109),"")</f>
        <v/>
      </c>
      <c r="CU109" s="32" t="str">
        <f ca="1">IF(AND(CU$7&gt;=$N109,CU$7&lt;=$O109,CU$7&lt;&gt;""),IF($P109="O",$K109&amp;" h",$K109),"")</f>
        <v/>
      </c>
      <c r="CV109" s="32" t="str">
        <f ca="1">IF(AND(CV$7&gt;=$N109,CV$7&lt;=$O109,CV$7&lt;&gt;""),IF($P109="O",$K109&amp;" h",$K109),"")</f>
        <v/>
      </c>
      <c r="CW109" s="32" t="str">
        <f ca="1">IF(AND(CW$7&gt;=$N109,CW$7&lt;=$O109,CW$7&lt;&gt;""),IF($P109="O",$K109&amp;" h",$K109),"")</f>
        <v/>
      </c>
      <c r="CX109" s="32" t="str">
        <f ca="1">IF(AND(CX$7&gt;=$N109,CX$7&lt;=$O109,CX$7&lt;&gt;""),IF($P109="O",$K109&amp;" h",$K109),"")</f>
        <v/>
      </c>
      <c r="CY109" s="32" t="str">
        <f ca="1">IF(AND(CY$7&gt;=$N109,CY$7&lt;=$O109,CY$7&lt;&gt;""),IF($P109="O",$K109&amp;" h",$K109),"")</f>
        <v/>
      </c>
      <c r="CZ109" s="32" t="str">
        <f ca="1">IF(AND(CZ$7&gt;=$N109,CZ$7&lt;=$O109,CZ$7&lt;&gt;""),IF($P109="O",$K109&amp;" h",$K109),"")</f>
        <v/>
      </c>
      <c r="DA109" s="32" t="str">
        <f ca="1">IF(AND(DA$7&gt;=$N109,DA$7&lt;=$O109,DA$7&lt;&gt;""),IF($P109="O",$K109&amp;" h",$K109),"")</f>
        <v/>
      </c>
      <c r="DB109" s="32" t="str">
        <f ca="1">IF(AND(DB$7&gt;=$N109,DB$7&lt;=$O109,DB$7&lt;&gt;""),IF($P109="O",$K109&amp;" h",$K109),"")</f>
        <v/>
      </c>
      <c r="DC109" s="32" t="str">
        <f ca="1">IF(AND(DC$7&gt;=$N109,DC$7&lt;=$O109,DC$7&lt;&gt;""),IF($P109="O",$K109&amp;" h",$K109),"")</f>
        <v/>
      </c>
    </row>
    <row r="110" spans="1:107" x14ac:dyDescent="0.3">
      <c r="A110" s="122" t="s">
        <v>6477</v>
      </c>
      <c r="B110" s="61" t="s">
        <v>6478</v>
      </c>
      <c r="C110" s="61" t="s">
        <v>252</v>
      </c>
      <c r="D110" s="61" t="s">
        <v>5988</v>
      </c>
      <c r="E110" s="61" t="s">
        <v>1210</v>
      </c>
      <c r="F110" s="61" t="s">
        <v>359</v>
      </c>
      <c r="G110" s="61" t="s">
        <v>58</v>
      </c>
      <c r="H110" s="61" t="s">
        <v>61</v>
      </c>
      <c r="I110" s="61"/>
      <c r="J110" s="61"/>
      <c r="K110" s="61">
        <v>0.5</v>
      </c>
      <c r="L110" s="84">
        <v>43322</v>
      </c>
      <c r="M110" s="84">
        <v>43322.020833333336</v>
      </c>
      <c r="N110" s="85"/>
      <c r="O110" s="85"/>
      <c r="P110" s="92" t="s">
        <v>617</v>
      </c>
      <c r="Q110" s="31">
        <f ca="1">NETWORKDAYS(N110,O110,LD!$D$5:$D$16)</f>
        <v>0</v>
      </c>
      <c r="R110" s="152" t="str">
        <f ca="1">IF(AND(R$7&gt;=$N110,R$7&lt;=$O110,R$7&lt;&gt;""),IF($P110="O",$K110&amp;" h",$K110),"")</f>
        <v/>
      </c>
      <c r="S110" s="150" t="str">
        <f>IF(AND(S$7&gt;=$N110,S$7&lt;=$O110,S$7&lt;&gt;""),IF($P110="O",$K110&amp;" h",$K110),"")</f>
        <v/>
      </c>
      <c r="T110" s="152" t="str">
        <f ca="1">IF(AND(T$7&gt;=$N110,T$7&lt;=$O110,T$7&lt;&gt;""),IF($P110="O",$K110&amp;" h",$K110),"")</f>
        <v/>
      </c>
      <c r="U110" s="150" t="str">
        <f>IF(AND(U$7&gt;=$N110,U$7&lt;=$O110,U$7&lt;&gt;""),IF($P110="O",$K110&amp;" h",$K110),"")</f>
        <v/>
      </c>
      <c r="V110" s="152" t="str">
        <f ca="1">IF(AND(V$7&gt;=$N110,V$7&lt;=$O110,V$7&lt;&gt;""),IF($P110="O",$K110&amp;" h",$K110),"")</f>
        <v/>
      </c>
      <c r="W110" s="150" t="str">
        <f>IF(AND(W$7&gt;=$N110,W$7&lt;=$O110,W$7&lt;&gt;""),IF($P110="O",$K110&amp;" h",$K110),"")</f>
        <v/>
      </c>
      <c r="X110" s="152" t="str">
        <f ca="1">IF(AND(X$7&gt;=$N110,X$7&lt;=$O110,X$7&lt;&gt;""),IF($P110="O",$K110&amp;" h",$K110),"")</f>
        <v/>
      </c>
      <c r="Y110" s="150" t="str">
        <f>IF(AND(Y$7&gt;=$N110,Y$7&lt;=$O110,Y$7&lt;&gt;""),IF($P110="O",$K110&amp;" h",$K110),"")</f>
        <v/>
      </c>
      <c r="Z110" s="152" t="str">
        <f ca="1">IF(AND(Z$7&gt;=$N110,Z$7&lt;=$O110,Z$7&lt;&gt;""),IF($P110="O",$K110&amp;" h",$K110),"")</f>
        <v/>
      </c>
      <c r="AA110" s="150" t="str">
        <f>IF(AND(AA$7&gt;=$N110,AA$7&lt;=$O110,AA$7&lt;&gt;""),IF($P110="O",$K110&amp;" h",$K110),"")</f>
        <v/>
      </c>
      <c r="AB110" s="152" t="str">
        <f ca="1">IF(AND(AB$7&gt;=$N110,AB$7&lt;=$O110,AB$7&lt;&gt;""),IF($P110="O",$K110&amp;" h",$K110),"")</f>
        <v/>
      </c>
      <c r="AC110" s="150" t="str">
        <f>IF(AND(AC$7&gt;=$N110,AC$7&lt;=$O110,AC$7&lt;&gt;""),IF($P110="O",$K110&amp;" h",$K110),"")</f>
        <v/>
      </c>
      <c r="AD110" s="152" t="str">
        <f ca="1">IF(AND(AD$7&gt;=$N110,AD$7&lt;=$O110,AD$7&lt;&gt;""),IF($P110="O",$K110&amp;" h",$K110),"")</f>
        <v/>
      </c>
      <c r="AE110" s="150" t="str">
        <f>IF(AND(AE$7&gt;=$N110,AE$7&lt;=$O110,AE$7&lt;&gt;""),IF($P110="O",$K110&amp;" h",$K110),"")</f>
        <v/>
      </c>
      <c r="AF110" s="152" t="str">
        <f ca="1">IF(AND(AF$7&gt;=$N110,AF$7&lt;=$O110,AF$7&lt;&gt;""),IF($P110="O",$K110&amp;" h",$K110),"")</f>
        <v/>
      </c>
      <c r="AG110" s="150" t="str">
        <f>IF(AND(AG$7&gt;=$N110,AG$7&lt;=$O110,AG$7&lt;&gt;""),IF($P110="O",$K110&amp;" h",$K110),"")</f>
        <v/>
      </c>
      <c r="AH110" s="152" t="str">
        <f ca="1">IF(AND(AH$7&gt;=$N110,AH$7&lt;=$O110,AH$7&lt;&gt;""),IF($P110="O",$K110&amp;" h",$K110),"")</f>
        <v/>
      </c>
      <c r="AI110" s="150"/>
      <c r="AJ110" s="152"/>
      <c r="AK110" s="150"/>
      <c r="AL110" s="152"/>
      <c r="AM110" s="150"/>
      <c r="AN110" s="152"/>
      <c r="AO110" s="150"/>
      <c r="AP110" s="152"/>
      <c r="AQ110" s="150"/>
      <c r="AR110" s="152"/>
      <c r="AS110" s="150"/>
      <c r="AT110" s="152"/>
      <c r="AU110" s="150"/>
      <c r="AV110" s="152"/>
      <c r="AW110" s="150"/>
      <c r="AX110" s="152"/>
      <c r="AY110" s="150"/>
      <c r="AZ110" s="152"/>
      <c r="BA110" s="150"/>
      <c r="BB110" s="152"/>
      <c r="BC110" s="150"/>
      <c r="BD110" s="152"/>
      <c r="BE110" s="150"/>
      <c r="BF110" s="152"/>
      <c r="BG110" s="150"/>
      <c r="BH110" s="152"/>
      <c r="BI110" s="150"/>
      <c r="BJ110" s="152"/>
      <c r="BK110" s="150"/>
      <c r="BL110" s="152"/>
      <c r="BM110" s="150"/>
      <c r="BN110" s="152"/>
      <c r="BO110" s="150"/>
      <c r="BP110" s="152"/>
      <c r="BQ110" s="150"/>
      <c r="BR110" s="152"/>
      <c r="BS110" s="150"/>
      <c r="BT110" s="152"/>
      <c r="BU110" s="150"/>
      <c r="BV110" s="152"/>
      <c r="BW110" s="150"/>
      <c r="BX110" s="152"/>
      <c r="BY110" s="150"/>
      <c r="BZ110" s="32" t="str">
        <f ca="1">IF(AND(BZ$7&gt;=$N110,BZ$7&lt;=$O110,BZ$7&lt;&gt;""),IF($P110="O",$K110&amp;" h",$K110),"")</f>
        <v/>
      </c>
      <c r="CA110" s="32" t="str">
        <f ca="1">IF(AND(CA$7&gt;=$N110,CA$7&lt;=$O110,CA$7&lt;&gt;""),IF($P110="O",$K110&amp;" h",$K110),"")</f>
        <v/>
      </c>
      <c r="CB110" s="32" t="str">
        <f ca="1">IF(AND(CB$7&gt;=$N110,CB$7&lt;=$O110,CB$7&lt;&gt;""),IF($P110="O",$K110&amp;" h",$K110),"")</f>
        <v/>
      </c>
      <c r="CC110" s="32" t="str">
        <f ca="1">IF(AND(CC$7&gt;=$N110,CC$7&lt;=$O110,CC$7&lt;&gt;""),IF($P110="O",$K110&amp;" h",$K110),"")</f>
        <v/>
      </c>
      <c r="CD110" s="32" t="str">
        <f ca="1">IF(AND(CD$7&gt;=$N110,CD$7&lt;=$O110,CD$7&lt;&gt;""),IF($P110="O",$K110&amp;" h",$K110),"")</f>
        <v/>
      </c>
      <c r="CE110" s="32" t="str">
        <f ca="1">IF(AND(CE$7&gt;=$N110,CE$7&lt;=$O110,CE$7&lt;&gt;""),IF($P110="O",$K110&amp;" h",$K110),"")</f>
        <v/>
      </c>
      <c r="CF110" s="32" t="str">
        <f ca="1">IF(AND(CF$7&gt;=$N110,CF$7&lt;=$O110,CF$7&lt;&gt;""),IF($P110="O",$K110&amp;" h",$K110),"")</f>
        <v/>
      </c>
      <c r="CG110" s="32" t="str">
        <f ca="1">IF(AND(CG$7&gt;=$N110,CG$7&lt;=$O110,CG$7&lt;&gt;""),IF($P110="O",$K110&amp;" h",$K110),"")</f>
        <v/>
      </c>
      <c r="CH110" s="32" t="str">
        <f ca="1">IF(AND(CH$7&gt;=$N110,CH$7&lt;=$O110,CH$7&lt;&gt;""),IF($P110="O",$K110&amp;" h",$K110),"")</f>
        <v/>
      </c>
      <c r="CI110" s="32" t="str">
        <f ca="1">IF(AND(CI$7&gt;=$N110,CI$7&lt;=$O110,CI$7&lt;&gt;""),IF($P110="O",$K110&amp;" h",$K110),"")</f>
        <v/>
      </c>
      <c r="CJ110" s="32" t="str">
        <f ca="1">IF(AND(CJ$7&gt;=$N110,CJ$7&lt;=$O110,CJ$7&lt;&gt;""),IF($P110="O",$K110&amp;" h",$K110),"")</f>
        <v/>
      </c>
      <c r="CK110" s="32" t="str">
        <f ca="1">IF(AND(CK$7&gt;=$N110,CK$7&lt;=$O110,CK$7&lt;&gt;""),IF($P110="O",$K110&amp;" h",$K110),"")</f>
        <v/>
      </c>
      <c r="CL110" s="32" t="str">
        <f ca="1">IF(AND(CL$7&gt;=$N110,CL$7&lt;=$O110,CL$7&lt;&gt;""),IF($P110="O",$K110&amp;" h",$K110),"")</f>
        <v/>
      </c>
      <c r="CM110" s="32" t="str">
        <f ca="1">IF(AND(CM$7&gt;=$N110,CM$7&lt;=$O110,CM$7&lt;&gt;""),IF($P110="O",$K110&amp;" h",$K110),"")</f>
        <v/>
      </c>
      <c r="CN110" s="32" t="str">
        <f ca="1">IF(AND(CN$7&gt;=$N110,CN$7&lt;=$O110,CN$7&lt;&gt;""),IF($P110="O",$K110&amp;" h",$K110),"")</f>
        <v/>
      </c>
      <c r="CO110" s="32" t="str">
        <f ca="1">IF(AND(CO$7&gt;=$N110,CO$7&lt;=$O110,CO$7&lt;&gt;""),IF($P110="O",$K110&amp;" h",$K110),"")</f>
        <v/>
      </c>
      <c r="CP110" s="32" t="str">
        <f ca="1">IF(AND(CP$7&gt;=$N110,CP$7&lt;=$O110,CP$7&lt;&gt;""),IF($P110="O",$K110&amp;" h",$K110),"")</f>
        <v/>
      </c>
      <c r="CQ110" s="32" t="str">
        <f ca="1">IF(AND(CQ$7&gt;=$N110,CQ$7&lt;=$O110,CQ$7&lt;&gt;""),IF($P110="O",$K110&amp;" h",$K110),"")</f>
        <v/>
      </c>
      <c r="CR110" s="32" t="str">
        <f ca="1">IF(AND(CR$7&gt;=$N110,CR$7&lt;=$O110,CR$7&lt;&gt;""),IF($P110="O",$K110&amp;" h",$K110),"")</f>
        <v/>
      </c>
      <c r="CS110" s="32" t="str">
        <f ca="1">IF(AND(CS$7&gt;=$N110,CS$7&lt;=$O110,CS$7&lt;&gt;""),IF($P110="O",$K110&amp;" h",$K110),"")</f>
        <v/>
      </c>
      <c r="CT110" s="32" t="str">
        <f ca="1">IF(AND(CT$7&gt;=$N110,CT$7&lt;=$O110,CT$7&lt;&gt;""),IF($P110="O",$K110&amp;" h",$K110),"")</f>
        <v/>
      </c>
      <c r="CU110" s="32" t="str">
        <f ca="1">IF(AND(CU$7&gt;=$N110,CU$7&lt;=$O110,CU$7&lt;&gt;""),IF($P110="O",$K110&amp;" h",$K110),"")</f>
        <v/>
      </c>
      <c r="CV110" s="32" t="str">
        <f ca="1">IF(AND(CV$7&gt;=$N110,CV$7&lt;=$O110,CV$7&lt;&gt;""),IF($P110="O",$K110&amp;" h",$K110),"")</f>
        <v/>
      </c>
      <c r="CW110" s="32" t="str">
        <f ca="1">IF(AND(CW$7&gt;=$N110,CW$7&lt;=$O110,CW$7&lt;&gt;""),IF($P110="O",$K110&amp;" h",$K110),"")</f>
        <v/>
      </c>
      <c r="CX110" s="32" t="str">
        <f ca="1">IF(AND(CX$7&gt;=$N110,CX$7&lt;=$O110,CX$7&lt;&gt;""),IF($P110="O",$K110&amp;" h",$K110),"")</f>
        <v/>
      </c>
      <c r="CY110" s="32" t="str">
        <f ca="1">IF(AND(CY$7&gt;=$N110,CY$7&lt;=$O110,CY$7&lt;&gt;""),IF($P110="O",$K110&amp;" h",$K110),"")</f>
        <v/>
      </c>
      <c r="CZ110" s="32" t="str">
        <f ca="1">IF(AND(CZ$7&gt;=$N110,CZ$7&lt;=$O110,CZ$7&lt;&gt;""),IF($P110="O",$K110&amp;" h",$K110),"")</f>
        <v/>
      </c>
      <c r="DA110" s="32" t="str">
        <f ca="1">IF(AND(DA$7&gt;=$N110,DA$7&lt;=$O110,DA$7&lt;&gt;""),IF($P110="O",$K110&amp;" h",$K110),"")</f>
        <v/>
      </c>
      <c r="DB110" s="32" t="str">
        <f ca="1">IF(AND(DB$7&gt;=$N110,DB$7&lt;=$O110,DB$7&lt;&gt;""),IF($P110="O",$K110&amp;" h",$K110),"")</f>
        <v/>
      </c>
      <c r="DC110" s="32" t="str">
        <f ca="1">IF(AND(DC$7&gt;=$N110,DC$7&lt;=$O110,DC$7&lt;&gt;""),IF($P110="O",$K110&amp;" h",$K110),"")</f>
        <v/>
      </c>
    </row>
    <row r="111" spans="1:107" x14ac:dyDescent="0.3">
      <c r="A111" s="122" t="s">
        <v>6479</v>
      </c>
      <c r="B111" s="61" t="s">
        <v>6480</v>
      </c>
      <c r="C111" s="61" t="s">
        <v>252</v>
      </c>
      <c r="D111" s="61" t="s">
        <v>5991</v>
      </c>
      <c r="E111" s="61" t="s">
        <v>1383</v>
      </c>
      <c r="F111" s="61" t="s">
        <v>359</v>
      </c>
      <c r="G111" s="61" t="s">
        <v>58</v>
      </c>
      <c r="H111" s="61" t="s">
        <v>61</v>
      </c>
      <c r="I111" s="61"/>
      <c r="J111" s="61"/>
      <c r="K111" s="61">
        <v>0.5</v>
      </c>
      <c r="L111" s="84">
        <v>43322</v>
      </c>
      <c r="M111" s="84">
        <v>43322.020833333336</v>
      </c>
      <c r="N111" s="85"/>
      <c r="O111" s="85"/>
      <c r="P111" s="92" t="s">
        <v>617</v>
      </c>
      <c r="Q111" s="31">
        <f ca="1">NETWORKDAYS(N111,O111,LD!$D$5:$D$16)</f>
        <v>0</v>
      </c>
      <c r="R111" s="152" t="str">
        <f ca="1">IF(AND(R$7&gt;=$N111,R$7&lt;=$O111,R$7&lt;&gt;""),IF($P111="O",$K111&amp;" h",$K111),"")</f>
        <v/>
      </c>
      <c r="S111" s="150" t="str">
        <f>IF(AND(S$7&gt;=$N111,S$7&lt;=$O111,S$7&lt;&gt;""),IF($P111="O",$K111&amp;" h",$K111),"")</f>
        <v/>
      </c>
      <c r="T111" s="152" t="str">
        <f ca="1">IF(AND(T$7&gt;=$N111,T$7&lt;=$O111,T$7&lt;&gt;""),IF($P111="O",$K111&amp;" h",$K111),"")</f>
        <v/>
      </c>
      <c r="U111" s="150" t="str">
        <f>IF(AND(U$7&gt;=$N111,U$7&lt;=$O111,U$7&lt;&gt;""),IF($P111="O",$K111&amp;" h",$K111),"")</f>
        <v/>
      </c>
      <c r="V111" s="152" t="str">
        <f ca="1">IF(AND(V$7&gt;=$N111,V$7&lt;=$O111,V$7&lt;&gt;""),IF($P111="O",$K111&amp;" h",$K111),"")</f>
        <v/>
      </c>
      <c r="W111" s="150" t="str">
        <f>IF(AND(W$7&gt;=$N111,W$7&lt;=$O111,W$7&lt;&gt;""),IF($P111="O",$K111&amp;" h",$K111),"")</f>
        <v/>
      </c>
      <c r="X111" s="152" t="str">
        <f ca="1">IF(AND(X$7&gt;=$N111,X$7&lt;=$O111,X$7&lt;&gt;""),IF($P111="O",$K111&amp;" h",$K111),"")</f>
        <v/>
      </c>
      <c r="Y111" s="150" t="str">
        <f>IF(AND(Y$7&gt;=$N111,Y$7&lt;=$O111,Y$7&lt;&gt;""),IF($P111="O",$K111&amp;" h",$K111),"")</f>
        <v/>
      </c>
      <c r="Z111" s="152" t="str">
        <f ca="1">IF(AND(Z$7&gt;=$N111,Z$7&lt;=$O111,Z$7&lt;&gt;""),IF($P111="O",$K111&amp;" h",$K111),"")</f>
        <v/>
      </c>
      <c r="AA111" s="150" t="str">
        <f>IF(AND(AA$7&gt;=$N111,AA$7&lt;=$O111,AA$7&lt;&gt;""),IF($P111="O",$K111&amp;" h",$K111),"")</f>
        <v/>
      </c>
      <c r="AB111" s="152" t="str">
        <f ca="1">IF(AND(AB$7&gt;=$N111,AB$7&lt;=$O111,AB$7&lt;&gt;""),IF($P111="O",$K111&amp;" h",$K111),"")</f>
        <v/>
      </c>
      <c r="AC111" s="150" t="str">
        <f>IF(AND(AC$7&gt;=$N111,AC$7&lt;=$O111,AC$7&lt;&gt;""),IF($P111="O",$K111&amp;" h",$K111),"")</f>
        <v/>
      </c>
      <c r="AD111" s="152" t="str">
        <f ca="1">IF(AND(AD$7&gt;=$N111,AD$7&lt;=$O111,AD$7&lt;&gt;""),IF($P111="O",$K111&amp;" h",$K111),"")</f>
        <v/>
      </c>
      <c r="AE111" s="150" t="str">
        <f>IF(AND(AE$7&gt;=$N111,AE$7&lt;=$O111,AE$7&lt;&gt;""),IF($P111="O",$K111&amp;" h",$K111),"")</f>
        <v/>
      </c>
      <c r="AF111" s="152" t="str">
        <f ca="1">IF(AND(AF$7&gt;=$N111,AF$7&lt;=$O111,AF$7&lt;&gt;""),IF($P111="O",$K111&amp;" h",$K111),"")</f>
        <v/>
      </c>
      <c r="AG111" s="150" t="str">
        <f>IF(AND(AG$7&gt;=$N111,AG$7&lt;=$O111,AG$7&lt;&gt;""),IF($P111="O",$K111&amp;" h",$K111),"")</f>
        <v/>
      </c>
      <c r="AH111" s="152" t="str">
        <f ca="1">IF(AND(AH$7&gt;=$N111,AH$7&lt;=$O111,AH$7&lt;&gt;""),IF($P111="O",$K111&amp;" h",$K111),"")</f>
        <v/>
      </c>
      <c r="AI111" s="150"/>
      <c r="AJ111" s="152"/>
      <c r="AK111" s="150"/>
      <c r="AL111" s="152"/>
      <c r="AM111" s="150"/>
      <c r="AN111" s="152"/>
      <c r="AO111" s="150"/>
      <c r="AP111" s="152"/>
      <c r="AQ111" s="150"/>
      <c r="AR111" s="152"/>
      <c r="AS111" s="150"/>
      <c r="AT111" s="152"/>
      <c r="AU111" s="150"/>
      <c r="AV111" s="152"/>
      <c r="AW111" s="150"/>
      <c r="AX111" s="152"/>
      <c r="AY111" s="150"/>
      <c r="AZ111" s="152"/>
      <c r="BA111" s="150"/>
      <c r="BB111" s="152"/>
      <c r="BC111" s="150"/>
      <c r="BD111" s="152"/>
      <c r="BE111" s="150"/>
      <c r="BF111" s="152"/>
      <c r="BG111" s="150"/>
      <c r="BH111" s="152"/>
      <c r="BI111" s="150"/>
      <c r="BJ111" s="152"/>
      <c r="BK111" s="150"/>
      <c r="BL111" s="152"/>
      <c r="BM111" s="150"/>
      <c r="BN111" s="152"/>
      <c r="BO111" s="150"/>
      <c r="BP111" s="152"/>
      <c r="BQ111" s="150"/>
      <c r="BR111" s="152"/>
      <c r="BS111" s="150"/>
      <c r="BT111" s="152"/>
      <c r="BU111" s="150"/>
      <c r="BV111" s="152"/>
      <c r="BW111" s="150"/>
      <c r="BX111" s="152"/>
      <c r="BY111" s="150"/>
      <c r="BZ111" s="32" t="str">
        <f ca="1">IF(AND(BZ$7&gt;=$N111,BZ$7&lt;=$O111,BZ$7&lt;&gt;""),IF($P111="O",$K111&amp;" h",$K111),"")</f>
        <v/>
      </c>
      <c r="CA111" s="32" t="str">
        <f ca="1">IF(AND(CA$7&gt;=$N111,CA$7&lt;=$O111,CA$7&lt;&gt;""),IF($P111="O",$K111&amp;" h",$K111),"")</f>
        <v/>
      </c>
      <c r="CB111" s="32" t="str">
        <f ca="1">IF(AND(CB$7&gt;=$N111,CB$7&lt;=$O111,CB$7&lt;&gt;""),IF($P111="O",$K111&amp;" h",$K111),"")</f>
        <v/>
      </c>
      <c r="CC111" s="32" t="str">
        <f ca="1">IF(AND(CC$7&gt;=$N111,CC$7&lt;=$O111,CC$7&lt;&gt;""),IF($P111="O",$K111&amp;" h",$K111),"")</f>
        <v/>
      </c>
      <c r="CD111" s="32" t="str">
        <f ca="1">IF(AND(CD$7&gt;=$N111,CD$7&lt;=$O111,CD$7&lt;&gt;""),IF($P111="O",$K111&amp;" h",$K111),"")</f>
        <v/>
      </c>
      <c r="CE111" s="32" t="str">
        <f ca="1">IF(AND(CE$7&gt;=$N111,CE$7&lt;=$O111,CE$7&lt;&gt;""),IF($P111="O",$K111&amp;" h",$K111),"")</f>
        <v/>
      </c>
      <c r="CF111" s="32" t="str">
        <f ca="1">IF(AND(CF$7&gt;=$N111,CF$7&lt;=$O111,CF$7&lt;&gt;""),IF($P111="O",$K111&amp;" h",$K111),"")</f>
        <v/>
      </c>
      <c r="CG111" s="32" t="str">
        <f ca="1">IF(AND(CG$7&gt;=$N111,CG$7&lt;=$O111,CG$7&lt;&gt;""),IF($P111="O",$K111&amp;" h",$K111),"")</f>
        <v/>
      </c>
      <c r="CH111" s="32" t="str">
        <f ca="1">IF(AND(CH$7&gt;=$N111,CH$7&lt;=$O111,CH$7&lt;&gt;""),IF($P111="O",$K111&amp;" h",$K111),"")</f>
        <v/>
      </c>
      <c r="CI111" s="32" t="str">
        <f ca="1">IF(AND(CI$7&gt;=$N111,CI$7&lt;=$O111,CI$7&lt;&gt;""),IF($P111="O",$K111&amp;" h",$K111),"")</f>
        <v/>
      </c>
      <c r="CJ111" s="32" t="str">
        <f ca="1">IF(AND(CJ$7&gt;=$N111,CJ$7&lt;=$O111,CJ$7&lt;&gt;""),IF($P111="O",$K111&amp;" h",$K111),"")</f>
        <v/>
      </c>
      <c r="CK111" s="32" t="str">
        <f ca="1">IF(AND(CK$7&gt;=$N111,CK$7&lt;=$O111,CK$7&lt;&gt;""),IF($P111="O",$K111&amp;" h",$K111),"")</f>
        <v/>
      </c>
      <c r="CL111" s="32" t="str">
        <f ca="1">IF(AND(CL$7&gt;=$N111,CL$7&lt;=$O111,CL$7&lt;&gt;""),IF($P111="O",$K111&amp;" h",$K111),"")</f>
        <v/>
      </c>
      <c r="CM111" s="32" t="str">
        <f ca="1">IF(AND(CM$7&gt;=$N111,CM$7&lt;=$O111,CM$7&lt;&gt;""),IF($P111="O",$K111&amp;" h",$K111),"")</f>
        <v/>
      </c>
      <c r="CN111" s="32" t="str">
        <f ca="1">IF(AND(CN$7&gt;=$N111,CN$7&lt;=$O111,CN$7&lt;&gt;""),IF($P111="O",$K111&amp;" h",$K111),"")</f>
        <v/>
      </c>
      <c r="CO111" s="32" t="str">
        <f ca="1">IF(AND(CO$7&gt;=$N111,CO$7&lt;=$O111,CO$7&lt;&gt;""),IF($P111="O",$K111&amp;" h",$K111),"")</f>
        <v/>
      </c>
      <c r="CP111" s="32" t="str">
        <f ca="1">IF(AND(CP$7&gt;=$N111,CP$7&lt;=$O111,CP$7&lt;&gt;""),IF($P111="O",$K111&amp;" h",$K111),"")</f>
        <v/>
      </c>
      <c r="CQ111" s="32" t="str">
        <f ca="1">IF(AND(CQ$7&gt;=$N111,CQ$7&lt;=$O111,CQ$7&lt;&gt;""),IF($P111="O",$K111&amp;" h",$K111),"")</f>
        <v/>
      </c>
      <c r="CR111" s="32" t="str">
        <f ca="1">IF(AND(CR$7&gt;=$N111,CR$7&lt;=$O111,CR$7&lt;&gt;""),IF($P111="O",$K111&amp;" h",$K111),"")</f>
        <v/>
      </c>
      <c r="CS111" s="32" t="str">
        <f ca="1">IF(AND(CS$7&gt;=$N111,CS$7&lt;=$O111,CS$7&lt;&gt;""),IF($P111="O",$K111&amp;" h",$K111),"")</f>
        <v/>
      </c>
      <c r="CT111" s="32" t="str">
        <f ca="1">IF(AND(CT$7&gt;=$N111,CT$7&lt;=$O111,CT$7&lt;&gt;""),IF($P111="O",$K111&amp;" h",$K111),"")</f>
        <v/>
      </c>
      <c r="CU111" s="32" t="str">
        <f ca="1">IF(AND(CU$7&gt;=$N111,CU$7&lt;=$O111,CU$7&lt;&gt;""),IF($P111="O",$K111&amp;" h",$K111),"")</f>
        <v/>
      </c>
      <c r="CV111" s="32" t="str">
        <f ca="1">IF(AND(CV$7&gt;=$N111,CV$7&lt;=$O111,CV$7&lt;&gt;""),IF($P111="O",$K111&amp;" h",$K111),"")</f>
        <v/>
      </c>
      <c r="CW111" s="32" t="str">
        <f ca="1">IF(AND(CW$7&gt;=$N111,CW$7&lt;=$O111,CW$7&lt;&gt;""),IF($P111="O",$K111&amp;" h",$K111),"")</f>
        <v/>
      </c>
      <c r="CX111" s="32" t="str">
        <f ca="1">IF(AND(CX$7&gt;=$N111,CX$7&lt;=$O111,CX$7&lt;&gt;""),IF($P111="O",$K111&amp;" h",$K111),"")</f>
        <v/>
      </c>
      <c r="CY111" s="32" t="str">
        <f ca="1">IF(AND(CY$7&gt;=$N111,CY$7&lt;=$O111,CY$7&lt;&gt;""),IF($P111="O",$K111&amp;" h",$K111),"")</f>
        <v/>
      </c>
      <c r="CZ111" s="32" t="str">
        <f ca="1">IF(AND(CZ$7&gt;=$N111,CZ$7&lt;=$O111,CZ$7&lt;&gt;""),IF($P111="O",$K111&amp;" h",$K111),"")</f>
        <v/>
      </c>
      <c r="DA111" s="32" t="str">
        <f ca="1">IF(AND(DA$7&gt;=$N111,DA$7&lt;=$O111,DA$7&lt;&gt;""),IF($P111="O",$K111&amp;" h",$K111),"")</f>
        <v/>
      </c>
      <c r="DB111" s="32" t="str">
        <f ca="1">IF(AND(DB$7&gt;=$N111,DB$7&lt;=$O111,DB$7&lt;&gt;""),IF($P111="O",$K111&amp;" h",$K111),"")</f>
        <v/>
      </c>
      <c r="DC111" s="32" t="str">
        <f ca="1">IF(AND(DC$7&gt;=$N111,DC$7&lt;=$O111,DC$7&lt;&gt;""),IF($P111="O",$K111&amp;" h",$K111),"")</f>
        <v/>
      </c>
    </row>
    <row r="112" spans="1:107" x14ac:dyDescent="0.3">
      <c r="A112" s="122" t="s">
        <v>6301</v>
      </c>
      <c r="B112" s="61" t="s">
        <v>6302</v>
      </c>
      <c r="C112" s="61" t="s">
        <v>227</v>
      </c>
      <c r="D112" s="61" t="s">
        <v>6303</v>
      </c>
      <c r="E112" s="61" t="s">
        <v>6304</v>
      </c>
      <c r="F112" s="61" t="s">
        <v>359</v>
      </c>
      <c r="G112" s="61" t="s">
        <v>53</v>
      </c>
      <c r="H112" s="61" t="s">
        <v>61</v>
      </c>
      <c r="I112" s="61"/>
      <c r="J112" s="61"/>
      <c r="K112" s="61">
        <v>1</v>
      </c>
      <c r="L112" s="84">
        <v>43319</v>
      </c>
      <c r="M112" s="84">
        <v>43319.041666666664</v>
      </c>
      <c r="N112" s="85"/>
      <c r="O112" s="85"/>
      <c r="P112" s="92" t="s">
        <v>617</v>
      </c>
      <c r="Q112" s="31">
        <f ca="1">NETWORKDAYS(N112,O112,LD!$D$5:$D$16)</f>
        <v>0</v>
      </c>
      <c r="R112" s="152" t="str">
        <f ca="1">IF(AND(R$7&gt;=$N112,R$7&lt;=$O112,R$7&lt;&gt;""),IF($P112="O",$K112&amp;" h",$K112),"")</f>
        <v/>
      </c>
      <c r="S112" s="150" t="str">
        <f>IF(AND(S$7&gt;=$N112,S$7&lt;=$O112,S$7&lt;&gt;""),IF($P112="O",$K112&amp;" h",$K112),"")</f>
        <v/>
      </c>
      <c r="T112" s="152" t="str">
        <f ca="1">IF(AND(T$7&gt;=$N112,T$7&lt;=$O112,T$7&lt;&gt;""),IF($P112="O",$K112&amp;" h",$K112),"")</f>
        <v/>
      </c>
      <c r="U112" s="150" t="str">
        <f>IF(AND(U$7&gt;=$N112,U$7&lt;=$O112,U$7&lt;&gt;""),IF($P112="O",$K112&amp;" h",$K112),"")</f>
        <v/>
      </c>
      <c r="V112" s="152" t="str">
        <f ca="1">IF(AND(V$7&gt;=$N112,V$7&lt;=$O112,V$7&lt;&gt;""),IF($P112="O",$K112&amp;" h",$K112),"")</f>
        <v/>
      </c>
      <c r="W112" s="150" t="str">
        <f>IF(AND(W$7&gt;=$N112,W$7&lt;=$O112,W$7&lt;&gt;""),IF($P112="O",$K112&amp;" h",$K112),"")</f>
        <v/>
      </c>
      <c r="X112" s="152" t="str">
        <f ca="1">IF(AND(X$7&gt;=$N112,X$7&lt;=$O112,X$7&lt;&gt;""),IF($P112="O",$K112&amp;" h",$K112),"")</f>
        <v/>
      </c>
      <c r="Y112" s="150" t="str">
        <f>IF(AND(Y$7&gt;=$N112,Y$7&lt;=$O112,Y$7&lt;&gt;""),IF($P112="O",$K112&amp;" h",$K112),"")</f>
        <v/>
      </c>
      <c r="Z112" s="152" t="str">
        <f ca="1">IF(AND(Z$7&gt;=$N112,Z$7&lt;=$O112,Z$7&lt;&gt;""),IF($P112="O",$K112&amp;" h",$K112),"")</f>
        <v/>
      </c>
      <c r="AA112" s="150" t="str">
        <f>IF(AND(AA$7&gt;=$N112,AA$7&lt;=$O112,AA$7&lt;&gt;""),IF($P112="O",$K112&amp;" h",$K112),"")</f>
        <v/>
      </c>
      <c r="AB112" s="152" t="str">
        <f ca="1">IF(AND(AB$7&gt;=$N112,AB$7&lt;=$O112,AB$7&lt;&gt;""),IF($P112="O",$K112&amp;" h",$K112),"")</f>
        <v/>
      </c>
      <c r="AC112" s="150" t="str">
        <f>IF(AND(AC$7&gt;=$N112,AC$7&lt;=$O112,AC$7&lt;&gt;""),IF($P112="O",$K112&amp;" h",$K112),"")</f>
        <v/>
      </c>
      <c r="AD112" s="152" t="str">
        <f ca="1">IF(AND(AD$7&gt;=$N112,AD$7&lt;=$O112,AD$7&lt;&gt;""),IF($P112="O",$K112&amp;" h",$K112),"")</f>
        <v/>
      </c>
      <c r="AE112" s="150" t="str">
        <f>IF(AND(AE$7&gt;=$N112,AE$7&lt;=$O112,AE$7&lt;&gt;""),IF($P112="O",$K112&amp;" h",$K112),"")</f>
        <v/>
      </c>
      <c r="AF112" s="152" t="str">
        <f ca="1">IF(AND(AF$7&gt;=$N112,AF$7&lt;=$O112,AF$7&lt;&gt;""),IF($P112="O",$K112&amp;" h",$K112),"")</f>
        <v/>
      </c>
      <c r="AG112" s="150" t="str">
        <f>IF(AND(AG$7&gt;=$N112,AG$7&lt;=$O112,AG$7&lt;&gt;""),IF($P112="O",$K112&amp;" h",$K112),"")</f>
        <v/>
      </c>
      <c r="AH112" s="152" t="str">
        <f ca="1">IF(AND(AH$7&gt;=$N112,AH$7&lt;=$O112,AH$7&lt;&gt;""),IF($P112="O",$K112&amp;" h",$K112),"")</f>
        <v/>
      </c>
      <c r="AI112" s="150"/>
      <c r="AJ112" s="152"/>
      <c r="AK112" s="150"/>
      <c r="AL112" s="152"/>
      <c r="AM112" s="150"/>
      <c r="AN112" s="152"/>
      <c r="AO112" s="150"/>
      <c r="AP112" s="152"/>
      <c r="AQ112" s="150"/>
      <c r="AR112" s="152"/>
      <c r="AS112" s="150"/>
      <c r="AT112" s="152"/>
      <c r="AU112" s="150"/>
      <c r="AV112" s="152"/>
      <c r="AW112" s="150"/>
      <c r="AX112" s="152"/>
      <c r="AY112" s="150"/>
      <c r="AZ112" s="152"/>
      <c r="BA112" s="150"/>
      <c r="BB112" s="152"/>
      <c r="BC112" s="150"/>
      <c r="BD112" s="152"/>
      <c r="BE112" s="150"/>
      <c r="BF112" s="152"/>
      <c r="BG112" s="150"/>
      <c r="BH112" s="152"/>
      <c r="BI112" s="150"/>
      <c r="BJ112" s="152"/>
      <c r="BK112" s="150"/>
      <c r="BL112" s="152"/>
      <c r="BM112" s="150"/>
      <c r="BN112" s="152"/>
      <c r="BO112" s="150"/>
      <c r="BP112" s="152"/>
      <c r="BQ112" s="150"/>
      <c r="BR112" s="152"/>
      <c r="BS112" s="150"/>
      <c r="BT112" s="152"/>
      <c r="BU112" s="150"/>
      <c r="BV112" s="152"/>
      <c r="BW112" s="150"/>
      <c r="BX112" s="152"/>
      <c r="BY112" s="150"/>
      <c r="BZ112" s="32" t="str">
        <f ca="1">IF(AND(BZ$7&gt;=$N112,BZ$7&lt;=$O112,BZ$7&lt;&gt;""),IF($P112="O",$K112&amp;" h",$K112),"")</f>
        <v/>
      </c>
      <c r="CA112" s="32" t="str">
        <f ca="1">IF(AND(CA$7&gt;=$N112,CA$7&lt;=$O112,CA$7&lt;&gt;""),IF($P112="O",$K112&amp;" h",$K112),"")</f>
        <v/>
      </c>
      <c r="CB112" s="32" t="str">
        <f ca="1">IF(AND(CB$7&gt;=$N112,CB$7&lt;=$O112,CB$7&lt;&gt;""),IF($P112="O",$K112&amp;" h",$K112),"")</f>
        <v/>
      </c>
      <c r="CC112" s="32" t="str">
        <f ca="1">IF(AND(CC$7&gt;=$N112,CC$7&lt;=$O112,CC$7&lt;&gt;""),IF($P112="O",$K112&amp;" h",$K112),"")</f>
        <v/>
      </c>
      <c r="CD112" s="32" t="str">
        <f ca="1">IF(AND(CD$7&gt;=$N112,CD$7&lt;=$O112,CD$7&lt;&gt;""),IF($P112="O",$K112&amp;" h",$K112),"")</f>
        <v/>
      </c>
      <c r="CE112" s="32" t="str">
        <f ca="1">IF(AND(CE$7&gt;=$N112,CE$7&lt;=$O112,CE$7&lt;&gt;""),IF($P112="O",$K112&amp;" h",$K112),"")</f>
        <v/>
      </c>
      <c r="CF112" s="32" t="str">
        <f ca="1">IF(AND(CF$7&gt;=$N112,CF$7&lt;=$O112,CF$7&lt;&gt;""),IF($P112="O",$K112&amp;" h",$K112),"")</f>
        <v/>
      </c>
      <c r="CG112" s="32" t="str">
        <f ca="1">IF(AND(CG$7&gt;=$N112,CG$7&lt;=$O112,CG$7&lt;&gt;""),IF($P112="O",$K112&amp;" h",$K112),"")</f>
        <v/>
      </c>
      <c r="CH112" s="32" t="str">
        <f ca="1">IF(AND(CH$7&gt;=$N112,CH$7&lt;=$O112,CH$7&lt;&gt;""),IF($P112="O",$K112&amp;" h",$K112),"")</f>
        <v/>
      </c>
      <c r="CI112" s="32" t="str">
        <f ca="1">IF(AND(CI$7&gt;=$N112,CI$7&lt;=$O112,CI$7&lt;&gt;""),IF($P112="O",$K112&amp;" h",$K112),"")</f>
        <v/>
      </c>
      <c r="CJ112" s="32" t="str">
        <f ca="1">IF(AND(CJ$7&gt;=$N112,CJ$7&lt;=$O112,CJ$7&lt;&gt;""),IF($P112="O",$K112&amp;" h",$K112),"")</f>
        <v/>
      </c>
      <c r="CK112" s="32" t="str">
        <f ca="1">IF(AND(CK$7&gt;=$N112,CK$7&lt;=$O112,CK$7&lt;&gt;""),IF($P112="O",$K112&amp;" h",$K112),"")</f>
        <v/>
      </c>
      <c r="CL112" s="32" t="str">
        <f ca="1">IF(AND(CL$7&gt;=$N112,CL$7&lt;=$O112,CL$7&lt;&gt;""),IF($P112="O",$K112&amp;" h",$K112),"")</f>
        <v/>
      </c>
      <c r="CM112" s="32" t="str">
        <f ca="1">IF(AND(CM$7&gt;=$N112,CM$7&lt;=$O112,CM$7&lt;&gt;""),IF($P112="O",$K112&amp;" h",$K112),"")</f>
        <v/>
      </c>
      <c r="CN112" s="32" t="str">
        <f ca="1">IF(AND(CN$7&gt;=$N112,CN$7&lt;=$O112,CN$7&lt;&gt;""),IF($P112="O",$K112&amp;" h",$K112),"")</f>
        <v/>
      </c>
      <c r="CO112" s="32" t="str">
        <f ca="1">IF(AND(CO$7&gt;=$N112,CO$7&lt;=$O112,CO$7&lt;&gt;""),IF($P112="O",$K112&amp;" h",$K112),"")</f>
        <v/>
      </c>
      <c r="CP112" s="32" t="str">
        <f ca="1">IF(AND(CP$7&gt;=$N112,CP$7&lt;=$O112,CP$7&lt;&gt;""),IF($P112="O",$K112&amp;" h",$K112),"")</f>
        <v/>
      </c>
      <c r="CQ112" s="32" t="str">
        <f ca="1">IF(AND(CQ$7&gt;=$N112,CQ$7&lt;=$O112,CQ$7&lt;&gt;""),IF($P112="O",$K112&amp;" h",$K112),"")</f>
        <v/>
      </c>
      <c r="CR112" s="32" t="str">
        <f ca="1">IF(AND(CR$7&gt;=$N112,CR$7&lt;=$O112,CR$7&lt;&gt;""),IF($P112="O",$K112&amp;" h",$K112),"")</f>
        <v/>
      </c>
      <c r="CS112" s="32" t="str">
        <f ca="1">IF(AND(CS$7&gt;=$N112,CS$7&lt;=$O112,CS$7&lt;&gt;""),IF($P112="O",$K112&amp;" h",$K112),"")</f>
        <v/>
      </c>
      <c r="CT112" s="32" t="str">
        <f ca="1">IF(AND(CT$7&gt;=$N112,CT$7&lt;=$O112,CT$7&lt;&gt;""),IF($P112="O",$K112&amp;" h",$K112),"")</f>
        <v/>
      </c>
      <c r="CU112" s="32" t="str">
        <f ca="1">IF(AND(CU$7&gt;=$N112,CU$7&lt;=$O112,CU$7&lt;&gt;""),IF($P112="O",$K112&amp;" h",$K112),"")</f>
        <v/>
      </c>
      <c r="CV112" s="32" t="str">
        <f ca="1">IF(AND(CV$7&gt;=$N112,CV$7&lt;=$O112,CV$7&lt;&gt;""),IF($P112="O",$K112&amp;" h",$K112),"")</f>
        <v/>
      </c>
      <c r="CW112" s="32" t="str">
        <f ca="1">IF(AND(CW$7&gt;=$N112,CW$7&lt;=$O112,CW$7&lt;&gt;""),IF($P112="O",$K112&amp;" h",$K112),"")</f>
        <v/>
      </c>
      <c r="CX112" s="32" t="str">
        <f ca="1">IF(AND(CX$7&gt;=$N112,CX$7&lt;=$O112,CX$7&lt;&gt;""),IF($P112="O",$K112&amp;" h",$K112),"")</f>
        <v/>
      </c>
      <c r="CY112" s="32" t="str">
        <f ca="1">IF(AND(CY$7&gt;=$N112,CY$7&lt;=$O112,CY$7&lt;&gt;""),IF($P112="O",$K112&amp;" h",$K112),"")</f>
        <v/>
      </c>
      <c r="CZ112" s="32" t="str">
        <f ca="1">IF(AND(CZ$7&gt;=$N112,CZ$7&lt;=$O112,CZ$7&lt;&gt;""),IF($P112="O",$K112&amp;" h",$K112),"")</f>
        <v/>
      </c>
      <c r="DA112" s="32" t="str">
        <f ca="1">IF(AND(DA$7&gt;=$N112,DA$7&lt;=$O112,DA$7&lt;&gt;""),IF($P112="O",$K112&amp;" h",$K112),"")</f>
        <v/>
      </c>
      <c r="DB112" s="32" t="str">
        <f ca="1">IF(AND(DB$7&gt;=$N112,DB$7&lt;=$O112,DB$7&lt;&gt;""),IF($P112="O",$K112&amp;" h",$K112),"")</f>
        <v/>
      </c>
      <c r="DC112" s="32" t="str">
        <f ca="1">IF(AND(DC$7&gt;=$N112,DC$7&lt;=$O112,DC$7&lt;&gt;""),IF($P112="O",$K112&amp;" h",$K112),"")</f>
        <v/>
      </c>
    </row>
    <row r="113" spans="1:107" x14ac:dyDescent="0.3">
      <c r="A113" s="122" t="s">
        <v>6305</v>
      </c>
      <c r="B113" s="61" t="s">
        <v>6306</v>
      </c>
      <c r="C113" s="61" t="s">
        <v>310</v>
      </c>
      <c r="D113" s="61" t="s">
        <v>5999</v>
      </c>
      <c r="E113" s="61" t="s">
        <v>6000</v>
      </c>
      <c r="F113" s="61" t="s">
        <v>359</v>
      </c>
      <c r="G113" s="61" t="s">
        <v>58</v>
      </c>
      <c r="H113" s="61" t="s">
        <v>61</v>
      </c>
      <c r="I113" s="61"/>
      <c r="J113" s="61"/>
      <c r="K113" s="61">
        <v>0.5</v>
      </c>
      <c r="L113" s="84">
        <v>43320</v>
      </c>
      <c r="M113" s="84">
        <v>43320.020833333336</v>
      </c>
      <c r="N113" s="85"/>
      <c r="O113" s="85"/>
      <c r="P113" s="92" t="s">
        <v>617</v>
      </c>
      <c r="Q113" s="31">
        <f ca="1">NETWORKDAYS(N113,O113,LD!$D$5:$D$16)</f>
        <v>0</v>
      </c>
      <c r="R113" s="152" t="str">
        <f ca="1">IF(AND(R$7&gt;=$N113,R$7&lt;=$O113,R$7&lt;&gt;""),IF($P113="O",$K113&amp;" h",$K113),"")</f>
        <v/>
      </c>
      <c r="S113" s="150" t="str">
        <f>IF(AND(S$7&gt;=$N113,S$7&lt;=$O113,S$7&lt;&gt;""),IF($P113="O",$K113&amp;" h",$K113),"")</f>
        <v/>
      </c>
      <c r="T113" s="152" t="str">
        <f ca="1">IF(AND(T$7&gt;=$N113,T$7&lt;=$O113,T$7&lt;&gt;""),IF($P113="O",$K113&amp;" h",$K113),"")</f>
        <v/>
      </c>
      <c r="U113" s="150" t="str">
        <f>IF(AND(U$7&gt;=$N113,U$7&lt;=$O113,U$7&lt;&gt;""),IF($P113="O",$K113&amp;" h",$K113),"")</f>
        <v/>
      </c>
      <c r="V113" s="152" t="str">
        <f ca="1">IF(AND(V$7&gt;=$N113,V$7&lt;=$O113,V$7&lt;&gt;""),IF($P113="O",$K113&amp;" h",$K113),"")</f>
        <v/>
      </c>
      <c r="W113" s="150" t="str">
        <f>IF(AND(W$7&gt;=$N113,W$7&lt;=$O113,W$7&lt;&gt;""),IF($P113="O",$K113&amp;" h",$K113),"")</f>
        <v/>
      </c>
      <c r="X113" s="152" t="str">
        <f ca="1">IF(AND(X$7&gt;=$N113,X$7&lt;=$O113,X$7&lt;&gt;""),IF($P113="O",$K113&amp;" h",$K113),"")</f>
        <v/>
      </c>
      <c r="Y113" s="150" t="str">
        <f>IF(AND(Y$7&gt;=$N113,Y$7&lt;=$O113,Y$7&lt;&gt;""),IF($P113="O",$K113&amp;" h",$K113),"")</f>
        <v/>
      </c>
      <c r="Z113" s="152" t="str">
        <f ca="1">IF(AND(Z$7&gt;=$N113,Z$7&lt;=$O113,Z$7&lt;&gt;""),IF($P113="O",$K113&amp;" h",$K113),"")</f>
        <v/>
      </c>
      <c r="AA113" s="150" t="str">
        <f>IF(AND(AA$7&gt;=$N113,AA$7&lt;=$O113,AA$7&lt;&gt;""),IF($P113="O",$K113&amp;" h",$K113),"")</f>
        <v/>
      </c>
      <c r="AB113" s="152" t="str">
        <f ca="1">IF(AND(AB$7&gt;=$N113,AB$7&lt;=$O113,AB$7&lt;&gt;""),IF($P113="O",$K113&amp;" h",$K113),"")</f>
        <v/>
      </c>
      <c r="AC113" s="150" t="str">
        <f>IF(AND(AC$7&gt;=$N113,AC$7&lt;=$O113,AC$7&lt;&gt;""),IF($P113="O",$K113&amp;" h",$K113),"")</f>
        <v/>
      </c>
      <c r="AD113" s="152" t="str">
        <f ca="1">IF(AND(AD$7&gt;=$N113,AD$7&lt;=$O113,AD$7&lt;&gt;""),IF($P113="O",$K113&amp;" h",$K113),"")</f>
        <v/>
      </c>
      <c r="AE113" s="150" t="str">
        <f>IF(AND(AE$7&gt;=$N113,AE$7&lt;=$O113,AE$7&lt;&gt;""),IF($P113="O",$K113&amp;" h",$K113),"")</f>
        <v/>
      </c>
      <c r="AF113" s="152" t="str">
        <f ca="1">IF(AND(AF$7&gt;=$N113,AF$7&lt;=$O113,AF$7&lt;&gt;""),IF($P113="O",$K113&amp;" h",$K113),"")</f>
        <v/>
      </c>
      <c r="AG113" s="150" t="str">
        <f>IF(AND(AG$7&gt;=$N113,AG$7&lt;=$O113,AG$7&lt;&gt;""),IF($P113="O",$K113&amp;" h",$K113),"")</f>
        <v/>
      </c>
      <c r="AH113" s="152" t="str">
        <f ca="1">IF(AND(AH$7&gt;=$N113,AH$7&lt;=$O113,AH$7&lt;&gt;""),IF($P113="O",$K113&amp;" h",$K113),"")</f>
        <v/>
      </c>
      <c r="AI113" s="150"/>
      <c r="AJ113" s="152"/>
      <c r="AK113" s="150"/>
      <c r="AL113" s="152"/>
      <c r="AM113" s="150"/>
      <c r="AN113" s="152"/>
      <c r="AO113" s="150"/>
      <c r="AP113" s="152"/>
      <c r="AQ113" s="150"/>
      <c r="AR113" s="152"/>
      <c r="AS113" s="150"/>
      <c r="AT113" s="152"/>
      <c r="AU113" s="150"/>
      <c r="AV113" s="152"/>
      <c r="AW113" s="150"/>
      <c r="AX113" s="152"/>
      <c r="AY113" s="150"/>
      <c r="AZ113" s="152"/>
      <c r="BA113" s="150"/>
      <c r="BB113" s="152"/>
      <c r="BC113" s="150"/>
      <c r="BD113" s="152"/>
      <c r="BE113" s="150"/>
      <c r="BF113" s="152"/>
      <c r="BG113" s="150"/>
      <c r="BH113" s="152"/>
      <c r="BI113" s="150"/>
      <c r="BJ113" s="152"/>
      <c r="BK113" s="150"/>
      <c r="BL113" s="152"/>
      <c r="BM113" s="150"/>
      <c r="BN113" s="152"/>
      <c r="BO113" s="150"/>
      <c r="BP113" s="152"/>
      <c r="BQ113" s="150"/>
      <c r="BR113" s="152"/>
      <c r="BS113" s="150"/>
      <c r="BT113" s="152"/>
      <c r="BU113" s="150"/>
      <c r="BV113" s="152"/>
      <c r="BW113" s="150"/>
      <c r="BX113" s="152"/>
      <c r="BY113" s="150"/>
      <c r="BZ113" s="32" t="str">
        <f ca="1">IF(AND(BZ$7&gt;=$N113,BZ$7&lt;=$O113,BZ$7&lt;&gt;""),IF($P113="O",$K113&amp;" h",$K113),"")</f>
        <v/>
      </c>
      <c r="CA113" s="32" t="str">
        <f ca="1">IF(AND(CA$7&gt;=$N113,CA$7&lt;=$O113,CA$7&lt;&gt;""),IF($P113="O",$K113&amp;" h",$K113),"")</f>
        <v/>
      </c>
      <c r="CB113" s="32" t="str">
        <f ca="1">IF(AND(CB$7&gt;=$N113,CB$7&lt;=$O113,CB$7&lt;&gt;""),IF($P113="O",$K113&amp;" h",$K113),"")</f>
        <v/>
      </c>
      <c r="CC113" s="32" t="str">
        <f ca="1">IF(AND(CC$7&gt;=$N113,CC$7&lt;=$O113,CC$7&lt;&gt;""),IF($P113="O",$K113&amp;" h",$K113),"")</f>
        <v/>
      </c>
      <c r="CD113" s="32" t="str">
        <f ca="1">IF(AND(CD$7&gt;=$N113,CD$7&lt;=$O113,CD$7&lt;&gt;""),IF($P113="O",$K113&amp;" h",$K113),"")</f>
        <v/>
      </c>
      <c r="CE113" s="32" t="str">
        <f ca="1">IF(AND(CE$7&gt;=$N113,CE$7&lt;=$O113,CE$7&lt;&gt;""),IF($P113="O",$K113&amp;" h",$K113),"")</f>
        <v/>
      </c>
      <c r="CF113" s="32" t="str">
        <f ca="1">IF(AND(CF$7&gt;=$N113,CF$7&lt;=$O113,CF$7&lt;&gt;""),IF($P113="O",$K113&amp;" h",$K113),"")</f>
        <v/>
      </c>
      <c r="CG113" s="32" t="str">
        <f ca="1">IF(AND(CG$7&gt;=$N113,CG$7&lt;=$O113,CG$7&lt;&gt;""),IF($P113="O",$K113&amp;" h",$K113),"")</f>
        <v/>
      </c>
      <c r="CH113" s="32" t="str">
        <f ca="1">IF(AND(CH$7&gt;=$N113,CH$7&lt;=$O113,CH$7&lt;&gt;""),IF($P113="O",$K113&amp;" h",$K113),"")</f>
        <v/>
      </c>
      <c r="CI113" s="32" t="str">
        <f ca="1">IF(AND(CI$7&gt;=$N113,CI$7&lt;=$O113,CI$7&lt;&gt;""),IF($P113="O",$K113&amp;" h",$K113),"")</f>
        <v/>
      </c>
      <c r="CJ113" s="32" t="str">
        <f ca="1">IF(AND(CJ$7&gt;=$N113,CJ$7&lt;=$O113,CJ$7&lt;&gt;""),IF($P113="O",$K113&amp;" h",$K113),"")</f>
        <v/>
      </c>
      <c r="CK113" s="32" t="str">
        <f ca="1">IF(AND(CK$7&gt;=$N113,CK$7&lt;=$O113,CK$7&lt;&gt;""),IF($P113="O",$K113&amp;" h",$K113),"")</f>
        <v/>
      </c>
      <c r="CL113" s="32" t="str">
        <f ca="1">IF(AND(CL$7&gt;=$N113,CL$7&lt;=$O113,CL$7&lt;&gt;""),IF($P113="O",$K113&amp;" h",$K113),"")</f>
        <v/>
      </c>
      <c r="CM113" s="32" t="str">
        <f ca="1">IF(AND(CM$7&gt;=$N113,CM$7&lt;=$O113,CM$7&lt;&gt;""),IF($P113="O",$K113&amp;" h",$K113),"")</f>
        <v/>
      </c>
      <c r="CN113" s="32" t="str">
        <f ca="1">IF(AND(CN$7&gt;=$N113,CN$7&lt;=$O113,CN$7&lt;&gt;""),IF($P113="O",$K113&amp;" h",$K113),"")</f>
        <v/>
      </c>
      <c r="CO113" s="32" t="str">
        <f ca="1">IF(AND(CO$7&gt;=$N113,CO$7&lt;=$O113,CO$7&lt;&gt;""),IF($P113="O",$K113&amp;" h",$K113),"")</f>
        <v/>
      </c>
      <c r="CP113" s="32" t="str">
        <f ca="1">IF(AND(CP$7&gt;=$N113,CP$7&lt;=$O113,CP$7&lt;&gt;""),IF($P113="O",$K113&amp;" h",$K113),"")</f>
        <v/>
      </c>
      <c r="CQ113" s="32" t="str">
        <f ca="1">IF(AND(CQ$7&gt;=$N113,CQ$7&lt;=$O113,CQ$7&lt;&gt;""),IF($P113="O",$K113&amp;" h",$K113),"")</f>
        <v/>
      </c>
      <c r="CR113" s="32" t="str">
        <f ca="1">IF(AND(CR$7&gt;=$N113,CR$7&lt;=$O113,CR$7&lt;&gt;""),IF($P113="O",$K113&amp;" h",$K113),"")</f>
        <v/>
      </c>
      <c r="CS113" s="32" t="str">
        <f ca="1">IF(AND(CS$7&gt;=$N113,CS$7&lt;=$O113,CS$7&lt;&gt;""),IF($P113="O",$K113&amp;" h",$K113),"")</f>
        <v/>
      </c>
      <c r="CT113" s="32" t="str">
        <f ca="1">IF(AND(CT$7&gt;=$N113,CT$7&lt;=$O113,CT$7&lt;&gt;""),IF($P113="O",$K113&amp;" h",$K113),"")</f>
        <v/>
      </c>
      <c r="CU113" s="32" t="str">
        <f ca="1">IF(AND(CU$7&gt;=$N113,CU$7&lt;=$O113,CU$7&lt;&gt;""),IF($P113="O",$K113&amp;" h",$K113),"")</f>
        <v/>
      </c>
      <c r="CV113" s="32" t="str">
        <f ca="1">IF(AND(CV$7&gt;=$N113,CV$7&lt;=$O113,CV$7&lt;&gt;""),IF($P113="O",$K113&amp;" h",$K113),"")</f>
        <v/>
      </c>
      <c r="CW113" s="32" t="str">
        <f ca="1">IF(AND(CW$7&gt;=$N113,CW$7&lt;=$O113,CW$7&lt;&gt;""),IF($P113="O",$K113&amp;" h",$K113),"")</f>
        <v/>
      </c>
      <c r="CX113" s="32" t="str">
        <f ca="1">IF(AND(CX$7&gt;=$N113,CX$7&lt;=$O113,CX$7&lt;&gt;""),IF($P113="O",$K113&amp;" h",$K113),"")</f>
        <v/>
      </c>
      <c r="CY113" s="32" t="str">
        <f ca="1">IF(AND(CY$7&gt;=$N113,CY$7&lt;=$O113,CY$7&lt;&gt;""),IF($P113="O",$K113&amp;" h",$K113),"")</f>
        <v/>
      </c>
      <c r="CZ113" s="32" t="str">
        <f ca="1">IF(AND(CZ$7&gt;=$N113,CZ$7&lt;=$O113,CZ$7&lt;&gt;""),IF($P113="O",$K113&amp;" h",$K113),"")</f>
        <v/>
      </c>
      <c r="DA113" s="32" t="str">
        <f ca="1">IF(AND(DA$7&gt;=$N113,DA$7&lt;=$O113,DA$7&lt;&gt;""),IF($P113="O",$K113&amp;" h",$K113),"")</f>
        <v/>
      </c>
      <c r="DB113" s="32" t="str">
        <f ca="1">IF(AND(DB$7&gt;=$N113,DB$7&lt;=$O113,DB$7&lt;&gt;""),IF($P113="O",$K113&amp;" h",$K113),"")</f>
        <v/>
      </c>
      <c r="DC113" s="32" t="str">
        <f ca="1">IF(AND(DC$7&gt;=$N113,DC$7&lt;=$O113,DC$7&lt;&gt;""),IF($P113="O",$K113&amp;" h",$K113),"")</f>
        <v/>
      </c>
    </row>
    <row r="114" spans="1:107" x14ac:dyDescent="0.3">
      <c r="A114" s="122" t="s">
        <v>6307</v>
      </c>
      <c r="B114" s="61" t="s">
        <v>6308</v>
      </c>
      <c r="C114" s="61" t="s">
        <v>310</v>
      </c>
      <c r="D114" s="61" t="s">
        <v>6003</v>
      </c>
      <c r="E114" s="61" t="s">
        <v>6004</v>
      </c>
      <c r="F114" s="61" t="s">
        <v>359</v>
      </c>
      <c r="G114" s="61" t="s">
        <v>58</v>
      </c>
      <c r="H114" s="61" t="s">
        <v>61</v>
      </c>
      <c r="I114" s="61"/>
      <c r="J114" s="61"/>
      <c r="K114" s="61">
        <v>0.5</v>
      </c>
      <c r="L114" s="84">
        <v>43320</v>
      </c>
      <c r="M114" s="84">
        <v>43320.020833333336</v>
      </c>
      <c r="N114" s="85"/>
      <c r="O114" s="85"/>
      <c r="P114" s="92" t="s">
        <v>617</v>
      </c>
      <c r="Q114" s="31">
        <f ca="1">NETWORKDAYS(N114,O114,LD!$D$5:$D$16)</f>
        <v>0</v>
      </c>
      <c r="R114" s="152" t="str">
        <f ca="1">IF(AND(R$7&gt;=$N114,R$7&lt;=$O114,R$7&lt;&gt;""),IF($P114="O",$K114&amp;" h",$K114),"")</f>
        <v/>
      </c>
      <c r="S114" s="150" t="str">
        <f>IF(AND(S$7&gt;=$N114,S$7&lt;=$O114,S$7&lt;&gt;""),IF($P114="O",$K114&amp;" h",$K114),"")</f>
        <v/>
      </c>
      <c r="T114" s="152" t="str">
        <f ca="1">IF(AND(T$7&gt;=$N114,T$7&lt;=$O114,T$7&lt;&gt;""),IF($P114="O",$K114&amp;" h",$K114),"")</f>
        <v/>
      </c>
      <c r="U114" s="150" t="str">
        <f>IF(AND(U$7&gt;=$N114,U$7&lt;=$O114,U$7&lt;&gt;""),IF($P114="O",$K114&amp;" h",$K114),"")</f>
        <v/>
      </c>
      <c r="V114" s="152" t="str">
        <f ca="1">IF(AND(V$7&gt;=$N114,V$7&lt;=$O114,V$7&lt;&gt;""),IF($P114="O",$K114&amp;" h",$K114),"")</f>
        <v/>
      </c>
      <c r="W114" s="150" t="str">
        <f>IF(AND(W$7&gt;=$N114,W$7&lt;=$O114,W$7&lt;&gt;""),IF($P114="O",$K114&amp;" h",$K114),"")</f>
        <v/>
      </c>
      <c r="X114" s="152" t="str">
        <f ca="1">IF(AND(X$7&gt;=$N114,X$7&lt;=$O114,X$7&lt;&gt;""),IF($P114="O",$K114&amp;" h",$K114),"")</f>
        <v/>
      </c>
      <c r="Y114" s="150" t="str">
        <f>IF(AND(Y$7&gt;=$N114,Y$7&lt;=$O114,Y$7&lt;&gt;""),IF($P114="O",$K114&amp;" h",$K114),"")</f>
        <v/>
      </c>
      <c r="Z114" s="152" t="str">
        <f ca="1">IF(AND(Z$7&gt;=$N114,Z$7&lt;=$O114,Z$7&lt;&gt;""),IF($P114="O",$K114&amp;" h",$K114),"")</f>
        <v/>
      </c>
      <c r="AA114" s="150" t="str">
        <f>IF(AND(AA$7&gt;=$N114,AA$7&lt;=$O114,AA$7&lt;&gt;""),IF($P114="O",$K114&amp;" h",$K114),"")</f>
        <v/>
      </c>
      <c r="AB114" s="152" t="str">
        <f ca="1">IF(AND(AB$7&gt;=$N114,AB$7&lt;=$O114,AB$7&lt;&gt;""),IF($P114="O",$K114&amp;" h",$K114),"")</f>
        <v/>
      </c>
      <c r="AC114" s="150" t="str">
        <f>IF(AND(AC$7&gt;=$N114,AC$7&lt;=$O114,AC$7&lt;&gt;""),IF($P114="O",$K114&amp;" h",$K114),"")</f>
        <v/>
      </c>
      <c r="AD114" s="152" t="str">
        <f ca="1">IF(AND(AD$7&gt;=$N114,AD$7&lt;=$O114,AD$7&lt;&gt;""),IF($P114="O",$K114&amp;" h",$K114),"")</f>
        <v/>
      </c>
      <c r="AE114" s="150" t="str">
        <f>IF(AND(AE$7&gt;=$N114,AE$7&lt;=$O114,AE$7&lt;&gt;""),IF($P114="O",$K114&amp;" h",$K114),"")</f>
        <v/>
      </c>
      <c r="AF114" s="152" t="str">
        <f ca="1">IF(AND(AF$7&gt;=$N114,AF$7&lt;=$O114,AF$7&lt;&gt;""),IF($P114="O",$K114&amp;" h",$K114),"")</f>
        <v/>
      </c>
      <c r="AG114" s="150" t="str">
        <f>IF(AND(AG$7&gt;=$N114,AG$7&lt;=$O114,AG$7&lt;&gt;""),IF($P114="O",$K114&amp;" h",$K114),"")</f>
        <v/>
      </c>
      <c r="AH114" s="152" t="str">
        <f ca="1">IF(AND(AH$7&gt;=$N114,AH$7&lt;=$O114,AH$7&lt;&gt;""),IF($P114="O",$K114&amp;" h",$K114),"")</f>
        <v/>
      </c>
      <c r="AI114" s="150"/>
      <c r="AJ114" s="152"/>
      <c r="AK114" s="150"/>
      <c r="AL114" s="152"/>
      <c r="AM114" s="150"/>
      <c r="AN114" s="152"/>
      <c r="AO114" s="150"/>
      <c r="AP114" s="152"/>
      <c r="AQ114" s="150"/>
      <c r="AR114" s="152"/>
      <c r="AS114" s="150"/>
      <c r="AT114" s="152"/>
      <c r="AU114" s="150"/>
      <c r="AV114" s="152"/>
      <c r="AW114" s="150"/>
      <c r="AX114" s="152"/>
      <c r="AY114" s="150"/>
      <c r="AZ114" s="152"/>
      <c r="BA114" s="150"/>
      <c r="BB114" s="152"/>
      <c r="BC114" s="150"/>
      <c r="BD114" s="152"/>
      <c r="BE114" s="150"/>
      <c r="BF114" s="152"/>
      <c r="BG114" s="150"/>
      <c r="BH114" s="152"/>
      <c r="BI114" s="150"/>
      <c r="BJ114" s="152"/>
      <c r="BK114" s="150"/>
      <c r="BL114" s="152"/>
      <c r="BM114" s="150"/>
      <c r="BN114" s="152"/>
      <c r="BO114" s="150"/>
      <c r="BP114" s="152"/>
      <c r="BQ114" s="150"/>
      <c r="BR114" s="152"/>
      <c r="BS114" s="150"/>
      <c r="BT114" s="152"/>
      <c r="BU114" s="150"/>
      <c r="BV114" s="152"/>
      <c r="BW114" s="150"/>
      <c r="BX114" s="152"/>
      <c r="BY114" s="150"/>
      <c r="BZ114" s="32" t="str">
        <f ca="1">IF(AND(BZ$7&gt;=$N114,BZ$7&lt;=$O114,BZ$7&lt;&gt;""),IF($P114="O",$K114&amp;" h",$K114),"")</f>
        <v/>
      </c>
      <c r="CA114" s="32" t="str">
        <f ca="1">IF(AND(CA$7&gt;=$N114,CA$7&lt;=$O114,CA$7&lt;&gt;""),IF($P114="O",$K114&amp;" h",$K114),"")</f>
        <v/>
      </c>
      <c r="CB114" s="32" t="str">
        <f ca="1">IF(AND(CB$7&gt;=$N114,CB$7&lt;=$O114,CB$7&lt;&gt;""),IF($P114="O",$K114&amp;" h",$K114),"")</f>
        <v/>
      </c>
      <c r="CC114" s="32" t="str">
        <f ca="1">IF(AND(CC$7&gt;=$N114,CC$7&lt;=$O114,CC$7&lt;&gt;""),IF($P114="O",$K114&amp;" h",$K114),"")</f>
        <v/>
      </c>
      <c r="CD114" s="32" t="str">
        <f ca="1">IF(AND(CD$7&gt;=$N114,CD$7&lt;=$O114,CD$7&lt;&gt;""),IF($P114="O",$K114&amp;" h",$K114),"")</f>
        <v/>
      </c>
      <c r="CE114" s="32" t="str">
        <f ca="1">IF(AND(CE$7&gt;=$N114,CE$7&lt;=$O114,CE$7&lt;&gt;""),IF($P114="O",$K114&amp;" h",$K114),"")</f>
        <v/>
      </c>
      <c r="CF114" s="32" t="str">
        <f ca="1">IF(AND(CF$7&gt;=$N114,CF$7&lt;=$O114,CF$7&lt;&gt;""),IF($P114="O",$K114&amp;" h",$K114),"")</f>
        <v/>
      </c>
      <c r="CG114" s="32" t="str">
        <f ca="1">IF(AND(CG$7&gt;=$N114,CG$7&lt;=$O114,CG$7&lt;&gt;""),IF($P114="O",$K114&amp;" h",$K114),"")</f>
        <v/>
      </c>
      <c r="CH114" s="32" t="str">
        <f ca="1">IF(AND(CH$7&gt;=$N114,CH$7&lt;=$O114,CH$7&lt;&gt;""),IF($P114="O",$K114&amp;" h",$K114),"")</f>
        <v/>
      </c>
      <c r="CI114" s="32" t="str">
        <f ca="1">IF(AND(CI$7&gt;=$N114,CI$7&lt;=$O114,CI$7&lt;&gt;""),IF($P114="O",$K114&amp;" h",$K114),"")</f>
        <v/>
      </c>
      <c r="CJ114" s="32" t="str">
        <f ca="1">IF(AND(CJ$7&gt;=$N114,CJ$7&lt;=$O114,CJ$7&lt;&gt;""),IF($P114="O",$K114&amp;" h",$K114),"")</f>
        <v/>
      </c>
      <c r="CK114" s="32" t="str">
        <f ca="1">IF(AND(CK$7&gt;=$N114,CK$7&lt;=$O114,CK$7&lt;&gt;""),IF($P114="O",$K114&amp;" h",$K114),"")</f>
        <v/>
      </c>
      <c r="CL114" s="32" t="str">
        <f ca="1">IF(AND(CL$7&gt;=$N114,CL$7&lt;=$O114,CL$7&lt;&gt;""),IF($P114="O",$K114&amp;" h",$K114),"")</f>
        <v/>
      </c>
      <c r="CM114" s="32" t="str">
        <f ca="1">IF(AND(CM$7&gt;=$N114,CM$7&lt;=$O114,CM$7&lt;&gt;""),IF($P114="O",$K114&amp;" h",$K114),"")</f>
        <v/>
      </c>
      <c r="CN114" s="32" t="str">
        <f ca="1">IF(AND(CN$7&gt;=$N114,CN$7&lt;=$O114,CN$7&lt;&gt;""),IF($P114="O",$K114&amp;" h",$K114),"")</f>
        <v/>
      </c>
      <c r="CO114" s="32" t="str">
        <f ca="1">IF(AND(CO$7&gt;=$N114,CO$7&lt;=$O114,CO$7&lt;&gt;""),IF($P114="O",$K114&amp;" h",$K114),"")</f>
        <v/>
      </c>
      <c r="CP114" s="32" t="str">
        <f ca="1">IF(AND(CP$7&gt;=$N114,CP$7&lt;=$O114,CP$7&lt;&gt;""),IF($P114="O",$K114&amp;" h",$K114),"")</f>
        <v/>
      </c>
      <c r="CQ114" s="32" t="str">
        <f ca="1">IF(AND(CQ$7&gt;=$N114,CQ$7&lt;=$O114,CQ$7&lt;&gt;""),IF($P114="O",$K114&amp;" h",$K114),"")</f>
        <v/>
      </c>
      <c r="CR114" s="32" t="str">
        <f ca="1">IF(AND(CR$7&gt;=$N114,CR$7&lt;=$O114,CR$7&lt;&gt;""),IF($P114="O",$K114&amp;" h",$K114),"")</f>
        <v/>
      </c>
      <c r="CS114" s="32" t="str">
        <f ca="1">IF(AND(CS$7&gt;=$N114,CS$7&lt;=$O114,CS$7&lt;&gt;""),IF($P114="O",$K114&amp;" h",$K114),"")</f>
        <v/>
      </c>
      <c r="CT114" s="32" t="str">
        <f ca="1">IF(AND(CT$7&gt;=$N114,CT$7&lt;=$O114,CT$7&lt;&gt;""),IF($P114="O",$K114&amp;" h",$K114),"")</f>
        <v/>
      </c>
      <c r="CU114" s="32" t="str">
        <f ca="1">IF(AND(CU$7&gt;=$N114,CU$7&lt;=$O114,CU$7&lt;&gt;""),IF($P114="O",$K114&amp;" h",$K114),"")</f>
        <v/>
      </c>
      <c r="CV114" s="32" t="str">
        <f ca="1">IF(AND(CV$7&gt;=$N114,CV$7&lt;=$O114,CV$7&lt;&gt;""),IF($P114="O",$K114&amp;" h",$K114),"")</f>
        <v/>
      </c>
      <c r="CW114" s="32" t="str">
        <f ca="1">IF(AND(CW$7&gt;=$N114,CW$7&lt;=$O114,CW$7&lt;&gt;""),IF($P114="O",$K114&amp;" h",$K114),"")</f>
        <v/>
      </c>
      <c r="CX114" s="32" t="str">
        <f ca="1">IF(AND(CX$7&gt;=$N114,CX$7&lt;=$O114,CX$7&lt;&gt;""),IF($P114="O",$K114&amp;" h",$K114),"")</f>
        <v/>
      </c>
      <c r="CY114" s="32" t="str">
        <f ca="1">IF(AND(CY$7&gt;=$N114,CY$7&lt;=$O114,CY$7&lt;&gt;""),IF($P114="O",$K114&amp;" h",$K114),"")</f>
        <v/>
      </c>
      <c r="CZ114" s="32" t="str">
        <f ca="1">IF(AND(CZ$7&gt;=$N114,CZ$7&lt;=$O114,CZ$7&lt;&gt;""),IF($P114="O",$K114&amp;" h",$K114),"")</f>
        <v/>
      </c>
      <c r="DA114" s="32" t="str">
        <f ca="1">IF(AND(DA$7&gt;=$N114,DA$7&lt;=$O114,DA$7&lt;&gt;""),IF($P114="O",$K114&amp;" h",$K114),"")</f>
        <v/>
      </c>
      <c r="DB114" s="32" t="str">
        <f ca="1">IF(AND(DB$7&gt;=$N114,DB$7&lt;=$O114,DB$7&lt;&gt;""),IF($P114="O",$K114&amp;" h",$K114),"")</f>
        <v/>
      </c>
      <c r="DC114" s="32" t="str">
        <f ca="1">IF(AND(DC$7&gt;=$N114,DC$7&lt;=$O114,DC$7&lt;&gt;""),IF($P114="O",$K114&amp;" h",$K114),"")</f>
        <v/>
      </c>
    </row>
    <row r="115" spans="1:107" x14ac:dyDescent="0.3">
      <c r="A115" s="122" t="s">
        <v>6309</v>
      </c>
      <c r="B115" s="61" t="s">
        <v>6310</v>
      </c>
      <c r="C115" s="61" t="s">
        <v>310</v>
      </c>
      <c r="D115" s="61" t="s">
        <v>6007</v>
      </c>
      <c r="E115" s="61" t="s">
        <v>6008</v>
      </c>
      <c r="F115" s="61" t="s">
        <v>359</v>
      </c>
      <c r="G115" s="61" t="s">
        <v>58</v>
      </c>
      <c r="H115" s="61" t="s">
        <v>61</v>
      </c>
      <c r="I115" s="61"/>
      <c r="J115" s="61"/>
      <c r="K115" s="61">
        <v>0.5</v>
      </c>
      <c r="L115" s="84">
        <v>43320</v>
      </c>
      <c r="M115" s="84">
        <v>43320.020833333336</v>
      </c>
      <c r="N115" s="85"/>
      <c r="O115" s="85"/>
      <c r="P115" s="92" t="s">
        <v>617</v>
      </c>
      <c r="Q115" s="31">
        <f ca="1">NETWORKDAYS(N115,O115,LD!$D$5:$D$16)</f>
        <v>0</v>
      </c>
      <c r="R115" s="152" t="str">
        <f ca="1">IF(AND(R$7&gt;=$N115,R$7&lt;=$O115,R$7&lt;&gt;""),IF($P115="O",$K115&amp;" h",$K115),"")</f>
        <v/>
      </c>
      <c r="S115" s="150" t="str">
        <f>IF(AND(S$7&gt;=$N115,S$7&lt;=$O115,S$7&lt;&gt;""),IF($P115="O",$K115&amp;" h",$K115),"")</f>
        <v/>
      </c>
      <c r="T115" s="152" t="str">
        <f ca="1">IF(AND(T$7&gt;=$N115,T$7&lt;=$O115,T$7&lt;&gt;""),IF($P115="O",$K115&amp;" h",$K115),"")</f>
        <v/>
      </c>
      <c r="U115" s="150" t="str">
        <f>IF(AND(U$7&gt;=$N115,U$7&lt;=$O115,U$7&lt;&gt;""),IF($P115="O",$K115&amp;" h",$K115),"")</f>
        <v/>
      </c>
      <c r="V115" s="152" t="str">
        <f ca="1">IF(AND(V$7&gt;=$N115,V$7&lt;=$O115,V$7&lt;&gt;""),IF($P115="O",$K115&amp;" h",$K115),"")</f>
        <v/>
      </c>
      <c r="W115" s="150" t="str">
        <f>IF(AND(W$7&gt;=$N115,W$7&lt;=$O115,W$7&lt;&gt;""),IF($P115="O",$K115&amp;" h",$K115),"")</f>
        <v/>
      </c>
      <c r="X115" s="152" t="str">
        <f ca="1">IF(AND(X$7&gt;=$N115,X$7&lt;=$O115,X$7&lt;&gt;""),IF($P115="O",$K115&amp;" h",$K115),"")</f>
        <v/>
      </c>
      <c r="Y115" s="150" t="str">
        <f>IF(AND(Y$7&gt;=$N115,Y$7&lt;=$O115,Y$7&lt;&gt;""),IF($P115="O",$K115&amp;" h",$K115),"")</f>
        <v/>
      </c>
      <c r="Z115" s="152" t="str">
        <f ca="1">IF(AND(Z$7&gt;=$N115,Z$7&lt;=$O115,Z$7&lt;&gt;""),IF($P115="O",$K115&amp;" h",$K115),"")</f>
        <v/>
      </c>
      <c r="AA115" s="150" t="str">
        <f>IF(AND(AA$7&gt;=$N115,AA$7&lt;=$O115,AA$7&lt;&gt;""),IF($P115="O",$K115&amp;" h",$K115),"")</f>
        <v/>
      </c>
      <c r="AB115" s="152" t="str">
        <f ca="1">IF(AND(AB$7&gt;=$N115,AB$7&lt;=$O115,AB$7&lt;&gt;""),IF($P115="O",$K115&amp;" h",$K115),"")</f>
        <v/>
      </c>
      <c r="AC115" s="150" t="str">
        <f>IF(AND(AC$7&gt;=$N115,AC$7&lt;=$O115,AC$7&lt;&gt;""),IF($P115="O",$K115&amp;" h",$K115),"")</f>
        <v/>
      </c>
      <c r="AD115" s="152" t="str">
        <f ca="1">IF(AND(AD$7&gt;=$N115,AD$7&lt;=$O115,AD$7&lt;&gt;""),IF($P115="O",$K115&amp;" h",$K115),"")</f>
        <v/>
      </c>
      <c r="AE115" s="150" t="str">
        <f>IF(AND(AE$7&gt;=$N115,AE$7&lt;=$O115,AE$7&lt;&gt;""),IF($P115="O",$K115&amp;" h",$K115),"")</f>
        <v/>
      </c>
      <c r="AF115" s="152" t="str">
        <f ca="1">IF(AND(AF$7&gt;=$N115,AF$7&lt;=$O115,AF$7&lt;&gt;""),IF($P115="O",$K115&amp;" h",$K115),"")</f>
        <v/>
      </c>
      <c r="AG115" s="150" t="str">
        <f>IF(AND(AG$7&gt;=$N115,AG$7&lt;=$O115,AG$7&lt;&gt;""),IF($P115="O",$K115&amp;" h",$K115),"")</f>
        <v/>
      </c>
      <c r="AH115" s="152" t="str">
        <f ca="1">IF(AND(AH$7&gt;=$N115,AH$7&lt;=$O115,AH$7&lt;&gt;""),IF($P115="O",$K115&amp;" h",$K115),"")</f>
        <v/>
      </c>
      <c r="AI115" s="150"/>
      <c r="AJ115" s="152"/>
      <c r="AK115" s="150"/>
      <c r="AL115" s="152"/>
      <c r="AM115" s="150"/>
      <c r="AN115" s="152"/>
      <c r="AO115" s="150"/>
      <c r="AP115" s="152"/>
      <c r="AQ115" s="150"/>
      <c r="AR115" s="152"/>
      <c r="AS115" s="150"/>
      <c r="AT115" s="152"/>
      <c r="AU115" s="150"/>
      <c r="AV115" s="152"/>
      <c r="AW115" s="150"/>
      <c r="AX115" s="152"/>
      <c r="AY115" s="150"/>
      <c r="AZ115" s="152"/>
      <c r="BA115" s="150"/>
      <c r="BB115" s="152"/>
      <c r="BC115" s="150"/>
      <c r="BD115" s="152"/>
      <c r="BE115" s="150"/>
      <c r="BF115" s="152"/>
      <c r="BG115" s="150"/>
      <c r="BH115" s="152"/>
      <c r="BI115" s="150"/>
      <c r="BJ115" s="152"/>
      <c r="BK115" s="150"/>
      <c r="BL115" s="152"/>
      <c r="BM115" s="150"/>
      <c r="BN115" s="152"/>
      <c r="BO115" s="150"/>
      <c r="BP115" s="152"/>
      <c r="BQ115" s="150"/>
      <c r="BR115" s="152"/>
      <c r="BS115" s="150"/>
      <c r="BT115" s="152"/>
      <c r="BU115" s="150"/>
      <c r="BV115" s="152"/>
      <c r="BW115" s="150"/>
      <c r="BX115" s="152"/>
      <c r="BY115" s="150"/>
      <c r="BZ115" s="32" t="str">
        <f ca="1">IF(AND(BZ$7&gt;=$N115,BZ$7&lt;=$O115,BZ$7&lt;&gt;""),IF($P115="O",$K115&amp;" h",$K115),"")</f>
        <v/>
      </c>
      <c r="CA115" s="32" t="str">
        <f ca="1">IF(AND(CA$7&gt;=$N115,CA$7&lt;=$O115,CA$7&lt;&gt;""),IF($P115="O",$K115&amp;" h",$K115),"")</f>
        <v/>
      </c>
      <c r="CB115" s="32" t="str">
        <f ca="1">IF(AND(CB$7&gt;=$N115,CB$7&lt;=$O115,CB$7&lt;&gt;""),IF($P115="O",$K115&amp;" h",$K115),"")</f>
        <v/>
      </c>
      <c r="CC115" s="32" t="str">
        <f ca="1">IF(AND(CC$7&gt;=$N115,CC$7&lt;=$O115,CC$7&lt;&gt;""),IF($P115="O",$K115&amp;" h",$K115),"")</f>
        <v/>
      </c>
      <c r="CD115" s="32" t="str">
        <f ca="1">IF(AND(CD$7&gt;=$N115,CD$7&lt;=$O115,CD$7&lt;&gt;""),IF($P115="O",$K115&amp;" h",$K115),"")</f>
        <v/>
      </c>
      <c r="CE115" s="32" t="str">
        <f ca="1">IF(AND(CE$7&gt;=$N115,CE$7&lt;=$O115,CE$7&lt;&gt;""),IF($P115="O",$K115&amp;" h",$K115),"")</f>
        <v/>
      </c>
      <c r="CF115" s="32" t="str">
        <f ca="1">IF(AND(CF$7&gt;=$N115,CF$7&lt;=$O115,CF$7&lt;&gt;""),IF($P115="O",$K115&amp;" h",$K115),"")</f>
        <v/>
      </c>
      <c r="CG115" s="32" t="str">
        <f ca="1">IF(AND(CG$7&gt;=$N115,CG$7&lt;=$O115,CG$7&lt;&gt;""),IF($P115="O",$K115&amp;" h",$K115),"")</f>
        <v/>
      </c>
      <c r="CH115" s="32" t="str">
        <f ca="1">IF(AND(CH$7&gt;=$N115,CH$7&lt;=$O115,CH$7&lt;&gt;""),IF($P115="O",$K115&amp;" h",$K115),"")</f>
        <v/>
      </c>
      <c r="CI115" s="32" t="str">
        <f ca="1">IF(AND(CI$7&gt;=$N115,CI$7&lt;=$O115,CI$7&lt;&gt;""),IF($P115="O",$K115&amp;" h",$K115),"")</f>
        <v/>
      </c>
      <c r="CJ115" s="32" t="str">
        <f ca="1">IF(AND(CJ$7&gt;=$N115,CJ$7&lt;=$O115,CJ$7&lt;&gt;""),IF($P115="O",$K115&amp;" h",$K115),"")</f>
        <v/>
      </c>
      <c r="CK115" s="32" t="str">
        <f ca="1">IF(AND(CK$7&gt;=$N115,CK$7&lt;=$O115,CK$7&lt;&gt;""),IF($P115="O",$K115&amp;" h",$K115),"")</f>
        <v/>
      </c>
      <c r="CL115" s="32" t="str">
        <f ca="1">IF(AND(CL$7&gt;=$N115,CL$7&lt;=$O115,CL$7&lt;&gt;""),IF($P115="O",$K115&amp;" h",$K115),"")</f>
        <v/>
      </c>
      <c r="CM115" s="32" t="str">
        <f ca="1">IF(AND(CM$7&gt;=$N115,CM$7&lt;=$O115,CM$7&lt;&gt;""),IF($P115="O",$K115&amp;" h",$K115),"")</f>
        <v/>
      </c>
      <c r="CN115" s="32" t="str">
        <f ca="1">IF(AND(CN$7&gt;=$N115,CN$7&lt;=$O115,CN$7&lt;&gt;""),IF($P115="O",$K115&amp;" h",$K115),"")</f>
        <v/>
      </c>
      <c r="CO115" s="32" t="str">
        <f ca="1">IF(AND(CO$7&gt;=$N115,CO$7&lt;=$O115,CO$7&lt;&gt;""),IF($P115="O",$K115&amp;" h",$K115),"")</f>
        <v/>
      </c>
      <c r="CP115" s="32" t="str">
        <f ca="1">IF(AND(CP$7&gt;=$N115,CP$7&lt;=$O115,CP$7&lt;&gt;""),IF($P115="O",$K115&amp;" h",$K115),"")</f>
        <v/>
      </c>
      <c r="CQ115" s="32" t="str">
        <f ca="1">IF(AND(CQ$7&gt;=$N115,CQ$7&lt;=$O115,CQ$7&lt;&gt;""),IF($P115="O",$K115&amp;" h",$K115),"")</f>
        <v/>
      </c>
      <c r="CR115" s="32" t="str">
        <f ca="1">IF(AND(CR$7&gt;=$N115,CR$7&lt;=$O115,CR$7&lt;&gt;""),IF($P115="O",$K115&amp;" h",$K115),"")</f>
        <v/>
      </c>
      <c r="CS115" s="32" t="str">
        <f ca="1">IF(AND(CS$7&gt;=$N115,CS$7&lt;=$O115,CS$7&lt;&gt;""),IF($P115="O",$K115&amp;" h",$K115),"")</f>
        <v/>
      </c>
      <c r="CT115" s="32" t="str">
        <f ca="1">IF(AND(CT$7&gt;=$N115,CT$7&lt;=$O115,CT$7&lt;&gt;""),IF($P115="O",$K115&amp;" h",$K115),"")</f>
        <v/>
      </c>
      <c r="CU115" s="32" t="str">
        <f ca="1">IF(AND(CU$7&gt;=$N115,CU$7&lt;=$O115,CU$7&lt;&gt;""),IF($P115="O",$K115&amp;" h",$K115),"")</f>
        <v/>
      </c>
      <c r="CV115" s="32" t="str">
        <f ca="1">IF(AND(CV$7&gt;=$N115,CV$7&lt;=$O115,CV$7&lt;&gt;""),IF($P115="O",$K115&amp;" h",$K115),"")</f>
        <v/>
      </c>
      <c r="CW115" s="32" t="str">
        <f ca="1">IF(AND(CW$7&gt;=$N115,CW$7&lt;=$O115,CW$7&lt;&gt;""),IF($P115="O",$K115&amp;" h",$K115),"")</f>
        <v/>
      </c>
      <c r="CX115" s="32" t="str">
        <f ca="1">IF(AND(CX$7&gt;=$N115,CX$7&lt;=$O115,CX$7&lt;&gt;""),IF($P115="O",$K115&amp;" h",$K115),"")</f>
        <v/>
      </c>
      <c r="CY115" s="32" t="str">
        <f ca="1">IF(AND(CY$7&gt;=$N115,CY$7&lt;=$O115,CY$7&lt;&gt;""),IF($P115="O",$K115&amp;" h",$K115),"")</f>
        <v/>
      </c>
      <c r="CZ115" s="32" t="str">
        <f ca="1">IF(AND(CZ$7&gt;=$N115,CZ$7&lt;=$O115,CZ$7&lt;&gt;""),IF($P115="O",$K115&amp;" h",$K115),"")</f>
        <v/>
      </c>
      <c r="DA115" s="32" t="str">
        <f ca="1">IF(AND(DA$7&gt;=$N115,DA$7&lt;=$O115,DA$7&lt;&gt;""),IF($P115="O",$K115&amp;" h",$K115),"")</f>
        <v/>
      </c>
      <c r="DB115" s="32" t="str">
        <f ca="1">IF(AND(DB$7&gt;=$N115,DB$7&lt;=$O115,DB$7&lt;&gt;""),IF($P115="O",$K115&amp;" h",$K115),"")</f>
        <v/>
      </c>
      <c r="DC115" s="32" t="str">
        <f ca="1">IF(AND(DC$7&gt;=$N115,DC$7&lt;=$O115,DC$7&lt;&gt;""),IF($P115="O",$K115&amp;" h",$K115),"")</f>
        <v/>
      </c>
    </row>
    <row r="116" spans="1:107" x14ac:dyDescent="0.3">
      <c r="A116" s="122" t="s">
        <v>6311</v>
      </c>
      <c r="B116" s="61" t="s">
        <v>6312</v>
      </c>
      <c r="C116" s="61" t="s">
        <v>310</v>
      </c>
      <c r="D116" s="61" t="s">
        <v>6011</v>
      </c>
      <c r="E116" s="61" t="s">
        <v>6012</v>
      </c>
      <c r="F116" s="61" t="s">
        <v>359</v>
      </c>
      <c r="G116" s="61" t="s">
        <v>58</v>
      </c>
      <c r="H116" s="61" t="s">
        <v>61</v>
      </c>
      <c r="I116" s="61"/>
      <c r="J116" s="61"/>
      <c r="K116" s="61">
        <v>0.5</v>
      </c>
      <c r="L116" s="84">
        <v>43320</v>
      </c>
      <c r="M116" s="84">
        <v>43320.020833333336</v>
      </c>
      <c r="N116" s="85"/>
      <c r="O116" s="85"/>
      <c r="P116" s="92" t="s">
        <v>617</v>
      </c>
      <c r="Q116" s="31">
        <f ca="1">NETWORKDAYS(N116,O116,LD!$D$5:$D$16)</f>
        <v>0</v>
      </c>
      <c r="R116" s="152" t="str">
        <f ca="1">IF(AND(R$7&gt;=$N116,R$7&lt;=$O116,R$7&lt;&gt;""),IF($P116="O",$K116&amp;" h",$K116),"")</f>
        <v/>
      </c>
      <c r="S116" s="150" t="str">
        <f>IF(AND(S$7&gt;=$N116,S$7&lt;=$O116,S$7&lt;&gt;""),IF($P116="O",$K116&amp;" h",$K116),"")</f>
        <v/>
      </c>
      <c r="T116" s="152" t="str">
        <f ca="1">IF(AND(T$7&gt;=$N116,T$7&lt;=$O116,T$7&lt;&gt;""),IF($P116="O",$K116&amp;" h",$K116),"")</f>
        <v/>
      </c>
      <c r="U116" s="150" t="str">
        <f>IF(AND(U$7&gt;=$N116,U$7&lt;=$O116,U$7&lt;&gt;""),IF($P116="O",$K116&amp;" h",$K116),"")</f>
        <v/>
      </c>
      <c r="V116" s="152" t="str">
        <f ca="1">IF(AND(V$7&gt;=$N116,V$7&lt;=$O116,V$7&lt;&gt;""),IF($P116="O",$K116&amp;" h",$K116),"")</f>
        <v/>
      </c>
      <c r="W116" s="150" t="str">
        <f>IF(AND(W$7&gt;=$N116,W$7&lt;=$O116,W$7&lt;&gt;""),IF($P116="O",$K116&amp;" h",$K116),"")</f>
        <v/>
      </c>
      <c r="X116" s="152" t="str">
        <f ca="1">IF(AND(X$7&gt;=$N116,X$7&lt;=$O116,X$7&lt;&gt;""),IF($P116="O",$K116&amp;" h",$K116),"")</f>
        <v/>
      </c>
      <c r="Y116" s="150" t="str">
        <f>IF(AND(Y$7&gt;=$N116,Y$7&lt;=$O116,Y$7&lt;&gt;""),IF($P116="O",$K116&amp;" h",$K116),"")</f>
        <v/>
      </c>
      <c r="Z116" s="152" t="str">
        <f ca="1">IF(AND(Z$7&gt;=$N116,Z$7&lt;=$O116,Z$7&lt;&gt;""),IF($P116="O",$K116&amp;" h",$K116),"")</f>
        <v/>
      </c>
      <c r="AA116" s="150" t="str">
        <f>IF(AND(AA$7&gt;=$N116,AA$7&lt;=$O116,AA$7&lt;&gt;""),IF($P116="O",$K116&amp;" h",$K116),"")</f>
        <v/>
      </c>
      <c r="AB116" s="152" t="str">
        <f ca="1">IF(AND(AB$7&gt;=$N116,AB$7&lt;=$O116,AB$7&lt;&gt;""),IF($P116="O",$K116&amp;" h",$K116),"")</f>
        <v/>
      </c>
      <c r="AC116" s="150" t="str">
        <f>IF(AND(AC$7&gt;=$N116,AC$7&lt;=$O116,AC$7&lt;&gt;""),IF($P116="O",$K116&amp;" h",$K116),"")</f>
        <v/>
      </c>
      <c r="AD116" s="152" t="str">
        <f ca="1">IF(AND(AD$7&gt;=$N116,AD$7&lt;=$O116,AD$7&lt;&gt;""),IF($P116="O",$K116&amp;" h",$K116),"")</f>
        <v/>
      </c>
      <c r="AE116" s="150" t="str">
        <f>IF(AND(AE$7&gt;=$N116,AE$7&lt;=$O116,AE$7&lt;&gt;""),IF($P116="O",$K116&amp;" h",$K116),"")</f>
        <v/>
      </c>
      <c r="AF116" s="152" t="str">
        <f ca="1">IF(AND(AF$7&gt;=$N116,AF$7&lt;=$O116,AF$7&lt;&gt;""),IF($P116="O",$K116&amp;" h",$K116),"")</f>
        <v/>
      </c>
      <c r="AG116" s="150" t="str">
        <f>IF(AND(AG$7&gt;=$N116,AG$7&lt;=$O116,AG$7&lt;&gt;""),IF($P116="O",$K116&amp;" h",$K116),"")</f>
        <v/>
      </c>
      <c r="AH116" s="152" t="str">
        <f ca="1">IF(AND(AH$7&gt;=$N116,AH$7&lt;=$O116,AH$7&lt;&gt;""),IF($P116="O",$K116&amp;" h",$K116),"")</f>
        <v/>
      </c>
      <c r="AI116" s="150"/>
      <c r="AJ116" s="152"/>
      <c r="AK116" s="150"/>
      <c r="AL116" s="152"/>
      <c r="AM116" s="150"/>
      <c r="AN116" s="152"/>
      <c r="AO116" s="150"/>
      <c r="AP116" s="152"/>
      <c r="AQ116" s="150"/>
      <c r="AR116" s="152"/>
      <c r="AS116" s="150"/>
      <c r="AT116" s="152"/>
      <c r="AU116" s="150"/>
      <c r="AV116" s="152"/>
      <c r="AW116" s="150"/>
      <c r="AX116" s="152"/>
      <c r="AY116" s="150"/>
      <c r="AZ116" s="152"/>
      <c r="BA116" s="150"/>
      <c r="BB116" s="152"/>
      <c r="BC116" s="150"/>
      <c r="BD116" s="152"/>
      <c r="BE116" s="150"/>
      <c r="BF116" s="152"/>
      <c r="BG116" s="150"/>
      <c r="BH116" s="152"/>
      <c r="BI116" s="150"/>
      <c r="BJ116" s="152"/>
      <c r="BK116" s="150"/>
      <c r="BL116" s="152"/>
      <c r="BM116" s="150"/>
      <c r="BN116" s="152"/>
      <c r="BO116" s="150"/>
      <c r="BP116" s="152"/>
      <c r="BQ116" s="150"/>
      <c r="BR116" s="152"/>
      <c r="BS116" s="150"/>
      <c r="BT116" s="152"/>
      <c r="BU116" s="150"/>
      <c r="BV116" s="152"/>
      <c r="BW116" s="150"/>
      <c r="BX116" s="152"/>
      <c r="BY116" s="150"/>
      <c r="BZ116" s="32" t="str">
        <f ca="1">IF(AND(BZ$7&gt;=$N116,BZ$7&lt;=$O116,BZ$7&lt;&gt;""),IF($P116="O",$K116&amp;" h",$K116),"")</f>
        <v/>
      </c>
      <c r="CA116" s="32" t="str">
        <f ca="1">IF(AND(CA$7&gt;=$N116,CA$7&lt;=$O116,CA$7&lt;&gt;""),IF($P116="O",$K116&amp;" h",$K116),"")</f>
        <v/>
      </c>
      <c r="CB116" s="32" t="str">
        <f ca="1">IF(AND(CB$7&gt;=$N116,CB$7&lt;=$O116,CB$7&lt;&gt;""),IF($P116="O",$K116&amp;" h",$K116),"")</f>
        <v/>
      </c>
      <c r="CC116" s="32" t="str">
        <f ca="1">IF(AND(CC$7&gt;=$N116,CC$7&lt;=$O116,CC$7&lt;&gt;""),IF($P116="O",$K116&amp;" h",$K116),"")</f>
        <v/>
      </c>
      <c r="CD116" s="32" t="str">
        <f ca="1">IF(AND(CD$7&gt;=$N116,CD$7&lt;=$O116,CD$7&lt;&gt;""),IF($P116="O",$K116&amp;" h",$K116),"")</f>
        <v/>
      </c>
      <c r="CE116" s="32" t="str">
        <f ca="1">IF(AND(CE$7&gt;=$N116,CE$7&lt;=$O116,CE$7&lt;&gt;""),IF($P116="O",$K116&amp;" h",$K116),"")</f>
        <v/>
      </c>
      <c r="CF116" s="32" t="str">
        <f ca="1">IF(AND(CF$7&gt;=$N116,CF$7&lt;=$O116,CF$7&lt;&gt;""),IF($P116="O",$K116&amp;" h",$K116),"")</f>
        <v/>
      </c>
      <c r="CG116" s="32" t="str">
        <f ca="1">IF(AND(CG$7&gt;=$N116,CG$7&lt;=$O116,CG$7&lt;&gt;""),IF($P116="O",$K116&amp;" h",$K116),"")</f>
        <v/>
      </c>
      <c r="CH116" s="32" t="str">
        <f ca="1">IF(AND(CH$7&gt;=$N116,CH$7&lt;=$O116,CH$7&lt;&gt;""),IF($P116="O",$K116&amp;" h",$K116),"")</f>
        <v/>
      </c>
      <c r="CI116" s="32" t="str">
        <f ca="1">IF(AND(CI$7&gt;=$N116,CI$7&lt;=$O116,CI$7&lt;&gt;""),IF($P116="O",$K116&amp;" h",$K116),"")</f>
        <v/>
      </c>
      <c r="CJ116" s="32" t="str">
        <f ca="1">IF(AND(CJ$7&gt;=$N116,CJ$7&lt;=$O116,CJ$7&lt;&gt;""),IF($P116="O",$K116&amp;" h",$K116),"")</f>
        <v/>
      </c>
      <c r="CK116" s="32" t="str">
        <f ca="1">IF(AND(CK$7&gt;=$N116,CK$7&lt;=$O116,CK$7&lt;&gt;""),IF($P116="O",$K116&amp;" h",$K116),"")</f>
        <v/>
      </c>
      <c r="CL116" s="32" t="str">
        <f ca="1">IF(AND(CL$7&gt;=$N116,CL$7&lt;=$O116,CL$7&lt;&gt;""),IF($P116="O",$K116&amp;" h",$K116),"")</f>
        <v/>
      </c>
      <c r="CM116" s="32" t="str">
        <f ca="1">IF(AND(CM$7&gt;=$N116,CM$7&lt;=$O116,CM$7&lt;&gt;""),IF($P116="O",$K116&amp;" h",$K116),"")</f>
        <v/>
      </c>
      <c r="CN116" s="32" t="str">
        <f ca="1">IF(AND(CN$7&gt;=$N116,CN$7&lt;=$O116,CN$7&lt;&gt;""),IF($P116="O",$K116&amp;" h",$K116),"")</f>
        <v/>
      </c>
      <c r="CO116" s="32" t="str">
        <f ca="1">IF(AND(CO$7&gt;=$N116,CO$7&lt;=$O116,CO$7&lt;&gt;""),IF($P116="O",$K116&amp;" h",$K116),"")</f>
        <v/>
      </c>
      <c r="CP116" s="32" t="str">
        <f ca="1">IF(AND(CP$7&gt;=$N116,CP$7&lt;=$O116,CP$7&lt;&gt;""),IF($P116="O",$K116&amp;" h",$K116),"")</f>
        <v/>
      </c>
      <c r="CQ116" s="32" t="str">
        <f ca="1">IF(AND(CQ$7&gt;=$N116,CQ$7&lt;=$O116,CQ$7&lt;&gt;""),IF($P116="O",$K116&amp;" h",$K116),"")</f>
        <v/>
      </c>
      <c r="CR116" s="32" t="str">
        <f ca="1">IF(AND(CR$7&gt;=$N116,CR$7&lt;=$O116,CR$7&lt;&gt;""),IF($P116="O",$K116&amp;" h",$K116),"")</f>
        <v/>
      </c>
      <c r="CS116" s="32" t="str">
        <f ca="1">IF(AND(CS$7&gt;=$N116,CS$7&lt;=$O116,CS$7&lt;&gt;""),IF($P116="O",$K116&amp;" h",$K116),"")</f>
        <v/>
      </c>
      <c r="CT116" s="32" t="str">
        <f ca="1">IF(AND(CT$7&gt;=$N116,CT$7&lt;=$O116,CT$7&lt;&gt;""),IF($P116="O",$K116&amp;" h",$K116),"")</f>
        <v/>
      </c>
      <c r="CU116" s="32" t="str">
        <f ca="1">IF(AND(CU$7&gt;=$N116,CU$7&lt;=$O116,CU$7&lt;&gt;""),IF($P116="O",$K116&amp;" h",$K116),"")</f>
        <v/>
      </c>
      <c r="CV116" s="32" t="str">
        <f ca="1">IF(AND(CV$7&gt;=$N116,CV$7&lt;=$O116,CV$7&lt;&gt;""),IF($P116="O",$K116&amp;" h",$K116),"")</f>
        <v/>
      </c>
      <c r="CW116" s="32" t="str">
        <f ca="1">IF(AND(CW$7&gt;=$N116,CW$7&lt;=$O116,CW$7&lt;&gt;""),IF($P116="O",$K116&amp;" h",$K116),"")</f>
        <v/>
      </c>
      <c r="CX116" s="32" t="str">
        <f ca="1">IF(AND(CX$7&gt;=$N116,CX$7&lt;=$O116,CX$7&lt;&gt;""),IF($P116="O",$K116&amp;" h",$K116),"")</f>
        <v/>
      </c>
      <c r="CY116" s="32" t="str">
        <f ca="1">IF(AND(CY$7&gt;=$N116,CY$7&lt;=$O116,CY$7&lt;&gt;""),IF($P116="O",$K116&amp;" h",$K116),"")</f>
        <v/>
      </c>
      <c r="CZ116" s="32" t="str">
        <f ca="1">IF(AND(CZ$7&gt;=$N116,CZ$7&lt;=$O116,CZ$7&lt;&gt;""),IF($P116="O",$K116&amp;" h",$K116),"")</f>
        <v/>
      </c>
      <c r="DA116" s="32" t="str">
        <f ca="1">IF(AND(DA$7&gt;=$N116,DA$7&lt;=$O116,DA$7&lt;&gt;""),IF($P116="O",$K116&amp;" h",$K116),"")</f>
        <v/>
      </c>
      <c r="DB116" s="32" t="str">
        <f ca="1">IF(AND(DB$7&gt;=$N116,DB$7&lt;=$O116,DB$7&lt;&gt;""),IF($P116="O",$K116&amp;" h",$K116),"")</f>
        <v/>
      </c>
      <c r="DC116" s="32" t="str">
        <f ca="1">IF(AND(DC$7&gt;=$N116,DC$7&lt;=$O116,DC$7&lt;&gt;""),IF($P116="O",$K116&amp;" h",$K116),"")</f>
        <v/>
      </c>
    </row>
    <row r="117" spans="1:107" x14ac:dyDescent="0.3">
      <c r="A117" s="122" t="s">
        <v>6313</v>
      </c>
      <c r="B117" s="61" t="s">
        <v>6314</v>
      </c>
      <c r="C117" s="61" t="s">
        <v>252</v>
      </c>
      <c r="D117" s="61" t="s">
        <v>6015</v>
      </c>
      <c r="E117" s="61" t="s">
        <v>1209</v>
      </c>
      <c r="F117" s="61" t="s">
        <v>359</v>
      </c>
      <c r="G117" s="61" t="s">
        <v>58</v>
      </c>
      <c r="H117" s="61" t="s">
        <v>61</v>
      </c>
      <c r="I117" s="61"/>
      <c r="J117" s="61"/>
      <c r="K117" s="61">
        <v>0.5</v>
      </c>
      <c r="L117" s="84">
        <v>43320</v>
      </c>
      <c r="M117" s="84">
        <v>43320.020833333336</v>
      </c>
      <c r="N117" s="85"/>
      <c r="O117" s="85"/>
      <c r="P117" s="92" t="s">
        <v>617</v>
      </c>
      <c r="Q117" s="31">
        <f ca="1">NETWORKDAYS(N117,O117,LD!$D$5:$D$16)</f>
        <v>0</v>
      </c>
      <c r="R117" s="152" t="str">
        <f ca="1">IF(AND(R$7&gt;=$N117,R$7&lt;=$O117,R$7&lt;&gt;""),IF($P117="O",$K117&amp;" h",$K117),"")</f>
        <v/>
      </c>
      <c r="S117" s="150" t="str">
        <f>IF(AND(S$7&gt;=$N117,S$7&lt;=$O117,S$7&lt;&gt;""),IF($P117="O",$K117&amp;" h",$K117),"")</f>
        <v/>
      </c>
      <c r="T117" s="152" t="str">
        <f ca="1">IF(AND(T$7&gt;=$N117,T$7&lt;=$O117,T$7&lt;&gt;""),IF($P117="O",$K117&amp;" h",$K117),"")</f>
        <v/>
      </c>
      <c r="U117" s="150" t="str">
        <f>IF(AND(U$7&gt;=$N117,U$7&lt;=$O117,U$7&lt;&gt;""),IF($P117="O",$K117&amp;" h",$K117),"")</f>
        <v/>
      </c>
      <c r="V117" s="152" t="str">
        <f ca="1">IF(AND(V$7&gt;=$N117,V$7&lt;=$O117,V$7&lt;&gt;""),IF($P117="O",$K117&amp;" h",$K117),"")</f>
        <v/>
      </c>
      <c r="W117" s="150" t="str">
        <f>IF(AND(W$7&gt;=$N117,W$7&lt;=$O117,W$7&lt;&gt;""),IF($P117="O",$K117&amp;" h",$K117),"")</f>
        <v/>
      </c>
      <c r="X117" s="152" t="str">
        <f ca="1">IF(AND(X$7&gt;=$N117,X$7&lt;=$O117,X$7&lt;&gt;""),IF($P117="O",$K117&amp;" h",$K117),"")</f>
        <v/>
      </c>
      <c r="Y117" s="150" t="str">
        <f>IF(AND(Y$7&gt;=$N117,Y$7&lt;=$O117,Y$7&lt;&gt;""),IF($P117="O",$K117&amp;" h",$K117),"")</f>
        <v/>
      </c>
      <c r="Z117" s="152" t="str">
        <f ca="1">IF(AND(Z$7&gt;=$N117,Z$7&lt;=$O117,Z$7&lt;&gt;""),IF($P117="O",$K117&amp;" h",$K117),"")</f>
        <v/>
      </c>
      <c r="AA117" s="150" t="str">
        <f>IF(AND(AA$7&gt;=$N117,AA$7&lt;=$O117,AA$7&lt;&gt;""),IF($P117="O",$K117&amp;" h",$K117),"")</f>
        <v/>
      </c>
      <c r="AB117" s="152" t="str">
        <f ca="1">IF(AND(AB$7&gt;=$N117,AB$7&lt;=$O117,AB$7&lt;&gt;""),IF($P117="O",$K117&amp;" h",$K117),"")</f>
        <v/>
      </c>
      <c r="AC117" s="150" t="str">
        <f>IF(AND(AC$7&gt;=$N117,AC$7&lt;=$O117,AC$7&lt;&gt;""),IF($P117="O",$K117&amp;" h",$K117),"")</f>
        <v/>
      </c>
      <c r="AD117" s="152" t="str">
        <f ca="1">IF(AND(AD$7&gt;=$N117,AD$7&lt;=$O117,AD$7&lt;&gt;""),IF($P117="O",$K117&amp;" h",$K117),"")</f>
        <v/>
      </c>
      <c r="AE117" s="150" t="str">
        <f>IF(AND(AE$7&gt;=$N117,AE$7&lt;=$O117,AE$7&lt;&gt;""),IF($P117="O",$K117&amp;" h",$K117),"")</f>
        <v/>
      </c>
      <c r="AF117" s="152" t="str">
        <f ca="1">IF(AND(AF$7&gt;=$N117,AF$7&lt;=$O117,AF$7&lt;&gt;""),IF($P117="O",$K117&amp;" h",$K117),"")</f>
        <v/>
      </c>
      <c r="AG117" s="150" t="str">
        <f>IF(AND(AG$7&gt;=$N117,AG$7&lt;=$O117,AG$7&lt;&gt;""),IF($P117="O",$K117&amp;" h",$K117),"")</f>
        <v/>
      </c>
      <c r="AH117" s="152" t="str">
        <f ca="1">IF(AND(AH$7&gt;=$N117,AH$7&lt;=$O117,AH$7&lt;&gt;""),IF($P117="O",$K117&amp;" h",$K117),"")</f>
        <v/>
      </c>
      <c r="AI117" s="150"/>
      <c r="AJ117" s="152"/>
      <c r="AK117" s="150"/>
      <c r="AL117" s="152"/>
      <c r="AM117" s="150"/>
      <c r="AN117" s="152"/>
      <c r="AO117" s="150"/>
      <c r="AP117" s="152"/>
      <c r="AQ117" s="150"/>
      <c r="AR117" s="152"/>
      <c r="AS117" s="150"/>
      <c r="AT117" s="152"/>
      <c r="AU117" s="150"/>
      <c r="AV117" s="152"/>
      <c r="AW117" s="150"/>
      <c r="AX117" s="152"/>
      <c r="AY117" s="150"/>
      <c r="AZ117" s="152"/>
      <c r="BA117" s="150"/>
      <c r="BB117" s="152"/>
      <c r="BC117" s="150"/>
      <c r="BD117" s="152"/>
      <c r="BE117" s="150"/>
      <c r="BF117" s="152"/>
      <c r="BG117" s="150"/>
      <c r="BH117" s="152"/>
      <c r="BI117" s="150"/>
      <c r="BJ117" s="152"/>
      <c r="BK117" s="150"/>
      <c r="BL117" s="152"/>
      <c r="BM117" s="150"/>
      <c r="BN117" s="152"/>
      <c r="BO117" s="150"/>
      <c r="BP117" s="152"/>
      <c r="BQ117" s="150"/>
      <c r="BR117" s="152"/>
      <c r="BS117" s="150"/>
      <c r="BT117" s="152"/>
      <c r="BU117" s="150"/>
      <c r="BV117" s="152"/>
      <c r="BW117" s="150"/>
      <c r="BX117" s="152"/>
      <c r="BY117" s="150"/>
      <c r="BZ117" s="32" t="str">
        <f ca="1">IF(AND(BZ$7&gt;=$N117,BZ$7&lt;=$O117,BZ$7&lt;&gt;""),IF($P117="O",$K117&amp;" h",$K117),"")</f>
        <v/>
      </c>
      <c r="CA117" s="32" t="str">
        <f ca="1">IF(AND(CA$7&gt;=$N117,CA$7&lt;=$O117,CA$7&lt;&gt;""),IF($P117="O",$K117&amp;" h",$K117),"")</f>
        <v/>
      </c>
      <c r="CB117" s="32" t="str">
        <f ca="1">IF(AND(CB$7&gt;=$N117,CB$7&lt;=$O117,CB$7&lt;&gt;""),IF($P117="O",$K117&amp;" h",$K117),"")</f>
        <v/>
      </c>
      <c r="CC117" s="32" t="str">
        <f ca="1">IF(AND(CC$7&gt;=$N117,CC$7&lt;=$O117,CC$7&lt;&gt;""),IF($P117="O",$K117&amp;" h",$K117),"")</f>
        <v/>
      </c>
      <c r="CD117" s="32" t="str">
        <f ca="1">IF(AND(CD$7&gt;=$N117,CD$7&lt;=$O117,CD$7&lt;&gt;""),IF($P117="O",$K117&amp;" h",$K117),"")</f>
        <v/>
      </c>
      <c r="CE117" s="32" t="str">
        <f ca="1">IF(AND(CE$7&gt;=$N117,CE$7&lt;=$O117,CE$7&lt;&gt;""),IF($P117="O",$K117&amp;" h",$K117),"")</f>
        <v/>
      </c>
      <c r="CF117" s="32" t="str">
        <f ca="1">IF(AND(CF$7&gt;=$N117,CF$7&lt;=$O117,CF$7&lt;&gt;""),IF($P117="O",$K117&amp;" h",$K117),"")</f>
        <v/>
      </c>
      <c r="CG117" s="32" t="str">
        <f ca="1">IF(AND(CG$7&gt;=$N117,CG$7&lt;=$O117,CG$7&lt;&gt;""),IF($P117="O",$K117&amp;" h",$K117),"")</f>
        <v/>
      </c>
      <c r="CH117" s="32" t="str">
        <f ca="1">IF(AND(CH$7&gt;=$N117,CH$7&lt;=$O117,CH$7&lt;&gt;""),IF($P117="O",$K117&amp;" h",$K117),"")</f>
        <v/>
      </c>
      <c r="CI117" s="32" t="str">
        <f ca="1">IF(AND(CI$7&gt;=$N117,CI$7&lt;=$O117,CI$7&lt;&gt;""),IF($P117="O",$K117&amp;" h",$K117),"")</f>
        <v/>
      </c>
      <c r="CJ117" s="32" t="str">
        <f ca="1">IF(AND(CJ$7&gt;=$N117,CJ$7&lt;=$O117,CJ$7&lt;&gt;""),IF($P117="O",$K117&amp;" h",$K117),"")</f>
        <v/>
      </c>
      <c r="CK117" s="32" t="str">
        <f ca="1">IF(AND(CK$7&gt;=$N117,CK$7&lt;=$O117,CK$7&lt;&gt;""),IF($P117="O",$K117&amp;" h",$K117),"")</f>
        <v/>
      </c>
      <c r="CL117" s="32" t="str">
        <f ca="1">IF(AND(CL$7&gt;=$N117,CL$7&lt;=$O117,CL$7&lt;&gt;""),IF($P117="O",$K117&amp;" h",$K117),"")</f>
        <v/>
      </c>
      <c r="CM117" s="32" t="str">
        <f ca="1">IF(AND(CM$7&gt;=$N117,CM$7&lt;=$O117,CM$7&lt;&gt;""),IF($P117="O",$K117&amp;" h",$K117),"")</f>
        <v/>
      </c>
      <c r="CN117" s="32" t="str">
        <f ca="1">IF(AND(CN$7&gt;=$N117,CN$7&lt;=$O117,CN$7&lt;&gt;""),IF($P117="O",$K117&amp;" h",$K117),"")</f>
        <v/>
      </c>
      <c r="CO117" s="32" t="str">
        <f ca="1">IF(AND(CO$7&gt;=$N117,CO$7&lt;=$O117,CO$7&lt;&gt;""),IF($P117="O",$K117&amp;" h",$K117),"")</f>
        <v/>
      </c>
      <c r="CP117" s="32" t="str">
        <f ca="1">IF(AND(CP$7&gt;=$N117,CP$7&lt;=$O117,CP$7&lt;&gt;""),IF($P117="O",$K117&amp;" h",$K117),"")</f>
        <v/>
      </c>
      <c r="CQ117" s="32" t="str">
        <f ca="1">IF(AND(CQ$7&gt;=$N117,CQ$7&lt;=$O117,CQ$7&lt;&gt;""),IF($P117="O",$K117&amp;" h",$K117),"")</f>
        <v/>
      </c>
      <c r="CR117" s="32" t="str">
        <f ca="1">IF(AND(CR$7&gt;=$N117,CR$7&lt;=$O117,CR$7&lt;&gt;""),IF($P117="O",$K117&amp;" h",$K117),"")</f>
        <v/>
      </c>
      <c r="CS117" s="32" t="str">
        <f ca="1">IF(AND(CS$7&gt;=$N117,CS$7&lt;=$O117,CS$7&lt;&gt;""),IF($P117="O",$K117&amp;" h",$K117),"")</f>
        <v/>
      </c>
      <c r="CT117" s="32" t="str">
        <f ca="1">IF(AND(CT$7&gt;=$N117,CT$7&lt;=$O117,CT$7&lt;&gt;""),IF($P117="O",$K117&amp;" h",$K117),"")</f>
        <v/>
      </c>
      <c r="CU117" s="32" t="str">
        <f ca="1">IF(AND(CU$7&gt;=$N117,CU$7&lt;=$O117,CU$7&lt;&gt;""),IF($P117="O",$K117&amp;" h",$K117),"")</f>
        <v/>
      </c>
      <c r="CV117" s="32" t="str">
        <f ca="1">IF(AND(CV$7&gt;=$N117,CV$7&lt;=$O117,CV$7&lt;&gt;""),IF($P117="O",$K117&amp;" h",$K117),"")</f>
        <v/>
      </c>
      <c r="CW117" s="32" t="str">
        <f ca="1">IF(AND(CW$7&gt;=$N117,CW$7&lt;=$O117,CW$7&lt;&gt;""),IF($P117="O",$K117&amp;" h",$K117),"")</f>
        <v/>
      </c>
      <c r="CX117" s="32" t="str">
        <f ca="1">IF(AND(CX$7&gt;=$N117,CX$7&lt;=$O117,CX$7&lt;&gt;""),IF($P117="O",$K117&amp;" h",$K117),"")</f>
        <v/>
      </c>
      <c r="CY117" s="32" t="str">
        <f ca="1">IF(AND(CY$7&gt;=$N117,CY$7&lt;=$O117,CY$7&lt;&gt;""),IF($P117="O",$K117&amp;" h",$K117),"")</f>
        <v/>
      </c>
      <c r="CZ117" s="32" t="str">
        <f ca="1">IF(AND(CZ$7&gt;=$N117,CZ$7&lt;=$O117,CZ$7&lt;&gt;""),IF($P117="O",$K117&amp;" h",$K117),"")</f>
        <v/>
      </c>
      <c r="DA117" s="32" t="str">
        <f ca="1">IF(AND(DA$7&gt;=$N117,DA$7&lt;=$O117,DA$7&lt;&gt;""),IF($P117="O",$K117&amp;" h",$K117),"")</f>
        <v/>
      </c>
      <c r="DB117" s="32" t="str">
        <f ca="1">IF(AND(DB$7&gt;=$N117,DB$7&lt;=$O117,DB$7&lt;&gt;""),IF($P117="O",$K117&amp;" h",$K117),"")</f>
        <v/>
      </c>
      <c r="DC117" s="32" t="str">
        <f ca="1">IF(AND(DC$7&gt;=$N117,DC$7&lt;=$O117,DC$7&lt;&gt;""),IF($P117="O",$K117&amp;" h",$K117),"")</f>
        <v/>
      </c>
    </row>
    <row r="118" spans="1:107" x14ac:dyDescent="0.3">
      <c r="A118" s="122" t="s">
        <v>6481</v>
      </c>
      <c r="B118" s="61" t="s">
        <v>6482</v>
      </c>
      <c r="C118" s="61" t="s">
        <v>252</v>
      </c>
      <c r="D118" s="61" t="s">
        <v>6018</v>
      </c>
      <c r="E118" s="61" t="s">
        <v>1210</v>
      </c>
      <c r="F118" s="61" t="s">
        <v>359</v>
      </c>
      <c r="G118" s="61" t="s">
        <v>58</v>
      </c>
      <c r="H118" s="61" t="s">
        <v>61</v>
      </c>
      <c r="I118" s="61"/>
      <c r="J118" s="61"/>
      <c r="K118" s="61">
        <v>0.5</v>
      </c>
      <c r="L118" s="84">
        <v>43322</v>
      </c>
      <c r="M118" s="84">
        <v>43322.020833333336</v>
      </c>
      <c r="N118" s="85"/>
      <c r="O118" s="85"/>
      <c r="P118" s="92" t="s">
        <v>617</v>
      </c>
      <c r="Q118" s="31">
        <f ca="1">NETWORKDAYS(N118,O118,LD!$D$5:$D$16)</f>
        <v>0</v>
      </c>
      <c r="R118" s="152" t="str">
        <f ca="1">IF(AND(R$7&gt;=$N118,R$7&lt;=$O118,R$7&lt;&gt;""),IF($P118="O",$K118&amp;" h",$K118),"")</f>
        <v/>
      </c>
      <c r="S118" s="150" t="str">
        <f>IF(AND(S$7&gt;=$N118,S$7&lt;=$O118,S$7&lt;&gt;""),IF($P118="O",$K118&amp;" h",$K118),"")</f>
        <v/>
      </c>
      <c r="T118" s="152" t="str">
        <f ca="1">IF(AND(T$7&gt;=$N118,T$7&lt;=$O118,T$7&lt;&gt;""),IF($P118="O",$K118&amp;" h",$K118),"")</f>
        <v/>
      </c>
      <c r="U118" s="150" t="str">
        <f>IF(AND(U$7&gt;=$N118,U$7&lt;=$O118,U$7&lt;&gt;""),IF($P118="O",$K118&amp;" h",$K118),"")</f>
        <v/>
      </c>
      <c r="V118" s="152" t="str">
        <f ca="1">IF(AND(V$7&gt;=$N118,V$7&lt;=$O118,V$7&lt;&gt;""),IF($P118="O",$K118&amp;" h",$K118),"")</f>
        <v/>
      </c>
      <c r="W118" s="150" t="str">
        <f>IF(AND(W$7&gt;=$N118,W$7&lt;=$O118,W$7&lt;&gt;""),IF($P118="O",$K118&amp;" h",$K118),"")</f>
        <v/>
      </c>
      <c r="X118" s="152" t="str">
        <f ca="1">IF(AND(X$7&gt;=$N118,X$7&lt;=$O118,X$7&lt;&gt;""),IF($P118="O",$K118&amp;" h",$K118),"")</f>
        <v/>
      </c>
      <c r="Y118" s="150" t="str">
        <f>IF(AND(Y$7&gt;=$N118,Y$7&lt;=$O118,Y$7&lt;&gt;""),IF($P118="O",$K118&amp;" h",$K118),"")</f>
        <v/>
      </c>
      <c r="Z118" s="152" t="str">
        <f ca="1">IF(AND(Z$7&gt;=$N118,Z$7&lt;=$O118,Z$7&lt;&gt;""),IF($P118="O",$K118&amp;" h",$K118),"")</f>
        <v/>
      </c>
      <c r="AA118" s="150" t="str">
        <f>IF(AND(AA$7&gt;=$N118,AA$7&lt;=$O118,AA$7&lt;&gt;""),IF($P118="O",$K118&amp;" h",$K118),"")</f>
        <v/>
      </c>
      <c r="AB118" s="152" t="str">
        <f ca="1">IF(AND(AB$7&gt;=$N118,AB$7&lt;=$O118,AB$7&lt;&gt;""),IF($P118="O",$K118&amp;" h",$K118),"")</f>
        <v/>
      </c>
      <c r="AC118" s="150" t="str">
        <f>IF(AND(AC$7&gt;=$N118,AC$7&lt;=$O118,AC$7&lt;&gt;""),IF($P118="O",$K118&amp;" h",$K118),"")</f>
        <v/>
      </c>
      <c r="AD118" s="152" t="str">
        <f ca="1">IF(AND(AD$7&gt;=$N118,AD$7&lt;=$O118,AD$7&lt;&gt;""),IF($P118="O",$K118&amp;" h",$K118),"")</f>
        <v/>
      </c>
      <c r="AE118" s="150" t="str">
        <f>IF(AND(AE$7&gt;=$N118,AE$7&lt;=$O118,AE$7&lt;&gt;""),IF($P118="O",$K118&amp;" h",$K118),"")</f>
        <v/>
      </c>
      <c r="AF118" s="152" t="str">
        <f ca="1">IF(AND(AF$7&gt;=$N118,AF$7&lt;=$O118,AF$7&lt;&gt;""),IF($P118="O",$K118&amp;" h",$K118),"")</f>
        <v/>
      </c>
      <c r="AG118" s="150" t="str">
        <f>IF(AND(AG$7&gt;=$N118,AG$7&lt;=$O118,AG$7&lt;&gt;""),IF($P118="O",$K118&amp;" h",$K118),"")</f>
        <v/>
      </c>
      <c r="AH118" s="152" t="str">
        <f ca="1">IF(AND(AH$7&gt;=$N118,AH$7&lt;=$O118,AH$7&lt;&gt;""),IF($P118="O",$K118&amp;" h",$K118),"")</f>
        <v/>
      </c>
      <c r="AI118" s="150"/>
      <c r="AJ118" s="152"/>
      <c r="AK118" s="150"/>
      <c r="AL118" s="152"/>
      <c r="AM118" s="150"/>
      <c r="AN118" s="152"/>
      <c r="AO118" s="150"/>
      <c r="AP118" s="152"/>
      <c r="AQ118" s="150"/>
      <c r="AR118" s="152"/>
      <c r="AS118" s="150"/>
      <c r="AT118" s="152"/>
      <c r="AU118" s="150"/>
      <c r="AV118" s="152"/>
      <c r="AW118" s="150"/>
      <c r="AX118" s="152"/>
      <c r="AY118" s="150"/>
      <c r="AZ118" s="152"/>
      <c r="BA118" s="150"/>
      <c r="BB118" s="152"/>
      <c r="BC118" s="150"/>
      <c r="BD118" s="152"/>
      <c r="BE118" s="150"/>
      <c r="BF118" s="152"/>
      <c r="BG118" s="150"/>
      <c r="BH118" s="152"/>
      <c r="BI118" s="150"/>
      <c r="BJ118" s="152"/>
      <c r="BK118" s="150"/>
      <c r="BL118" s="152"/>
      <c r="BM118" s="150"/>
      <c r="BN118" s="152"/>
      <c r="BO118" s="150"/>
      <c r="BP118" s="152"/>
      <c r="BQ118" s="150"/>
      <c r="BR118" s="152"/>
      <c r="BS118" s="150"/>
      <c r="BT118" s="152"/>
      <c r="BU118" s="150"/>
      <c r="BV118" s="152"/>
      <c r="BW118" s="150"/>
      <c r="BX118" s="152"/>
      <c r="BY118" s="150"/>
      <c r="BZ118" s="32" t="str">
        <f ca="1">IF(AND(BZ$7&gt;=$N118,BZ$7&lt;=$O118,BZ$7&lt;&gt;""),IF($P118="O",$K118&amp;" h",$K118),"")</f>
        <v/>
      </c>
      <c r="CA118" s="32" t="str">
        <f ca="1">IF(AND(CA$7&gt;=$N118,CA$7&lt;=$O118,CA$7&lt;&gt;""),IF($P118="O",$K118&amp;" h",$K118),"")</f>
        <v/>
      </c>
      <c r="CB118" s="32" t="str">
        <f ca="1">IF(AND(CB$7&gt;=$N118,CB$7&lt;=$O118,CB$7&lt;&gt;""),IF($P118="O",$K118&amp;" h",$K118),"")</f>
        <v/>
      </c>
      <c r="CC118" s="32" t="str">
        <f ca="1">IF(AND(CC$7&gt;=$N118,CC$7&lt;=$O118,CC$7&lt;&gt;""),IF($P118="O",$K118&amp;" h",$K118),"")</f>
        <v/>
      </c>
      <c r="CD118" s="32" t="str">
        <f ca="1">IF(AND(CD$7&gt;=$N118,CD$7&lt;=$O118,CD$7&lt;&gt;""),IF($P118="O",$K118&amp;" h",$K118),"")</f>
        <v/>
      </c>
      <c r="CE118" s="32" t="str">
        <f ca="1">IF(AND(CE$7&gt;=$N118,CE$7&lt;=$O118,CE$7&lt;&gt;""),IF($P118="O",$K118&amp;" h",$K118),"")</f>
        <v/>
      </c>
      <c r="CF118" s="32" t="str">
        <f ca="1">IF(AND(CF$7&gt;=$N118,CF$7&lt;=$O118,CF$7&lt;&gt;""),IF($P118="O",$K118&amp;" h",$K118),"")</f>
        <v/>
      </c>
      <c r="CG118" s="32" t="str">
        <f ca="1">IF(AND(CG$7&gt;=$N118,CG$7&lt;=$O118,CG$7&lt;&gt;""),IF($P118="O",$K118&amp;" h",$K118),"")</f>
        <v/>
      </c>
      <c r="CH118" s="32" t="str">
        <f ca="1">IF(AND(CH$7&gt;=$N118,CH$7&lt;=$O118,CH$7&lt;&gt;""),IF($P118="O",$K118&amp;" h",$K118),"")</f>
        <v/>
      </c>
      <c r="CI118" s="32" t="str">
        <f ca="1">IF(AND(CI$7&gt;=$N118,CI$7&lt;=$O118,CI$7&lt;&gt;""),IF($P118="O",$K118&amp;" h",$K118),"")</f>
        <v/>
      </c>
      <c r="CJ118" s="32" t="str">
        <f ca="1">IF(AND(CJ$7&gt;=$N118,CJ$7&lt;=$O118,CJ$7&lt;&gt;""),IF($P118="O",$K118&amp;" h",$K118),"")</f>
        <v/>
      </c>
      <c r="CK118" s="32" t="str">
        <f ca="1">IF(AND(CK$7&gt;=$N118,CK$7&lt;=$O118,CK$7&lt;&gt;""),IF($P118="O",$K118&amp;" h",$K118),"")</f>
        <v/>
      </c>
      <c r="CL118" s="32" t="str">
        <f ca="1">IF(AND(CL$7&gt;=$N118,CL$7&lt;=$O118,CL$7&lt;&gt;""),IF($P118="O",$K118&amp;" h",$K118),"")</f>
        <v/>
      </c>
      <c r="CM118" s="32" t="str">
        <f ca="1">IF(AND(CM$7&gt;=$N118,CM$7&lt;=$O118,CM$7&lt;&gt;""),IF($P118="O",$K118&amp;" h",$K118),"")</f>
        <v/>
      </c>
      <c r="CN118" s="32" t="str">
        <f ca="1">IF(AND(CN$7&gt;=$N118,CN$7&lt;=$O118,CN$7&lt;&gt;""),IF($P118="O",$K118&amp;" h",$K118),"")</f>
        <v/>
      </c>
      <c r="CO118" s="32" t="str">
        <f ca="1">IF(AND(CO$7&gt;=$N118,CO$7&lt;=$O118,CO$7&lt;&gt;""),IF($P118="O",$K118&amp;" h",$K118),"")</f>
        <v/>
      </c>
      <c r="CP118" s="32" t="str">
        <f ca="1">IF(AND(CP$7&gt;=$N118,CP$7&lt;=$O118,CP$7&lt;&gt;""),IF($P118="O",$K118&amp;" h",$K118),"")</f>
        <v/>
      </c>
      <c r="CQ118" s="32" t="str">
        <f ca="1">IF(AND(CQ$7&gt;=$N118,CQ$7&lt;=$O118,CQ$7&lt;&gt;""),IF($P118="O",$K118&amp;" h",$K118),"")</f>
        <v/>
      </c>
      <c r="CR118" s="32" t="str">
        <f ca="1">IF(AND(CR$7&gt;=$N118,CR$7&lt;=$O118,CR$7&lt;&gt;""),IF($P118="O",$K118&amp;" h",$K118),"")</f>
        <v/>
      </c>
      <c r="CS118" s="32" t="str">
        <f ca="1">IF(AND(CS$7&gt;=$N118,CS$7&lt;=$O118,CS$7&lt;&gt;""),IF($P118="O",$K118&amp;" h",$K118),"")</f>
        <v/>
      </c>
      <c r="CT118" s="32" t="str">
        <f ca="1">IF(AND(CT$7&gt;=$N118,CT$7&lt;=$O118,CT$7&lt;&gt;""),IF($P118="O",$K118&amp;" h",$K118),"")</f>
        <v/>
      </c>
      <c r="CU118" s="32" t="str">
        <f ca="1">IF(AND(CU$7&gt;=$N118,CU$7&lt;=$O118,CU$7&lt;&gt;""),IF($P118="O",$K118&amp;" h",$K118),"")</f>
        <v/>
      </c>
      <c r="CV118" s="32" t="str">
        <f ca="1">IF(AND(CV$7&gt;=$N118,CV$7&lt;=$O118,CV$7&lt;&gt;""),IF($P118="O",$K118&amp;" h",$K118),"")</f>
        <v/>
      </c>
      <c r="CW118" s="32" t="str">
        <f ca="1">IF(AND(CW$7&gt;=$N118,CW$7&lt;=$O118,CW$7&lt;&gt;""),IF($P118="O",$K118&amp;" h",$K118),"")</f>
        <v/>
      </c>
      <c r="CX118" s="32" t="str">
        <f ca="1">IF(AND(CX$7&gt;=$N118,CX$7&lt;=$O118,CX$7&lt;&gt;""),IF($P118="O",$K118&amp;" h",$K118),"")</f>
        <v/>
      </c>
      <c r="CY118" s="32" t="str">
        <f ca="1">IF(AND(CY$7&gt;=$N118,CY$7&lt;=$O118,CY$7&lt;&gt;""),IF($P118="O",$K118&amp;" h",$K118),"")</f>
        <v/>
      </c>
      <c r="CZ118" s="32" t="str">
        <f ca="1">IF(AND(CZ$7&gt;=$N118,CZ$7&lt;=$O118,CZ$7&lt;&gt;""),IF($P118="O",$K118&amp;" h",$K118),"")</f>
        <v/>
      </c>
      <c r="DA118" s="32" t="str">
        <f ca="1">IF(AND(DA$7&gt;=$N118,DA$7&lt;=$O118,DA$7&lt;&gt;""),IF($P118="O",$K118&amp;" h",$K118),"")</f>
        <v/>
      </c>
      <c r="DB118" s="32" t="str">
        <f ca="1">IF(AND(DB$7&gt;=$N118,DB$7&lt;=$O118,DB$7&lt;&gt;""),IF($P118="O",$K118&amp;" h",$K118),"")</f>
        <v/>
      </c>
      <c r="DC118" s="32" t="str">
        <f ca="1">IF(AND(DC$7&gt;=$N118,DC$7&lt;=$O118,DC$7&lt;&gt;""),IF($P118="O",$K118&amp;" h",$K118),"")</f>
        <v/>
      </c>
    </row>
    <row r="119" spans="1:107" x14ac:dyDescent="0.3">
      <c r="A119" s="122" t="s">
        <v>6416</v>
      </c>
      <c r="B119" s="61" t="s">
        <v>6417</v>
      </c>
      <c r="C119" s="61" t="s">
        <v>252</v>
      </c>
      <c r="D119" s="61" t="s">
        <v>6021</v>
      </c>
      <c r="E119" s="61" t="s">
        <v>1216</v>
      </c>
      <c r="F119" s="61" t="s">
        <v>359</v>
      </c>
      <c r="G119" s="61" t="s">
        <v>58</v>
      </c>
      <c r="H119" s="61" t="s">
        <v>61</v>
      </c>
      <c r="I119" s="61"/>
      <c r="J119" s="61"/>
      <c r="K119" s="61">
        <v>0.5</v>
      </c>
      <c r="L119" s="84">
        <v>43321</v>
      </c>
      <c r="M119" s="84">
        <v>43321.020833333336</v>
      </c>
      <c r="N119" s="85"/>
      <c r="O119" s="85"/>
      <c r="P119" s="92" t="s">
        <v>617</v>
      </c>
      <c r="Q119" s="31">
        <f ca="1">NETWORKDAYS(N119,O119,LD!$D$5:$D$16)</f>
        <v>0</v>
      </c>
      <c r="R119" s="152" t="str">
        <f ca="1">IF(AND(R$7&gt;=$N119,R$7&lt;=$O119,R$7&lt;&gt;""),IF($P119="O",$K119&amp;" h",$K119),"")</f>
        <v/>
      </c>
      <c r="S119" s="150" t="str">
        <f>IF(AND(S$7&gt;=$N119,S$7&lt;=$O119,S$7&lt;&gt;""),IF($P119="O",$K119&amp;" h",$K119),"")</f>
        <v/>
      </c>
      <c r="T119" s="152" t="str">
        <f ca="1">IF(AND(T$7&gt;=$N119,T$7&lt;=$O119,T$7&lt;&gt;""),IF($P119="O",$K119&amp;" h",$K119),"")</f>
        <v/>
      </c>
      <c r="U119" s="150" t="str">
        <f>IF(AND(U$7&gt;=$N119,U$7&lt;=$O119,U$7&lt;&gt;""),IF($P119="O",$K119&amp;" h",$K119),"")</f>
        <v/>
      </c>
      <c r="V119" s="152" t="str">
        <f ca="1">IF(AND(V$7&gt;=$N119,V$7&lt;=$O119,V$7&lt;&gt;""),IF($P119="O",$K119&amp;" h",$K119),"")</f>
        <v/>
      </c>
      <c r="W119" s="150" t="str">
        <f>IF(AND(W$7&gt;=$N119,W$7&lt;=$O119,W$7&lt;&gt;""),IF($P119="O",$K119&amp;" h",$K119),"")</f>
        <v/>
      </c>
      <c r="X119" s="152" t="str">
        <f ca="1">IF(AND(X$7&gt;=$N119,X$7&lt;=$O119,X$7&lt;&gt;""),IF($P119="O",$K119&amp;" h",$K119),"")</f>
        <v/>
      </c>
      <c r="Y119" s="150" t="str">
        <f>IF(AND(Y$7&gt;=$N119,Y$7&lt;=$O119,Y$7&lt;&gt;""),IF($P119="O",$K119&amp;" h",$K119),"")</f>
        <v/>
      </c>
      <c r="Z119" s="152" t="str">
        <f ca="1">IF(AND(Z$7&gt;=$N119,Z$7&lt;=$O119,Z$7&lt;&gt;""),IF($P119="O",$K119&amp;" h",$K119),"")</f>
        <v/>
      </c>
      <c r="AA119" s="150" t="str">
        <f>IF(AND(AA$7&gt;=$N119,AA$7&lt;=$O119,AA$7&lt;&gt;""),IF($P119="O",$K119&amp;" h",$K119),"")</f>
        <v/>
      </c>
      <c r="AB119" s="152" t="str">
        <f ca="1">IF(AND(AB$7&gt;=$N119,AB$7&lt;=$O119,AB$7&lt;&gt;""),IF($P119="O",$K119&amp;" h",$K119),"")</f>
        <v/>
      </c>
      <c r="AC119" s="150" t="str">
        <f>IF(AND(AC$7&gt;=$N119,AC$7&lt;=$O119,AC$7&lt;&gt;""),IF($P119="O",$K119&amp;" h",$K119),"")</f>
        <v/>
      </c>
      <c r="AD119" s="152" t="str">
        <f ca="1">IF(AND(AD$7&gt;=$N119,AD$7&lt;=$O119,AD$7&lt;&gt;""),IF($P119="O",$K119&amp;" h",$K119),"")</f>
        <v/>
      </c>
      <c r="AE119" s="150" t="str">
        <f>IF(AND(AE$7&gt;=$N119,AE$7&lt;=$O119,AE$7&lt;&gt;""),IF($P119="O",$K119&amp;" h",$K119),"")</f>
        <v/>
      </c>
      <c r="AF119" s="152" t="str">
        <f ca="1">IF(AND(AF$7&gt;=$N119,AF$7&lt;=$O119,AF$7&lt;&gt;""),IF($P119="O",$K119&amp;" h",$K119),"")</f>
        <v/>
      </c>
      <c r="AG119" s="150" t="str">
        <f>IF(AND(AG$7&gt;=$N119,AG$7&lt;=$O119,AG$7&lt;&gt;""),IF($P119="O",$K119&amp;" h",$K119),"")</f>
        <v/>
      </c>
      <c r="AH119" s="152" t="str">
        <f ca="1">IF(AND(AH$7&gt;=$N119,AH$7&lt;=$O119,AH$7&lt;&gt;""),IF($P119="O",$K119&amp;" h",$K119),"")</f>
        <v/>
      </c>
      <c r="AI119" s="150"/>
      <c r="AJ119" s="152"/>
      <c r="AK119" s="150"/>
      <c r="AL119" s="152"/>
      <c r="AM119" s="150"/>
      <c r="AN119" s="152"/>
      <c r="AO119" s="150"/>
      <c r="AP119" s="152"/>
      <c r="AQ119" s="150"/>
      <c r="AR119" s="152"/>
      <c r="AS119" s="150"/>
      <c r="AT119" s="152"/>
      <c r="AU119" s="150"/>
      <c r="AV119" s="152"/>
      <c r="AW119" s="150"/>
      <c r="AX119" s="152"/>
      <c r="AY119" s="150"/>
      <c r="AZ119" s="152"/>
      <c r="BA119" s="150"/>
      <c r="BB119" s="152"/>
      <c r="BC119" s="150"/>
      <c r="BD119" s="152"/>
      <c r="BE119" s="150"/>
      <c r="BF119" s="152"/>
      <c r="BG119" s="150"/>
      <c r="BH119" s="152"/>
      <c r="BI119" s="150"/>
      <c r="BJ119" s="152"/>
      <c r="BK119" s="150"/>
      <c r="BL119" s="152"/>
      <c r="BM119" s="150"/>
      <c r="BN119" s="152"/>
      <c r="BO119" s="150"/>
      <c r="BP119" s="152"/>
      <c r="BQ119" s="150"/>
      <c r="BR119" s="152"/>
      <c r="BS119" s="150"/>
      <c r="BT119" s="152"/>
      <c r="BU119" s="150"/>
      <c r="BV119" s="152"/>
      <c r="BW119" s="150"/>
      <c r="BX119" s="152"/>
      <c r="BY119" s="150"/>
      <c r="BZ119" s="32" t="str">
        <f ca="1">IF(AND(BZ$7&gt;=$N119,BZ$7&lt;=$O119,BZ$7&lt;&gt;""),IF($P119="O",$K119&amp;" h",$K119),"")</f>
        <v/>
      </c>
      <c r="CA119" s="32" t="str">
        <f ca="1">IF(AND(CA$7&gt;=$N119,CA$7&lt;=$O119,CA$7&lt;&gt;""),IF($P119="O",$K119&amp;" h",$K119),"")</f>
        <v/>
      </c>
      <c r="CB119" s="32" t="str">
        <f ca="1">IF(AND(CB$7&gt;=$N119,CB$7&lt;=$O119,CB$7&lt;&gt;""),IF($P119="O",$K119&amp;" h",$K119),"")</f>
        <v/>
      </c>
      <c r="CC119" s="32" t="str">
        <f ca="1">IF(AND(CC$7&gt;=$N119,CC$7&lt;=$O119,CC$7&lt;&gt;""),IF($P119="O",$K119&amp;" h",$K119),"")</f>
        <v/>
      </c>
      <c r="CD119" s="32" t="str">
        <f ca="1">IF(AND(CD$7&gt;=$N119,CD$7&lt;=$O119,CD$7&lt;&gt;""),IF($P119="O",$K119&amp;" h",$K119),"")</f>
        <v/>
      </c>
      <c r="CE119" s="32" t="str">
        <f ca="1">IF(AND(CE$7&gt;=$N119,CE$7&lt;=$O119,CE$7&lt;&gt;""),IF($P119="O",$K119&amp;" h",$K119),"")</f>
        <v/>
      </c>
      <c r="CF119" s="32" t="str">
        <f ca="1">IF(AND(CF$7&gt;=$N119,CF$7&lt;=$O119,CF$7&lt;&gt;""),IF($P119="O",$K119&amp;" h",$K119),"")</f>
        <v/>
      </c>
      <c r="CG119" s="32" t="str">
        <f ca="1">IF(AND(CG$7&gt;=$N119,CG$7&lt;=$O119,CG$7&lt;&gt;""),IF($P119="O",$K119&amp;" h",$K119),"")</f>
        <v/>
      </c>
      <c r="CH119" s="32" t="str">
        <f ca="1">IF(AND(CH$7&gt;=$N119,CH$7&lt;=$O119,CH$7&lt;&gt;""),IF($P119="O",$K119&amp;" h",$K119),"")</f>
        <v/>
      </c>
      <c r="CI119" s="32" t="str">
        <f ca="1">IF(AND(CI$7&gt;=$N119,CI$7&lt;=$O119,CI$7&lt;&gt;""),IF($P119="O",$K119&amp;" h",$K119),"")</f>
        <v/>
      </c>
      <c r="CJ119" s="32" t="str">
        <f ca="1">IF(AND(CJ$7&gt;=$N119,CJ$7&lt;=$O119,CJ$7&lt;&gt;""),IF($P119="O",$K119&amp;" h",$K119),"")</f>
        <v/>
      </c>
      <c r="CK119" s="32" t="str">
        <f ca="1">IF(AND(CK$7&gt;=$N119,CK$7&lt;=$O119,CK$7&lt;&gt;""),IF($P119="O",$K119&amp;" h",$K119),"")</f>
        <v/>
      </c>
      <c r="CL119" s="32" t="str">
        <f ca="1">IF(AND(CL$7&gt;=$N119,CL$7&lt;=$O119,CL$7&lt;&gt;""),IF($P119="O",$K119&amp;" h",$K119),"")</f>
        <v/>
      </c>
      <c r="CM119" s="32" t="str">
        <f ca="1">IF(AND(CM$7&gt;=$N119,CM$7&lt;=$O119,CM$7&lt;&gt;""),IF($P119="O",$K119&amp;" h",$K119),"")</f>
        <v/>
      </c>
      <c r="CN119" s="32" t="str">
        <f ca="1">IF(AND(CN$7&gt;=$N119,CN$7&lt;=$O119,CN$7&lt;&gt;""),IF($P119="O",$K119&amp;" h",$K119),"")</f>
        <v/>
      </c>
      <c r="CO119" s="32" t="str">
        <f ca="1">IF(AND(CO$7&gt;=$N119,CO$7&lt;=$O119,CO$7&lt;&gt;""),IF($P119="O",$K119&amp;" h",$K119),"")</f>
        <v/>
      </c>
      <c r="CP119" s="32" t="str">
        <f ca="1">IF(AND(CP$7&gt;=$N119,CP$7&lt;=$O119,CP$7&lt;&gt;""),IF($P119="O",$K119&amp;" h",$K119),"")</f>
        <v/>
      </c>
      <c r="CQ119" s="32" t="str">
        <f ca="1">IF(AND(CQ$7&gt;=$N119,CQ$7&lt;=$O119,CQ$7&lt;&gt;""),IF($P119="O",$K119&amp;" h",$K119),"")</f>
        <v/>
      </c>
      <c r="CR119" s="32" t="str">
        <f ca="1">IF(AND(CR$7&gt;=$N119,CR$7&lt;=$O119,CR$7&lt;&gt;""),IF($P119="O",$K119&amp;" h",$K119),"")</f>
        <v/>
      </c>
      <c r="CS119" s="32" t="str">
        <f ca="1">IF(AND(CS$7&gt;=$N119,CS$7&lt;=$O119,CS$7&lt;&gt;""),IF($P119="O",$K119&amp;" h",$K119),"")</f>
        <v/>
      </c>
      <c r="CT119" s="32" t="str">
        <f ca="1">IF(AND(CT$7&gt;=$N119,CT$7&lt;=$O119,CT$7&lt;&gt;""),IF($P119="O",$K119&amp;" h",$K119),"")</f>
        <v/>
      </c>
      <c r="CU119" s="32" t="str">
        <f ca="1">IF(AND(CU$7&gt;=$N119,CU$7&lt;=$O119,CU$7&lt;&gt;""),IF($P119="O",$K119&amp;" h",$K119),"")</f>
        <v/>
      </c>
      <c r="CV119" s="32" t="str">
        <f ca="1">IF(AND(CV$7&gt;=$N119,CV$7&lt;=$O119,CV$7&lt;&gt;""),IF($P119="O",$K119&amp;" h",$K119),"")</f>
        <v/>
      </c>
      <c r="CW119" s="32" t="str">
        <f ca="1">IF(AND(CW$7&gt;=$N119,CW$7&lt;=$O119,CW$7&lt;&gt;""),IF($P119="O",$K119&amp;" h",$K119),"")</f>
        <v/>
      </c>
      <c r="CX119" s="32" t="str">
        <f ca="1">IF(AND(CX$7&gt;=$N119,CX$7&lt;=$O119,CX$7&lt;&gt;""),IF($P119="O",$K119&amp;" h",$K119),"")</f>
        <v/>
      </c>
      <c r="CY119" s="32" t="str">
        <f ca="1">IF(AND(CY$7&gt;=$N119,CY$7&lt;=$O119,CY$7&lt;&gt;""),IF($P119="O",$K119&amp;" h",$K119),"")</f>
        <v/>
      </c>
      <c r="CZ119" s="32" t="str">
        <f ca="1">IF(AND(CZ$7&gt;=$N119,CZ$7&lt;=$O119,CZ$7&lt;&gt;""),IF($P119="O",$K119&amp;" h",$K119),"")</f>
        <v/>
      </c>
      <c r="DA119" s="32" t="str">
        <f ca="1">IF(AND(DA$7&gt;=$N119,DA$7&lt;=$O119,DA$7&lt;&gt;""),IF($P119="O",$K119&amp;" h",$K119),"")</f>
        <v/>
      </c>
      <c r="DB119" s="32" t="str">
        <f ca="1">IF(AND(DB$7&gt;=$N119,DB$7&lt;=$O119,DB$7&lt;&gt;""),IF($P119="O",$K119&amp;" h",$K119),"")</f>
        <v/>
      </c>
      <c r="DC119" s="32" t="str">
        <f ca="1">IF(AND(DC$7&gt;=$N119,DC$7&lt;=$O119,DC$7&lt;&gt;""),IF($P119="O",$K119&amp;" h",$K119),"")</f>
        <v/>
      </c>
    </row>
    <row r="120" spans="1:107" x14ac:dyDescent="0.3">
      <c r="A120" s="122" t="s">
        <v>6315</v>
      </c>
      <c r="B120" s="61" t="s">
        <v>6316</v>
      </c>
      <c r="C120" s="61" t="s">
        <v>252</v>
      </c>
      <c r="D120" s="61" t="s">
        <v>6024</v>
      </c>
      <c r="E120" s="61" t="s">
        <v>1216</v>
      </c>
      <c r="F120" s="61" t="s">
        <v>359</v>
      </c>
      <c r="G120" s="61" t="s">
        <v>58</v>
      </c>
      <c r="H120" s="61" t="s">
        <v>61</v>
      </c>
      <c r="I120" s="61"/>
      <c r="J120" s="61"/>
      <c r="K120" s="61">
        <v>0.5</v>
      </c>
      <c r="L120" s="84">
        <v>43320</v>
      </c>
      <c r="M120" s="84">
        <v>43320.020833333336</v>
      </c>
      <c r="N120" s="85"/>
      <c r="O120" s="85"/>
      <c r="P120" s="92" t="s">
        <v>617</v>
      </c>
      <c r="Q120" s="31">
        <f ca="1">NETWORKDAYS(N120,O120,LD!$D$5:$D$16)</f>
        <v>0</v>
      </c>
      <c r="R120" s="152" t="str">
        <f ca="1">IF(AND(R$7&gt;=$N120,R$7&lt;=$O120,R$7&lt;&gt;""),IF($P120="O",$K120&amp;" h",$K120),"")</f>
        <v/>
      </c>
      <c r="S120" s="150" t="str">
        <f>IF(AND(S$7&gt;=$N120,S$7&lt;=$O120,S$7&lt;&gt;""),IF($P120="O",$K120&amp;" h",$K120),"")</f>
        <v/>
      </c>
      <c r="T120" s="152" t="str">
        <f ca="1">IF(AND(T$7&gt;=$N120,T$7&lt;=$O120,T$7&lt;&gt;""),IF($P120="O",$K120&amp;" h",$K120),"")</f>
        <v/>
      </c>
      <c r="U120" s="150" t="str">
        <f>IF(AND(U$7&gt;=$N120,U$7&lt;=$O120,U$7&lt;&gt;""),IF($P120="O",$K120&amp;" h",$K120),"")</f>
        <v/>
      </c>
      <c r="V120" s="152" t="str">
        <f ca="1">IF(AND(V$7&gt;=$N120,V$7&lt;=$O120,V$7&lt;&gt;""),IF($P120="O",$K120&amp;" h",$K120),"")</f>
        <v/>
      </c>
      <c r="W120" s="150" t="str">
        <f>IF(AND(W$7&gt;=$N120,W$7&lt;=$O120,W$7&lt;&gt;""),IF($P120="O",$K120&amp;" h",$K120),"")</f>
        <v/>
      </c>
      <c r="X120" s="152" t="str">
        <f ca="1">IF(AND(X$7&gt;=$N120,X$7&lt;=$O120,X$7&lt;&gt;""),IF($P120="O",$K120&amp;" h",$K120),"")</f>
        <v/>
      </c>
      <c r="Y120" s="150" t="str">
        <f>IF(AND(Y$7&gt;=$N120,Y$7&lt;=$O120,Y$7&lt;&gt;""),IF($P120="O",$K120&amp;" h",$K120),"")</f>
        <v/>
      </c>
      <c r="Z120" s="152" t="str">
        <f ca="1">IF(AND(Z$7&gt;=$N120,Z$7&lt;=$O120,Z$7&lt;&gt;""),IF($P120="O",$K120&amp;" h",$K120),"")</f>
        <v/>
      </c>
      <c r="AA120" s="150" t="str">
        <f>IF(AND(AA$7&gt;=$N120,AA$7&lt;=$O120,AA$7&lt;&gt;""),IF($P120="O",$K120&amp;" h",$K120),"")</f>
        <v/>
      </c>
      <c r="AB120" s="152" t="str">
        <f ca="1">IF(AND(AB$7&gt;=$N120,AB$7&lt;=$O120,AB$7&lt;&gt;""),IF($P120="O",$K120&amp;" h",$K120),"")</f>
        <v/>
      </c>
      <c r="AC120" s="150" t="str">
        <f>IF(AND(AC$7&gt;=$N120,AC$7&lt;=$O120,AC$7&lt;&gt;""),IF($P120="O",$K120&amp;" h",$K120),"")</f>
        <v/>
      </c>
      <c r="AD120" s="152" t="str">
        <f ca="1">IF(AND(AD$7&gt;=$N120,AD$7&lt;=$O120,AD$7&lt;&gt;""),IF($P120="O",$K120&amp;" h",$K120),"")</f>
        <v/>
      </c>
      <c r="AE120" s="150" t="str">
        <f>IF(AND(AE$7&gt;=$N120,AE$7&lt;=$O120,AE$7&lt;&gt;""),IF($P120="O",$K120&amp;" h",$K120),"")</f>
        <v/>
      </c>
      <c r="AF120" s="152" t="str">
        <f ca="1">IF(AND(AF$7&gt;=$N120,AF$7&lt;=$O120,AF$7&lt;&gt;""),IF($P120="O",$K120&amp;" h",$K120),"")</f>
        <v/>
      </c>
      <c r="AG120" s="150" t="str">
        <f>IF(AND(AG$7&gt;=$N120,AG$7&lt;=$O120,AG$7&lt;&gt;""),IF($P120="O",$K120&amp;" h",$K120),"")</f>
        <v/>
      </c>
      <c r="AH120" s="152" t="str">
        <f ca="1">IF(AND(AH$7&gt;=$N120,AH$7&lt;=$O120,AH$7&lt;&gt;""),IF($P120="O",$K120&amp;" h",$K120),"")</f>
        <v/>
      </c>
      <c r="AI120" s="150"/>
      <c r="AJ120" s="152"/>
      <c r="AK120" s="150"/>
      <c r="AL120" s="152"/>
      <c r="AM120" s="150"/>
      <c r="AN120" s="152"/>
      <c r="AO120" s="150"/>
      <c r="AP120" s="152"/>
      <c r="AQ120" s="150"/>
      <c r="AR120" s="152"/>
      <c r="AS120" s="150"/>
      <c r="AT120" s="152"/>
      <c r="AU120" s="150"/>
      <c r="AV120" s="152"/>
      <c r="AW120" s="150"/>
      <c r="AX120" s="152"/>
      <c r="AY120" s="150"/>
      <c r="AZ120" s="152"/>
      <c r="BA120" s="150"/>
      <c r="BB120" s="152"/>
      <c r="BC120" s="150"/>
      <c r="BD120" s="152"/>
      <c r="BE120" s="150"/>
      <c r="BF120" s="152"/>
      <c r="BG120" s="150"/>
      <c r="BH120" s="152"/>
      <c r="BI120" s="150"/>
      <c r="BJ120" s="152"/>
      <c r="BK120" s="150"/>
      <c r="BL120" s="152"/>
      <c r="BM120" s="150"/>
      <c r="BN120" s="152"/>
      <c r="BO120" s="150"/>
      <c r="BP120" s="152"/>
      <c r="BQ120" s="150"/>
      <c r="BR120" s="152"/>
      <c r="BS120" s="150"/>
      <c r="BT120" s="152"/>
      <c r="BU120" s="150"/>
      <c r="BV120" s="152"/>
      <c r="BW120" s="150"/>
      <c r="BX120" s="152"/>
      <c r="BY120" s="150"/>
      <c r="BZ120" s="32" t="str">
        <f ca="1">IF(AND(BZ$7&gt;=$N120,BZ$7&lt;=$O120,BZ$7&lt;&gt;""),IF($P120="O",$K120&amp;" h",$K120),"")</f>
        <v/>
      </c>
      <c r="CA120" s="32" t="str">
        <f ca="1">IF(AND(CA$7&gt;=$N120,CA$7&lt;=$O120,CA$7&lt;&gt;""),IF($P120="O",$K120&amp;" h",$K120),"")</f>
        <v/>
      </c>
      <c r="CB120" s="32" t="str">
        <f ca="1">IF(AND(CB$7&gt;=$N120,CB$7&lt;=$O120,CB$7&lt;&gt;""),IF($P120="O",$K120&amp;" h",$K120),"")</f>
        <v/>
      </c>
      <c r="CC120" s="32" t="str">
        <f ca="1">IF(AND(CC$7&gt;=$N120,CC$7&lt;=$O120,CC$7&lt;&gt;""),IF($P120="O",$K120&amp;" h",$K120),"")</f>
        <v/>
      </c>
      <c r="CD120" s="32" t="str">
        <f ca="1">IF(AND(CD$7&gt;=$N120,CD$7&lt;=$O120,CD$7&lt;&gt;""),IF($P120="O",$K120&amp;" h",$K120),"")</f>
        <v/>
      </c>
      <c r="CE120" s="32" t="str">
        <f ca="1">IF(AND(CE$7&gt;=$N120,CE$7&lt;=$O120,CE$7&lt;&gt;""),IF($P120="O",$K120&amp;" h",$K120),"")</f>
        <v/>
      </c>
      <c r="CF120" s="32" t="str">
        <f ca="1">IF(AND(CF$7&gt;=$N120,CF$7&lt;=$O120,CF$7&lt;&gt;""),IF($P120="O",$K120&amp;" h",$K120),"")</f>
        <v/>
      </c>
      <c r="CG120" s="32" t="str">
        <f ca="1">IF(AND(CG$7&gt;=$N120,CG$7&lt;=$O120,CG$7&lt;&gt;""),IF($P120="O",$K120&amp;" h",$K120),"")</f>
        <v/>
      </c>
      <c r="CH120" s="32" t="str">
        <f ca="1">IF(AND(CH$7&gt;=$N120,CH$7&lt;=$O120,CH$7&lt;&gt;""),IF($P120="O",$K120&amp;" h",$K120),"")</f>
        <v/>
      </c>
      <c r="CI120" s="32" t="str">
        <f ca="1">IF(AND(CI$7&gt;=$N120,CI$7&lt;=$O120,CI$7&lt;&gt;""),IF($P120="O",$K120&amp;" h",$K120),"")</f>
        <v/>
      </c>
      <c r="CJ120" s="32" t="str">
        <f ca="1">IF(AND(CJ$7&gt;=$N120,CJ$7&lt;=$O120,CJ$7&lt;&gt;""),IF($P120="O",$K120&amp;" h",$K120),"")</f>
        <v/>
      </c>
      <c r="CK120" s="32" t="str">
        <f ca="1">IF(AND(CK$7&gt;=$N120,CK$7&lt;=$O120,CK$7&lt;&gt;""),IF($P120="O",$K120&amp;" h",$K120),"")</f>
        <v/>
      </c>
      <c r="CL120" s="32" t="str">
        <f ca="1">IF(AND(CL$7&gt;=$N120,CL$7&lt;=$O120,CL$7&lt;&gt;""),IF($P120="O",$K120&amp;" h",$K120),"")</f>
        <v/>
      </c>
      <c r="CM120" s="32" t="str">
        <f ca="1">IF(AND(CM$7&gt;=$N120,CM$7&lt;=$O120,CM$7&lt;&gt;""),IF($P120="O",$K120&amp;" h",$K120),"")</f>
        <v/>
      </c>
      <c r="CN120" s="32" t="str">
        <f ca="1">IF(AND(CN$7&gt;=$N120,CN$7&lt;=$O120,CN$7&lt;&gt;""),IF($P120="O",$K120&amp;" h",$K120),"")</f>
        <v/>
      </c>
      <c r="CO120" s="32" t="str">
        <f ca="1">IF(AND(CO$7&gt;=$N120,CO$7&lt;=$O120,CO$7&lt;&gt;""),IF($P120="O",$K120&amp;" h",$K120),"")</f>
        <v/>
      </c>
      <c r="CP120" s="32" t="str">
        <f ca="1">IF(AND(CP$7&gt;=$N120,CP$7&lt;=$O120,CP$7&lt;&gt;""),IF($P120="O",$K120&amp;" h",$K120),"")</f>
        <v/>
      </c>
      <c r="CQ120" s="32" t="str">
        <f ca="1">IF(AND(CQ$7&gt;=$N120,CQ$7&lt;=$O120,CQ$7&lt;&gt;""),IF($P120="O",$K120&amp;" h",$K120),"")</f>
        <v/>
      </c>
      <c r="CR120" s="32" t="str">
        <f ca="1">IF(AND(CR$7&gt;=$N120,CR$7&lt;=$O120,CR$7&lt;&gt;""),IF($P120="O",$K120&amp;" h",$K120),"")</f>
        <v/>
      </c>
      <c r="CS120" s="32" t="str">
        <f ca="1">IF(AND(CS$7&gt;=$N120,CS$7&lt;=$O120,CS$7&lt;&gt;""),IF($P120="O",$K120&amp;" h",$K120),"")</f>
        <v/>
      </c>
      <c r="CT120" s="32" t="str">
        <f ca="1">IF(AND(CT$7&gt;=$N120,CT$7&lt;=$O120,CT$7&lt;&gt;""),IF($P120="O",$K120&amp;" h",$K120),"")</f>
        <v/>
      </c>
      <c r="CU120" s="32" t="str">
        <f ca="1">IF(AND(CU$7&gt;=$N120,CU$7&lt;=$O120,CU$7&lt;&gt;""),IF($P120="O",$K120&amp;" h",$K120),"")</f>
        <v/>
      </c>
      <c r="CV120" s="32" t="str">
        <f ca="1">IF(AND(CV$7&gt;=$N120,CV$7&lt;=$O120,CV$7&lt;&gt;""),IF($P120="O",$K120&amp;" h",$K120),"")</f>
        <v/>
      </c>
      <c r="CW120" s="32" t="str">
        <f ca="1">IF(AND(CW$7&gt;=$N120,CW$7&lt;=$O120,CW$7&lt;&gt;""),IF($P120="O",$K120&amp;" h",$K120),"")</f>
        <v/>
      </c>
      <c r="CX120" s="32" t="str">
        <f ca="1">IF(AND(CX$7&gt;=$N120,CX$7&lt;=$O120,CX$7&lt;&gt;""),IF($P120="O",$K120&amp;" h",$K120),"")</f>
        <v/>
      </c>
      <c r="CY120" s="32" t="str">
        <f ca="1">IF(AND(CY$7&gt;=$N120,CY$7&lt;=$O120,CY$7&lt;&gt;""),IF($P120="O",$K120&amp;" h",$K120),"")</f>
        <v/>
      </c>
      <c r="CZ120" s="32" t="str">
        <f ca="1">IF(AND(CZ$7&gt;=$N120,CZ$7&lt;=$O120,CZ$7&lt;&gt;""),IF($P120="O",$K120&amp;" h",$K120),"")</f>
        <v/>
      </c>
      <c r="DA120" s="32" t="str">
        <f ca="1">IF(AND(DA$7&gt;=$N120,DA$7&lt;=$O120,DA$7&lt;&gt;""),IF($P120="O",$K120&amp;" h",$K120),"")</f>
        <v/>
      </c>
      <c r="DB120" s="32" t="str">
        <f ca="1">IF(AND(DB$7&gt;=$N120,DB$7&lt;=$O120,DB$7&lt;&gt;""),IF($P120="O",$K120&amp;" h",$K120),"")</f>
        <v/>
      </c>
      <c r="DC120" s="32" t="str">
        <f ca="1">IF(AND(DC$7&gt;=$N120,DC$7&lt;=$O120,DC$7&lt;&gt;""),IF($P120="O",$K120&amp;" h",$K120),"")</f>
        <v/>
      </c>
    </row>
    <row r="121" spans="1:107" x14ac:dyDescent="0.3">
      <c r="A121" s="122" t="s">
        <v>6418</v>
      </c>
      <c r="B121" s="61" t="s">
        <v>6419</v>
      </c>
      <c r="C121" s="61" t="s">
        <v>252</v>
      </c>
      <c r="D121" s="61" t="s">
        <v>6027</v>
      </c>
      <c r="E121" s="61" t="s">
        <v>1210</v>
      </c>
      <c r="F121" s="61" t="s">
        <v>359</v>
      </c>
      <c r="G121" s="61" t="s">
        <v>58</v>
      </c>
      <c r="H121" s="61" t="s">
        <v>61</v>
      </c>
      <c r="I121" s="61"/>
      <c r="J121" s="61"/>
      <c r="K121" s="61">
        <v>0.5</v>
      </c>
      <c r="L121" s="84">
        <v>43321</v>
      </c>
      <c r="M121" s="84">
        <v>43321.020833333336</v>
      </c>
      <c r="N121" s="85"/>
      <c r="O121" s="85"/>
      <c r="P121" s="92" t="s">
        <v>617</v>
      </c>
      <c r="Q121" s="31">
        <f ca="1">NETWORKDAYS(N121,O121,LD!$D$5:$D$16)</f>
        <v>0</v>
      </c>
      <c r="R121" s="152" t="str">
        <f ca="1">IF(AND(R$7&gt;=$N121,R$7&lt;=$O121,R$7&lt;&gt;""),IF($P121="O",$K121&amp;" h",$K121),"")</f>
        <v/>
      </c>
      <c r="S121" s="150" t="str">
        <f>IF(AND(S$7&gt;=$N121,S$7&lt;=$O121,S$7&lt;&gt;""),IF($P121="O",$K121&amp;" h",$K121),"")</f>
        <v/>
      </c>
      <c r="T121" s="152" t="str">
        <f ca="1">IF(AND(T$7&gt;=$N121,T$7&lt;=$O121,T$7&lt;&gt;""),IF($P121="O",$K121&amp;" h",$K121),"")</f>
        <v/>
      </c>
      <c r="U121" s="150" t="str">
        <f>IF(AND(U$7&gt;=$N121,U$7&lt;=$O121,U$7&lt;&gt;""),IF($P121="O",$K121&amp;" h",$K121),"")</f>
        <v/>
      </c>
      <c r="V121" s="152" t="str">
        <f ca="1">IF(AND(V$7&gt;=$N121,V$7&lt;=$O121,V$7&lt;&gt;""),IF($P121="O",$K121&amp;" h",$K121),"")</f>
        <v/>
      </c>
      <c r="W121" s="150" t="str">
        <f>IF(AND(W$7&gt;=$N121,W$7&lt;=$O121,W$7&lt;&gt;""),IF($P121="O",$K121&amp;" h",$K121),"")</f>
        <v/>
      </c>
      <c r="X121" s="152" t="str">
        <f ca="1">IF(AND(X$7&gt;=$N121,X$7&lt;=$O121,X$7&lt;&gt;""),IF($P121="O",$K121&amp;" h",$K121),"")</f>
        <v/>
      </c>
      <c r="Y121" s="150" t="str">
        <f>IF(AND(Y$7&gt;=$N121,Y$7&lt;=$O121,Y$7&lt;&gt;""),IF($P121="O",$K121&amp;" h",$K121),"")</f>
        <v/>
      </c>
      <c r="Z121" s="152" t="str">
        <f ca="1">IF(AND(Z$7&gt;=$N121,Z$7&lt;=$O121,Z$7&lt;&gt;""),IF($P121="O",$K121&amp;" h",$K121),"")</f>
        <v/>
      </c>
      <c r="AA121" s="150" t="str">
        <f>IF(AND(AA$7&gt;=$N121,AA$7&lt;=$O121,AA$7&lt;&gt;""),IF($P121="O",$K121&amp;" h",$K121),"")</f>
        <v/>
      </c>
      <c r="AB121" s="152" t="str">
        <f ca="1">IF(AND(AB$7&gt;=$N121,AB$7&lt;=$O121,AB$7&lt;&gt;""),IF($P121="O",$K121&amp;" h",$K121),"")</f>
        <v/>
      </c>
      <c r="AC121" s="150" t="str">
        <f>IF(AND(AC$7&gt;=$N121,AC$7&lt;=$O121,AC$7&lt;&gt;""),IF($P121="O",$K121&amp;" h",$K121),"")</f>
        <v/>
      </c>
      <c r="AD121" s="152" t="str">
        <f ca="1">IF(AND(AD$7&gt;=$N121,AD$7&lt;=$O121,AD$7&lt;&gt;""),IF($P121="O",$K121&amp;" h",$K121),"")</f>
        <v/>
      </c>
      <c r="AE121" s="150" t="str">
        <f>IF(AND(AE$7&gt;=$N121,AE$7&lt;=$O121,AE$7&lt;&gt;""),IF($P121="O",$K121&amp;" h",$K121),"")</f>
        <v/>
      </c>
      <c r="AF121" s="152" t="str">
        <f ca="1">IF(AND(AF$7&gt;=$N121,AF$7&lt;=$O121,AF$7&lt;&gt;""),IF($P121="O",$K121&amp;" h",$K121),"")</f>
        <v/>
      </c>
      <c r="AG121" s="150" t="str">
        <f>IF(AND(AG$7&gt;=$N121,AG$7&lt;=$O121,AG$7&lt;&gt;""),IF($P121="O",$K121&amp;" h",$K121),"")</f>
        <v/>
      </c>
      <c r="AH121" s="152" t="str">
        <f ca="1">IF(AND(AH$7&gt;=$N121,AH$7&lt;=$O121,AH$7&lt;&gt;""),IF($P121="O",$K121&amp;" h",$K121),"")</f>
        <v/>
      </c>
      <c r="AI121" s="150"/>
      <c r="AJ121" s="152"/>
      <c r="AK121" s="150"/>
      <c r="AL121" s="152"/>
      <c r="AM121" s="150"/>
      <c r="AN121" s="152"/>
      <c r="AO121" s="150"/>
      <c r="AP121" s="152"/>
      <c r="AQ121" s="150"/>
      <c r="AR121" s="152"/>
      <c r="AS121" s="150"/>
      <c r="AT121" s="152"/>
      <c r="AU121" s="150"/>
      <c r="AV121" s="152"/>
      <c r="AW121" s="150"/>
      <c r="AX121" s="152"/>
      <c r="AY121" s="150"/>
      <c r="AZ121" s="152"/>
      <c r="BA121" s="150"/>
      <c r="BB121" s="152"/>
      <c r="BC121" s="150"/>
      <c r="BD121" s="152"/>
      <c r="BE121" s="150"/>
      <c r="BF121" s="152"/>
      <c r="BG121" s="150"/>
      <c r="BH121" s="152"/>
      <c r="BI121" s="150"/>
      <c r="BJ121" s="152"/>
      <c r="BK121" s="150"/>
      <c r="BL121" s="152"/>
      <c r="BM121" s="150"/>
      <c r="BN121" s="152"/>
      <c r="BO121" s="150"/>
      <c r="BP121" s="152"/>
      <c r="BQ121" s="150"/>
      <c r="BR121" s="152"/>
      <c r="BS121" s="150"/>
      <c r="BT121" s="152"/>
      <c r="BU121" s="150"/>
      <c r="BV121" s="152"/>
      <c r="BW121" s="150"/>
      <c r="BX121" s="152"/>
      <c r="BY121" s="150"/>
      <c r="BZ121" s="32" t="str">
        <f ca="1">IF(AND(BZ$7&gt;=$N121,BZ$7&lt;=$O121,BZ$7&lt;&gt;""),IF($P121="O",$K121&amp;" h",$K121),"")</f>
        <v/>
      </c>
      <c r="CA121" s="32" t="str">
        <f ca="1">IF(AND(CA$7&gt;=$N121,CA$7&lt;=$O121,CA$7&lt;&gt;""),IF($P121="O",$K121&amp;" h",$K121),"")</f>
        <v/>
      </c>
      <c r="CB121" s="32" t="str">
        <f ca="1">IF(AND(CB$7&gt;=$N121,CB$7&lt;=$O121,CB$7&lt;&gt;""),IF($P121="O",$K121&amp;" h",$K121),"")</f>
        <v/>
      </c>
      <c r="CC121" s="32" t="str">
        <f ca="1">IF(AND(CC$7&gt;=$N121,CC$7&lt;=$O121,CC$7&lt;&gt;""),IF($P121="O",$K121&amp;" h",$K121),"")</f>
        <v/>
      </c>
      <c r="CD121" s="32" t="str">
        <f ca="1">IF(AND(CD$7&gt;=$N121,CD$7&lt;=$O121,CD$7&lt;&gt;""),IF($P121="O",$K121&amp;" h",$K121),"")</f>
        <v/>
      </c>
      <c r="CE121" s="32" t="str">
        <f ca="1">IF(AND(CE$7&gt;=$N121,CE$7&lt;=$O121,CE$7&lt;&gt;""),IF($P121="O",$K121&amp;" h",$K121),"")</f>
        <v/>
      </c>
      <c r="CF121" s="32" t="str">
        <f ca="1">IF(AND(CF$7&gt;=$N121,CF$7&lt;=$O121,CF$7&lt;&gt;""),IF($P121="O",$K121&amp;" h",$K121),"")</f>
        <v/>
      </c>
      <c r="CG121" s="32" t="str">
        <f ca="1">IF(AND(CG$7&gt;=$N121,CG$7&lt;=$O121,CG$7&lt;&gt;""),IF($P121="O",$K121&amp;" h",$K121),"")</f>
        <v/>
      </c>
      <c r="CH121" s="32" t="str">
        <f ca="1">IF(AND(CH$7&gt;=$N121,CH$7&lt;=$O121,CH$7&lt;&gt;""),IF($P121="O",$K121&amp;" h",$K121),"")</f>
        <v/>
      </c>
      <c r="CI121" s="32" t="str">
        <f ca="1">IF(AND(CI$7&gt;=$N121,CI$7&lt;=$O121,CI$7&lt;&gt;""),IF($P121="O",$K121&amp;" h",$K121),"")</f>
        <v/>
      </c>
      <c r="CJ121" s="32" t="str">
        <f ca="1">IF(AND(CJ$7&gt;=$N121,CJ$7&lt;=$O121,CJ$7&lt;&gt;""),IF($P121="O",$K121&amp;" h",$K121),"")</f>
        <v/>
      </c>
      <c r="CK121" s="32" t="str">
        <f ca="1">IF(AND(CK$7&gt;=$N121,CK$7&lt;=$O121,CK$7&lt;&gt;""),IF($P121="O",$K121&amp;" h",$K121),"")</f>
        <v/>
      </c>
      <c r="CL121" s="32" t="str">
        <f ca="1">IF(AND(CL$7&gt;=$N121,CL$7&lt;=$O121,CL$7&lt;&gt;""),IF($P121="O",$K121&amp;" h",$K121),"")</f>
        <v/>
      </c>
      <c r="CM121" s="32" t="str">
        <f ca="1">IF(AND(CM$7&gt;=$N121,CM$7&lt;=$O121,CM$7&lt;&gt;""),IF($P121="O",$K121&amp;" h",$K121),"")</f>
        <v/>
      </c>
      <c r="CN121" s="32" t="str">
        <f ca="1">IF(AND(CN$7&gt;=$N121,CN$7&lt;=$O121,CN$7&lt;&gt;""),IF($P121="O",$K121&amp;" h",$K121),"")</f>
        <v/>
      </c>
      <c r="CO121" s="32" t="str">
        <f ca="1">IF(AND(CO$7&gt;=$N121,CO$7&lt;=$O121,CO$7&lt;&gt;""),IF($P121="O",$K121&amp;" h",$K121),"")</f>
        <v/>
      </c>
      <c r="CP121" s="32" t="str">
        <f ca="1">IF(AND(CP$7&gt;=$N121,CP$7&lt;=$O121,CP$7&lt;&gt;""),IF($P121="O",$K121&amp;" h",$K121),"")</f>
        <v/>
      </c>
      <c r="CQ121" s="32" t="str">
        <f ca="1">IF(AND(CQ$7&gt;=$N121,CQ$7&lt;=$O121,CQ$7&lt;&gt;""),IF($P121="O",$K121&amp;" h",$K121),"")</f>
        <v/>
      </c>
      <c r="CR121" s="32" t="str">
        <f ca="1">IF(AND(CR$7&gt;=$N121,CR$7&lt;=$O121,CR$7&lt;&gt;""),IF($P121="O",$K121&amp;" h",$K121),"")</f>
        <v/>
      </c>
      <c r="CS121" s="32" t="str">
        <f ca="1">IF(AND(CS$7&gt;=$N121,CS$7&lt;=$O121,CS$7&lt;&gt;""),IF($P121="O",$K121&amp;" h",$K121),"")</f>
        <v/>
      </c>
      <c r="CT121" s="32" t="str">
        <f ca="1">IF(AND(CT$7&gt;=$N121,CT$7&lt;=$O121,CT$7&lt;&gt;""),IF($P121="O",$K121&amp;" h",$K121),"")</f>
        <v/>
      </c>
      <c r="CU121" s="32" t="str">
        <f ca="1">IF(AND(CU$7&gt;=$N121,CU$7&lt;=$O121,CU$7&lt;&gt;""),IF($P121="O",$K121&amp;" h",$K121),"")</f>
        <v/>
      </c>
      <c r="CV121" s="32" t="str">
        <f ca="1">IF(AND(CV$7&gt;=$N121,CV$7&lt;=$O121,CV$7&lt;&gt;""),IF($P121="O",$K121&amp;" h",$K121),"")</f>
        <v/>
      </c>
      <c r="CW121" s="32" t="str">
        <f ca="1">IF(AND(CW$7&gt;=$N121,CW$7&lt;=$O121,CW$7&lt;&gt;""),IF($P121="O",$K121&amp;" h",$K121),"")</f>
        <v/>
      </c>
      <c r="CX121" s="32" t="str">
        <f ca="1">IF(AND(CX$7&gt;=$N121,CX$7&lt;=$O121,CX$7&lt;&gt;""),IF($P121="O",$K121&amp;" h",$K121),"")</f>
        <v/>
      </c>
      <c r="CY121" s="32" t="str">
        <f ca="1">IF(AND(CY$7&gt;=$N121,CY$7&lt;=$O121,CY$7&lt;&gt;""),IF($P121="O",$K121&amp;" h",$K121),"")</f>
        <v/>
      </c>
      <c r="CZ121" s="32" t="str">
        <f ca="1">IF(AND(CZ$7&gt;=$N121,CZ$7&lt;=$O121,CZ$7&lt;&gt;""),IF($P121="O",$K121&amp;" h",$K121),"")</f>
        <v/>
      </c>
      <c r="DA121" s="32" t="str">
        <f ca="1">IF(AND(DA$7&gt;=$N121,DA$7&lt;=$O121,DA$7&lt;&gt;""),IF($P121="O",$K121&amp;" h",$K121),"")</f>
        <v/>
      </c>
      <c r="DB121" s="32" t="str">
        <f ca="1">IF(AND(DB$7&gt;=$N121,DB$7&lt;=$O121,DB$7&lt;&gt;""),IF($P121="O",$K121&amp;" h",$K121),"")</f>
        <v/>
      </c>
      <c r="DC121" s="32" t="str">
        <f ca="1">IF(AND(DC$7&gt;=$N121,DC$7&lt;=$O121,DC$7&lt;&gt;""),IF($P121="O",$K121&amp;" h",$K121),"")</f>
        <v/>
      </c>
    </row>
    <row r="122" spans="1:107" x14ac:dyDescent="0.3">
      <c r="A122" s="122" t="s">
        <v>6317</v>
      </c>
      <c r="B122" s="61" t="s">
        <v>6318</v>
      </c>
      <c r="C122" s="61" t="s">
        <v>252</v>
      </c>
      <c r="D122" s="61" t="s">
        <v>6030</v>
      </c>
      <c r="E122" s="61" t="s">
        <v>1383</v>
      </c>
      <c r="F122" s="61" t="s">
        <v>359</v>
      </c>
      <c r="G122" s="61" t="s">
        <v>58</v>
      </c>
      <c r="H122" s="61" t="s">
        <v>61</v>
      </c>
      <c r="I122" s="61"/>
      <c r="J122" s="61"/>
      <c r="K122" s="61">
        <v>0.5</v>
      </c>
      <c r="L122" s="84">
        <v>43320</v>
      </c>
      <c r="M122" s="84">
        <v>43320.020833333336</v>
      </c>
      <c r="N122" s="85"/>
      <c r="O122" s="85"/>
      <c r="P122" s="92" t="s">
        <v>617</v>
      </c>
      <c r="Q122" s="31">
        <f ca="1">NETWORKDAYS(N122,O122,LD!$D$5:$D$16)</f>
        <v>0</v>
      </c>
      <c r="R122" s="152" t="str">
        <f ca="1">IF(AND(R$7&gt;=$N122,R$7&lt;=$O122,R$7&lt;&gt;""),IF($P122="O",$K122&amp;" h",$K122),"")</f>
        <v/>
      </c>
      <c r="S122" s="150" t="str">
        <f>IF(AND(S$7&gt;=$N122,S$7&lt;=$O122,S$7&lt;&gt;""),IF($P122="O",$K122&amp;" h",$K122),"")</f>
        <v/>
      </c>
      <c r="T122" s="152" t="str">
        <f ca="1">IF(AND(T$7&gt;=$N122,T$7&lt;=$O122,T$7&lt;&gt;""),IF($P122="O",$K122&amp;" h",$K122),"")</f>
        <v/>
      </c>
      <c r="U122" s="150" t="str">
        <f>IF(AND(U$7&gt;=$N122,U$7&lt;=$O122,U$7&lt;&gt;""),IF($P122="O",$K122&amp;" h",$K122),"")</f>
        <v/>
      </c>
      <c r="V122" s="152" t="str">
        <f ca="1">IF(AND(V$7&gt;=$N122,V$7&lt;=$O122,V$7&lt;&gt;""),IF($P122="O",$K122&amp;" h",$K122),"")</f>
        <v/>
      </c>
      <c r="W122" s="150" t="str">
        <f>IF(AND(W$7&gt;=$N122,W$7&lt;=$O122,W$7&lt;&gt;""),IF($P122="O",$K122&amp;" h",$K122),"")</f>
        <v/>
      </c>
      <c r="X122" s="152" t="str">
        <f ca="1">IF(AND(X$7&gt;=$N122,X$7&lt;=$O122,X$7&lt;&gt;""),IF($P122="O",$K122&amp;" h",$K122),"")</f>
        <v/>
      </c>
      <c r="Y122" s="150" t="str">
        <f>IF(AND(Y$7&gt;=$N122,Y$7&lt;=$O122,Y$7&lt;&gt;""),IF($P122="O",$K122&amp;" h",$K122),"")</f>
        <v/>
      </c>
      <c r="Z122" s="152" t="str">
        <f ca="1">IF(AND(Z$7&gt;=$N122,Z$7&lt;=$O122,Z$7&lt;&gt;""),IF($P122="O",$K122&amp;" h",$K122),"")</f>
        <v/>
      </c>
      <c r="AA122" s="150" t="str">
        <f>IF(AND(AA$7&gt;=$N122,AA$7&lt;=$O122,AA$7&lt;&gt;""),IF($P122="O",$K122&amp;" h",$K122),"")</f>
        <v/>
      </c>
      <c r="AB122" s="152" t="str">
        <f ca="1">IF(AND(AB$7&gt;=$N122,AB$7&lt;=$O122,AB$7&lt;&gt;""),IF($P122="O",$K122&amp;" h",$K122),"")</f>
        <v/>
      </c>
      <c r="AC122" s="150" t="str">
        <f>IF(AND(AC$7&gt;=$N122,AC$7&lt;=$O122,AC$7&lt;&gt;""),IF($P122="O",$K122&amp;" h",$K122),"")</f>
        <v/>
      </c>
      <c r="AD122" s="152" t="str">
        <f ca="1">IF(AND(AD$7&gt;=$N122,AD$7&lt;=$O122,AD$7&lt;&gt;""),IF($P122="O",$K122&amp;" h",$K122),"")</f>
        <v/>
      </c>
      <c r="AE122" s="150" t="str">
        <f>IF(AND(AE$7&gt;=$N122,AE$7&lt;=$O122,AE$7&lt;&gt;""),IF($P122="O",$K122&amp;" h",$K122),"")</f>
        <v/>
      </c>
      <c r="AF122" s="152" t="str">
        <f ca="1">IF(AND(AF$7&gt;=$N122,AF$7&lt;=$O122,AF$7&lt;&gt;""),IF($P122="O",$K122&amp;" h",$K122),"")</f>
        <v/>
      </c>
      <c r="AG122" s="150" t="str">
        <f>IF(AND(AG$7&gt;=$N122,AG$7&lt;=$O122,AG$7&lt;&gt;""),IF($P122="O",$K122&amp;" h",$K122),"")</f>
        <v/>
      </c>
      <c r="AH122" s="152" t="str">
        <f ca="1">IF(AND(AH$7&gt;=$N122,AH$7&lt;=$O122,AH$7&lt;&gt;""),IF($P122="O",$K122&amp;" h",$K122),"")</f>
        <v/>
      </c>
      <c r="AI122" s="150"/>
      <c r="AJ122" s="152"/>
      <c r="AK122" s="150"/>
      <c r="AL122" s="152"/>
      <c r="AM122" s="150"/>
      <c r="AN122" s="152"/>
      <c r="AO122" s="150"/>
      <c r="AP122" s="152"/>
      <c r="AQ122" s="150"/>
      <c r="AR122" s="152"/>
      <c r="AS122" s="150"/>
      <c r="AT122" s="152"/>
      <c r="AU122" s="150"/>
      <c r="AV122" s="152"/>
      <c r="AW122" s="150"/>
      <c r="AX122" s="152"/>
      <c r="AY122" s="150"/>
      <c r="AZ122" s="152"/>
      <c r="BA122" s="150"/>
      <c r="BB122" s="152"/>
      <c r="BC122" s="150"/>
      <c r="BD122" s="152"/>
      <c r="BE122" s="150"/>
      <c r="BF122" s="152"/>
      <c r="BG122" s="150"/>
      <c r="BH122" s="152"/>
      <c r="BI122" s="150"/>
      <c r="BJ122" s="152"/>
      <c r="BK122" s="150"/>
      <c r="BL122" s="152"/>
      <c r="BM122" s="150"/>
      <c r="BN122" s="152"/>
      <c r="BO122" s="150"/>
      <c r="BP122" s="152"/>
      <c r="BQ122" s="150"/>
      <c r="BR122" s="152"/>
      <c r="BS122" s="150"/>
      <c r="BT122" s="152"/>
      <c r="BU122" s="150"/>
      <c r="BV122" s="152"/>
      <c r="BW122" s="150"/>
      <c r="BX122" s="152"/>
      <c r="BY122" s="150"/>
      <c r="BZ122" s="32" t="str">
        <f ca="1">IF(AND(BZ$7&gt;=$N122,BZ$7&lt;=$O122,BZ$7&lt;&gt;""),IF($P122="O",$K122&amp;" h",$K122),"")</f>
        <v/>
      </c>
      <c r="CA122" s="32" t="str">
        <f ca="1">IF(AND(CA$7&gt;=$N122,CA$7&lt;=$O122,CA$7&lt;&gt;""),IF($P122="O",$K122&amp;" h",$K122),"")</f>
        <v/>
      </c>
      <c r="CB122" s="32" t="str">
        <f ca="1">IF(AND(CB$7&gt;=$N122,CB$7&lt;=$O122,CB$7&lt;&gt;""),IF($P122="O",$K122&amp;" h",$K122),"")</f>
        <v/>
      </c>
      <c r="CC122" s="32" t="str">
        <f ca="1">IF(AND(CC$7&gt;=$N122,CC$7&lt;=$O122,CC$7&lt;&gt;""),IF($P122="O",$K122&amp;" h",$K122),"")</f>
        <v/>
      </c>
      <c r="CD122" s="32" t="str">
        <f ca="1">IF(AND(CD$7&gt;=$N122,CD$7&lt;=$O122,CD$7&lt;&gt;""),IF($P122="O",$K122&amp;" h",$K122),"")</f>
        <v/>
      </c>
      <c r="CE122" s="32" t="str">
        <f ca="1">IF(AND(CE$7&gt;=$N122,CE$7&lt;=$O122,CE$7&lt;&gt;""),IF($P122="O",$K122&amp;" h",$K122),"")</f>
        <v/>
      </c>
      <c r="CF122" s="32" t="str">
        <f ca="1">IF(AND(CF$7&gt;=$N122,CF$7&lt;=$O122,CF$7&lt;&gt;""),IF($P122="O",$K122&amp;" h",$K122),"")</f>
        <v/>
      </c>
      <c r="CG122" s="32" t="str">
        <f ca="1">IF(AND(CG$7&gt;=$N122,CG$7&lt;=$O122,CG$7&lt;&gt;""),IF($P122="O",$K122&amp;" h",$K122),"")</f>
        <v/>
      </c>
      <c r="CH122" s="32" t="str">
        <f ca="1">IF(AND(CH$7&gt;=$N122,CH$7&lt;=$O122,CH$7&lt;&gt;""),IF($P122="O",$K122&amp;" h",$K122),"")</f>
        <v/>
      </c>
      <c r="CI122" s="32" t="str">
        <f ca="1">IF(AND(CI$7&gt;=$N122,CI$7&lt;=$O122,CI$7&lt;&gt;""),IF($P122="O",$K122&amp;" h",$K122),"")</f>
        <v/>
      </c>
      <c r="CJ122" s="32" t="str">
        <f ca="1">IF(AND(CJ$7&gt;=$N122,CJ$7&lt;=$O122,CJ$7&lt;&gt;""),IF($P122="O",$K122&amp;" h",$K122),"")</f>
        <v/>
      </c>
      <c r="CK122" s="32" t="str">
        <f ca="1">IF(AND(CK$7&gt;=$N122,CK$7&lt;=$O122,CK$7&lt;&gt;""),IF($P122="O",$K122&amp;" h",$K122),"")</f>
        <v/>
      </c>
      <c r="CL122" s="32" t="str">
        <f ca="1">IF(AND(CL$7&gt;=$N122,CL$7&lt;=$O122,CL$7&lt;&gt;""),IF($P122="O",$K122&amp;" h",$K122),"")</f>
        <v/>
      </c>
      <c r="CM122" s="32" t="str">
        <f ca="1">IF(AND(CM$7&gt;=$N122,CM$7&lt;=$O122,CM$7&lt;&gt;""),IF($P122="O",$K122&amp;" h",$K122),"")</f>
        <v/>
      </c>
      <c r="CN122" s="32" t="str">
        <f ca="1">IF(AND(CN$7&gt;=$N122,CN$7&lt;=$O122,CN$7&lt;&gt;""),IF($P122="O",$K122&amp;" h",$K122),"")</f>
        <v/>
      </c>
      <c r="CO122" s="32" t="str">
        <f ca="1">IF(AND(CO$7&gt;=$N122,CO$7&lt;=$O122,CO$7&lt;&gt;""),IF($P122="O",$K122&amp;" h",$K122),"")</f>
        <v/>
      </c>
      <c r="CP122" s="32" t="str">
        <f ca="1">IF(AND(CP$7&gt;=$N122,CP$7&lt;=$O122,CP$7&lt;&gt;""),IF($P122="O",$K122&amp;" h",$K122),"")</f>
        <v/>
      </c>
      <c r="CQ122" s="32" t="str">
        <f ca="1">IF(AND(CQ$7&gt;=$N122,CQ$7&lt;=$O122,CQ$7&lt;&gt;""),IF($P122="O",$K122&amp;" h",$K122),"")</f>
        <v/>
      </c>
      <c r="CR122" s="32" t="str">
        <f ca="1">IF(AND(CR$7&gt;=$N122,CR$7&lt;=$O122,CR$7&lt;&gt;""),IF($P122="O",$K122&amp;" h",$K122),"")</f>
        <v/>
      </c>
      <c r="CS122" s="32" t="str">
        <f ca="1">IF(AND(CS$7&gt;=$N122,CS$7&lt;=$O122,CS$7&lt;&gt;""),IF($P122="O",$K122&amp;" h",$K122),"")</f>
        <v/>
      </c>
      <c r="CT122" s="32" t="str">
        <f ca="1">IF(AND(CT$7&gt;=$N122,CT$7&lt;=$O122,CT$7&lt;&gt;""),IF($P122="O",$K122&amp;" h",$K122),"")</f>
        <v/>
      </c>
      <c r="CU122" s="32" t="str">
        <f ca="1">IF(AND(CU$7&gt;=$N122,CU$7&lt;=$O122,CU$7&lt;&gt;""),IF($P122="O",$K122&amp;" h",$K122),"")</f>
        <v/>
      </c>
      <c r="CV122" s="32" t="str">
        <f ca="1">IF(AND(CV$7&gt;=$N122,CV$7&lt;=$O122,CV$7&lt;&gt;""),IF($P122="O",$K122&amp;" h",$K122),"")</f>
        <v/>
      </c>
      <c r="CW122" s="32" t="str">
        <f ca="1">IF(AND(CW$7&gt;=$N122,CW$7&lt;=$O122,CW$7&lt;&gt;""),IF($P122="O",$K122&amp;" h",$K122),"")</f>
        <v/>
      </c>
      <c r="CX122" s="32" t="str">
        <f ca="1">IF(AND(CX$7&gt;=$N122,CX$7&lt;=$O122,CX$7&lt;&gt;""),IF($P122="O",$K122&amp;" h",$K122),"")</f>
        <v/>
      </c>
      <c r="CY122" s="32" t="str">
        <f ca="1">IF(AND(CY$7&gt;=$N122,CY$7&lt;=$O122,CY$7&lt;&gt;""),IF($P122="O",$K122&amp;" h",$K122),"")</f>
        <v/>
      </c>
      <c r="CZ122" s="32" t="str">
        <f ca="1">IF(AND(CZ$7&gt;=$N122,CZ$7&lt;=$O122,CZ$7&lt;&gt;""),IF($P122="O",$K122&amp;" h",$K122),"")</f>
        <v/>
      </c>
      <c r="DA122" s="32" t="str">
        <f ca="1">IF(AND(DA$7&gt;=$N122,DA$7&lt;=$O122,DA$7&lt;&gt;""),IF($P122="O",$K122&amp;" h",$K122),"")</f>
        <v/>
      </c>
      <c r="DB122" s="32" t="str">
        <f ca="1">IF(AND(DB$7&gt;=$N122,DB$7&lt;=$O122,DB$7&lt;&gt;""),IF($P122="O",$K122&amp;" h",$K122),"")</f>
        <v/>
      </c>
      <c r="DC122" s="32" t="str">
        <f ca="1">IF(AND(DC$7&gt;=$N122,DC$7&lt;=$O122,DC$7&lt;&gt;""),IF($P122="O",$K122&amp;" h",$K122),"")</f>
        <v/>
      </c>
    </row>
    <row r="123" spans="1:107" x14ac:dyDescent="0.3">
      <c r="A123" s="122" t="s">
        <v>6420</v>
      </c>
      <c r="B123" s="61" t="s">
        <v>6421</v>
      </c>
      <c r="C123" s="61" t="s">
        <v>252</v>
      </c>
      <c r="D123" s="61" t="s">
        <v>6033</v>
      </c>
      <c r="E123" s="61" t="s">
        <v>1397</v>
      </c>
      <c r="F123" s="61" t="s">
        <v>359</v>
      </c>
      <c r="G123" s="61" t="s">
        <v>58</v>
      </c>
      <c r="H123" s="61" t="s">
        <v>61</v>
      </c>
      <c r="I123" s="61"/>
      <c r="J123" s="61"/>
      <c r="K123" s="61">
        <v>0.5</v>
      </c>
      <c r="L123" s="84">
        <v>43321</v>
      </c>
      <c r="M123" s="84">
        <v>43321.020833333336</v>
      </c>
      <c r="N123" s="85"/>
      <c r="O123" s="85"/>
      <c r="P123" s="92" t="s">
        <v>617</v>
      </c>
      <c r="Q123" s="31">
        <f ca="1">NETWORKDAYS(N123,O123,LD!$D$5:$D$16)</f>
        <v>0</v>
      </c>
      <c r="R123" s="152" t="str">
        <f ca="1">IF(AND(R$7&gt;=$N123,R$7&lt;=$O123,R$7&lt;&gt;""),IF($P123="O",$K123&amp;" h",$K123),"")</f>
        <v/>
      </c>
      <c r="S123" s="150" t="str">
        <f>IF(AND(S$7&gt;=$N123,S$7&lt;=$O123,S$7&lt;&gt;""),IF($P123="O",$K123&amp;" h",$K123),"")</f>
        <v/>
      </c>
      <c r="T123" s="152" t="str">
        <f ca="1">IF(AND(T$7&gt;=$N123,T$7&lt;=$O123,T$7&lt;&gt;""),IF($P123="O",$K123&amp;" h",$K123),"")</f>
        <v/>
      </c>
      <c r="U123" s="150" t="str">
        <f>IF(AND(U$7&gt;=$N123,U$7&lt;=$O123,U$7&lt;&gt;""),IF($P123="O",$K123&amp;" h",$K123),"")</f>
        <v/>
      </c>
      <c r="V123" s="152" t="str">
        <f ca="1">IF(AND(V$7&gt;=$N123,V$7&lt;=$O123,V$7&lt;&gt;""),IF($P123="O",$K123&amp;" h",$K123),"")</f>
        <v/>
      </c>
      <c r="W123" s="150" t="str">
        <f>IF(AND(W$7&gt;=$N123,W$7&lt;=$O123,W$7&lt;&gt;""),IF($P123="O",$K123&amp;" h",$K123),"")</f>
        <v/>
      </c>
      <c r="X123" s="152" t="str">
        <f ca="1">IF(AND(X$7&gt;=$N123,X$7&lt;=$O123,X$7&lt;&gt;""),IF($P123="O",$K123&amp;" h",$K123),"")</f>
        <v/>
      </c>
      <c r="Y123" s="150" t="str">
        <f>IF(AND(Y$7&gt;=$N123,Y$7&lt;=$O123,Y$7&lt;&gt;""),IF($P123="O",$K123&amp;" h",$K123),"")</f>
        <v/>
      </c>
      <c r="Z123" s="152" t="str">
        <f ca="1">IF(AND(Z$7&gt;=$N123,Z$7&lt;=$O123,Z$7&lt;&gt;""),IF($P123="O",$K123&amp;" h",$K123),"")</f>
        <v/>
      </c>
      <c r="AA123" s="150" t="str">
        <f>IF(AND(AA$7&gt;=$N123,AA$7&lt;=$O123,AA$7&lt;&gt;""),IF($P123="O",$K123&amp;" h",$K123),"")</f>
        <v/>
      </c>
      <c r="AB123" s="152" t="str">
        <f ca="1">IF(AND(AB$7&gt;=$N123,AB$7&lt;=$O123,AB$7&lt;&gt;""),IF($P123="O",$K123&amp;" h",$K123),"")</f>
        <v/>
      </c>
      <c r="AC123" s="150" t="str">
        <f>IF(AND(AC$7&gt;=$N123,AC$7&lt;=$O123,AC$7&lt;&gt;""),IF($P123="O",$K123&amp;" h",$K123),"")</f>
        <v/>
      </c>
      <c r="AD123" s="152" t="str">
        <f ca="1">IF(AND(AD$7&gt;=$N123,AD$7&lt;=$O123,AD$7&lt;&gt;""),IF($P123="O",$K123&amp;" h",$K123),"")</f>
        <v/>
      </c>
      <c r="AE123" s="150" t="str">
        <f>IF(AND(AE$7&gt;=$N123,AE$7&lt;=$O123,AE$7&lt;&gt;""),IF($P123="O",$K123&amp;" h",$K123),"")</f>
        <v/>
      </c>
      <c r="AF123" s="152" t="str">
        <f ca="1">IF(AND(AF$7&gt;=$N123,AF$7&lt;=$O123,AF$7&lt;&gt;""),IF($P123="O",$K123&amp;" h",$K123),"")</f>
        <v/>
      </c>
      <c r="AG123" s="150" t="str">
        <f>IF(AND(AG$7&gt;=$N123,AG$7&lt;=$O123,AG$7&lt;&gt;""),IF($P123="O",$K123&amp;" h",$K123),"")</f>
        <v/>
      </c>
      <c r="AH123" s="152" t="str">
        <f ca="1">IF(AND(AH$7&gt;=$N123,AH$7&lt;=$O123,AH$7&lt;&gt;""),IF($P123="O",$K123&amp;" h",$K123),"")</f>
        <v/>
      </c>
      <c r="AI123" s="150"/>
      <c r="AJ123" s="152"/>
      <c r="AK123" s="150"/>
      <c r="AL123" s="152"/>
      <c r="AM123" s="150"/>
      <c r="AN123" s="152"/>
      <c r="AO123" s="150"/>
      <c r="AP123" s="152"/>
      <c r="AQ123" s="150"/>
      <c r="AR123" s="152"/>
      <c r="AS123" s="150"/>
      <c r="AT123" s="152"/>
      <c r="AU123" s="150"/>
      <c r="AV123" s="152"/>
      <c r="AW123" s="150"/>
      <c r="AX123" s="152"/>
      <c r="AY123" s="150"/>
      <c r="AZ123" s="152"/>
      <c r="BA123" s="150"/>
      <c r="BB123" s="152"/>
      <c r="BC123" s="150"/>
      <c r="BD123" s="152"/>
      <c r="BE123" s="150"/>
      <c r="BF123" s="152"/>
      <c r="BG123" s="150"/>
      <c r="BH123" s="152"/>
      <c r="BI123" s="150"/>
      <c r="BJ123" s="152"/>
      <c r="BK123" s="150"/>
      <c r="BL123" s="152"/>
      <c r="BM123" s="150"/>
      <c r="BN123" s="152"/>
      <c r="BO123" s="150"/>
      <c r="BP123" s="152"/>
      <c r="BQ123" s="150"/>
      <c r="BR123" s="152"/>
      <c r="BS123" s="150"/>
      <c r="BT123" s="152"/>
      <c r="BU123" s="150"/>
      <c r="BV123" s="152"/>
      <c r="BW123" s="150"/>
      <c r="BX123" s="152"/>
      <c r="BY123" s="150"/>
      <c r="BZ123" s="32" t="str">
        <f ca="1">IF(AND(BZ$7&gt;=$N123,BZ$7&lt;=$O123,BZ$7&lt;&gt;""),IF($P123="O",$K123&amp;" h",$K123),"")</f>
        <v/>
      </c>
      <c r="CA123" s="32" t="str">
        <f ca="1">IF(AND(CA$7&gt;=$N123,CA$7&lt;=$O123,CA$7&lt;&gt;""),IF($P123="O",$K123&amp;" h",$K123),"")</f>
        <v/>
      </c>
      <c r="CB123" s="32" t="str">
        <f ca="1">IF(AND(CB$7&gt;=$N123,CB$7&lt;=$O123,CB$7&lt;&gt;""),IF($P123="O",$K123&amp;" h",$K123),"")</f>
        <v/>
      </c>
      <c r="CC123" s="32" t="str">
        <f ca="1">IF(AND(CC$7&gt;=$N123,CC$7&lt;=$O123,CC$7&lt;&gt;""),IF($P123="O",$K123&amp;" h",$K123),"")</f>
        <v/>
      </c>
      <c r="CD123" s="32" t="str">
        <f ca="1">IF(AND(CD$7&gt;=$N123,CD$7&lt;=$O123,CD$7&lt;&gt;""),IF($P123="O",$K123&amp;" h",$K123),"")</f>
        <v/>
      </c>
      <c r="CE123" s="32" t="str">
        <f ca="1">IF(AND(CE$7&gt;=$N123,CE$7&lt;=$O123,CE$7&lt;&gt;""),IF($P123="O",$K123&amp;" h",$K123),"")</f>
        <v/>
      </c>
      <c r="CF123" s="32" t="str">
        <f ca="1">IF(AND(CF$7&gt;=$N123,CF$7&lt;=$O123,CF$7&lt;&gt;""),IF($P123="O",$K123&amp;" h",$K123),"")</f>
        <v/>
      </c>
      <c r="CG123" s="32" t="str">
        <f ca="1">IF(AND(CG$7&gt;=$N123,CG$7&lt;=$O123,CG$7&lt;&gt;""),IF($P123="O",$K123&amp;" h",$K123),"")</f>
        <v/>
      </c>
      <c r="CH123" s="32" t="str">
        <f ca="1">IF(AND(CH$7&gt;=$N123,CH$7&lt;=$O123,CH$7&lt;&gt;""),IF($P123="O",$K123&amp;" h",$K123),"")</f>
        <v/>
      </c>
      <c r="CI123" s="32" t="str">
        <f ca="1">IF(AND(CI$7&gt;=$N123,CI$7&lt;=$O123,CI$7&lt;&gt;""),IF($P123="O",$K123&amp;" h",$K123),"")</f>
        <v/>
      </c>
      <c r="CJ123" s="32" t="str">
        <f ca="1">IF(AND(CJ$7&gt;=$N123,CJ$7&lt;=$O123,CJ$7&lt;&gt;""),IF($P123="O",$K123&amp;" h",$K123),"")</f>
        <v/>
      </c>
      <c r="CK123" s="32" t="str">
        <f ca="1">IF(AND(CK$7&gt;=$N123,CK$7&lt;=$O123,CK$7&lt;&gt;""),IF($P123="O",$K123&amp;" h",$K123),"")</f>
        <v/>
      </c>
      <c r="CL123" s="32" t="str">
        <f ca="1">IF(AND(CL$7&gt;=$N123,CL$7&lt;=$O123,CL$7&lt;&gt;""),IF($P123="O",$K123&amp;" h",$K123),"")</f>
        <v/>
      </c>
      <c r="CM123" s="32" t="str">
        <f ca="1">IF(AND(CM$7&gt;=$N123,CM$7&lt;=$O123,CM$7&lt;&gt;""),IF($P123="O",$K123&amp;" h",$K123),"")</f>
        <v/>
      </c>
      <c r="CN123" s="32" t="str">
        <f ca="1">IF(AND(CN$7&gt;=$N123,CN$7&lt;=$O123,CN$7&lt;&gt;""),IF($P123="O",$K123&amp;" h",$K123),"")</f>
        <v/>
      </c>
      <c r="CO123" s="32" t="str">
        <f ca="1">IF(AND(CO$7&gt;=$N123,CO$7&lt;=$O123,CO$7&lt;&gt;""),IF($P123="O",$K123&amp;" h",$K123),"")</f>
        <v/>
      </c>
      <c r="CP123" s="32" t="str">
        <f ca="1">IF(AND(CP$7&gt;=$N123,CP$7&lt;=$O123,CP$7&lt;&gt;""),IF($P123="O",$K123&amp;" h",$K123),"")</f>
        <v/>
      </c>
      <c r="CQ123" s="32" t="str">
        <f ca="1">IF(AND(CQ$7&gt;=$N123,CQ$7&lt;=$O123,CQ$7&lt;&gt;""),IF($P123="O",$K123&amp;" h",$K123),"")</f>
        <v/>
      </c>
      <c r="CR123" s="32" t="str">
        <f ca="1">IF(AND(CR$7&gt;=$N123,CR$7&lt;=$O123,CR$7&lt;&gt;""),IF($P123="O",$K123&amp;" h",$K123),"")</f>
        <v/>
      </c>
      <c r="CS123" s="32" t="str">
        <f ca="1">IF(AND(CS$7&gt;=$N123,CS$7&lt;=$O123,CS$7&lt;&gt;""),IF($P123="O",$K123&amp;" h",$K123),"")</f>
        <v/>
      </c>
      <c r="CT123" s="32" t="str">
        <f ca="1">IF(AND(CT$7&gt;=$N123,CT$7&lt;=$O123,CT$7&lt;&gt;""),IF($P123="O",$K123&amp;" h",$K123),"")</f>
        <v/>
      </c>
      <c r="CU123" s="32" t="str">
        <f ca="1">IF(AND(CU$7&gt;=$N123,CU$7&lt;=$O123,CU$7&lt;&gt;""),IF($P123="O",$K123&amp;" h",$K123),"")</f>
        <v/>
      </c>
      <c r="CV123" s="32" t="str">
        <f ca="1">IF(AND(CV$7&gt;=$N123,CV$7&lt;=$O123,CV$7&lt;&gt;""),IF($P123="O",$K123&amp;" h",$K123),"")</f>
        <v/>
      </c>
      <c r="CW123" s="32" t="str">
        <f ca="1">IF(AND(CW$7&gt;=$N123,CW$7&lt;=$O123,CW$7&lt;&gt;""),IF($P123="O",$K123&amp;" h",$K123),"")</f>
        <v/>
      </c>
      <c r="CX123" s="32" t="str">
        <f ca="1">IF(AND(CX$7&gt;=$N123,CX$7&lt;=$O123,CX$7&lt;&gt;""),IF($P123="O",$K123&amp;" h",$K123),"")</f>
        <v/>
      </c>
      <c r="CY123" s="32" t="str">
        <f ca="1">IF(AND(CY$7&gt;=$N123,CY$7&lt;=$O123,CY$7&lt;&gt;""),IF($P123="O",$K123&amp;" h",$K123),"")</f>
        <v/>
      </c>
      <c r="CZ123" s="32" t="str">
        <f ca="1">IF(AND(CZ$7&gt;=$N123,CZ$7&lt;=$O123,CZ$7&lt;&gt;""),IF($P123="O",$K123&amp;" h",$K123),"")</f>
        <v/>
      </c>
      <c r="DA123" s="32" t="str">
        <f ca="1">IF(AND(DA$7&gt;=$N123,DA$7&lt;=$O123,DA$7&lt;&gt;""),IF($P123="O",$K123&amp;" h",$K123),"")</f>
        <v/>
      </c>
      <c r="DB123" s="32" t="str">
        <f ca="1">IF(AND(DB$7&gt;=$N123,DB$7&lt;=$O123,DB$7&lt;&gt;""),IF($P123="O",$K123&amp;" h",$K123),"")</f>
        <v/>
      </c>
      <c r="DC123" s="32" t="str">
        <f ca="1">IF(AND(DC$7&gt;=$N123,DC$7&lt;=$O123,DC$7&lt;&gt;""),IF($P123="O",$K123&amp;" h",$K123),"")</f>
        <v/>
      </c>
    </row>
    <row r="124" spans="1:107" x14ac:dyDescent="0.3">
      <c r="A124" s="122" t="s">
        <v>6319</v>
      </c>
      <c r="B124" s="61" t="s">
        <v>6320</v>
      </c>
      <c r="C124" s="61" t="s">
        <v>252</v>
      </c>
      <c r="D124" s="61" t="s">
        <v>6036</v>
      </c>
      <c r="E124" s="61" t="s">
        <v>1397</v>
      </c>
      <c r="F124" s="61" t="s">
        <v>359</v>
      </c>
      <c r="G124" s="61" t="s">
        <v>58</v>
      </c>
      <c r="H124" s="61" t="s">
        <v>61</v>
      </c>
      <c r="I124" s="61"/>
      <c r="J124" s="61"/>
      <c r="K124" s="61">
        <v>0.5</v>
      </c>
      <c r="L124" s="84">
        <v>43320</v>
      </c>
      <c r="M124" s="84">
        <v>43320.020833333336</v>
      </c>
      <c r="N124" s="85"/>
      <c r="O124" s="85"/>
      <c r="P124" s="92" t="s">
        <v>617</v>
      </c>
      <c r="Q124" s="31">
        <f ca="1">NETWORKDAYS(N124,O124,LD!$D$5:$D$16)</f>
        <v>0</v>
      </c>
      <c r="R124" s="152" t="str">
        <f ca="1">IF(AND(R$7&gt;=$N124,R$7&lt;=$O124,R$7&lt;&gt;""),IF($P124="O",$K124&amp;" h",$K124),"")</f>
        <v/>
      </c>
      <c r="S124" s="150" t="str">
        <f>IF(AND(S$7&gt;=$N124,S$7&lt;=$O124,S$7&lt;&gt;""),IF($P124="O",$K124&amp;" h",$K124),"")</f>
        <v/>
      </c>
      <c r="T124" s="152" t="str">
        <f ca="1">IF(AND(T$7&gt;=$N124,T$7&lt;=$O124,T$7&lt;&gt;""),IF($P124="O",$K124&amp;" h",$K124),"")</f>
        <v/>
      </c>
      <c r="U124" s="150" t="str">
        <f>IF(AND(U$7&gt;=$N124,U$7&lt;=$O124,U$7&lt;&gt;""),IF($P124="O",$K124&amp;" h",$K124),"")</f>
        <v/>
      </c>
      <c r="V124" s="152" t="str">
        <f ca="1">IF(AND(V$7&gt;=$N124,V$7&lt;=$O124,V$7&lt;&gt;""),IF($P124="O",$K124&amp;" h",$K124),"")</f>
        <v/>
      </c>
      <c r="W124" s="150" t="str">
        <f>IF(AND(W$7&gt;=$N124,W$7&lt;=$O124,W$7&lt;&gt;""),IF($P124="O",$K124&amp;" h",$K124),"")</f>
        <v/>
      </c>
      <c r="X124" s="152" t="str">
        <f ca="1">IF(AND(X$7&gt;=$N124,X$7&lt;=$O124,X$7&lt;&gt;""),IF($P124="O",$K124&amp;" h",$K124),"")</f>
        <v/>
      </c>
      <c r="Y124" s="150" t="str">
        <f>IF(AND(Y$7&gt;=$N124,Y$7&lt;=$O124,Y$7&lt;&gt;""),IF($P124="O",$K124&amp;" h",$K124),"")</f>
        <v/>
      </c>
      <c r="Z124" s="152" t="str">
        <f ca="1">IF(AND(Z$7&gt;=$N124,Z$7&lt;=$O124,Z$7&lt;&gt;""),IF($P124="O",$K124&amp;" h",$K124),"")</f>
        <v/>
      </c>
      <c r="AA124" s="150" t="str">
        <f>IF(AND(AA$7&gt;=$N124,AA$7&lt;=$O124,AA$7&lt;&gt;""),IF($P124="O",$K124&amp;" h",$K124),"")</f>
        <v/>
      </c>
      <c r="AB124" s="152" t="str">
        <f ca="1">IF(AND(AB$7&gt;=$N124,AB$7&lt;=$O124,AB$7&lt;&gt;""),IF($P124="O",$K124&amp;" h",$K124),"")</f>
        <v/>
      </c>
      <c r="AC124" s="150" t="str">
        <f>IF(AND(AC$7&gt;=$N124,AC$7&lt;=$O124,AC$7&lt;&gt;""),IF($P124="O",$K124&amp;" h",$K124),"")</f>
        <v/>
      </c>
      <c r="AD124" s="152" t="str">
        <f ca="1">IF(AND(AD$7&gt;=$N124,AD$7&lt;=$O124,AD$7&lt;&gt;""),IF($P124="O",$K124&amp;" h",$K124),"")</f>
        <v/>
      </c>
      <c r="AE124" s="150" t="str">
        <f>IF(AND(AE$7&gt;=$N124,AE$7&lt;=$O124,AE$7&lt;&gt;""),IF($P124="O",$K124&amp;" h",$K124),"")</f>
        <v/>
      </c>
      <c r="AF124" s="152" t="str">
        <f ca="1">IF(AND(AF$7&gt;=$N124,AF$7&lt;=$O124,AF$7&lt;&gt;""),IF($P124="O",$K124&amp;" h",$K124),"")</f>
        <v/>
      </c>
      <c r="AG124" s="150" t="str">
        <f>IF(AND(AG$7&gt;=$N124,AG$7&lt;=$O124,AG$7&lt;&gt;""),IF($P124="O",$K124&amp;" h",$K124),"")</f>
        <v/>
      </c>
      <c r="AH124" s="152" t="str">
        <f ca="1">IF(AND(AH$7&gt;=$N124,AH$7&lt;=$O124,AH$7&lt;&gt;""),IF($P124="O",$K124&amp;" h",$K124),"")</f>
        <v/>
      </c>
      <c r="AI124" s="150"/>
      <c r="AJ124" s="152"/>
      <c r="AK124" s="150"/>
      <c r="AL124" s="152"/>
      <c r="AM124" s="150"/>
      <c r="AN124" s="152"/>
      <c r="AO124" s="150"/>
      <c r="AP124" s="152"/>
      <c r="AQ124" s="150"/>
      <c r="AR124" s="152"/>
      <c r="AS124" s="150"/>
      <c r="AT124" s="152"/>
      <c r="AU124" s="150"/>
      <c r="AV124" s="152"/>
      <c r="AW124" s="150"/>
      <c r="AX124" s="152"/>
      <c r="AY124" s="150"/>
      <c r="AZ124" s="152"/>
      <c r="BA124" s="150"/>
      <c r="BB124" s="152"/>
      <c r="BC124" s="150"/>
      <c r="BD124" s="152"/>
      <c r="BE124" s="150"/>
      <c r="BF124" s="152"/>
      <c r="BG124" s="150"/>
      <c r="BH124" s="152"/>
      <c r="BI124" s="150"/>
      <c r="BJ124" s="152"/>
      <c r="BK124" s="150"/>
      <c r="BL124" s="152"/>
      <c r="BM124" s="150"/>
      <c r="BN124" s="152"/>
      <c r="BO124" s="150"/>
      <c r="BP124" s="152"/>
      <c r="BQ124" s="150"/>
      <c r="BR124" s="152"/>
      <c r="BS124" s="150"/>
      <c r="BT124" s="152"/>
      <c r="BU124" s="150"/>
      <c r="BV124" s="152"/>
      <c r="BW124" s="150"/>
      <c r="BX124" s="152"/>
      <c r="BY124" s="150"/>
      <c r="BZ124" s="32" t="str">
        <f ca="1">IF(AND(BZ$7&gt;=$N124,BZ$7&lt;=$O124,BZ$7&lt;&gt;""),IF($P124="O",$K124&amp;" h",$K124),"")</f>
        <v/>
      </c>
      <c r="CA124" s="32" t="str">
        <f ca="1">IF(AND(CA$7&gt;=$N124,CA$7&lt;=$O124,CA$7&lt;&gt;""),IF($P124="O",$K124&amp;" h",$K124),"")</f>
        <v/>
      </c>
      <c r="CB124" s="32" t="str">
        <f ca="1">IF(AND(CB$7&gt;=$N124,CB$7&lt;=$O124,CB$7&lt;&gt;""),IF($P124="O",$K124&amp;" h",$K124),"")</f>
        <v/>
      </c>
      <c r="CC124" s="32" t="str">
        <f ca="1">IF(AND(CC$7&gt;=$N124,CC$7&lt;=$O124,CC$7&lt;&gt;""),IF($P124="O",$K124&amp;" h",$K124),"")</f>
        <v/>
      </c>
      <c r="CD124" s="32" t="str">
        <f ca="1">IF(AND(CD$7&gt;=$N124,CD$7&lt;=$O124,CD$7&lt;&gt;""),IF($P124="O",$K124&amp;" h",$K124),"")</f>
        <v/>
      </c>
      <c r="CE124" s="32" t="str">
        <f ca="1">IF(AND(CE$7&gt;=$N124,CE$7&lt;=$O124,CE$7&lt;&gt;""),IF($P124="O",$K124&amp;" h",$K124),"")</f>
        <v/>
      </c>
      <c r="CF124" s="32" t="str">
        <f ca="1">IF(AND(CF$7&gt;=$N124,CF$7&lt;=$O124,CF$7&lt;&gt;""),IF($P124="O",$K124&amp;" h",$K124),"")</f>
        <v/>
      </c>
      <c r="CG124" s="32" t="str">
        <f ca="1">IF(AND(CG$7&gt;=$N124,CG$7&lt;=$O124,CG$7&lt;&gt;""),IF($P124="O",$K124&amp;" h",$K124),"")</f>
        <v/>
      </c>
      <c r="CH124" s="32" t="str">
        <f ca="1">IF(AND(CH$7&gt;=$N124,CH$7&lt;=$O124,CH$7&lt;&gt;""),IF($P124="O",$K124&amp;" h",$K124),"")</f>
        <v/>
      </c>
      <c r="CI124" s="32" t="str">
        <f ca="1">IF(AND(CI$7&gt;=$N124,CI$7&lt;=$O124,CI$7&lt;&gt;""),IF($P124="O",$K124&amp;" h",$K124),"")</f>
        <v/>
      </c>
      <c r="CJ124" s="32" t="str">
        <f ca="1">IF(AND(CJ$7&gt;=$N124,CJ$7&lt;=$O124,CJ$7&lt;&gt;""),IF($P124="O",$K124&amp;" h",$K124),"")</f>
        <v/>
      </c>
      <c r="CK124" s="32" t="str">
        <f ca="1">IF(AND(CK$7&gt;=$N124,CK$7&lt;=$O124,CK$7&lt;&gt;""),IF($P124="O",$K124&amp;" h",$K124),"")</f>
        <v/>
      </c>
      <c r="CL124" s="32" t="str">
        <f ca="1">IF(AND(CL$7&gt;=$N124,CL$7&lt;=$O124,CL$7&lt;&gt;""),IF($P124="O",$K124&amp;" h",$K124),"")</f>
        <v/>
      </c>
      <c r="CM124" s="32" t="str">
        <f ca="1">IF(AND(CM$7&gt;=$N124,CM$7&lt;=$O124,CM$7&lt;&gt;""),IF($P124="O",$K124&amp;" h",$K124),"")</f>
        <v/>
      </c>
      <c r="CN124" s="32" t="str">
        <f ca="1">IF(AND(CN$7&gt;=$N124,CN$7&lt;=$O124,CN$7&lt;&gt;""),IF($P124="O",$K124&amp;" h",$K124),"")</f>
        <v/>
      </c>
      <c r="CO124" s="32" t="str">
        <f ca="1">IF(AND(CO$7&gt;=$N124,CO$7&lt;=$O124,CO$7&lt;&gt;""),IF($P124="O",$K124&amp;" h",$K124),"")</f>
        <v/>
      </c>
      <c r="CP124" s="32" t="str">
        <f ca="1">IF(AND(CP$7&gt;=$N124,CP$7&lt;=$O124,CP$7&lt;&gt;""),IF($P124="O",$K124&amp;" h",$K124),"")</f>
        <v/>
      </c>
      <c r="CQ124" s="32" t="str">
        <f ca="1">IF(AND(CQ$7&gt;=$N124,CQ$7&lt;=$O124,CQ$7&lt;&gt;""),IF($P124="O",$K124&amp;" h",$K124),"")</f>
        <v/>
      </c>
      <c r="CR124" s="32" t="str">
        <f ca="1">IF(AND(CR$7&gt;=$N124,CR$7&lt;=$O124,CR$7&lt;&gt;""),IF($P124="O",$K124&amp;" h",$K124),"")</f>
        <v/>
      </c>
      <c r="CS124" s="32" t="str">
        <f ca="1">IF(AND(CS$7&gt;=$N124,CS$7&lt;=$O124,CS$7&lt;&gt;""),IF($P124="O",$K124&amp;" h",$K124),"")</f>
        <v/>
      </c>
      <c r="CT124" s="32" t="str">
        <f ca="1">IF(AND(CT$7&gt;=$N124,CT$7&lt;=$O124,CT$7&lt;&gt;""),IF($P124="O",$K124&amp;" h",$K124),"")</f>
        <v/>
      </c>
      <c r="CU124" s="32" t="str">
        <f ca="1">IF(AND(CU$7&gt;=$N124,CU$7&lt;=$O124,CU$7&lt;&gt;""),IF($P124="O",$K124&amp;" h",$K124),"")</f>
        <v/>
      </c>
      <c r="CV124" s="32" t="str">
        <f ca="1">IF(AND(CV$7&gt;=$N124,CV$7&lt;=$O124,CV$7&lt;&gt;""),IF($P124="O",$K124&amp;" h",$K124),"")</f>
        <v/>
      </c>
      <c r="CW124" s="32" t="str">
        <f ca="1">IF(AND(CW$7&gt;=$N124,CW$7&lt;=$O124,CW$7&lt;&gt;""),IF($P124="O",$K124&amp;" h",$K124),"")</f>
        <v/>
      </c>
      <c r="CX124" s="32" t="str">
        <f ca="1">IF(AND(CX$7&gt;=$N124,CX$7&lt;=$O124,CX$7&lt;&gt;""),IF($P124="O",$K124&amp;" h",$K124),"")</f>
        <v/>
      </c>
      <c r="CY124" s="32" t="str">
        <f ca="1">IF(AND(CY$7&gt;=$N124,CY$7&lt;=$O124,CY$7&lt;&gt;""),IF($P124="O",$K124&amp;" h",$K124),"")</f>
        <v/>
      </c>
      <c r="CZ124" s="32" t="str">
        <f ca="1">IF(AND(CZ$7&gt;=$N124,CZ$7&lt;=$O124,CZ$7&lt;&gt;""),IF($P124="O",$K124&amp;" h",$K124),"")</f>
        <v/>
      </c>
      <c r="DA124" s="32" t="str">
        <f ca="1">IF(AND(DA$7&gt;=$N124,DA$7&lt;=$O124,DA$7&lt;&gt;""),IF($P124="O",$K124&amp;" h",$K124),"")</f>
        <v/>
      </c>
      <c r="DB124" s="32" t="str">
        <f ca="1">IF(AND(DB$7&gt;=$N124,DB$7&lt;=$O124,DB$7&lt;&gt;""),IF($P124="O",$K124&amp;" h",$K124),"")</f>
        <v/>
      </c>
      <c r="DC124" s="32" t="str">
        <f ca="1">IF(AND(DC$7&gt;=$N124,DC$7&lt;=$O124,DC$7&lt;&gt;""),IF($P124="O",$K124&amp;" h",$K124),"")</f>
        <v/>
      </c>
    </row>
    <row r="125" spans="1:107" x14ac:dyDescent="0.3">
      <c r="A125" s="122" t="s">
        <v>5170</v>
      </c>
      <c r="B125" s="61" t="s">
        <v>5171</v>
      </c>
      <c r="C125" s="61" t="s">
        <v>5172</v>
      </c>
      <c r="D125" s="61" t="s">
        <v>5173</v>
      </c>
      <c r="E125" s="61" t="s">
        <v>788</v>
      </c>
      <c r="F125" s="61" t="s">
        <v>359</v>
      </c>
      <c r="G125" s="61" t="s">
        <v>53</v>
      </c>
      <c r="H125" s="61" t="s">
        <v>61</v>
      </c>
      <c r="I125" s="61"/>
      <c r="J125" s="61"/>
      <c r="K125" s="61">
        <v>1</v>
      </c>
      <c r="L125" s="84">
        <v>43315</v>
      </c>
      <c r="M125" s="84">
        <v>43315.041666666664</v>
      </c>
      <c r="N125" s="85"/>
      <c r="O125" s="85"/>
      <c r="P125" s="92" t="s">
        <v>617</v>
      </c>
      <c r="Q125" s="31">
        <f ca="1">NETWORKDAYS(N125,O125,LD!$D$5:$D$16)</f>
        <v>0</v>
      </c>
      <c r="R125" s="152" t="str">
        <f ca="1">IF(AND(R$7&gt;=$N125,R$7&lt;=$O125,R$7&lt;&gt;""),IF($P125="O",$K125&amp;" h",$K125),"")</f>
        <v/>
      </c>
      <c r="S125" s="150" t="str">
        <f>IF(AND(S$7&gt;=$N125,S$7&lt;=$O125,S$7&lt;&gt;""),IF($P125="O",$K125&amp;" h",$K125),"")</f>
        <v/>
      </c>
      <c r="T125" s="152" t="str">
        <f ca="1">IF(AND(T$7&gt;=$N125,T$7&lt;=$O125,T$7&lt;&gt;""),IF($P125="O",$K125&amp;" h",$K125),"")</f>
        <v/>
      </c>
      <c r="U125" s="150" t="str">
        <f>IF(AND(U$7&gt;=$N125,U$7&lt;=$O125,U$7&lt;&gt;""),IF($P125="O",$K125&amp;" h",$K125),"")</f>
        <v/>
      </c>
      <c r="V125" s="152" t="str">
        <f ca="1">IF(AND(V$7&gt;=$N125,V$7&lt;=$O125,V$7&lt;&gt;""),IF($P125="O",$K125&amp;" h",$K125),"")</f>
        <v/>
      </c>
      <c r="W125" s="150" t="str">
        <f>IF(AND(W$7&gt;=$N125,W$7&lt;=$O125,W$7&lt;&gt;""),IF($P125="O",$K125&amp;" h",$K125),"")</f>
        <v/>
      </c>
      <c r="X125" s="152" t="str">
        <f ca="1">IF(AND(X$7&gt;=$N125,X$7&lt;=$O125,X$7&lt;&gt;""),IF($P125="O",$K125&amp;" h",$K125),"")</f>
        <v/>
      </c>
      <c r="Y125" s="150" t="str">
        <f>IF(AND(Y$7&gt;=$N125,Y$7&lt;=$O125,Y$7&lt;&gt;""),IF($P125="O",$K125&amp;" h",$K125),"")</f>
        <v/>
      </c>
      <c r="Z125" s="152" t="str">
        <f ca="1">IF(AND(Z$7&gt;=$N125,Z$7&lt;=$O125,Z$7&lt;&gt;""),IF($P125="O",$K125&amp;" h",$K125),"")</f>
        <v/>
      </c>
      <c r="AA125" s="150" t="str">
        <f>IF(AND(AA$7&gt;=$N125,AA$7&lt;=$O125,AA$7&lt;&gt;""),IF($P125="O",$K125&amp;" h",$K125),"")</f>
        <v/>
      </c>
      <c r="AB125" s="152" t="str">
        <f ca="1">IF(AND(AB$7&gt;=$N125,AB$7&lt;=$O125,AB$7&lt;&gt;""),IF($P125="O",$K125&amp;" h",$K125),"")</f>
        <v/>
      </c>
      <c r="AC125" s="150" t="str">
        <f>IF(AND(AC$7&gt;=$N125,AC$7&lt;=$O125,AC$7&lt;&gt;""),IF($P125="O",$K125&amp;" h",$K125),"")</f>
        <v/>
      </c>
      <c r="AD125" s="152" t="str">
        <f ca="1">IF(AND(AD$7&gt;=$N125,AD$7&lt;=$O125,AD$7&lt;&gt;""),IF($P125="O",$K125&amp;" h",$K125),"")</f>
        <v/>
      </c>
      <c r="AE125" s="150" t="str">
        <f>IF(AND(AE$7&gt;=$N125,AE$7&lt;=$O125,AE$7&lt;&gt;""),IF($P125="O",$K125&amp;" h",$K125),"")</f>
        <v/>
      </c>
      <c r="AF125" s="152" t="str">
        <f ca="1">IF(AND(AF$7&gt;=$N125,AF$7&lt;=$O125,AF$7&lt;&gt;""),IF($P125="O",$K125&amp;" h",$K125),"")</f>
        <v/>
      </c>
      <c r="AG125" s="150" t="str">
        <f>IF(AND(AG$7&gt;=$N125,AG$7&lt;=$O125,AG$7&lt;&gt;""),IF($P125="O",$K125&amp;" h",$K125),"")</f>
        <v/>
      </c>
      <c r="AH125" s="152" t="str">
        <f ca="1">IF(AND(AH$7&gt;=$N125,AH$7&lt;=$O125,AH$7&lt;&gt;""),IF($P125="O",$K125&amp;" h",$K125),"")</f>
        <v/>
      </c>
      <c r="AI125" s="150"/>
      <c r="AJ125" s="152"/>
      <c r="AK125" s="150"/>
      <c r="AL125" s="152"/>
      <c r="AM125" s="150"/>
      <c r="AN125" s="152"/>
      <c r="AO125" s="150"/>
      <c r="AP125" s="152"/>
      <c r="AQ125" s="150"/>
      <c r="AR125" s="152"/>
      <c r="AS125" s="150"/>
      <c r="AT125" s="152"/>
      <c r="AU125" s="150"/>
      <c r="AV125" s="152"/>
      <c r="AW125" s="150"/>
      <c r="AX125" s="152"/>
      <c r="AY125" s="150"/>
      <c r="AZ125" s="152"/>
      <c r="BA125" s="150"/>
      <c r="BB125" s="152"/>
      <c r="BC125" s="150"/>
      <c r="BD125" s="152"/>
      <c r="BE125" s="150"/>
      <c r="BF125" s="152"/>
      <c r="BG125" s="150"/>
      <c r="BH125" s="152"/>
      <c r="BI125" s="150"/>
      <c r="BJ125" s="152"/>
      <c r="BK125" s="150"/>
      <c r="BL125" s="152"/>
      <c r="BM125" s="150"/>
      <c r="BN125" s="152"/>
      <c r="BO125" s="150"/>
      <c r="BP125" s="152"/>
      <c r="BQ125" s="150"/>
      <c r="BR125" s="152"/>
      <c r="BS125" s="150"/>
      <c r="BT125" s="152"/>
      <c r="BU125" s="150"/>
      <c r="BV125" s="152"/>
      <c r="BW125" s="150"/>
      <c r="BX125" s="152"/>
      <c r="BY125" s="150"/>
      <c r="BZ125" s="32" t="str">
        <f ca="1">IF(AND(BZ$7&gt;=$N125,BZ$7&lt;=$O125,BZ$7&lt;&gt;""),IF($P125="O",$K125&amp;" h",$K125),"")</f>
        <v/>
      </c>
      <c r="CA125" s="32" t="str">
        <f ca="1">IF(AND(CA$7&gt;=$N125,CA$7&lt;=$O125,CA$7&lt;&gt;""),IF($P125="O",$K125&amp;" h",$K125),"")</f>
        <v/>
      </c>
      <c r="CB125" s="32" t="str">
        <f ca="1">IF(AND(CB$7&gt;=$N125,CB$7&lt;=$O125,CB$7&lt;&gt;""),IF($P125="O",$K125&amp;" h",$K125),"")</f>
        <v/>
      </c>
      <c r="CC125" s="32" t="str">
        <f ca="1">IF(AND(CC$7&gt;=$N125,CC$7&lt;=$O125,CC$7&lt;&gt;""),IF($P125="O",$K125&amp;" h",$K125),"")</f>
        <v/>
      </c>
      <c r="CD125" s="32" t="str">
        <f ca="1">IF(AND(CD$7&gt;=$N125,CD$7&lt;=$O125,CD$7&lt;&gt;""),IF($P125="O",$K125&amp;" h",$K125),"")</f>
        <v/>
      </c>
      <c r="CE125" s="32" t="str">
        <f ca="1">IF(AND(CE$7&gt;=$N125,CE$7&lt;=$O125,CE$7&lt;&gt;""),IF($P125="O",$K125&amp;" h",$K125),"")</f>
        <v/>
      </c>
      <c r="CF125" s="32" t="str">
        <f ca="1">IF(AND(CF$7&gt;=$N125,CF$7&lt;=$O125,CF$7&lt;&gt;""),IF($P125="O",$K125&amp;" h",$K125),"")</f>
        <v/>
      </c>
      <c r="CG125" s="32" t="str">
        <f ca="1">IF(AND(CG$7&gt;=$N125,CG$7&lt;=$O125,CG$7&lt;&gt;""),IF($P125="O",$K125&amp;" h",$K125),"")</f>
        <v/>
      </c>
      <c r="CH125" s="32" t="str">
        <f ca="1">IF(AND(CH$7&gt;=$N125,CH$7&lt;=$O125,CH$7&lt;&gt;""),IF($P125="O",$K125&amp;" h",$K125),"")</f>
        <v/>
      </c>
      <c r="CI125" s="32" t="str">
        <f ca="1">IF(AND(CI$7&gt;=$N125,CI$7&lt;=$O125,CI$7&lt;&gt;""),IF($P125="O",$K125&amp;" h",$K125),"")</f>
        <v/>
      </c>
      <c r="CJ125" s="32" t="str">
        <f ca="1">IF(AND(CJ$7&gt;=$N125,CJ$7&lt;=$O125,CJ$7&lt;&gt;""),IF($P125="O",$K125&amp;" h",$K125),"")</f>
        <v/>
      </c>
      <c r="CK125" s="32" t="str">
        <f ca="1">IF(AND(CK$7&gt;=$N125,CK$7&lt;=$O125,CK$7&lt;&gt;""),IF($P125="O",$K125&amp;" h",$K125),"")</f>
        <v/>
      </c>
      <c r="CL125" s="32" t="str">
        <f ca="1">IF(AND(CL$7&gt;=$N125,CL$7&lt;=$O125,CL$7&lt;&gt;""),IF($P125="O",$K125&amp;" h",$K125),"")</f>
        <v/>
      </c>
      <c r="CM125" s="32" t="str">
        <f ca="1">IF(AND(CM$7&gt;=$N125,CM$7&lt;=$O125,CM$7&lt;&gt;""),IF($P125="O",$K125&amp;" h",$K125),"")</f>
        <v/>
      </c>
      <c r="CN125" s="32" t="str">
        <f ca="1">IF(AND(CN$7&gt;=$N125,CN$7&lt;=$O125,CN$7&lt;&gt;""),IF($P125="O",$K125&amp;" h",$K125),"")</f>
        <v/>
      </c>
      <c r="CO125" s="32" t="str">
        <f ca="1">IF(AND(CO$7&gt;=$N125,CO$7&lt;=$O125,CO$7&lt;&gt;""),IF($P125="O",$K125&amp;" h",$K125),"")</f>
        <v/>
      </c>
      <c r="CP125" s="32" t="str">
        <f ca="1">IF(AND(CP$7&gt;=$N125,CP$7&lt;=$O125,CP$7&lt;&gt;""),IF($P125="O",$K125&amp;" h",$K125),"")</f>
        <v/>
      </c>
      <c r="CQ125" s="32" t="str">
        <f ca="1">IF(AND(CQ$7&gt;=$N125,CQ$7&lt;=$O125,CQ$7&lt;&gt;""),IF($P125="O",$K125&amp;" h",$K125),"")</f>
        <v/>
      </c>
      <c r="CR125" s="32" t="str">
        <f ca="1">IF(AND(CR$7&gt;=$N125,CR$7&lt;=$O125,CR$7&lt;&gt;""),IF($P125="O",$K125&amp;" h",$K125),"")</f>
        <v/>
      </c>
      <c r="CS125" s="32" t="str">
        <f ca="1">IF(AND(CS$7&gt;=$N125,CS$7&lt;=$O125,CS$7&lt;&gt;""),IF($P125="O",$K125&amp;" h",$K125),"")</f>
        <v/>
      </c>
      <c r="CT125" s="32" t="str">
        <f ca="1">IF(AND(CT$7&gt;=$N125,CT$7&lt;=$O125,CT$7&lt;&gt;""),IF($P125="O",$K125&amp;" h",$K125),"")</f>
        <v/>
      </c>
      <c r="CU125" s="32" t="str">
        <f ca="1">IF(AND(CU$7&gt;=$N125,CU$7&lt;=$O125,CU$7&lt;&gt;""),IF($P125="O",$K125&amp;" h",$K125),"")</f>
        <v/>
      </c>
      <c r="CV125" s="32" t="str">
        <f ca="1">IF(AND(CV$7&gt;=$N125,CV$7&lt;=$O125,CV$7&lt;&gt;""),IF($P125="O",$K125&amp;" h",$K125),"")</f>
        <v/>
      </c>
      <c r="CW125" s="32" t="str">
        <f ca="1">IF(AND(CW$7&gt;=$N125,CW$7&lt;=$O125,CW$7&lt;&gt;""),IF($P125="O",$K125&amp;" h",$K125),"")</f>
        <v/>
      </c>
      <c r="CX125" s="32" t="str">
        <f ca="1">IF(AND(CX$7&gt;=$N125,CX$7&lt;=$O125,CX$7&lt;&gt;""),IF($P125="O",$K125&amp;" h",$K125),"")</f>
        <v/>
      </c>
      <c r="CY125" s="32" t="str">
        <f ca="1">IF(AND(CY$7&gt;=$N125,CY$7&lt;=$O125,CY$7&lt;&gt;""),IF($P125="O",$K125&amp;" h",$K125),"")</f>
        <v/>
      </c>
      <c r="CZ125" s="32" t="str">
        <f ca="1">IF(AND(CZ$7&gt;=$N125,CZ$7&lt;=$O125,CZ$7&lt;&gt;""),IF($P125="O",$K125&amp;" h",$K125),"")</f>
        <v/>
      </c>
      <c r="DA125" s="32" t="str">
        <f ca="1">IF(AND(DA$7&gt;=$N125,DA$7&lt;=$O125,DA$7&lt;&gt;""),IF($P125="O",$K125&amp;" h",$K125),"")</f>
        <v/>
      </c>
      <c r="DB125" s="32" t="str">
        <f ca="1">IF(AND(DB$7&gt;=$N125,DB$7&lt;=$O125,DB$7&lt;&gt;""),IF($P125="O",$K125&amp;" h",$K125),"")</f>
        <v/>
      </c>
      <c r="DC125" s="32" t="str">
        <f ca="1">IF(AND(DC$7&gt;=$N125,DC$7&lt;=$O125,DC$7&lt;&gt;""),IF($P125="O",$K125&amp;" h",$K125),"")</f>
        <v/>
      </c>
    </row>
    <row r="126" spans="1:107" x14ac:dyDescent="0.3">
      <c r="A126" s="122" t="s">
        <v>6322</v>
      </c>
      <c r="B126" s="61" t="s">
        <v>6323</v>
      </c>
      <c r="C126" s="61" t="s">
        <v>252</v>
      </c>
      <c r="D126" s="61" t="s">
        <v>6040</v>
      </c>
      <c r="E126" s="61" t="s">
        <v>1210</v>
      </c>
      <c r="F126" s="61" t="s">
        <v>359</v>
      </c>
      <c r="G126" s="61" t="s">
        <v>58</v>
      </c>
      <c r="H126" s="61" t="s">
        <v>61</v>
      </c>
      <c r="I126" s="61"/>
      <c r="J126" s="61"/>
      <c r="K126" s="61">
        <v>0.5</v>
      </c>
      <c r="L126" s="84">
        <v>43320</v>
      </c>
      <c r="M126" s="84">
        <v>43320.020833333336</v>
      </c>
      <c r="N126" s="85"/>
      <c r="O126" s="85"/>
      <c r="P126" s="92" t="s">
        <v>617</v>
      </c>
      <c r="Q126" s="31">
        <f ca="1">NETWORKDAYS(N126,O126,LD!$D$5:$D$16)</f>
        <v>0</v>
      </c>
      <c r="R126" s="152" t="str">
        <f ca="1">IF(AND(R$7&gt;=$N126,R$7&lt;=$O126,R$7&lt;&gt;""),IF($P126="O",$K126&amp;" h",$K126),"")</f>
        <v/>
      </c>
      <c r="S126" s="150" t="str">
        <f>IF(AND(S$7&gt;=$N126,S$7&lt;=$O126,S$7&lt;&gt;""),IF($P126="O",$K126&amp;" h",$K126),"")</f>
        <v/>
      </c>
      <c r="T126" s="152" t="str">
        <f ca="1">IF(AND(T$7&gt;=$N126,T$7&lt;=$O126,T$7&lt;&gt;""),IF($P126="O",$K126&amp;" h",$K126),"")</f>
        <v/>
      </c>
      <c r="U126" s="150" t="str">
        <f>IF(AND(U$7&gt;=$N126,U$7&lt;=$O126,U$7&lt;&gt;""),IF($P126="O",$K126&amp;" h",$K126),"")</f>
        <v/>
      </c>
      <c r="V126" s="152" t="str">
        <f ca="1">IF(AND(V$7&gt;=$N126,V$7&lt;=$O126,V$7&lt;&gt;""),IF($P126="O",$K126&amp;" h",$K126),"")</f>
        <v/>
      </c>
      <c r="W126" s="150" t="str">
        <f>IF(AND(W$7&gt;=$N126,W$7&lt;=$O126,W$7&lt;&gt;""),IF($P126="O",$K126&amp;" h",$K126),"")</f>
        <v/>
      </c>
      <c r="X126" s="152" t="str">
        <f ca="1">IF(AND(X$7&gt;=$N126,X$7&lt;=$O126,X$7&lt;&gt;""),IF($P126="O",$K126&amp;" h",$K126),"")</f>
        <v/>
      </c>
      <c r="Y126" s="150" t="str">
        <f>IF(AND(Y$7&gt;=$N126,Y$7&lt;=$O126,Y$7&lt;&gt;""),IF($P126="O",$K126&amp;" h",$K126),"")</f>
        <v/>
      </c>
      <c r="Z126" s="152" t="str">
        <f ca="1">IF(AND(Z$7&gt;=$N126,Z$7&lt;=$O126,Z$7&lt;&gt;""),IF($P126="O",$K126&amp;" h",$K126),"")</f>
        <v/>
      </c>
      <c r="AA126" s="150" t="str">
        <f>IF(AND(AA$7&gt;=$N126,AA$7&lt;=$O126,AA$7&lt;&gt;""),IF($P126="O",$K126&amp;" h",$K126),"")</f>
        <v/>
      </c>
      <c r="AB126" s="152" t="str">
        <f ca="1">IF(AND(AB$7&gt;=$N126,AB$7&lt;=$O126,AB$7&lt;&gt;""),IF($P126="O",$K126&amp;" h",$K126),"")</f>
        <v/>
      </c>
      <c r="AC126" s="150" t="str">
        <f>IF(AND(AC$7&gt;=$N126,AC$7&lt;=$O126,AC$7&lt;&gt;""),IF($P126="O",$K126&amp;" h",$K126),"")</f>
        <v/>
      </c>
      <c r="AD126" s="152" t="str">
        <f ca="1">IF(AND(AD$7&gt;=$N126,AD$7&lt;=$O126,AD$7&lt;&gt;""),IF($P126="O",$K126&amp;" h",$K126),"")</f>
        <v/>
      </c>
      <c r="AE126" s="150" t="str">
        <f>IF(AND(AE$7&gt;=$N126,AE$7&lt;=$O126,AE$7&lt;&gt;""),IF($P126="O",$K126&amp;" h",$K126),"")</f>
        <v/>
      </c>
      <c r="AF126" s="152" t="str">
        <f ca="1">IF(AND(AF$7&gt;=$N126,AF$7&lt;=$O126,AF$7&lt;&gt;""),IF($P126="O",$K126&amp;" h",$K126),"")</f>
        <v/>
      </c>
      <c r="AG126" s="150" t="str">
        <f>IF(AND(AG$7&gt;=$N126,AG$7&lt;=$O126,AG$7&lt;&gt;""),IF($P126="O",$K126&amp;" h",$K126),"")</f>
        <v/>
      </c>
      <c r="AH126" s="152" t="str">
        <f ca="1">IF(AND(AH$7&gt;=$N126,AH$7&lt;=$O126,AH$7&lt;&gt;""),IF($P126="O",$K126&amp;" h",$K126),"")</f>
        <v/>
      </c>
      <c r="AI126" s="150"/>
      <c r="AJ126" s="152"/>
      <c r="AK126" s="150"/>
      <c r="AL126" s="152"/>
      <c r="AM126" s="150"/>
      <c r="AN126" s="152"/>
      <c r="AO126" s="150"/>
      <c r="AP126" s="152"/>
      <c r="AQ126" s="150"/>
      <c r="AR126" s="152"/>
      <c r="AS126" s="150"/>
      <c r="AT126" s="152"/>
      <c r="AU126" s="150"/>
      <c r="AV126" s="152"/>
      <c r="AW126" s="150"/>
      <c r="AX126" s="152"/>
      <c r="AY126" s="150"/>
      <c r="AZ126" s="152"/>
      <c r="BA126" s="150"/>
      <c r="BB126" s="152"/>
      <c r="BC126" s="150"/>
      <c r="BD126" s="152"/>
      <c r="BE126" s="150"/>
      <c r="BF126" s="152"/>
      <c r="BG126" s="150"/>
      <c r="BH126" s="152"/>
      <c r="BI126" s="150"/>
      <c r="BJ126" s="152"/>
      <c r="BK126" s="150"/>
      <c r="BL126" s="152"/>
      <c r="BM126" s="150"/>
      <c r="BN126" s="152"/>
      <c r="BO126" s="150"/>
      <c r="BP126" s="152"/>
      <c r="BQ126" s="150"/>
      <c r="BR126" s="152"/>
      <c r="BS126" s="150"/>
      <c r="BT126" s="152"/>
      <c r="BU126" s="150"/>
      <c r="BV126" s="152"/>
      <c r="BW126" s="150"/>
      <c r="BX126" s="152"/>
      <c r="BY126" s="150"/>
      <c r="BZ126" s="32" t="str">
        <f ca="1">IF(AND(BZ$7&gt;=$N126,BZ$7&lt;=$O126,BZ$7&lt;&gt;""),IF($P126="O",$K126&amp;" h",$K126),"")</f>
        <v/>
      </c>
      <c r="CA126" s="32" t="str">
        <f ca="1">IF(AND(CA$7&gt;=$N126,CA$7&lt;=$O126,CA$7&lt;&gt;""),IF($P126="O",$K126&amp;" h",$K126),"")</f>
        <v/>
      </c>
      <c r="CB126" s="32" t="str">
        <f ca="1">IF(AND(CB$7&gt;=$N126,CB$7&lt;=$O126,CB$7&lt;&gt;""),IF($P126="O",$K126&amp;" h",$K126),"")</f>
        <v/>
      </c>
      <c r="CC126" s="32" t="str">
        <f ca="1">IF(AND(CC$7&gt;=$N126,CC$7&lt;=$O126,CC$7&lt;&gt;""),IF($P126="O",$K126&amp;" h",$K126),"")</f>
        <v/>
      </c>
      <c r="CD126" s="32" t="str">
        <f ca="1">IF(AND(CD$7&gt;=$N126,CD$7&lt;=$O126,CD$7&lt;&gt;""),IF($P126="O",$K126&amp;" h",$K126),"")</f>
        <v/>
      </c>
      <c r="CE126" s="32" t="str">
        <f ca="1">IF(AND(CE$7&gt;=$N126,CE$7&lt;=$O126,CE$7&lt;&gt;""),IF($P126="O",$K126&amp;" h",$K126),"")</f>
        <v/>
      </c>
      <c r="CF126" s="32" t="str">
        <f ca="1">IF(AND(CF$7&gt;=$N126,CF$7&lt;=$O126,CF$7&lt;&gt;""),IF($P126="O",$K126&amp;" h",$K126),"")</f>
        <v/>
      </c>
      <c r="CG126" s="32" t="str">
        <f ca="1">IF(AND(CG$7&gt;=$N126,CG$7&lt;=$O126,CG$7&lt;&gt;""),IF($P126="O",$K126&amp;" h",$K126),"")</f>
        <v/>
      </c>
      <c r="CH126" s="32" t="str">
        <f ca="1">IF(AND(CH$7&gt;=$N126,CH$7&lt;=$O126,CH$7&lt;&gt;""),IF($P126="O",$K126&amp;" h",$K126),"")</f>
        <v/>
      </c>
      <c r="CI126" s="32" t="str">
        <f ca="1">IF(AND(CI$7&gt;=$N126,CI$7&lt;=$O126,CI$7&lt;&gt;""),IF($P126="O",$K126&amp;" h",$K126),"")</f>
        <v/>
      </c>
      <c r="CJ126" s="32" t="str">
        <f ca="1">IF(AND(CJ$7&gt;=$N126,CJ$7&lt;=$O126,CJ$7&lt;&gt;""),IF($P126="O",$K126&amp;" h",$K126),"")</f>
        <v/>
      </c>
      <c r="CK126" s="32" t="str">
        <f ca="1">IF(AND(CK$7&gt;=$N126,CK$7&lt;=$O126,CK$7&lt;&gt;""),IF($P126="O",$K126&amp;" h",$K126),"")</f>
        <v/>
      </c>
      <c r="CL126" s="32" t="str">
        <f ca="1">IF(AND(CL$7&gt;=$N126,CL$7&lt;=$O126,CL$7&lt;&gt;""),IF($P126="O",$K126&amp;" h",$K126),"")</f>
        <v/>
      </c>
      <c r="CM126" s="32" t="str">
        <f ca="1">IF(AND(CM$7&gt;=$N126,CM$7&lt;=$O126,CM$7&lt;&gt;""),IF($P126="O",$K126&amp;" h",$K126),"")</f>
        <v/>
      </c>
      <c r="CN126" s="32" t="str">
        <f ca="1">IF(AND(CN$7&gt;=$N126,CN$7&lt;=$O126,CN$7&lt;&gt;""),IF($P126="O",$K126&amp;" h",$K126),"")</f>
        <v/>
      </c>
      <c r="CO126" s="32" t="str">
        <f ca="1">IF(AND(CO$7&gt;=$N126,CO$7&lt;=$O126,CO$7&lt;&gt;""),IF($P126="O",$K126&amp;" h",$K126),"")</f>
        <v/>
      </c>
      <c r="CP126" s="32" t="str">
        <f ca="1">IF(AND(CP$7&gt;=$N126,CP$7&lt;=$O126,CP$7&lt;&gt;""),IF($P126="O",$K126&amp;" h",$K126),"")</f>
        <v/>
      </c>
      <c r="CQ126" s="32" t="str">
        <f ca="1">IF(AND(CQ$7&gt;=$N126,CQ$7&lt;=$O126,CQ$7&lt;&gt;""),IF($P126="O",$K126&amp;" h",$K126),"")</f>
        <v/>
      </c>
      <c r="CR126" s="32" t="str">
        <f ca="1">IF(AND(CR$7&gt;=$N126,CR$7&lt;=$O126,CR$7&lt;&gt;""),IF($P126="O",$K126&amp;" h",$K126),"")</f>
        <v/>
      </c>
      <c r="CS126" s="32" t="str">
        <f ca="1">IF(AND(CS$7&gt;=$N126,CS$7&lt;=$O126,CS$7&lt;&gt;""),IF($P126="O",$K126&amp;" h",$K126),"")</f>
        <v/>
      </c>
      <c r="CT126" s="32" t="str">
        <f ca="1">IF(AND(CT$7&gt;=$N126,CT$7&lt;=$O126,CT$7&lt;&gt;""),IF($P126="O",$K126&amp;" h",$K126),"")</f>
        <v/>
      </c>
      <c r="CU126" s="32" t="str">
        <f ca="1">IF(AND(CU$7&gt;=$N126,CU$7&lt;=$O126,CU$7&lt;&gt;""),IF($P126="O",$K126&amp;" h",$K126),"")</f>
        <v/>
      </c>
      <c r="CV126" s="32" t="str">
        <f ca="1">IF(AND(CV$7&gt;=$N126,CV$7&lt;=$O126,CV$7&lt;&gt;""),IF($P126="O",$K126&amp;" h",$K126),"")</f>
        <v/>
      </c>
      <c r="CW126" s="32" t="str">
        <f ca="1">IF(AND(CW$7&gt;=$N126,CW$7&lt;=$O126,CW$7&lt;&gt;""),IF($P126="O",$K126&amp;" h",$K126),"")</f>
        <v/>
      </c>
      <c r="CX126" s="32" t="str">
        <f ca="1">IF(AND(CX$7&gt;=$N126,CX$7&lt;=$O126,CX$7&lt;&gt;""),IF($P126="O",$K126&amp;" h",$K126),"")</f>
        <v/>
      </c>
      <c r="CY126" s="32" t="str">
        <f ca="1">IF(AND(CY$7&gt;=$N126,CY$7&lt;=$O126,CY$7&lt;&gt;""),IF($P126="O",$K126&amp;" h",$K126),"")</f>
        <v/>
      </c>
      <c r="CZ126" s="32" t="str">
        <f ca="1">IF(AND(CZ$7&gt;=$N126,CZ$7&lt;=$O126,CZ$7&lt;&gt;""),IF($P126="O",$K126&amp;" h",$K126),"")</f>
        <v/>
      </c>
      <c r="DA126" s="32" t="str">
        <f ca="1">IF(AND(DA$7&gt;=$N126,DA$7&lt;=$O126,DA$7&lt;&gt;""),IF($P126="O",$K126&amp;" h",$K126),"")</f>
        <v/>
      </c>
      <c r="DB126" s="32" t="str">
        <f ca="1">IF(AND(DB$7&gt;=$N126,DB$7&lt;=$O126,DB$7&lt;&gt;""),IF($P126="O",$K126&amp;" h",$K126),"")</f>
        <v/>
      </c>
      <c r="DC126" s="32" t="str">
        <f ca="1">IF(AND(DC$7&gt;=$N126,DC$7&lt;=$O126,DC$7&lt;&gt;""),IF($P126="O",$K126&amp;" h",$K126),"")</f>
        <v/>
      </c>
    </row>
    <row r="127" spans="1:107" x14ac:dyDescent="0.3">
      <c r="A127" s="122" t="s">
        <v>6483</v>
      </c>
      <c r="B127" s="61" t="s">
        <v>6484</v>
      </c>
      <c r="C127" s="61" t="s">
        <v>1339</v>
      </c>
      <c r="D127" s="61" t="s">
        <v>6326</v>
      </c>
      <c r="E127" s="61" t="s">
        <v>6327</v>
      </c>
      <c r="F127" s="61" t="s">
        <v>359</v>
      </c>
      <c r="G127" s="61" t="s">
        <v>58</v>
      </c>
      <c r="H127" s="61" t="s">
        <v>61</v>
      </c>
      <c r="I127" s="61"/>
      <c r="J127" s="61"/>
      <c r="K127" s="61">
        <v>0.5</v>
      </c>
      <c r="L127" s="84">
        <v>43322</v>
      </c>
      <c r="M127" s="84">
        <v>43322.020833333336</v>
      </c>
      <c r="N127" s="85"/>
      <c r="O127" s="85"/>
      <c r="P127" s="92" t="s">
        <v>617</v>
      </c>
      <c r="Q127" s="31">
        <f ca="1">NETWORKDAYS(N127,O127,LD!$D$5:$D$16)</f>
        <v>0</v>
      </c>
      <c r="R127" s="152" t="str">
        <f ca="1">IF(AND(R$7&gt;=$N127,R$7&lt;=$O127,R$7&lt;&gt;""),IF($P127="O",$K127&amp;" h",$K127),"")</f>
        <v/>
      </c>
      <c r="S127" s="150" t="str">
        <f>IF(AND(S$7&gt;=$N127,S$7&lt;=$O127,S$7&lt;&gt;""),IF($P127="O",$K127&amp;" h",$K127),"")</f>
        <v/>
      </c>
      <c r="T127" s="152" t="str">
        <f ca="1">IF(AND(T$7&gt;=$N127,T$7&lt;=$O127,T$7&lt;&gt;""),IF($P127="O",$K127&amp;" h",$K127),"")</f>
        <v/>
      </c>
      <c r="U127" s="150" t="str">
        <f>IF(AND(U$7&gt;=$N127,U$7&lt;=$O127,U$7&lt;&gt;""),IF($P127="O",$K127&amp;" h",$K127),"")</f>
        <v/>
      </c>
      <c r="V127" s="152" t="str">
        <f ca="1">IF(AND(V$7&gt;=$N127,V$7&lt;=$O127,V$7&lt;&gt;""),IF($P127="O",$K127&amp;" h",$K127),"")</f>
        <v/>
      </c>
      <c r="W127" s="150" t="str">
        <f>IF(AND(W$7&gt;=$N127,W$7&lt;=$O127,W$7&lt;&gt;""),IF($P127="O",$K127&amp;" h",$K127),"")</f>
        <v/>
      </c>
      <c r="X127" s="152" t="str">
        <f ca="1">IF(AND(X$7&gt;=$N127,X$7&lt;=$O127,X$7&lt;&gt;""),IF($P127="O",$K127&amp;" h",$K127),"")</f>
        <v/>
      </c>
      <c r="Y127" s="150" t="str">
        <f>IF(AND(Y$7&gt;=$N127,Y$7&lt;=$O127,Y$7&lt;&gt;""),IF($P127="O",$K127&amp;" h",$K127),"")</f>
        <v/>
      </c>
      <c r="Z127" s="152" t="str">
        <f ca="1">IF(AND(Z$7&gt;=$N127,Z$7&lt;=$O127,Z$7&lt;&gt;""),IF($P127="O",$K127&amp;" h",$K127),"")</f>
        <v/>
      </c>
      <c r="AA127" s="150" t="str">
        <f>IF(AND(AA$7&gt;=$N127,AA$7&lt;=$O127,AA$7&lt;&gt;""),IF($P127="O",$K127&amp;" h",$K127),"")</f>
        <v/>
      </c>
      <c r="AB127" s="152" t="str">
        <f ca="1">IF(AND(AB$7&gt;=$N127,AB$7&lt;=$O127,AB$7&lt;&gt;""),IF($P127="O",$K127&amp;" h",$K127),"")</f>
        <v/>
      </c>
      <c r="AC127" s="150" t="str">
        <f>IF(AND(AC$7&gt;=$N127,AC$7&lt;=$O127,AC$7&lt;&gt;""),IF($P127="O",$K127&amp;" h",$K127),"")</f>
        <v/>
      </c>
      <c r="AD127" s="152" t="str">
        <f ca="1">IF(AND(AD$7&gt;=$N127,AD$7&lt;=$O127,AD$7&lt;&gt;""),IF($P127="O",$K127&amp;" h",$K127),"")</f>
        <v/>
      </c>
      <c r="AE127" s="150" t="str">
        <f>IF(AND(AE$7&gt;=$N127,AE$7&lt;=$O127,AE$7&lt;&gt;""),IF($P127="O",$K127&amp;" h",$K127),"")</f>
        <v/>
      </c>
      <c r="AF127" s="152" t="str">
        <f ca="1">IF(AND(AF$7&gt;=$N127,AF$7&lt;=$O127,AF$7&lt;&gt;""),IF($P127="O",$K127&amp;" h",$K127),"")</f>
        <v/>
      </c>
      <c r="AG127" s="150" t="str">
        <f>IF(AND(AG$7&gt;=$N127,AG$7&lt;=$O127,AG$7&lt;&gt;""),IF($P127="O",$K127&amp;" h",$K127),"")</f>
        <v/>
      </c>
      <c r="AH127" s="152" t="str">
        <f ca="1">IF(AND(AH$7&gt;=$N127,AH$7&lt;=$O127,AH$7&lt;&gt;""),IF($P127="O",$K127&amp;" h",$K127),"")</f>
        <v/>
      </c>
      <c r="AI127" s="150"/>
      <c r="AJ127" s="152"/>
      <c r="AK127" s="150"/>
      <c r="AL127" s="152"/>
      <c r="AM127" s="150"/>
      <c r="AN127" s="152"/>
      <c r="AO127" s="150"/>
      <c r="AP127" s="152"/>
      <c r="AQ127" s="150"/>
      <c r="AR127" s="152"/>
      <c r="AS127" s="150"/>
      <c r="AT127" s="152"/>
      <c r="AU127" s="150"/>
      <c r="AV127" s="152"/>
      <c r="AW127" s="150"/>
      <c r="AX127" s="152"/>
      <c r="AY127" s="150"/>
      <c r="AZ127" s="152"/>
      <c r="BA127" s="150"/>
      <c r="BB127" s="152"/>
      <c r="BC127" s="150"/>
      <c r="BD127" s="152"/>
      <c r="BE127" s="150"/>
      <c r="BF127" s="152"/>
      <c r="BG127" s="150"/>
      <c r="BH127" s="152"/>
      <c r="BI127" s="150"/>
      <c r="BJ127" s="152"/>
      <c r="BK127" s="150"/>
      <c r="BL127" s="152"/>
      <c r="BM127" s="150"/>
      <c r="BN127" s="152"/>
      <c r="BO127" s="150"/>
      <c r="BP127" s="152"/>
      <c r="BQ127" s="150"/>
      <c r="BR127" s="152"/>
      <c r="BS127" s="150"/>
      <c r="BT127" s="152"/>
      <c r="BU127" s="150"/>
      <c r="BV127" s="152"/>
      <c r="BW127" s="150"/>
      <c r="BX127" s="152"/>
      <c r="BY127" s="150"/>
      <c r="BZ127" s="32" t="str">
        <f ca="1">IF(AND(BZ$7&gt;=$N127,BZ$7&lt;=$O127,BZ$7&lt;&gt;""),IF($P127="O",$K127&amp;" h",$K127),"")</f>
        <v/>
      </c>
      <c r="CA127" s="32" t="str">
        <f ca="1">IF(AND(CA$7&gt;=$N127,CA$7&lt;=$O127,CA$7&lt;&gt;""),IF($P127="O",$K127&amp;" h",$K127),"")</f>
        <v/>
      </c>
      <c r="CB127" s="32" t="str">
        <f ca="1">IF(AND(CB$7&gt;=$N127,CB$7&lt;=$O127,CB$7&lt;&gt;""),IF($P127="O",$K127&amp;" h",$K127),"")</f>
        <v/>
      </c>
      <c r="CC127" s="32" t="str">
        <f ca="1">IF(AND(CC$7&gt;=$N127,CC$7&lt;=$O127,CC$7&lt;&gt;""),IF($P127="O",$K127&amp;" h",$K127),"")</f>
        <v/>
      </c>
      <c r="CD127" s="32" t="str">
        <f ca="1">IF(AND(CD$7&gt;=$N127,CD$7&lt;=$O127,CD$7&lt;&gt;""),IF($P127="O",$K127&amp;" h",$K127),"")</f>
        <v/>
      </c>
      <c r="CE127" s="32" t="str">
        <f ca="1">IF(AND(CE$7&gt;=$N127,CE$7&lt;=$O127,CE$7&lt;&gt;""),IF($P127="O",$K127&amp;" h",$K127),"")</f>
        <v/>
      </c>
      <c r="CF127" s="32" t="str">
        <f ca="1">IF(AND(CF$7&gt;=$N127,CF$7&lt;=$O127,CF$7&lt;&gt;""),IF($P127="O",$K127&amp;" h",$K127),"")</f>
        <v/>
      </c>
      <c r="CG127" s="32" t="str">
        <f ca="1">IF(AND(CG$7&gt;=$N127,CG$7&lt;=$O127,CG$7&lt;&gt;""),IF($P127="O",$K127&amp;" h",$K127),"")</f>
        <v/>
      </c>
      <c r="CH127" s="32" t="str">
        <f ca="1">IF(AND(CH$7&gt;=$N127,CH$7&lt;=$O127,CH$7&lt;&gt;""),IF($P127="O",$K127&amp;" h",$K127),"")</f>
        <v/>
      </c>
      <c r="CI127" s="32" t="str">
        <f ca="1">IF(AND(CI$7&gt;=$N127,CI$7&lt;=$O127,CI$7&lt;&gt;""),IF($P127="O",$K127&amp;" h",$K127),"")</f>
        <v/>
      </c>
      <c r="CJ127" s="32" t="str">
        <f ca="1">IF(AND(CJ$7&gt;=$N127,CJ$7&lt;=$O127,CJ$7&lt;&gt;""),IF($P127="O",$K127&amp;" h",$K127),"")</f>
        <v/>
      </c>
      <c r="CK127" s="32" t="str">
        <f ca="1">IF(AND(CK$7&gt;=$N127,CK$7&lt;=$O127,CK$7&lt;&gt;""),IF($P127="O",$K127&amp;" h",$K127),"")</f>
        <v/>
      </c>
      <c r="CL127" s="32" t="str">
        <f ca="1">IF(AND(CL$7&gt;=$N127,CL$7&lt;=$O127,CL$7&lt;&gt;""),IF($P127="O",$K127&amp;" h",$K127),"")</f>
        <v/>
      </c>
      <c r="CM127" s="32" t="str">
        <f ca="1">IF(AND(CM$7&gt;=$N127,CM$7&lt;=$O127,CM$7&lt;&gt;""),IF($P127="O",$K127&amp;" h",$K127),"")</f>
        <v/>
      </c>
      <c r="CN127" s="32" t="str">
        <f ca="1">IF(AND(CN$7&gt;=$N127,CN$7&lt;=$O127,CN$7&lt;&gt;""),IF($P127="O",$K127&amp;" h",$K127),"")</f>
        <v/>
      </c>
      <c r="CO127" s="32" t="str">
        <f ca="1">IF(AND(CO$7&gt;=$N127,CO$7&lt;=$O127,CO$7&lt;&gt;""),IF($P127="O",$K127&amp;" h",$K127),"")</f>
        <v/>
      </c>
      <c r="CP127" s="32" t="str">
        <f ca="1">IF(AND(CP$7&gt;=$N127,CP$7&lt;=$O127,CP$7&lt;&gt;""),IF($P127="O",$K127&amp;" h",$K127),"")</f>
        <v/>
      </c>
      <c r="CQ127" s="32" t="str">
        <f ca="1">IF(AND(CQ$7&gt;=$N127,CQ$7&lt;=$O127,CQ$7&lt;&gt;""),IF($P127="O",$K127&amp;" h",$K127),"")</f>
        <v/>
      </c>
      <c r="CR127" s="32" t="str">
        <f ca="1">IF(AND(CR$7&gt;=$N127,CR$7&lt;=$O127,CR$7&lt;&gt;""),IF($P127="O",$K127&amp;" h",$K127),"")</f>
        <v/>
      </c>
      <c r="CS127" s="32" t="str">
        <f ca="1">IF(AND(CS$7&gt;=$N127,CS$7&lt;=$O127,CS$7&lt;&gt;""),IF($P127="O",$K127&amp;" h",$K127),"")</f>
        <v/>
      </c>
      <c r="CT127" s="32" t="str">
        <f ca="1">IF(AND(CT$7&gt;=$N127,CT$7&lt;=$O127,CT$7&lt;&gt;""),IF($P127="O",$K127&amp;" h",$K127),"")</f>
        <v/>
      </c>
      <c r="CU127" s="32" t="str">
        <f ca="1">IF(AND(CU$7&gt;=$N127,CU$7&lt;=$O127,CU$7&lt;&gt;""),IF($P127="O",$K127&amp;" h",$K127),"")</f>
        <v/>
      </c>
      <c r="CV127" s="32" t="str">
        <f ca="1">IF(AND(CV$7&gt;=$N127,CV$7&lt;=$O127,CV$7&lt;&gt;""),IF($P127="O",$K127&amp;" h",$K127),"")</f>
        <v/>
      </c>
      <c r="CW127" s="32" t="str">
        <f ca="1">IF(AND(CW$7&gt;=$N127,CW$7&lt;=$O127,CW$7&lt;&gt;""),IF($P127="O",$K127&amp;" h",$K127),"")</f>
        <v/>
      </c>
      <c r="CX127" s="32" t="str">
        <f ca="1">IF(AND(CX$7&gt;=$N127,CX$7&lt;=$O127,CX$7&lt;&gt;""),IF($P127="O",$K127&amp;" h",$K127),"")</f>
        <v/>
      </c>
      <c r="CY127" s="32" t="str">
        <f ca="1">IF(AND(CY$7&gt;=$N127,CY$7&lt;=$O127,CY$7&lt;&gt;""),IF($P127="O",$K127&amp;" h",$K127),"")</f>
        <v/>
      </c>
      <c r="CZ127" s="32" t="str">
        <f ca="1">IF(AND(CZ$7&gt;=$N127,CZ$7&lt;=$O127,CZ$7&lt;&gt;""),IF($P127="O",$K127&amp;" h",$K127),"")</f>
        <v/>
      </c>
      <c r="DA127" s="32" t="str">
        <f ca="1">IF(AND(DA$7&gt;=$N127,DA$7&lt;=$O127,DA$7&lt;&gt;""),IF($P127="O",$K127&amp;" h",$K127),"")</f>
        <v/>
      </c>
      <c r="DB127" s="32" t="str">
        <f ca="1">IF(AND(DB$7&gt;=$N127,DB$7&lt;=$O127,DB$7&lt;&gt;""),IF($P127="O",$K127&amp;" h",$K127),"")</f>
        <v/>
      </c>
      <c r="DC127" s="32" t="str">
        <f ca="1">IF(AND(DC$7&gt;=$N127,DC$7&lt;=$O127,DC$7&lt;&gt;""),IF($P127="O",$K127&amp;" h",$K127),"")</f>
        <v/>
      </c>
    </row>
    <row r="128" spans="1:107" x14ac:dyDescent="0.3">
      <c r="A128" s="122" t="s">
        <v>6324</v>
      </c>
      <c r="B128" s="61" t="s">
        <v>6325</v>
      </c>
      <c r="C128" s="61" t="s">
        <v>1339</v>
      </c>
      <c r="D128" s="61" t="s">
        <v>6326</v>
      </c>
      <c r="E128" s="61" t="s">
        <v>6327</v>
      </c>
      <c r="F128" s="61" t="s">
        <v>359</v>
      </c>
      <c r="G128" s="61" t="s">
        <v>53</v>
      </c>
      <c r="H128" s="61" t="s">
        <v>61</v>
      </c>
      <c r="I128" s="61"/>
      <c r="J128" s="61"/>
      <c r="K128" s="61">
        <v>1</v>
      </c>
      <c r="L128" s="84">
        <v>43317</v>
      </c>
      <c r="M128" s="84">
        <v>43317.041666666664</v>
      </c>
      <c r="N128" s="85"/>
      <c r="O128" s="85"/>
      <c r="P128" s="92" t="s">
        <v>617</v>
      </c>
      <c r="Q128" s="31">
        <f ca="1">NETWORKDAYS(N128,O128,LD!$D$5:$D$16)</f>
        <v>0</v>
      </c>
      <c r="R128" s="152" t="str">
        <f ca="1">IF(AND(R$7&gt;=$N128,R$7&lt;=$O128,R$7&lt;&gt;""),IF($P128="O",$K128&amp;" h",$K128),"")</f>
        <v/>
      </c>
      <c r="S128" s="150" t="str">
        <f>IF(AND(S$7&gt;=$N128,S$7&lt;=$O128,S$7&lt;&gt;""),IF($P128="O",$K128&amp;" h",$K128),"")</f>
        <v/>
      </c>
      <c r="T128" s="152" t="str">
        <f ca="1">IF(AND(T$7&gt;=$N128,T$7&lt;=$O128,T$7&lt;&gt;""),IF($P128="O",$K128&amp;" h",$K128),"")</f>
        <v/>
      </c>
      <c r="U128" s="150" t="str">
        <f>IF(AND(U$7&gt;=$N128,U$7&lt;=$O128,U$7&lt;&gt;""),IF($P128="O",$K128&amp;" h",$K128),"")</f>
        <v/>
      </c>
      <c r="V128" s="152" t="str">
        <f ca="1">IF(AND(V$7&gt;=$N128,V$7&lt;=$O128,V$7&lt;&gt;""),IF($P128="O",$K128&amp;" h",$K128),"")</f>
        <v/>
      </c>
      <c r="W128" s="150" t="str">
        <f>IF(AND(W$7&gt;=$N128,W$7&lt;=$O128,W$7&lt;&gt;""),IF($P128="O",$K128&amp;" h",$K128),"")</f>
        <v/>
      </c>
      <c r="X128" s="152" t="str">
        <f ca="1">IF(AND(X$7&gt;=$N128,X$7&lt;=$O128,X$7&lt;&gt;""),IF($P128="O",$K128&amp;" h",$K128),"")</f>
        <v/>
      </c>
      <c r="Y128" s="150" t="str">
        <f>IF(AND(Y$7&gt;=$N128,Y$7&lt;=$O128,Y$7&lt;&gt;""),IF($P128="O",$K128&amp;" h",$K128),"")</f>
        <v/>
      </c>
      <c r="Z128" s="152" t="str">
        <f ca="1">IF(AND(Z$7&gt;=$N128,Z$7&lt;=$O128,Z$7&lt;&gt;""),IF($P128="O",$K128&amp;" h",$K128),"")</f>
        <v/>
      </c>
      <c r="AA128" s="150" t="str">
        <f>IF(AND(AA$7&gt;=$N128,AA$7&lt;=$O128,AA$7&lt;&gt;""),IF($P128="O",$K128&amp;" h",$K128),"")</f>
        <v/>
      </c>
      <c r="AB128" s="152" t="str">
        <f ca="1">IF(AND(AB$7&gt;=$N128,AB$7&lt;=$O128,AB$7&lt;&gt;""),IF($P128="O",$K128&amp;" h",$K128),"")</f>
        <v/>
      </c>
      <c r="AC128" s="150" t="str">
        <f>IF(AND(AC$7&gt;=$N128,AC$7&lt;=$O128,AC$7&lt;&gt;""),IF($P128="O",$K128&amp;" h",$K128),"")</f>
        <v/>
      </c>
      <c r="AD128" s="152" t="str">
        <f ca="1">IF(AND(AD$7&gt;=$N128,AD$7&lt;=$O128,AD$7&lt;&gt;""),IF($P128="O",$K128&amp;" h",$K128),"")</f>
        <v/>
      </c>
      <c r="AE128" s="150" t="str">
        <f>IF(AND(AE$7&gt;=$N128,AE$7&lt;=$O128,AE$7&lt;&gt;""),IF($P128="O",$K128&amp;" h",$K128),"")</f>
        <v/>
      </c>
      <c r="AF128" s="152" t="str">
        <f ca="1">IF(AND(AF$7&gt;=$N128,AF$7&lt;=$O128,AF$7&lt;&gt;""),IF($P128="O",$K128&amp;" h",$K128),"")</f>
        <v/>
      </c>
      <c r="AG128" s="150" t="str">
        <f>IF(AND(AG$7&gt;=$N128,AG$7&lt;=$O128,AG$7&lt;&gt;""),IF($P128="O",$K128&amp;" h",$K128),"")</f>
        <v/>
      </c>
      <c r="AH128" s="152" t="str">
        <f ca="1">IF(AND(AH$7&gt;=$N128,AH$7&lt;=$O128,AH$7&lt;&gt;""),IF($P128="O",$K128&amp;" h",$K128),"")</f>
        <v/>
      </c>
      <c r="AI128" s="150"/>
      <c r="AJ128" s="152"/>
      <c r="AK128" s="150"/>
      <c r="AL128" s="152"/>
      <c r="AM128" s="150"/>
      <c r="AN128" s="152"/>
      <c r="AO128" s="150"/>
      <c r="AP128" s="152"/>
      <c r="AQ128" s="150"/>
      <c r="AR128" s="152"/>
      <c r="AS128" s="150"/>
      <c r="AT128" s="152"/>
      <c r="AU128" s="150"/>
      <c r="AV128" s="152"/>
      <c r="AW128" s="150"/>
      <c r="AX128" s="152"/>
      <c r="AY128" s="150"/>
      <c r="AZ128" s="152"/>
      <c r="BA128" s="150"/>
      <c r="BB128" s="152"/>
      <c r="BC128" s="150"/>
      <c r="BD128" s="152"/>
      <c r="BE128" s="150"/>
      <c r="BF128" s="152"/>
      <c r="BG128" s="150"/>
      <c r="BH128" s="152"/>
      <c r="BI128" s="150"/>
      <c r="BJ128" s="152"/>
      <c r="BK128" s="150"/>
      <c r="BL128" s="152"/>
      <c r="BM128" s="150"/>
      <c r="BN128" s="152"/>
      <c r="BO128" s="150"/>
      <c r="BP128" s="152"/>
      <c r="BQ128" s="150"/>
      <c r="BR128" s="152"/>
      <c r="BS128" s="150"/>
      <c r="BT128" s="152"/>
      <c r="BU128" s="150"/>
      <c r="BV128" s="152"/>
      <c r="BW128" s="150"/>
      <c r="BX128" s="152"/>
      <c r="BY128" s="150"/>
      <c r="BZ128" s="32" t="str">
        <f ca="1">IF(AND(BZ$7&gt;=$N128,BZ$7&lt;=$O128,BZ$7&lt;&gt;""),IF($P128="O",$K128&amp;" h",$K128),"")</f>
        <v/>
      </c>
      <c r="CA128" s="32" t="str">
        <f ca="1">IF(AND(CA$7&gt;=$N128,CA$7&lt;=$O128,CA$7&lt;&gt;""),IF($P128="O",$K128&amp;" h",$K128),"")</f>
        <v/>
      </c>
      <c r="CB128" s="32" t="str">
        <f ca="1">IF(AND(CB$7&gt;=$N128,CB$7&lt;=$O128,CB$7&lt;&gt;""),IF($P128="O",$K128&amp;" h",$K128),"")</f>
        <v/>
      </c>
      <c r="CC128" s="32" t="str">
        <f ca="1">IF(AND(CC$7&gt;=$N128,CC$7&lt;=$O128,CC$7&lt;&gt;""),IF($P128="O",$K128&amp;" h",$K128),"")</f>
        <v/>
      </c>
      <c r="CD128" s="32" t="str">
        <f ca="1">IF(AND(CD$7&gt;=$N128,CD$7&lt;=$O128,CD$7&lt;&gt;""),IF($P128="O",$K128&amp;" h",$K128),"")</f>
        <v/>
      </c>
      <c r="CE128" s="32" t="str">
        <f ca="1">IF(AND(CE$7&gt;=$N128,CE$7&lt;=$O128,CE$7&lt;&gt;""),IF($P128="O",$K128&amp;" h",$K128),"")</f>
        <v/>
      </c>
      <c r="CF128" s="32" t="str">
        <f ca="1">IF(AND(CF$7&gt;=$N128,CF$7&lt;=$O128,CF$7&lt;&gt;""),IF($P128="O",$K128&amp;" h",$K128),"")</f>
        <v/>
      </c>
      <c r="CG128" s="32" t="str">
        <f ca="1">IF(AND(CG$7&gt;=$N128,CG$7&lt;=$O128,CG$7&lt;&gt;""),IF($P128="O",$K128&amp;" h",$K128),"")</f>
        <v/>
      </c>
      <c r="CH128" s="32" t="str">
        <f ca="1">IF(AND(CH$7&gt;=$N128,CH$7&lt;=$O128,CH$7&lt;&gt;""),IF($P128="O",$K128&amp;" h",$K128),"")</f>
        <v/>
      </c>
      <c r="CI128" s="32" t="str">
        <f ca="1">IF(AND(CI$7&gt;=$N128,CI$7&lt;=$O128,CI$7&lt;&gt;""),IF($P128="O",$K128&amp;" h",$K128),"")</f>
        <v/>
      </c>
      <c r="CJ128" s="32" t="str">
        <f ca="1">IF(AND(CJ$7&gt;=$N128,CJ$7&lt;=$O128,CJ$7&lt;&gt;""),IF($P128="O",$K128&amp;" h",$K128),"")</f>
        <v/>
      </c>
      <c r="CK128" s="32" t="str">
        <f ca="1">IF(AND(CK$7&gt;=$N128,CK$7&lt;=$O128,CK$7&lt;&gt;""),IF($P128="O",$K128&amp;" h",$K128),"")</f>
        <v/>
      </c>
      <c r="CL128" s="32" t="str">
        <f ca="1">IF(AND(CL$7&gt;=$N128,CL$7&lt;=$O128,CL$7&lt;&gt;""),IF($P128="O",$K128&amp;" h",$K128),"")</f>
        <v/>
      </c>
      <c r="CM128" s="32" t="str">
        <f ca="1">IF(AND(CM$7&gt;=$N128,CM$7&lt;=$O128,CM$7&lt;&gt;""),IF($P128="O",$K128&amp;" h",$K128),"")</f>
        <v/>
      </c>
      <c r="CN128" s="32" t="str">
        <f ca="1">IF(AND(CN$7&gt;=$N128,CN$7&lt;=$O128,CN$7&lt;&gt;""),IF($P128="O",$K128&amp;" h",$K128),"")</f>
        <v/>
      </c>
      <c r="CO128" s="32" t="str">
        <f ca="1">IF(AND(CO$7&gt;=$N128,CO$7&lt;=$O128,CO$7&lt;&gt;""),IF($P128="O",$K128&amp;" h",$K128),"")</f>
        <v/>
      </c>
      <c r="CP128" s="32" t="str">
        <f ca="1">IF(AND(CP$7&gt;=$N128,CP$7&lt;=$O128,CP$7&lt;&gt;""),IF($P128="O",$K128&amp;" h",$K128),"")</f>
        <v/>
      </c>
      <c r="CQ128" s="32" t="str">
        <f ca="1">IF(AND(CQ$7&gt;=$N128,CQ$7&lt;=$O128,CQ$7&lt;&gt;""),IF($P128="O",$K128&amp;" h",$K128),"")</f>
        <v/>
      </c>
      <c r="CR128" s="32" t="str">
        <f ca="1">IF(AND(CR$7&gt;=$N128,CR$7&lt;=$O128,CR$7&lt;&gt;""),IF($P128="O",$K128&amp;" h",$K128),"")</f>
        <v/>
      </c>
      <c r="CS128" s="32" t="str">
        <f ca="1">IF(AND(CS$7&gt;=$N128,CS$7&lt;=$O128,CS$7&lt;&gt;""),IF($P128="O",$K128&amp;" h",$K128),"")</f>
        <v/>
      </c>
      <c r="CT128" s="32" t="str">
        <f ca="1">IF(AND(CT$7&gt;=$N128,CT$7&lt;=$O128,CT$7&lt;&gt;""),IF($P128="O",$K128&amp;" h",$K128),"")</f>
        <v/>
      </c>
      <c r="CU128" s="32" t="str">
        <f ca="1">IF(AND(CU$7&gt;=$N128,CU$7&lt;=$O128,CU$7&lt;&gt;""),IF($P128="O",$K128&amp;" h",$K128),"")</f>
        <v/>
      </c>
      <c r="CV128" s="32" t="str">
        <f ca="1">IF(AND(CV$7&gt;=$N128,CV$7&lt;=$O128,CV$7&lt;&gt;""),IF($P128="O",$K128&amp;" h",$K128),"")</f>
        <v/>
      </c>
      <c r="CW128" s="32" t="str">
        <f ca="1">IF(AND(CW$7&gt;=$N128,CW$7&lt;=$O128,CW$7&lt;&gt;""),IF($P128="O",$K128&amp;" h",$K128),"")</f>
        <v/>
      </c>
      <c r="CX128" s="32" t="str">
        <f ca="1">IF(AND(CX$7&gt;=$N128,CX$7&lt;=$O128,CX$7&lt;&gt;""),IF($P128="O",$K128&amp;" h",$K128),"")</f>
        <v/>
      </c>
      <c r="CY128" s="32" t="str">
        <f ca="1">IF(AND(CY$7&gt;=$N128,CY$7&lt;=$O128,CY$7&lt;&gt;""),IF($P128="O",$K128&amp;" h",$K128),"")</f>
        <v/>
      </c>
      <c r="CZ128" s="32" t="str">
        <f ca="1">IF(AND(CZ$7&gt;=$N128,CZ$7&lt;=$O128,CZ$7&lt;&gt;""),IF($P128="O",$K128&amp;" h",$K128),"")</f>
        <v/>
      </c>
      <c r="DA128" s="32" t="str">
        <f ca="1">IF(AND(DA$7&gt;=$N128,DA$7&lt;=$O128,DA$7&lt;&gt;""),IF($P128="O",$K128&amp;" h",$K128),"")</f>
        <v/>
      </c>
      <c r="DB128" s="32" t="str">
        <f ca="1">IF(AND(DB$7&gt;=$N128,DB$7&lt;=$O128,DB$7&lt;&gt;""),IF($P128="O",$K128&amp;" h",$K128),"")</f>
        <v/>
      </c>
      <c r="DC128" s="32" t="str">
        <f ca="1">IF(AND(DC$7&gt;=$N128,DC$7&lt;=$O128,DC$7&lt;&gt;""),IF($P128="O",$K128&amp;" h",$K128),"")</f>
        <v/>
      </c>
    </row>
    <row r="129" spans="1:107" x14ac:dyDescent="0.3">
      <c r="A129" s="122" t="s">
        <v>6485</v>
      </c>
      <c r="B129" s="61" t="s">
        <v>6486</v>
      </c>
      <c r="C129" s="61" t="s">
        <v>1339</v>
      </c>
      <c r="D129" s="61" t="s">
        <v>6330</v>
      </c>
      <c r="E129" s="61" t="s">
        <v>6331</v>
      </c>
      <c r="F129" s="61" t="s">
        <v>359</v>
      </c>
      <c r="G129" s="61" t="s">
        <v>58</v>
      </c>
      <c r="H129" s="61" t="s">
        <v>61</v>
      </c>
      <c r="I129" s="61"/>
      <c r="J129" s="61"/>
      <c r="K129" s="61">
        <v>0.5</v>
      </c>
      <c r="L129" s="84">
        <v>43322</v>
      </c>
      <c r="M129" s="84">
        <v>43322.020833333336</v>
      </c>
      <c r="N129" s="85"/>
      <c r="O129" s="85"/>
      <c r="P129" s="92" t="s">
        <v>617</v>
      </c>
      <c r="Q129" s="31">
        <f ca="1">NETWORKDAYS(N129,O129,LD!$D$5:$D$16)</f>
        <v>0</v>
      </c>
      <c r="R129" s="152" t="str">
        <f ca="1">IF(AND(R$7&gt;=$N129,R$7&lt;=$O129,R$7&lt;&gt;""),IF($P129="O",$K129&amp;" h",$K129),"")</f>
        <v/>
      </c>
      <c r="S129" s="150" t="str">
        <f>IF(AND(S$7&gt;=$N129,S$7&lt;=$O129,S$7&lt;&gt;""),IF($P129="O",$K129&amp;" h",$K129),"")</f>
        <v/>
      </c>
      <c r="T129" s="152" t="str">
        <f ca="1">IF(AND(T$7&gt;=$N129,T$7&lt;=$O129,T$7&lt;&gt;""),IF($P129="O",$K129&amp;" h",$K129),"")</f>
        <v/>
      </c>
      <c r="U129" s="150" t="str">
        <f>IF(AND(U$7&gt;=$N129,U$7&lt;=$O129,U$7&lt;&gt;""),IF($P129="O",$K129&amp;" h",$K129),"")</f>
        <v/>
      </c>
      <c r="V129" s="152" t="str">
        <f ca="1">IF(AND(V$7&gt;=$N129,V$7&lt;=$O129,V$7&lt;&gt;""),IF($P129="O",$K129&amp;" h",$K129),"")</f>
        <v/>
      </c>
      <c r="W129" s="150" t="str">
        <f>IF(AND(W$7&gt;=$N129,W$7&lt;=$O129,W$7&lt;&gt;""),IF($P129="O",$K129&amp;" h",$K129),"")</f>
        <v/>
      </c>
      <c r="X129" s="152" t="str">
        <f ca="1">IF(AND(X$7&gt;=$N129,X$7&lt;=$O129,X$7&lt;&gt;""),IF($P129="O",$K129&amp;" h",$K129),"")</f>
        <v/>
      </c>
      <c r="Y129" s="150" t="str">
        <f>IF(AND(Y$7&gt;=$N129,Y$7&lt;=$O129,Y$7&lt;&gt;""),IF($P129="O",$K129&amp;" h",$K129),"")</f>
        <v/>
      </c>
      <c r="Z129" s="152" t="str">
        <f ca="1">IF(AND(Z$7&gt;=$N129,Z$7&lt;=$O129,Z$7&lt;&gt;""),IF($P129="O",$K129&amp;" h",$K129),"")</f>
        <v/>
      </c>
      <c r="AA129" s="150" t="str">
        <f>IF(AND(AA$7&gt;=$N129,AA$7&lt;=$O129,AA$7&lt;&gt;""),IF($P129="O",$K129&amp;" h",$K129),"")</f>
        <v/>
      </c>
      <c r="AB129" s="152" t="str">
        <f ca="1">IF(AND(AB$7&gt;=$N129,AB$7&lt;=$O129,AB$7&lt;&gt;""),IF($P129="O",$K129&amp;" h",$K129),"")</f>
        <v/>
      </c>
      <c r="AC129" s="150" t="str">
        <f>IF(AND(AC$7&gt;=$N129,AC$7&lt;=$O129,AC$7&lt;&gt;""),IF($P129="O",$K129&amp;" h",$K129),"")</f>
        <v/>
      </c>
      <c r="AD129" s="152" t="str">
        <f ca="1">IF(AND(AD$7&gt;=$N129,AD$7&lt;=$O129,AD$7&lt;&gt;""),IF($P129="O",$K129&amp;" h",$K129),"")</f>
        <v/>
      </c>
      <c r="AE129" s="150" t="str">
        <f>IF(AND(AE$7&gt;=$N129,AE$7&lt;=$O129,AE$7&lt;&gt;""),IF($P129="O",$K129&amp;" h",$K129),"")</f>
        <v/>
      </c>
      <c r="AF129" s="152" t="str">
        <f ca="1">IF(AND(AF$7&gt;=$N129,AF$7&lt;=$O129,AF$7&lt;&gt;""),IF($P129="O",$K129&amp;" h",$K129),"")</f>
        <v/>
      </c>
      <c r="AG129" s="150" t="str">
        <f>IF(AND(AG$7&gt;=$N129,AG$7&lt;=$O129,AG$7&lt;&gt;""),IF($P129="O",$K129&amp;" h",$K129),"")</f>
        <v/>
      </c>
      <c r="AH129" s="152" t="str">
        <f ca="1">IF(AND(AH$7&gt;=$N129,AH$7&lt;=$O129,AH$7&lt;&gt;""),IF($P129="O",$K129&amp;" h",$K129),"")</f>
        <v/>
      </c>
      <c r="AI129" s="150"/>
      <c r="AJ129" s="152"/>
      <c r="AK129" s="150"/>
      <c r="AL129" s="152"/>
      <c r="AM129" s="150"/>
      <c r="AN129" s="152"/>
      <c r="AO129" s="150"/>
      <c r="AP129" s="152"/>
      <c r="AQ129" s="150"/>
      <c r="AR129" s="152"/>
      <c r="AS129" s="150"/>
      <c r="AT129" s="152"/>
      <c r="AU129" s="150"/>
      <c r="AV129" s="152"/>
      <c r="AW129" s="150"/>
      <c r="AX129" s="152"/>
      <c r="AY129" s="150"/>
      <c r="AZ129" s="152"/>
      <c r="BA129" s="150"/>
      <c r="BB129" s="152"/>
      <c r="BC129" s="150"/>
      <c r="BD129" s="152"/>
      <c r="BE129" s="150"/>
      <c r="BF129" s="152"/>
      <c r="BG129" s="150"/>
      <c r="BH129" s="152"/>
      <c r="BI129" s="150"/>
      <c r="BJ129" s="152"/>
      <c r="BK129" s="150"/>
      <c r="BL129" s="152"/>
      <c r="BM129" s="150"/>
      <c r="BN129" s="152"/>
      <c r="BO129" s="150"/>
      <c r="BP129" s="152"/>
      <c r="BQ129" s="150"/>
      <c r="BR129" s="152"/>
      <c r="BS129" s="150"/>
      <c r="BT129" s="152"/>
      <c r="BU129" s="150"/>
      <c r="BV129" s="152"/>
      <c r="BW129" s="150"/>
      <c r="BX129" s="152"/>
      <c r="BY129" s="150"/>
      <c r="BZ129" s="32" t="str">
        <f ca="1">IF(AND(BZ$7&gt;=$N129,BZ$7&lt;=$O129,BZ$7&lt;&gt;""),IF($P129="O",$K129&amp;" h",$K129),"")</f>
        <v/>
      </c>
      <c r="CA129" s="32" t="str">
        <f ca="1">IF(AND(CA$7&gt;=$N129,CA$7&lt;=$O129,CA$7&lt;&gt;""),IF($P129="O",$K129&amp;" h",$K129),"")</f>
        <v/>
      </c>
      <c r="CB129" s="32" t="str">
        <f ca="1">IF(AND(CB$7&gt;=$N129,CB$7&lt;=$O129,CB$7&lt;&gt;""),IF($P129="O",$K129&amp;" h",$K129),"")</f>
        <v/>
      </c>
      <c r="CC129" s="32" t="str">
        <f ca="1">IF(AND(CC$7&gt;=$N129,CC$7&lt;=$O129,CC$7&lt;&gt;""),IF($P129="O",$K129&amp;" h",$K129),"")</f>
        <v/>
      </c>
      <c r="CD129" s="32" t="str">
        <f ca="1">IF(AND(CD$7&gt;=$N129,CD$7&lt;=$O129,CD$7&lt;&gt;""),IF($P129="O",$K129&amp;" h",$K129),"")</f>
        <v/>
      </c>
      <c r="CE129" s="32" t="str">
        <f ca="1">IF(AND(CE$7&gt;=$N129,CE$7&lt;=$O129,CE$7&lt;&gt;""),IF($P129="O",$K129&amp;" h",$K129),"")</f>
        <v/>
      </c>
      <c r="CF129" s="32" t="str">
        <f ca="1">IF(AND(CF$7&gt;=$N129,CF$7&lt;=$O129,CF$7&lt;&gt;""),IF($P129="O",$K129&amp;" h",$K129),"")</f>
        <v/>
      </c>
      <c r="CG129" s="32" t="str">
        <f ca="1">IF(AND(CG$7&gt;=$N129,CG$7&lt;=$O129,CG$7&lt;&gt;""),IF($P129="O",$K129&amp;" h",$K129),"")</f>
        <v/>
      </c>
      <c r="CH129" s="32" t="str">
        <f ca="1">IF(AND(CH$7&gt;=$N129,CH$7&lt;=$O129,CH$7&lt;&gt;""),IF($P129="O",$K129&amp;" h",$K129),"")</f>
        <v/>
      </c>
      <c r="CI129" s="32" t="str">
        <f ca="1">IF(AND(CI$7&gt;=$N129,CI$7&lt;=$O129,CI$7&lt;&gt;""),IF($P129="O",$K129&amp;" h",$K129),"")</f>
        <v/>
      </c>
      <c r="CJ129" s="32" t="str">
        <f ca="1">IF(AND(CJ$7&gt;=$N129,CJ$7&lt;=$O129,CJ$7&lt;&gt;""),IF($P129="O",$K129&amp;" h",$K129),"")</f>
        <v/>
      </c>
      <c r="CK129" s="32" t="str">
        <f ca="1">IF(AND(CK$7&gt;=$N129,CK$7&lt;=$O129,CK$7&lt;&gt;""),IF($P129="O",$K129&amp;" h",$K129),"")</f>
        <v/>
      </c>
      <c r="CL129" s="32" t="str">
        <f ca="1">IF(AND(CL$7&gt;=$N129,CL$7&lt;=$O129,CL$7&lt;&gt;""),IF($P129="O",$K129&amp;" h",$K129),"")</f>
        <v/>
      </c>
      <c r="CM129" s="32" t="str">
        <f ca="1">IF(AND(CM$7&gt;=$N129,CM$7&lt;=$O129,CM$7&lt;&gt;""),IF($P129="O",$K129&amp;" h",$K129),"")</f>
        <v/>
      </c>
      <c r="CN129" s="32" t="str">
        <f ca="1">IF(AND(CN$7&gt;=$N129,CN$7&lt;=$O129,CN$7&lt;&gt;""),IF($P129="O",$K129&amp;" h",$K129),"")</f>
        <v/>
      </c>
      <c r="CO129" s="32" t="str">
        <f ca="1">IF(AND(CO$7&gt;=$N129,CO$7&lt;=$O129,CO$7&lt;&gt;""),IF($P129="O",$K129&amp;" h",$K129),"")</f>
        <v/>
      </c>
      <c r="CP129" s="32" t="str">
        <f ca="1">IF(AND(CP$7&gt;=$N129,CP$7&lt;=$O129,CP$7&lt;&gt;""),IF($P129="O",$K129&amp;" h",$K129),"")</f>
        <v/>
      </c>
      <c r="CQ129" s="32" t="str">
        <f ca="1">IF(AND(CQ$7&gt;=$N129,CQ$7&lt;=$O129,CQ$7&lt;&gt;""),IF($P129="O",$K129&amp;" h",$K129),"")</f>
        <v/>
      </c>
      <c r="CR129" s="32" t="str">
        <f ca="1">IF(AND(CR$7&gt;=$N129,CR$7&lt;=$O129,CR$7&lt;&gt;""),IF($P129="O",$K129&amp;" h",$K129),"")</f>
        <v/>
      </c>
      <c r="CS129" s="32" t="str">
        <f ca="1">IF(AND(CS$7&gt;=$N129,CS$7&lt;=$O129,CS$7&lt;&gt;""),IF($P129="O",$K129&amp;" h",$K129),"")</f>
        <v/>
      </c>
      <c r="CT129" s="32" t="str">
        <f ca="1">IF(AND(CT$7&gt;=$N129,CT$7&lt;=$O129,CT$7&lt;&gt;""),IF($P129="O",$K129&amp;" h",$K129),"")</f>
        <v/>
      </c>
      <c r="CU129" s="32" t="str">
        <f ca="1">IF(AND(CU$7&gt;=$N129,CU$7&lt;=$O129,CU$7&lt;&gt;""),IF($P129="O",$K129&amp;" h",$K129),"")</f>
        <v/>
      </c>
      <c r="CV129" s="32" t="str">
        <f ca="1">IF(AND(CV$7&gt;=$N129,CV$7&lt;=$O129,CV$7&lt;&gt;""),IF($P129="O",$K129&amp;" h",$K129),"")</f>
        <v/>
      </c>
      <c r="CW129" s="32" t="str">
        <f ca="1">IF(AND(CW$7&gt;=$N129,CW$7&lt;=$O129,CW$7&lt;&gt;""),IF($P129="O",$K129&amp;" h",$K129),"")</f>
        <v/>
      </c>
      <c r="CX129" s="32" t="str">
        <f ca="1">IF(AND(CX$7&gt;=$N129,CX$7&lt;=$O129,CX$7&lt;&gt;""),IF($P129="O",$K129&amp;" h",$K129),"")</f>
        <v/>
      </c>
      <c r="CY129" s="32" t="str">
        <f ca="1">IF(AND(CY$7&gt;=$N129,CY$7&lt;=$O129,CY$7&lt;&gt;""),IF($P129="O",$K129&amp;" h",$K129),"")</f>
        <v/>
      </c>
      <c r="CZ129" s="32" t="str">
        <f ca="1">IF(AND(CZ$7&gt;=$N129,CZ$7&lt;=$O129,CZ$7&lt;&gt;""),IF($P129="O",$K129&amp;" h",$K129),"")</f>
        <v/>
      </c>
      <c r="DA129" s="32" t="str">
        <f ca="1">IF(AND(DA$7&gt;=$N129,DA$7&lt;=$O129,DA$7&lt;&gt;""),IF($P129="O",$K129&amp;" h",$K129),"")</f>
        <v/>
      </c>
      <c r="DB129" s="32" t="str">
        <f ca="1">IF(AND(DB$7&gt;=$N129,DB$7&lt;=$O129,DB$7&lt;&gt;""),IF($P129="O",$K129&amp;" h",$K129),"")</f>
        <v/>
      </c>
      <c r="DC129" s="32" t="str">
        <f ca="1">IF(AND(DC$7&gt;=$N129,DC$7&lt;=$O129,DC$7&lt;&gt;""),IF($P129="O",$K129&amp;" h",$K129),"")</f>
        <v/>
      </c>
    </row>
    <row r="130" spans="1:107" x14ac:dyDescent="0.3">
      <c r="A130" s="122" t="s">
        <v>6328</v>
      </c>
      <c r="B130" s="61" t="s">
        <v>6329</v>
      </c>
      <c r="C130" s="61" t="s">
        <v>1339</v>
      </c>
      <c r="D130" s="61" t="s">
        <v>6330</v>
      </c>
      <c r="E130" s="61" t="s">
        <v>6331</v>
      </c>
      <c r="F130" s="61" t="s">
        <v>359</v>
      </c>
      <c r="G130" s="61" t="s">
        <v>53</v>
      </c>
      <c r="H130" s="61" t="s">
        <v>61</v>
      </c>
      <c r="I130" s="61"/>
      <c r="J130" s="61"/>
      <c r="K130" s="61">
        <v>1</v>
      </c>
      <c r="L130" s="84">
        <v>43317</v>
      </c>
      <c r="M130" s="84">
        <v>43317.041666666664</v>
      </c>
      <c r="N130" s="85"/>
      <c r="O130" s="85"/>
      <c r="P130" s="92" t="s">
        <v>617</v>
      </c>
      <c r="Q130" s="31">
        <f ca="1">NETWORKDAYS(N130,O130,LD!$D$5:$D$16)</f>
        <v>0</v>
      </c>
      <c r="R130" s="152" t="str">
        <f ca="1">IF(AND(R$7&gt;=$N130,R$7&lt;=$O130,R$7&lt;&gt;""),IF($P130="O",$K130&amp;" h",$K130),"")</f>
        <v/>
      </c>
      <c r="S130" s="150" t="str">
        <f>IF(AND(S$7&gt;=$N130,S$7&lt;=$O130,S$7&lt;&gt;""),IF($P130="O",$K130&amp;" h",$K130),"")</f>
        <v/>
      </c>
      <c r="T130" s="152" t="str">
        <f ca="1">IF(AND(T$7&gt;=$N130,T$7&lt;=$O130,T$7&lt;&gt;""),IF($P130="O",$K130&amp;" h",$K130),"")</f>
        <v/>
      </c>
      <c r="U130" s="150" t="str">
        <f>IF(AND(U$7&gt;=$N130,U$7&lt;=$O130,U$7&lt;&gt;""),IF($P130="O",$K130&amp;" h",$K130),"")</f>
        <v/>
      </c>
      <c r="V130" s="152" t="str">
        <f ca="1">IF(AND(V$7&gt;=$N130,V$7&lt;=$O130,V$7&lt;&gt;""),IF($P130="O",$K130&amp;" h",$K130),"")</f>
        <v/>
      </c>
      <c r="W130" s="150" t="str">
        <f>IF(AND(W$7&gt;=$N130,W$7&lt;=$O130,W$7&lt;&gt;""),IF($P130="O",$K130&amp;" h",$K130),"")</f>
        <v/>
      </c>
      <c r="X130" s="152" t="str">
        <f ca="1">IF(AND(X$7&gt;=$N130,X$7&lt;=$O130,X$7&lt;&gt;""),IF($P130="O",$K130&amp;" h",$K130),"")</f>
        <v/>
      </c>
      <c r="Y130" s="150" t="str">
        <f>IF(AND(Y$7&gt;=$N130,Y$7&lt;=$O130,Y$7&lt;&gt;""),IF($P130="O",$K130&amp;" h",$K130),"")</f>
        <v/>
      </c>
      <c r="Z130" s="152" t="str">
        <f ca="1">IF(AND(Z$7&gt;=$N130,Z$7&lt;=$O130,Z$7&lt;&gt;""),IF($P130="O",$K130&amp;" h",$K130),"")</f>
        <v/>
      </c>
      <c r="AA130" s="150" t="str">
        <f>IF(AND(AA$7&gt;=$N130,AA$7&lt;=$O130,AA$7&lt;&gt;""),IF($P130="O",$K130&amp;" h",$K130),"")</f>
        <v/>
      </c>
      <c r="AB130" s="152" t="str">
        <f ca="1">IF(AND(AB$7&gt;=$N130,AB$7&lt;=$O130,AB$7&lt;&gt;""),IF($P130="O",$K130&amp;" h",$K130),"")</f>
        <v/>
      </c>
      <c r="AC130" s="150" t="str">
        <f>IF(AND(AC$7&gt;=$N130,AC$7&lt;=$O130,AC$7&lt;&gt;""),IF($P130="O",$K130&amp;" h",$K130),"")</f>
        <v/>
      </c>
      <c r="AD130" s="152" t="str">
        <f ca="1">IF(AND(AD$7&gt;=$N130,AD$7&lt;=$O130,AD$7&lt;&gt;""),IF($P130="O",$K130&amp;" h",$K130),"")</f>
        <v/>
      </c>
      <c r="AE130" s="150" t="str">
        <f>IF(AND(AE$7&gt;=$N130,AE$7&lt;=$O130,AE$7&lt;&gt;""),IF($P130="O",$K130&amp;" h",$K130),"")</f>
        <v/>
      </c>
      <c r="AF130" s="152" t="str">
        <f ca="1">IF(AND(AF$7&gt;=$N130,AF$7&lt;=$O130,AF$7&lt;&gt;""),IF($P130="O",$K130&amp;" h",$K130),"")</f>
        <v/>
      </c>
      <c r="AG130" s="150" t="str">
        <f>IF(AND(AG$7&gt;=$N130,AG$7&lt;=$O130,AG$7&lt;&gt;""),IF($P130="O",$K130&amp;" h",$K130),"")</f>
        <v/>
      </c>
      <c r="AH130" s="152" t="str">
        <f ca="1">IF(AND(AH$7&gt;=$N130,AH$7&lt;=$O130,AH$7&lt;&gt;""),IF($P130="O",$K130&amp;" h",$K130),"")</f>
        <v/>
      </c>
      <c r="AI130" s="150"/>
      <c r="AJ130" s="152"/>
      <c r="AK130" s="150"/>
      <c r="AL130" s="152"/>
      <c r="AM130" s="150"/>
      <c r="AN130" s="152"/>
      <c r="AO130" s="150"/>
      <c r="AP130" s="152"/>
      <c r="AQ130" s="150"/>
      <c r="AR130" s="152"/>
      <c r="AS130" s="150"/>
      <c r="AT130" s="152"/>
      <c r="AU130" s="150"/>
      <c r="AV130" s="152"/>
      <c r="AW130" s="150"/>
      <c r="AX130" s="152"/>
      <c r="AY130" s="150"/>
      <c r="AZ130" s="152"/>
      <c r="BA130" s="150"/>
      <c r="BB130" s="152"/>
      <c r="BC130" s="150"/>
      <c r="BD130" s="152"/>
      <c r="BE130" s="150"/>
      <c r="BF130" s="152"/>
      <c r="BG130" s="150"/>
      <c r="BH130" s="152"/>
      <c r="BI130" s="150"/>
      <c r="BJ130" s="152"/>
      <c r="BK130" s="150"/>
      <c r="BL130" s="152"/>
      <c r="BM130" s="150"/>
      <c r="BN130" s="152"/>
      <c r="BO130" s="150"/>
      <c r="BP130" s="152"/>
      <c r="BQ130" s="150"/>
      <c r="BR130" s="152"/>
      <c r="BS130" s="150"/>
      <c r="BT130" s="152"/>
      <c r="BU130" s="150"/>
      <c r="BV130" s="152"/>
      <c r="BW130" s="150"/>
      <c r="BX130" s="152"/>
      <c r="BY130" s="150"/>
      <c r="BZ130" s="32" t="str">
        <f ca="1">IF(AND(BZ$7&gt;=$N130,BZ$7&lt;=$O130,BZ$7&lt;&gt;""),IF($P130="O",$K130&amp;" h",$K130),"")</f>
        <v/>
      </c>
      <c r="CA130" s="32" t="str">
        <f ca="1">IF(AND(CA$7&gt;=$N130,CA$7&lt;=$O130,CA$7&lt;&gt;""),IF($P130="O",$K130&amp;" h",$K130),"")</f>
        <v/>
      </c>
      <c r="CB130" s="32" t="str">
        <f ca="1">IF(AND(CB$7&gt;=$N130,CB$7&lt;=$O130,CB$7&lt;&gt;""),IF($P130="O",$K130&amp;" h",$K130),"")</f>
        <v/>
      </c>
      <c r="CC130" s="32" t="str">
        <f ca="1">IF(AND(CC$7&gt;=$N130,CC$7&lt;=$O130,CC$7&lt;&gt;""),IF($P130="O",$K130&amp;" h",$K130),"")</f>
        <v/>
      </c>
      <c r="CD130" s="32" t="str">
        <f ca="1">IF(AND(CD$7&gt;=$N130,CD$7&lt;=$O130,CD$7&lt;&gt;""),IF($P130="O",$K130&amp;" h",$K130),"")</f>
        <v/>
      </c>
      <c r="CE130" s="32" t="str">
        <f ca="1">IF(AND(CE$7&gt;=$N130,CE$7&lt;=$O130,CE$7&lt;&gt;""),IF($P130="O",$K130&amp;" h",$K130),"")</f>
        <v/>
      </c>
      <c r="CF130" s="32" t="str">
        <f ca="1">IF(AND(CF$7&gt;=$N130,CF$7&lt;=$O130,CF$7&lt;&gt;""),IF($P130="O",$K130&amp;" h",$K130),"")</f>
        <v/>
      </c>
      <c r="CG130" s="32" t="str">
        <f ca="1">IF(AND(CG$7&gt;=$N130,CG$7&lt;=$O130,CG$7&lt;&gt;""),IF($P130="O",$K130&amp;" h",$K130),"")</f>
        <v/>
      </c>
      <c r="CH130" s="32" t="str">
        <f ca="1">IF(AND(CH$7&gt;=$N130,CH$7&lt;=$O130,CH$7&lt;&gt;""),IF($P130="O",$K130&amp;" h",$K130),"")</f>
        <v/>
      </c>
      <c r="CI130" s="32" t="str">
        <f ca="1">IF(AND(CI$7&gt;=$N130,CI$7&lt;=$O130,CI$7&lt;&gt;""),IF($P130="O",$K130&amp;" h",$K130),"")</f>
        <v/>
      </c>
      <c r="CJ130" s="32" t="str">
        <f ca="1">IF(AND(CJ$7&gt;=$N130,CJ$7&lt;=$O130,CJ$7&lt;&gt;""),IF($P130="O",$K130&amp;" h",$K130),"")</f>
        <v/>
      </c>
      <c r="CK130" s="32" t="str">
        <f ca="1">IF(AND(CK$7&gt;=$N130,CK$7&lt;=$O130,CK$7&lt;&gt;""),IF($P130="O",$K130&amp;" h",$K130),"")</f>
        <v/>
      </c>
      <c r="CL130" s="32" t="str">
        <f ca="1">IF(AND(CL$7&gt;=$N130,CL$7&lt;=$O130,CL$7&lt;&gt;""),IF($P130="O",$K130&amp;" h",$K130),"")</f>
        <v/>
      </c>
      <c r="CM130" s="32" t="str">
        <f ca="1">IF(AND(CM$7&gt;=$N130,CM$7&lt;=$O130,CM$7&lt;&gt;""),IF($P130="O",$K130&amp;" h",$K130),"")</f>
        <v/>
      </c>
      <c r="CN130" s="32" t="str">
        <f ca="1">IF(AND(CN$7&gt;=$N130,CN$7&lt;=$O130,CN$7&lt;&gt;""),IF($P130="O",$K130&amp;" h",$K130),"")</f>
        <v/>
      </c>
      <c r="CO130" s="32" t="str">
        <f ca="1">IF(AND(CO$7&gt;=$N130,CO$7&lt;=$O130,CO$7&lt;&gt;""),IF($P130="O",$K130&amp;" h",$K130),"")</f>
        <v/>
      </c>
      <c r="CP130" s="32" t="str">
        <f ca="1">IF(AND(CP$7&gt;=$N130,CP$7&lt;=$O130,CP$7&lt;&gt;""),IF($P130="O",$K130&amp;" h",$K130),"")</f>
        <v/>
      </c>
      <c r="CQ130" s="32" t="str">
        <f ca="1">IF(AND(CQ$7&gt;=$N130,CQ$7&lt;=$O130,CQ$7&lt;&gt;""),IF($P130="O",$K130&amp;" h",$K130),"")</f>
        <v/>
      </c>
      <c r="CR130" s="32" t="str">
        <f ca="1">IF(AND(CR$7&gt;=$N130,CR$7&lt;=$O130,CR$7&lt;&gt;""),IF($P130="O",$K130&amp;" h",$K130),"")</f>
        <v/>
      </c>
      <c r="CS130" s="32" t="str">
        <f ca="1">IF(AND(CS$7&gt;=$N130,CS$7&lt;=$O130,CS$7&lt;&gt;""),IF($P130="O",$K130&amp;" h",$K130),"")</f>
        <v/>
      </c>
      <c r="CT130" s="32" t="str">
        <f ca="1">IF(AND(CT$7&gt;=$N130,CT$7&lt;=$O130,CT$7&lt;&gt;""),IF($P130="O",$K130&amp;" h",$K130),"")</f>
        <v/>
      </c>
      <c r="CU130" s="32" t="str">
        <f ca="1">IF(AND(CU$7&gt;=$N130,CU$7&lt;=$O130,CU$7&lt;&gt;""),IF($P130="O",$K130&amp;" h",$K130),"")</f>
        <v/>
      </c>
      <c r="CV130" s="32" t="str">
        <f ca="1">IF(AND(CV$7&gt;=$N130,CV$7&lt;=$O130,CV$7&lt;&gt;""),IF($P130="O",$K130&amp;" h",$K130),"")</f>
        <v/>
      </c>
      <c r="CW130" s="32" t="str">
        <f ca="1">IF(AND(CW$7&gt;=$N130,CW$7&lt;=$O130,CW$7&lt;&gt;""),IF($P130="O",$K130&amp;" h",$K130),"")</f>
        <v/>
      </c>
      <c r="CX130" s="32" t="str">
        <f ca="1">IF(AND(CX$7&gt;=$N130,CX$7&lt;=$O130,CX$7&lt;&gt;""),IF($P130="O",$K130&amp;" h",$K130),"")</f>
        <v/>
      </c>
      <c r="CY130" s="32" t="str">
        <f ca="1">IF(AND(CY$7&gt;=$N130,CY$7&lt;=$O130,CY$7&lt;&gt;""),IF($P130="O",$K130&amp;" h",$K130),"")</f>
        <v/>
      </c>
      <c r="CZ130" s="32" t="str">
        <f ca="1">IF(AND(CZ$7&gt;=$N130,CZ$7&lt;=$O130,CZ$7&lt;&gt;""),IF($P130="O",$K130&amp;" h",$K130),"")</f>
        <v/>
      </c>
      <c r="DA130" s="32" t="str">
        <f ca="1">IF(AND(DA$7&gt;=$N130,DA$7&lt;=$O130,DA$7&lt;&gt;""),IF($P130="O",$K130&amp;" h",$K130),"")</f>
        <v/>
      </c>
      <c r="DB130" s="32" t="str">
        <f ca="1">IF(AND(DB$7&gt;=$N130,DB$7&lt;=$O130,DB$7&lt;&gt;""),IF($P130="O",$K130&amp;" h",$K130),"")</f>
        <v/>
      </c>
      <c r="DC130" s="32" t="str">
        <f ca="1">IF(AND(DC$7&gt;=$N130,DC$7&lt;=$O130,DC$7&lt;&gt;""),IF($P130="O",$K130&amp;" h",$K130),"")</f>
        <v/>
      </c>
    </row>
    <row r="131" spans="1:107" x14ac:dyDescent="0.3">
      <c r="A131" s="122" t="s">
        <v>6332</v>
      </c>
      <c r="B131" s="61" t="s">
        <v>6333</v>
      </c>
      <c r="C131" s="61" t="s">
        <v>309</v>
      </c>
      <c r="D131" s="61" t="s">
        <v>6045</v>
      </c>
      <c r="E131" s="61" t="s">
        <v>1383</v>
      </c>
      <c r="F131" s="61" t="s">
        <v>359</v>
      </c>
      <c r="G131" s="61" t="s">
        <v>58</v>
      </c>
      <c r="H131" s="61" t="s">
        <v>61</v>
      </c>
      <c r="I131" s="61"/>
      <c r="J131" s="61"/>
      <c r="K131" s="61">
        <v>0.5</v>
      </c>
      <c r="L131" s="84">
        <v>43320</v>
      </c>
      <c r="M131" s="84">
        <v>43320.020833333336</v>
      </c>
      <c r="N131" s="85"/>
      <c r="O131" s="85"/>
      <c r="P131" s="92" t="s">
        <v>617</v>
      </c>
      <c r="Q131" s="31">
        <f ca="1">NETWORKDAYS(N131,O131,LD!$D$5:$D$16)</f>
        <v>0</v>
      </c>
      <c r="R131" s="152" t="str">
        <f ca="1">IF(AND(R$7&gt;=$N131,R$7&lt;=$O131,R$7&lt;&gt;""),IF($P131="O",$K131&amp;" h",$K131),"")</f>
        <v/>
      </c>
      <c r="S131" s="150" t="str">
        <f>IF(AND(S$7&gt;=$N131,S$7&lt;=$O131,S$7&lt;&gt;""),IF($P131="O",$K131&amp;" h",$K131),"")</f>
        <v/>
      </c>
      <c r="T131" s="152" t="str">
        <f ca="1">IF(AND(T$7&gt;=$N131,T$7&lt;=$O131,T$7&lt;&gt;""),IF($P131="O",$K131&amp;" h",$K131),"")</f>
        <v/>
      </c>
      <c r="U131" s="150" t="str">
        <f>IF(AND(U$7&gt;=$N131,U$7&lt;=$O131,U$7&lt;&gt;""),IF($P131="O",$K131&amp;" h",$K131),"")</f>
        <v/>
      </c>
      <c r="V131" s="152" t="str">
        <f ca="1">IF(AND(V$7&gt;=$N131,V$7&lt;=$O131,V$7&lt;&gt;""),IF($P131="O",$K131&amp;" h",$K131),"")</f>
        <v/>
      </c>
      <c r="W131" s="150" t="str">
        <f>IF(AND(W$7&gt;=$N131,W$7&lt;=$O131,W$7&lt;&gt;""),IF($P131="O",$K131&amp;" h",$K131),"")</f>
        <v/>
      </c>
      <c r="X131" s="152" t="str">
        <f ca="1">IF(AND(X$7&gt;=$N131,X$7&lt;=$O131,X$7&lt;&gt;""),IF($P131="O",$K131&amp;" h",$K131),"")</f>
        <v/>
      </c>
      <c r="Y131" s="150" t="str">
        <f>IF(AND(Y$7&gt;=$N131,Y$7&lt;=$O131,Y$7&lt;&gt;""),IF($P131="O",$K131&amp;" h",$K131),"")</f>
        <v/>
      </c>
      <c r="Z131" s="152" t="str">
        <f ca="1">IF(AND(Z$7&gt;=$N131,Z$7&lt;=$O131,Z$7&lt;&gt;""),IF($P131="O",$K131&amp;" h",$K131),"")</f>
        <v/>
      </c>
      <c r="AA131" s="150" t="str">
        <f>IF(AND(AA$7&gt;=$N131,AA$7&lt;=$O131,AA$7&lt;&gt;""),IF($P131="O",$K131&amp;" h",$K131),"")</f>
        <v/>
      </c>
      <c r="AB131" s="152" t="str">
        <f ca="1">IF(AND(AB$7&gt;=$N131,AB$7&lt;=$O131,AB$7&lt;&gt;""),IF($P131="O",$K131&amp;" h",$K131),"")</f>
        <v/>
      </c>
      <c r="AC131" s="150" t="str">
        <f>IF(AND(AC$7&gt;=$N131,AC$7&lt;=$O131,AC$7&lt;&gt;""),IF($P131="O",$K131&amp;" h",$K131),"")</f>
        <v/>
      </c>
      <c r="AD131" s="152" t="str">
        <f ca="1">IF(AND(AD$7&gt;=$N131,AD$7&lt;=$O131,AD$7&lt;&gt;""),IF($P131="O",$K131&amp;" h",$K131),"")</f>
        <v/>
      </c>
      <c r="AE131" s="150" t="str">
        <f>IF(AND(AE$7&gt;=$N131,AE$7&lt;=$O131,AE$7&lt;&gt;""),IF($P131="O",$K131&amp;" h",$K131),"")</f>
        <v/>
      </c>
      <c r="AF131" s="152" t="str">
        <f ca="1">IF(AND(AF$7&gt;=$N131,AF$7&lt;=$O131,AF$7&lt;&gt;""),IF($P131="O",$K131&amp;" h",$K131),"")</f>
        <v/>
      </c>
      <c r="AG131" s="150" t="str">
        <f>IF(AND(AG$7&gt;=$N131,AG$7&lt;=$O131,AG$7&lt;&gt;""),IF($P131="O",$K131&amp;" h",$K131),"")</f>
        <v/>
      </c>
      <c r="AH131" s="152" t="str">
        <f ca="1">IF(AND(AH$7&gt;=$N131,AH$7&lt;=$O131,AH$7&lt;&gt;""),IF($P131="O",$K131&amp;" h",$K131),"")</f>
        <v/>
      </c>
      <c r="AI131" s="150"/>
      <c r="AJ131" s="152"/>
      <c r="AK131" s="150"/>
      <c r="AL131" s="152"/>
      <c r="AM131" s="150"/>
      <c r="AN131" s="152"/>
      <c r="AO131" s="150"/>
      <c r="AP131" s="152"/>
      <c r="AQ131" s="150"/>
      <c r="AR131" s="152"/>
      <c r="AS131" s="150"/>
      <c r="AT131" s="152"/>
      <c r="AU131" s="150"/>
      <c r="AV131" s="152"/>
      <c r="AW131" s="150"/>
      <c r="AX131" s="152"/>
      <c r="AY131" s="150"/>
      <c r="AZ131" s="152"/>
      <c r="BA131" s="150"/>
      <c r="BB131" s="152"/>
      <c r="BC131" s="150"/>
      <c r="BD131" s="152"/>
      <c r="BE131" s="150"/>
      <c r="BF131" s="152"/>
      <c r="BG131" s="150"/>
      <c r="BH131" s="152"/>
      <c r="BI131" s="150"/>
      <c r="BJ131" s="152"/>
      <c r="BK131" s="150"/>
      <c r="BL131" s="152"/>
      <c r="BM131" s="150"/>
      <c r="BN131" s="152"/>
      <c r="BO131" s="150"/>
      <c r="BP131" s="152"/>
      <c r="BQ131" s="150"/>
      <c r="BR131" s="152"/>
      <c r="BS131" s="150"/>
      <c r="BT131" s="152"/>
      <c r="BU131" s="150"/>
      <c r="BV131" s="152"/>
      <c r="BW131" s="150"/>
      <c r="BX131" s="152"/>
      <c r="BY131" s="150"/>
      <c r="BZ131" s="32" t="str">
        <f ca="1">IF(AND(BZ$7&gt;=$N131,BZ$7&lt;=$O131,BZ$7&lt;&gt;""),IF($P131="O",$K131&amp;" h",$K131),"")</f>
        <v/>
      </c>
      <c r="CA131" s="32" t="str">
        <f ca="1">IF(AND(CA$7&gt;=$N131,CA$7&lt;=$O131,CA$7&lt;&gt;""),IF($P131="O",$K131&amp;" h",$K131),"")</f>
        <v/>
      </c>
      <c r="CB131" s="32" t="str">
        <f ca="1">IF(AND(CB$7&gt;=$N131,CB$7&lt;=$O131,CB$7&lt;&gt;""),IF($P131="O",$K131&amp;" h",$K131),"")</f>
        <v/>
      </c>
      <c r="CC131" s="32" t="str">
        <f ca="1">IF(AND(CC$7&gt;=$N131,CC$7&lt;=$O131,CC$7&lt;&gt;""),IF($P131="O",$K131&amp;" h",$K131),"")</f>
        <v/>
      </c>
      <c r="CD131" s="32" t="str">
        <f ca="1">IF(AND(CD$7&gt;=$N131,CD$7&lt;=$O131,CD$7&lt;&gt;""),IF($P131="O",$K131&amp;" h",$K131),"")</f>
        <v/>
      </c>
      <c r="CE131" s="32" t="str">
        <f ca="1">IF(AND(CE$7&gt;=$N131,CE$7&lt;=$O131,CE$7&lt;&gt;""),IF($P131="O",$K131&amp;" h",$K131),"")</f>
        <v/>
      </c>
      <c r="CF131" s="32" t="str">
        <f ca="1">IF(AND(CF$7&gt;=$N131,CF$7&lt;=$O131,CF$7&lt;&gt;""),IF($P131="O",$K131&amp;" h",$K131),"")</f>
        <v/>
      </c>
      <c r="CG131" s="32" t="str">
        <f ca="1">IF(AND(CG$7&gt;=$N131,CG$7&lt;=$O131,CG$7&lt;&gt;""),IF($P131="O",$K131&amp;" h",$K131),"")</f>
        <v/>
      </c>
      <c r="CH131" s="32" t="str">
        <f ca="1">IF(AND(CH$7&gt;=$N131,CH$7&lt;=$O131,CH$7&lt;&gt;""),IF($P131="O",$K131&amp;" h",$K131),"")</f>
        <v/>
      </c>
      <c r="CI131" s="32" t="str">
        <f ca="1">IF(AND(CI$7&gt;=$N131,CI$7&lt;=$O131,CI$7&lt;&gt;""),IF($P131="O",$K131&amp;" h",$K131),"")</f>
        <v/>
      </c>
      <c r="CJ131" s="32" t="str">
        <f ca="1">IF(AND(CJ$7&gt;=$N131,CJ$7&lt;=$O131,CJ$7&lt;&gt;""),IF($P131="O",$K131&amp;" h",$K131),"")</f>
        <v/>
      </c>
      <c r="CK131" s="32" t="str">
        <f ca="1">IF(AND(CK$7&gt;=$N131,CK$7&lt;=$O131,CK$7&lt;&gt;""),IF($P131="O",$K131&amp;" h",$K131),"")</f>
        <v/>
      </c>
      <c r="CL131" s="32" t="str">
        <f ca="1">IF(AND(CL$7&gt;=$N131,CL$7&lt;=$O131,CL$7&lt;&gt;""),IF($P131="O",$K131&amp;" h",$K131),"")</f>
        <v/>
      </c>
      <c r="CM131" s="32" t="str">
        <f ca="1">IF(AND(CM$7&gt;=$N131,CM$7&lt;=$O131,CM$7&lt;&gt;""),IF($P131="O",$K131&amp;" h",$K131),"")</f>
        <v/>
      </c>
      <c r="CN131" s="32" t="str">
        <f ca="1">IF(AND(CN$7&gt;=$N131,CN$7&lt;=$O131,CN$7&lt;&gt;""),IF($P131="O",$K131&amp;" h",$K131),"")</f>
        <v/>
      </c>
      <c r="CO131" s="32" t="str">
        <f ca="1">IF(AND(CO$7&gt;=$N131,CO$7&lt;=$O131,CO$7&lt;&gt;""),IF($P131="O",$K131&amp;" h",$K131),"")</f>
        <v/>
      </c>
      <c r="CP131" s="32" t="str">
        <f ca="1">IF(AND(CP$7&gt;=$N131,CP$7&lt;=$O131,CP$7&lt;&gt;""),IF($P131="O",$K131&amp;" h",$K131),"")</f>
        <v/>
      </c>
      <c r="CQ131" s="32" t="str">
        <f ca="1">IF(AND(CQ$7&gt;=$N131,CQ$7&lt;=$O131,CQ$7&lt;&gt;""),IF($P131="O",$K131&amp;" h",$K131),"")</f>
        <v/>
      </c>
      <c r="CR131" s="32" t="str">
        <f ca="1">IF(AND(CR$7&gt;=$N131,CR$7&lt;=$O131,CR$7&lt;&gt;""),IF($P131="O",$K131&amp;" h",$K131),"")</f>
        <v/>
      </c>
      <c r="CS131" s="32" t="str">
        <f ca="1">IF(AND(CS$7&gt;=$N131,CS$7&lt;=$O131,CS$7&lt;&gt;""),IF($P131="O",$K131&amp;" h",$K131),"")</f>
        <v/>
      </c>
      <c r="CT131" s="32" t="str">
        <f ca="1">IF(AND(CT$7&gt;=$N131,CT$7&lt;=$O131,CT$7&lt;&gt;""),IF($P131="O",$K131&amp;" h",$K131),"")</f>
        <v/>
      </c>
      <c r="CU131" s="32" t="str">
        <f ca="1">IF(AND(CU$7&gt;=$N131,CU$7&lt;=$O131,CU$7&lt;&gt;""),IF($P131="O",$K131&amp;" h",$K131),"")</f>
        <v/>
      </c>
      <c r="CV131" s="32" t="str">
        <f ca="1">IF(AND(CV$7&gt;=$N131,CV$7&lt;=$O131,CV$7&lt;&gt;""),IF($P131="O",$K131&amp;" h",$K131),"")</f>
        <v/>
      </c>
      <c r="CW131" s="32" t="str">
        <f ca="1">IF(AND(CW$7&gt;=$N131,CW$7&lt;=$O131,CW$7&lt;&gt;""),IF($P131="O",$K131&amp;" h",$K131),"")</f>
        <v/>
      </c>
      <c r="CX131" s="32" t="str">
        <f ca="1">IF(AND(CX$7&gt;=$N131,CX$7&lt;=$O131,CX$7&lt;&gt;""),IF($P131="O",$K131&amp;" h",$K131),"")</f>
        <v/>
      </c>
      <c r="CY131" s="32" t="str">
        <f ca="1">IF(AND(CY$7&gt;=$N131,CY$7&lt;=$O131,CY$7&lt;&gt;""),IF($P131="O",$K131&amp;" h",$K131),"")</f>
        <v/>
      </c>
      <c r="CZ131" s="32" t="str">
        <f ca="1">IF(AND(CZ$7&gt;=$N131,CZ$7&lt;=$O131,CZ$7&lt;&gt;""),IF($P131="O",$K131&amp;" h",$K131),"")</f>
        <v/>
      </c>
      <c r="DA131" s="32" t="str">
        <f ca="1">IF(AND(DA$7&gt;=$N131,DA$7&lt;=$O131,DA$7&lt;&gt;""),IF($P131="O",$K131&amp;" h",$K131),"")</f>
        <v/>
      </c>
      <c r="DB131" s="32" t="str">
        <f ca="1">IF(AND(DB$7&gt;=$N131,DB$7&lt;=$O131,DB$7&lt;&gt;""),IF($P131="O",$K131&amp;" h",$K131),"")</f>
        <v/>
      </c>
      <c r="DC131" s="32" t="str">
        <f ca="1">IF(AND(DC$7&gt;=$N131,DC$7&lt;=$O131,DC$7&lt;&gt;""),IF($P131="O",$K131&amp;" h",$K131),"")</f>
        <v/>
      </c>
    </row>
    <row r="132" spans="1:107" x14ac:dyDescent="0.3">
      <c r="A132" s="122" t="s">
        <v>6575</v>
      </c>
      <c r="B132" s="61" t="s">
        <v>6576</v>
      </c>
      <c r="C132" s="61" t="s">
        <v>317</v>
      </c>
      <c r="D132" s="61" t="s">
        <v>318</v>
      </c>
      <c r="E132" s="61" t="s">
        <v>319</v>
      </c>
      <c r="F132" s="61" t="s">
        <v>195</v>
      </c>
      <c r="G132" s="61" t="s">
        <v>58</v>
      </c>
      <c r="H132" s="61" t="s">
        <v>48</v>
      </c>
      <c r="I132" s="61"/>
      <c r="J132" s="61"/>
      <c r="K132" s="61">
        <v>1</v>
      </c>
      <c r="L132" s="84">
        <v>43327</v>
      </c>
      <c r="M132" s="84">
        <v>43341</v>
      </c>
      <c r="N132" s="85"/>
      <c r="O132" s="85"/>
      <c r="P132" s="92" t="s">
        <v>617</v>
      </c>
      <c r="Q132" s="31">
        <f ca="1">NETWORKDAYS(N132,O132,LD!$D$5:$D$16)</f>
        <v>0</v>
      </c>
      <c r="R132" s="152" t="str">
        <f ca="1">IF(AND(R$7&gt;=$N132,R$7&lt;=$O132,R$7&lt;&gt;""),IF($P132="O",$K132&amp;" h",$K132),"")</f>
        <v/>
      </c>
      <c r="S132" s="150" t="str">
        <f>IF(AND(S$7&gt;=$N132,S$7&lt;=$O132,S$7&lt;&gt;""),IF($P132="O",$K132&amp;" h",$K132),"")</f>
        <v/>
      </c>
      <c r="T132" s="152" t="str">
        <f ca="1">IF(AND(T$7&gt;=$N132,T$7&lt;=$O132,T$7&lt;&gt;""),IF($P132="O",$K132&amp;" h",$K132),"")</f>
        <v/>
      </c>
      <c r="U132" s="150" t="str">
        <f>IF(AND(U$7&gt;=$N132,U$7&lt;=$O132,U$7&lt;&gt;""),IF($P132="O",$K132&amp;" h",$K132),"")</f>
        <v/>
      </c>
      <c r="V132" s="152" t="str">
        <f ca="1">IF(AND(V$7&gt;=$N132,V$7&lt;=$O132,V$7&lt;&gt;""),IF($P132="O",$K132&amp;" h",$K132),"")</f>
        <v/>
      </c>
      <c r="W132" s="150" t="str">
        <f>IF(AND(W$7&gt;=$N132,W$7&lt;=$O132,W$7&lt;&gt;""),IF($P132="O",$K132&amp;" h",$K132),"")</f>
        <v/>
      </c>
      <c r="X132" s="152" t="str">
        <f ca="1">IF(AND(X$7&gt;=$N132,X$7&lt;=$O132,X$7&lt;&gt;""),IF($P132="O",$K132&amp;" h",$K132),"")</f>
        <v/>
      </c>
      <c r="Y132" s="150" t="str">
        <f>IF(AND(Y$7&gt;=$N132,Y$7&lt;=$O132,Y$7&lt;&gt;""),IF($P132="O",$K132&amp;" h",$K132),"")</f>
        <v/>
      </c>
      <c r="Z132" s="152" t="str">
        <f ca="1">IF(AND(Z$7&gt;=$N132,Z$7&lt;=$O132,Z$7&lt;&gt;""),IF($P132="O",$K132&amp;" h",$K132),"")</f>
        <v/>
      </c>
      <c r="AA132" s="150" t="str">
        <f>IF(AND(AA$7&gt;=$N132,AA$7&lt;=$O132,AA$7&lt;&gt;""),IF($P132="O",$K132&amp;" h",$K132),"")</f>
        <v/>
      </c>
      <c r="AB132" s="152" t="str">
        <f ca="1">IF(AND(AB$7&gt;=$N132,AB$7&lt;=$O132,AB$7&lt;&gt;""),IF($P132="O",$K132&amp;" h",$K132),"")</f>
        <v/>
      </c>
      <c r="AC132" s="150" t="str">
        <f>IF(AND(AC$7&gt;=$N132,AC$7&lt;=$O132,AC$7&lt;&gt;""),IF($P132="O",$K132&amp;" h",$K132),"")</f>
        <v/>
      </c>
      <c r="AD132" s="152" t="str">
        <f ca="1">IF(AND(AD$7&gt;=$N132,AD$7&lt;=$O132,AD$7&lt;&gt;""),IF($P132="O",$K132&amp;" h",$K132),"")</f>
        <v/>
      </c>
      <c r="AE132" s="150" t="str">
        <f>IF(AND(AE$7&gt;=$N132,AE$7&lt;=$O132,AE$7&lt;&gt;""),IF($P132="O",$K132&amp;" h",$K132),"")</f>
        <v/>
      </c>
      <c r="AF132" s="152" t="str">
        <f ca="1">IF(AND(AF$7&gt;=$N132,AF$7&lt;=$O132,AF$7&lt;&gt;""),IF($P132="O",$K132&amp;" h",$K132),"")</f>
        <v/>
      </c>
      <c r="AG132" s="150" t="str">
        <f>IF(AND(AG$7&gt;=$N132,AG$7&lt;=$O132,AG$7&lt;&gt;""),IF($P132="O",$K132&amp;" h",$K132),"")</f>
        <v/>
      </c>
      <c r="AH132" s="152" t="str">
        <f ca="1">IF(AND(AH$7&gt;=$N132,AH$7&lt;=$O132,AH$7&lt;&gt;""),IF($P132="O",$K132&amp;" h",$K132),"")</f>
        <v/>
      </c>
      <c r="AI132" s="150"/>
      <c r="AJ132" s="152"/>
      <c r="AK132" s="150"/>
      <c r="AL132" s="152"/>
      <c r="AM132" s="150"/>
      <c r="AN132" s="152"/>
      <c r="AO132" s="150"/>
      <c r="AP132" s="152"/>
      <c r="AQ132" s="150"/>
      <c r="AR132" s="152"/>
      <c r="AS132" s="150"/>
      <c r="AT132" s="152"/>
      <c r="AU132" s="150"/>
      <c r="AV132" s="152"/>
      <c r="AW132" s="150"/>
      <c r="AX132" s="152"/>
      <c r="AY132" s="150"/>
      <c r="AZ132" s="152"/>
      <c r="BA132" s="150"/>
      <c r="BB132" s="152"/>
      <c r="BC132" s="150"/>
      <c r="BD132" s="152"/>
      <c r="BE132" s="150"/>
      <c r="BF132" s="152"/>
      <c r="BG132" s="150"/>
      <c r="BH132" s="152"/>
      <c r="BI132" s="150"/>
      <c r="BJ132" s="152"/>
      <c r="BK132" s="150"/>
      <c r="BL132" s="152"/>
      <c r="BM132" s="150"/>
      <c r="BN132" s="152"/>
      <c r="BO132" s="150"/>
      <c r="BP132" s="152"/>
      <c r="BQ132" s="150"/>
      <c r="BR132" s="152"/>
      <c r="BS132" s="150"/>
      <c r="BT132" s="152"/>
      <c r="BU132" s="150"/>
      <c r="BV132" s="152"/>
      <c r="BW132" s="150"/>
      <c r="BX132" s="152"/>
      <c r="BY132" s="150"/>
      <c r="BZ132" s="32" t="str">
        <f ca="1">IF(AND(BZ$7&gt;=$N132,BZ$7&lt;=$O132,BZ$7&lt;&gt;""),IF($P132="O",$K132&amp;" h",$K132),"")</f>
        <v/>
      </c>
      <c r="CA132" s="32" t="str">
        <f ca="1">IF(AND(CA$7&gt;=$N132,CA$7&lt;=$O132,CA$7&lt;&gt;""),IF($P132="O",$K132&amp;" h",$K132),"")</f>
        <v/>
      </c>
      <c r="CB132" s="32" t="str">
        <f ca="1">IF(AND(CB$7&gt;=$N132,CB$7&lt;=$O132,CB$7&lt;&gt;""),IF($P132="O",$K132&amp;" h",$K132),"")</f>
        <v/>
      </c>
      <c r="CC132" s="32" t="str">
        <f ca="1">IF(AND(CC$7&gt;=$N132,CC$7&lt;=$O132,CC$7&lt;&gt;""),IF($P132="O",$K132&amp;" h",$K132),"")</f>
        <v/>
      </c>
      <c r="CD132" s="32" t="str">
        <f ca="1">IF(AND(CD$7&gt;=$N132,CD$7&lt;=$O132,CD$7&lt;&gt;""),IF($P132="O",$K132&amp;" h",$K132),"")</f>
        <v/>
      </c>
      <c r="CE132" s="32" t="str">
        <f ca="1">IF(AND(CE$7&gt;=$N132,CE$7&lt;=$O132,CE$7&lt;&gt;""),IF($P132="O",$K132&amp;" h",$K132),"")</f>
        <v/>
      </c>
      <c r="CF132" s="32" t="str">
        <f ca="1">IF(AND(CF$7&gt;=$N132,CF$7&lt;=$O132,CF$7&lt;&gt;""),IF($P132="O",$K132&amp;" h",$K132),"")</f>
        <v/>
      </c>
      <c r="CG132" s="32" t="str">
        <f ca="1">IF(AND(CG$7&gt;=$N132,CG$7&lt;=$O132,CG$7&lt;&gt;""),IF($P132="O",$K132&amp;" h",$K132),"")</f>
        <v/>
      </c>
      <c r="CH132" s="32" t="str">
        <f ca="1">IF(AND(CH$7&gt;=$N132,CH$7&lt;=$O132,CH$7&lt;&gt;""),IF($P132="O",$K132&amp;" h",$K132),"")</f>
        <v/>
      </c>
      <c r="CI132" s="32" t="str">
        <f ca="1">IF(AND(CI$7&gt;=$N132,CI$7&lt;=$O132,CI$7&lt;&gt;""),IF($P132="O",$K132&amp;" h",$K132),"")</f>
        <v/>
      </c>
      <c r="CJ132" s="32" t="str">
        <f ca="1">IF(AND(CJ$7&gt;=$N132,CJ$7&lt;=$O132,CJ$7&lt;&gt;""),IF($P132="O",$K132&amp;" h",$K132),"")</f>
        <v/>
      </c>
      <c r="CK132" s="32" t="str">
        <f ca="1">IF(AND(CK$7&gt;=$N132,CK$7&lt;=$O132,CK$7&lt;&gt;""),IF($P132="O",$K132&amp;" h",$K132),"")</f>
        <v/>
      </c>
      <c r="CL132" s="32" t="str">
        <f ca="1">IF(AND(CL$7&gt;=$N132,CL$7&lt;=$O132,CL$7&lt;&gt;""),IF($P132="O",$K132&amp;" h",$K132),"")</f>
        <v/>
      </c>
      <c r="CM132" s="32" t="str">
        <f ca="1">IF(AND(CM$7&gt;=$N132,CM$7&lt;=$O132,CM$7&lt;&gt;""),IF($P132="O",$K132&amp;" h",$K132),"")</f>
        <v/>
      </c>
      <c r="CN132" s="32" t="str">
        <f ca="1">IF(AND(CN$7&gt;=$N132,CN$7&lt;=$O132,CN$7&lt;&gt;""),IF($P132="O",$K132&amp;" h",$K132),"")</f>
        <v/>
      </c>
      <c r="CO132" s="32" t="str">
        <f ca="1">IF(AND(CO$7&gt;=$N132,CO$7&lt;=$O132,CO$7&lt;&gt;""),IF($P132="O",$K132&amp;" h",$K132),"")</f>
        <v/>
      </c>
      <c r="CP132" s="32" t="str">
        <f ca="1">IF(AND(CP$7&gt;=$N132,CP$7&lt;=$O132,CP$7&lt;&gt;""),IF($P132="O",$K132&amp;" h",$K132),"")</f>
        <v/>
      </c>
      <c r="CQ132" s="32" t="str">
        <f ca="1">IF(AND(CQ$7&gt;=$N132,CQ$7&lt;=$O132,CQ$7&lt;&gt;""),IF($P132="O",$K132&amp;" h",$K132),"")</f>
        <v/>
      </c>
      <c r="CR132" s="32" t="str">
        <f ca="1">IF(AND(CR$7&gt;=$N132,CR$7&lt;=$O132,CR$7&lt;&gt;""),IF($P132="O",$K132&amp;" h",$K132),"")</f>
        <v/>
      </c>
      <c r="CS132" s="32" t="str">
        <f ca="1">IF(AND(CS$7&gt;=$N132,CS$7&lt;=$O132,CS$7&lt;&gt;""),IF($P132="O",$K132&amp;" h",$K132),"")</f>
        <v/>
      </c>
      <c r="CT132" s="32" t="str">
        <f ca="1">IF(AND(CT$7&gt;=$N132,CT$7&lt;=$O132,CT$7&lt;&gt;""),IF($P132="O",$K132&amp;" h",$K132),"")</f>
        <v/>
      </c>
      <c r="CU132" s="32" t="str">
        <f ca="1">IF(AND(CU$7&gt;=$N132,CU$7&lt;=$O132,CU$7&lt;&gt;""),IF($P132="O",$K132&amp;" h",$K132),"")</f>
        <v/>
      </c>
      <c r="CV132" s="32" t="str">
        <f ca="1">IF(AND(CV$7&gt;=$N132,CV$7&lt;=$O132,CV$7&lt;&gt;""),IF($P132="O",$K132&amp;" h",$K132),"")</f>
        <v/>
      </c>
      <c r="CW132" s="32" t="str">
        <f ca="1">IF(AND(CW$7&gt;=$N132,CW$7&lt;=$O132,CW$7&lt;&gt;""),IF($P132="O",$K132&amp;" h",$K132),"")</f>
        <v/>
      </c>
      <c r="CX132" s="32" t="str">
        <f ca="1">IF(AND(CX$7&gt;=$N132,CX$7&lt;=$O132,CX$7&lt;&gt;""),IF($P132="O",$K132&amp;" h",$K132),"")</f>
        <v/>
      </c>
      <c r="CY132" s="32" t="str">
        <f ca="1">IF(AND(CY$7&gt;=$N132,CY$7&lt;=$O132,CY$7&lt;&gt;""),IF($P132="O",$K132&amp;" h",$K132),"")</f>
        <v/>
      </c>
      <c r="CZ132" s="32" t="str">
        <f ca="1">IF(AND(CZ$7&gt;=$N132,CZ$7&lt;=$O132,CZ$7&lt;&gt;""),IF($P132="O",$K132&amp;" h",$K132),"")</f>
        <v/>
      </c>
      <c r="DA132" s="32" t="str">
        <f ca="1">IF(AND(DA$7&gt;=$N132,DA$7&lt;=$O132,DA$7&lt;&gt;""),IF($P132="O",$K132&amp;" h",$K132),"")</f>
        <v/>
      </c>
      <c r="DB132" s="32" t="str">
        <f ca="1">IF(AND(DB$7&gt;=$N132,DB$7&lt;=$O132,DB$7&lt;&gt;""),IF($P132="O",$K132&amp;" h",$K132),"")</f>
        <v/>
      </c>
      <c r="DC132" s="32" t="str">
        <f ca="1">IF(AND(DC$7&gt;=$N132,DC$7&lt;=$O132,DC$7&lt;&gt;""),IF($P132="O",$K132&amp;" h",$K132),"")</f>
        <v/>
      </c>
    </row>
    <row r="133" spans="1:107" x14ac:dyDescent="0.3">
      <c r="A133" s="122" t="s">
        <v>1178</v>
      </c>
      <c r="B133" s="61" t="s">
        <v>1179</v>
      </c>
      <c r="C133" s="61" t="s">
        <v>706</v>
      </c>
      <c r="D133" s="61" t="s">
        <v>707</v>
      </c>
      <c r="E133" s="61" t="s">
        <v>330</v>
      </c>
      <c r="F133" s="61" t="s">
        <v>195</v>
      </c>
      <c r="G133" s="61" t="s">
        <v>201</v>
      </c>
      <c r="H133" s="61" t="s">
        <v>202</v>
      </c>
      <c r="I133" s="61"/>
      <c r="J133" s="61"/>
      <c r="K133" s="61">
        <v>4</v>
      </c>
      <c r="L133" s="84">
        <v>43313</v>
      </c>
      <c r="M133" s="84">
        <v>43329</v>
      </c>
      <c r="N133" s="85"/>
      <c r="O133" s="85"/>
      <c r="P133" s="92" t="s">
        <v>617</v>
      </c>
      <c r="Q133" s="31">
        <f ca="1">NETWORKDAYS(N133,O133,LD!$D$5:$D$16)</f>
        <v>0</v>
      </c>
      <c r="R133" s="152" t="str">
        <f ca="1">IF(AND(R$7&gt;=$N133,R$7&lt;=$O133,R$7&lt;&gt;""),IF($P133="O",$K133&amp;" h",$K133),"")</f>
        <v/>
      </c>
      <c r="S133" s="150" t="str">
        <f>IF(AND(S$7&gt;=$N133,S$7&lt;=$O133,S$7&lt;&gt;""),IF($P133="O",$K133&amp;" h",$K133),"")</f>
        <v/>
      </c>
      <c r="T133" s="152" t="str">
        <f ca="1">IF(AND(T$7&gt;=$N133,T$7&lt;=$O133,T$7&lt;&gt;""),IF($P133="O",$K133&amp;" h",$K133),"")</f>
        <v/>
      </c>
      <c r="U133" s="150" t="str">
        <f>IF(AND(U$7&gt;=$N133,U$7&lt;=$O133,U$7&lt;&gt;""),IF($P133="O",$K133&amp;" h",$K133),"")</f>
        <v/>
      </c>
      <c r="V133" s="152" t="str">
        <f ca="1">IF(AND(V$7&gt;=$N133,V$7&lt;=$O133,V$7&lt;&gt;""),IF($P133="O",$K133&amp;" h",$K133),"")</f>
        <v/>
      </c>
      <c r="W133" s="150" t="str">
        <f>IF(AND(W$7&gt;=$N133,W$7&lt;=$O133,W$7&lt;&gt;""),IF($P133="O",$K133&amp;" h",$K133),"")</f>
        <v/>
      </c>
      <c r="X133" s="152" t="str">
        <f ca="1">IF(AND(X$7&gt;=$N133,X$7&lt;=$O133,X$7&lt;&gt;""),IF($P133="O",$K133&amp;" h",$K133),"")</f>
        <v/>
      </c>
      <c r="Y133" s="150" t="str">
        <f>IF(AND(Y$7&gt;=$N133,Y$7&lt;=$O133,Y$7&lt;&gt;""),IF($P133="O",$K133&amp;" h",$K133),"")</f>
        <v/>
      </c>
      <c r="Z133" s="152" t="str">
        <f ca="1">IF(AND(Z$7&gt;=$N133,Z$7&lt;=$O133,Z$7&lt;&gt;""),IF($P133="O",$K133&amp;" h",$K133),"")</f>
        <v/>
      </c>
      <c r="AA133" s="150" t="str">
        <f>IF(AND(AA$7&gt;=$N133,AA$7&lt;=$O133,AA$7&lt;&gt;""),IF($P133="O",$K133&amp;" h",$K133),"")</f>
        <v/>
      </c>
      <c r="AB133" s="152" t="str">
        <f ca="1">IF(AND(AB$7&gt;=$N133,AB$7&lt;=$O133,AB$7&lt;&gt;""),IF($P133="O",$K133&amp;" h",$K133),"")</f>
        <v/>
      </c>
      <c r="AC133" s="150" t="str">
        <f>IF(AND(AC$7&gt;=$N133,AC$7&lt;=$O133,AC$7&lt;&gt;""),IF($P133="O",$K133&amp;" h",$K133),"")</f>
        <v/>
      </c>
      <c r="AD133" s="152" t="str">
        <f ca="1">IF(AND(AD$7&gt;=$N133,AD$7&lt;=$O133,AD$7&lt;&gt;""),IF($P133="O",$K133&amp;" h",$K133),"")</f>
        <v/>
      </c>
      <c r="AE133" s="150" t="str">
        <f>IF(AND(AE$7&gt;=$N133,AE$7&lt;=$O133,AE$7&lt;&gt;""),IF($P133="O",$K133&amp;" h",$K133),"")</f>
        <v/>
      </c>
      <c r="AF133" s="152" t="str">
        <f ca="1">IF(AND(AF$7&gt;=$N133,AF$7&lt;=$O133,AF$7&lt;&gt;""),IF($P133="O",$K133&amp;" h",$K133),"")</f>
        <v/>
      </c>
      <c r="AG133" s="150" t="str">
        <f>IF(AND(AG$7&gt;=$N133,AG$7&lt;=$O133,AG$7&lt;&gt;""),IF($P133="O",$K133&amp;" h",$K133),"")</f>
        <v/>
      </c>
      <c r="AH133" s="152" t="str">
        <f ca="1">IF(AND(AH$7&gt;=$N133,AH$7&lt;=$O133,AH$7&lt;&gt;""),IF($P133="O",$K133&amp;" h",$K133),"")</f>
        <v/>
      </c>
      <c r="AI133" s="150"/>
      <c r="AJ133" s="152"/>
      <c r="AK133" s="150"/>
      <c r="AL133" s="152"/>
      <c r="AM133" s="150"/>
      <c r="AN133" s="152"/>
      <c r="AO133" s="150"/>
      <c r="AP133" s="152"/>
      <c r="AQ133" s="150"/>
      <c r="AR133" s="152"/>
      <c r="AS133" s="150"/>
      <c r="AT133" s="152"/>
      <c r="AU133" s="150"/>
      <c r="AV133" s="152"/>
      <c r="AW133" s="150"/>
      <c r="AX133" s="152"/>
      <c r="AY133" s="150"/>
      <c r="AZ133" s="152"/>
      <c r="BA133" s="150"/>
      <c r="BB133" s="152"/>
      <c r="BC133" s="150"/>
      <c r="BD133" s="152"/>
      <c r="BE133" s="150"/>
      <c r="BF133" s="152"/>
      <c r="BG133" s="150"/>
      <c r="BH133" s="152"/>
      <c r="BI133" s="150"/>
      <c r="BJ133" s="152"/>
      <c r="BK133" s="150"/>
      <c r="BL133" s="152"/>
      <c r="BM133" s="150"/>
      <c r="BN133" s="152"/>
      <c r="BO133" s="150"/>
      <c r="BP133" s="152"/>
      <c r="BQ133" s="150"/>
      <c r="BR133" s="152"/>
      <c r="BS133" s="150"/>
      <c r="BT133" s="152"/>
      <c r="BU133" s="150"/>
      <c r="BV133" s="152"/>
      <c r="BW133" s="150"/>
      <c r="BX133" s="152"/>
      <c r="BY133" s="150"/>
      <c r="BZ133" s="32" t="str">
        <f ca="1">IF(AND(BZ$7&gt;=$N133,BZ$7&lt;=$O133,BZ$7&lt;&gt;""),IF($P133="O",$K133&amp;" h",$K133),"")</f>
        <v/>
      </c>
      <c r="CA133" s="32" t="str">
        <f ca="1">IF(AND(CA$7&gt;=$N133,CA$7&lt;=$O133,CA$7&lt;&gt;""),IF($P133="O",$K133&amp;" h",$K133),"")</f>
        <v/>
      </c>
      <c r="CB133" s="32" t="str">
        <f ca="1">IF(AND(CB$7&gt;=$N133,CB$7&lt;=$O133,CB$7&lt;&gt;""),IF($P133="O",$K133&amp;" h",$K133),"")</f>
        <v/>
      </c>
      <c r="CC133" s="32" t="str">
        <f ca="1">IF(AND(CC$7&gt;=$N133,CC$7&lt;=$O133,CC$7&lt;&gt;""),IF($P133="O",$K133&amp;" h",$K133),"")</f>
        <v/>
      </c>
      <c r="CD133" s="32" t="str">
        <f ca="1">IF(AND(CD$7&gt;=$N133,CD$7&lt;=$O133,CD$7&lt;&gt;""),IF($P133="O",$K133&amp;" h",$K133),"")</f>
        <v/>
      </c>
      <c r="CE133" s="32" t="str">
        <f ca="1">IF(AND(CE$7&gt;=$N133,CE$7&lt;=$O133,CE$7&lt;&gt;""),IF($P133="O",$K133&amp;" h",$K133),"")</f>
        <v/>
      </c>
      <c r="CF133" s="32" t="str">
        <f ca="1">IF(AND(CF$7&gt;=$N133,CF$7&lt;=$O133,CF$7&lt;&gt;""),IF($P133="O",$K133&amp;" h",$K133),"")</f>
        <v/>
      </c>
      <c r="CG133" s="32" t="str">
        <f ca="1">IF(AND(CG$7&gt;=$N133,CG$7&lt;=$O133,CG$7&lt;&gt;""),IF($P133="O",$K133&amp;" h",$K133),"")</f>
        <v/>
      </c>
      <c r="CH133" s="32" t="str">
        <f ca="1">IF(AND(CH$7&gt;=$N133,CH$7&lt;=$O133,CH$7&lt;&gt;""),IF($P133="O",$K133&amp;" h",$K133),"")</f>
        <v/>
      </c>
      <c r="CI133" s="32" t="str">
        <f ca="1">IF(AND(CI$7&gt;=$N133,CI$7&lt;=$O133,CI$7&lt;&gt;""),IF($P133="O",$K133&amp;" h",$K133),"")</f>
        <v/>
      </c>
      <c r="CJ133" s="32" t="str">
        <f ca="1">IF(AND(CJ$7&gt;=$N133,CJ$7&lt;=$O133,CJ$7&lt;&gt;""),IF($P133="O",$K133&amp;" h",$K133),"")</f>
        <v/>
      </c>
      <c r="CK133" s="32" t="str">
        <f ca="1">IF(AND(CK$7&gt;=$N133,CK$7&lt;=$O133,CK$7&lt;&gt;""),IF($P133="O",$K133&amp;" h",$K133),"")</f>
        <v/>
      </c>
      <c r="CL133" s="32" t="str">
        <f ca="1">IF(AND(CL$7&gt;=$N133,CL$7&lt;=$O133,CL$7&lt;&gt;""),IF($P133="O",$K133&amp;" h",$K133),"")</f>
        <v/>
      </c>
      <c r="CM133" s="32" t="str">
        <f ca="1">IF(AND(CM$7&gt;=$N133,CM$7&lt;=$O133,CM$7&lt;&gt;""),IF($P133="O",$K133&amp;" h",$K133),"")</f>
        <v/>
      </c>
      <c r="CN133" s="32" t="str">
        <f ca="1">IF(AND(CN$7&gt;=$N133,CN$7&lt;=$O133,CN$7&lt;&gt;""),IF($P133="O",$K133&amp;" h",$K133),"")</f>
        <v/>
      </c>
      <c r="CO133" s="32" t="str">
        <f ca="1">IF(AND(CO$7&gt;=$N133,CO$7&lt;=$O133,CO$7&lt;&gt;""),IF($P133="O",$K133&amp;" h",$K133),"")</f>
        <v/>
      </c>
      <c r="CP133" s="32" t="str">
        <f ca="1">IF(AND(CP$7&gt;=$N133,CP$7&lt;=$O133,CP$7&lt;&gt;""),IF($P133="O",$K133&amp;" h",$K133),"")</f>
        <v/>
      </c>
      <c r="CQ133" s="32" t="str">
        <f ca="1">IF(AND(CQ$7&gt;=$N133,CQ$7&lt;=$O133,CQ$7&lt;&gt;""),IF($P133="O",$K133&amp;" h",$K133),"")</f>
        <v/>
      </c>
      <c r="CR133" s="32" t="str">
        <f ca="1">IF(AND(CR$7&gt;=$N133,CR$7&lt;=$O133,CR$7&lt;&gt;""),IF($P133="O",$K133&amp;" h",$K133),"")</f>
        <v/>
      </c>
      <c r="CS133" s="32" t="str">
        <f ca="1">IF(AND(CS$7&gt;=$N133,CS$7&lt;=$O133,CS$7&lt;&gt;""),IF($P133="O",$K133&amp;" h",$K133),"")</f>
        <v/>
      </c>
      <c r="CT133" s="32" t="str">
        <f ca="1">IF(AND(CT$7&gt;=$N133,CT$7&lt;=$O133,CT$7&lt;&gt;""),IF($P133="O",$K133&amp;" h",$K133),"")</f>
        <v/>
      </c>
      <c r="CU133" s="32" t="str">
        <f ca="1">IF(AND(CU$7&gt;=$N133,CU$7&lt;=$O133,CU$7&lt;&gt;""),IF($P133="O",$K133&amp;" h",$K133),"")</f>
        <v/>
      </c>
      <c r="CV133" s="32" t="str">
        <f ca="1">IF(AND(CV$7&gt;=$N133,CV$7&lt;=$O133,CV$7&lt;&gt;""),IF($P133="O",$K133&amp;" h",$K133),"")</f>
        <v/>
      </c>
      <c r="CW133" s="32" t="str">
        <f ca="1">IF(AND(CW$7&gt;=$N133,CW$7&lt;=$O133,CW$7&lt;&gt;""),IF($P133="O",$K133&amp;" h",$K133),"")</f>
        <v/>
      </c>
      <c r="CX133" s="32" t="str">
        <f ca="1">IF(AND(CX$7&gt;=$N133,CX$7&lt;=$O133,CX$7&lt;&gt;""),IF($P133="O",$K133&amp;" h",$K133),"")</f>
        <v/>
      </c>
      <c r="CY133" s="32" t="str">
        <f ca="1">IF(AND(CY$7&gt;=$N133,CY$7&lt;=$O133,CY$7&lt;&gt;""),IF($P133="O",$K133&amp;" h",$K133),"")</f>
        <v/>
      </c>
      <c r="CZ133" s="32" t="str">
        <f ca="1">IF(AND(CZ$7&gt;=$N133,CZ$7&lt;=$O133,CZ$7&lt;&gt;""),IF($P133="O",$K133&amp;" h",$K133),"")</f>
        <v/>
      </c>
      <c r="DA133" s="32" t="str">
        <f ca="1">IF(AND(DA$7&gt;=$N133,DA$7&lt;=$O133,DA$7&lt;&gt;""),IF($P133="O",$K133&amp;" h",$K133),"")</f>
        <v/>
      </c>
      <c r="DB133" s="32" t="str">
        <f ca="1">IF(AND(DB$7&gt;=$N133,DB$7&lt;=$O133,DB$7&lt;&gt;""),IF($P133="O",$K133&amp;" h",$K133),"")</f>
        <v/>
      </c>
      <c r="DC133" s="32" t="str">
        <f ca="1">IF(AND(DC$7&gt;=$N133,DC$7&lt;=$O133,DC$7&lt;&gt;""),IF($P133="O",$K133&amp;" h",$K133),"")</f>
        <v/>
      </c>
    </row>
    <row r="134" spans="1:107" x14ac:dyDescent="0.3">
      <c r="A134" s="122" t="s">
        <v>6582</v>
      </c>
      <c r="B134" s="61" t="s">
        <v>6583</v>
      </c>
      <c r="C134" s="61" t="s">
        <v>252</v>
      </c>
      <c r="D134" s="61" t="s">
        <v>6060</v>
      </c>
      <c r="E134" s="61" t="s">
        <v>1216</v>
      </c>
      <c r="F134" s="61" t="s">
        <v>359</v>
      </c>
      <c r="G134" s="61" t="s">
        <v>58</v>
      </c>
      <c r="H134" s="61" t="s">
        <v>61</v>
      </c>
      <c r="I134" s="61"/>
      <c r="J134" s="61"/>
      <c r="K134" s="61">
        <v>0.5</v>
      </c>
      <c r="L134" s="84">
        <v>43323</v>
      </c>
      <c r="M134" s="84">
        <v>43323.020833333336</v>
      </c>
      <c r="N134" s="85"/>
      <c r="O134" s="85"/>
      <c r="P134" s="92" t="s">
        <v>617</v>
      </c>
      <c r="Q134" s="31">
        <f ca="1">NETWORKDAYS(N134,O134,LD!$D$5:$D$16)</f>
        <v>0</v>
      </c>
      <c r="R134" s="152" t="str">
        <f ca="1">IF(AND(R$7&gt;=$N134,R$7&lt;=$O134,R$7&lt;&gt;""),IF($P134="O",$K134&amp;" h",$K134),"")</f>
        <v/>
      </c>
      <c r="S134" s="150" t="str">
        <f>IF(AND(S$7&gt;=$N134,S$7&lt;=$O134,S$7&lt;&gt;""),IF($P134="O",$K134&amp;" h",$K134),"")</f>
        <v/>
      </c>
      <c r="T134" s="152" t="str">
        <f ca="1">IF(AND(T$7&gt;=$N134,T$7&lt;=$O134,T$7&lt;&gt;""),IF($P134="O",$K134&amp;" h",$K134),"")</f>
        <v/>
      </c>
      <c r="U134" s="150" t="str">
        <f>IF(AND(U$7&gt;=$N134,U$7&lt;=$O134,U$7&lt;&gt;""),IF($P134="O",$K134&amp;" h",$K134),"")</f>
        <v/>
      </c>
      <c r="V134" s="152" t="str">
        <f ca="1">IF(AND(V$7&gt;=$N134,V$7&lt;=$O134,V$7&lt;&gt;""),IF($P134="O",$K134&amp;" h",$K134),"")</f>
        <v/>
      </c>
      <c r="W134" s="150" t="str">
        <f>IF(AND(W$7&gt;=$N134,W$7&lt;=$O134,W$7&lt;&gt;""),IF($P134="O",$K134&amp;" h",$K134),"")</f>
        <v/>
      </c>
      <c r="X134" s="152" t="str">
        <f ca="1">IF(AND(X$7&gt;=$N134,X$7&lt;=$O134,X$7&lt;&gt;""),IF($P134="O",$K134&amp;" h",$K134),"")</f>
        <v/>
      </c>
      <c r="Y134" s="150" t="str">
        <f>IF(AND(Y$7&gt;=$N134,Y$7&lt;=$O134,Y$7&lt;&gt;""),IF($P134="O",$K134&amp;" h",$K134),"")</f>
        <v/>
      </c>
      <c r="Z134" s="152" t="str">
        <f ca="1">IF(AND(Z$7&gt;=$N134,Z$7&lt;=$O134,Z$7&lt;&gt;""),IF($P134="O",$K134&amp;" h",$K134),"")</f>
        <v/>
      </c>
      <c r="AA134" s="150" t="str">
        <f>IF(AND(AA$7&gt;=$N134,AA$7&lt;=$O134,AA$7&lt;&gt;""),IF($P134="O",$K134&amp;" h",$K134),"")</f>
        <v/>
      </c>
      <c r="AB134" s="152" t="str">
        <f ca="1">IF(AND(AB$7&gt;=$N134,AB$7&lt;=$O134,AB$7&lt;&gt;""),IF($P134="O",$K134&amp;" h",$K134),"")</f>
        <v/>
      </c>
      <c r="AC134" s="150" t="str">
        <f>IF(AND(AC$7&gt;=$N134,AC$7&lt;=$O134,AC$7&lt;&gt;""),IF($P134="O",$K134&amp;" h",$K134),"")</f>
        <v/>
      </c>
      <c r="AD134" s="152" t="str">
        <f ca="1">IF(AND(AD$7&gt;=$N134,AD$7&lt;=$O134,AD$7&lt;&gt;""),IF($P134="O",$K134&amp;" h",$K134),"")</f>
        <v/>
      </c>
      <c r="AE134" s="150" t="str">
        <f>IF(AND(AE$7&gt;=$N134,AE$7&lt;=$O134,AE$7&lt;&gt;""),IF($P134="O",$K134&amp;" h",$K134),"")</f>
        <v/>
      </c>
      <c r="AF134" s="152" t="str">
        <f ca="1">IF(AND(AF$7&gt;=$N134,AF$7&lt;=$O134,AF$7&lt;&gt;""),IF($P134="O",$K134&amp;" h",$K134),"")</f>
        <v/>
      </c>
      <c r="AG134" s="150" t="str">
        <f>IF(AND(AG$7&gt;=$N134,AG$7&lt;=$O134,AG$7&lt;&gt;""),IF($P134="O",$K134&amp;" h",$K134),"")</f>
        <v/>
      </c>
      <c r="AH134" s="152" t="str">
        <f ca="1">IF(AND(AH$7&gt;=$N134,AH$7&lt;=$O134,AH$7&lt;&gt;""),IF($P134="O",$K134&amp;" h",$K134),"")</f>
        <v/>
      </c>
      <c r="AI134" s="150"/>
      <c r="AJ134" s="152"/>
      <c r="AK134" s="150"/>
      <c r="AL134" s="152"/>
      <c r="AM134" s="150"/>
      <c r="AN134" s="152"/>
      <c r="AO134" s="150"/>
      <c r="AP134" s="152"/>
      <c r="AQ134" s="150"/>
      <c r="AR134" s="152"/>
      <c r="AS134" s="150"/>
      <c r="AT134" s="152"/>
      <c r="AU134" s="150"/>
      <c r="AV134" s="152"/>
      <c r="AW134" s="150"/>
      <c r="AX134" s="152"/>
      <c r="AY134" s="150"/>
      <c r="AZ134" s="152"/>
      <c r="BA134" s="150"/>
      <c r="BB134" s="152"/>
      <c r="BC134" s="150"/>
      <c r="BD134" s="152"/>
      <c r="BE134" s="150"/>
      <c r="BF134" s="152"/>
      <c r="BG134" s="150"/>
      <c r="BH134" s="152"/>
      <c r="BI134" s="150"/>
      <c r="BJ134" s="152"/>
      <c r="BK134" s="150"/>
      <c r="BL134" s="152"/>
      <c r="BM134" s="150"/>
      <c r="BN134" s="152"/>
      <c r="BO134" s="150"/>
      <c r="BP134" s="152"/>
      <c r="BQ134" s="150"/>
      <c r="BR134" s="152"/>
      <c r="BS134" s="150"/>
      <c r="BT134" s="152"/>
      <c r="BU134" s="150"/>
      <c r="BV134" s="152"/>
      <c r="BW134" s="150"/>
      <c r="BX134" s="152"/>
      <c r="BY134" s="150"/>
      <c r="BZ134" s="32" t="str">
        <f ca="1">IF(AND(BZ$7&gt;=$N134,BZ$7&lt;=$O134,BZ$7&lt;&gt;""),IF($P134="O",$K134&amp;" h",$K134),"")</f>
        <v/>
      </c>
      <c r="CA134" s="32" t="str">
        <f ca="1">IF(AND(CA$7&gt;=$N134,CA$7&lt;=$O134,CA$7&lt;&gt;""),IF($P134="O",$K134&amp;" h",$K134),"")</f>
        <v/>
      </c>
      <c r="CB134" s="32" t="str">
        <f ca="1">IF(AND(CB$7&gt;=$N134,CB$7&lt;=$O134,CB$7&lt;&gt;""),IF($P134="O",$K134&amp;" h",$K134),"")</f>
        <v/>
      </c>
      <c r="CC134" s="32" t="str">
        <f ca="1">IF(AND(CC$7&gt;=$N134,CC$7&lt;=$O134,CC$7&lt;&gt;""),IF($P134="O",$K134&amp;" h",$K134),"")</f>
        <v/>
      </c>
      <c r="CD134" s="32" t="str">
        <f ca="1">IF(AND(CD$7&gt;=$N134,CD$7&lt;=$O134,CD$7&lt;&gt;""),IF($P134="O",$K134&amp;" h",$K134),"")</f>
        <v/>
      </c>
      <c r="CE134" s="32" t="str">
        <f ca="1">IF(AND(CE$7&gt;=$N134,CE$7&lt;=$O134,CE$7&lt;&gt;""),IF($P134="O",$K134&amp;" h",$K134),"")</f>
        <v/>
      </c>
      <c r="CF134" s="32" t="str">
        <f ca="1">IF(AND(CF$7&gt;=$N134,CF$7&lt;=$O134,CF$7&lt;&gt;""),IF($P134="O",$K134&amp;" h",$K134),"")</f>
        <v/>
      </c>
      <c r="CG134" s="32" t="str">
        <f ca="1">IF(AND(CG$7&gt;=$N134,CG$7&lt;=$O134,CG$7&lt;&gt;""),IF($P134="O",$K134&amp;" h",$K134),"")</f>
        <v/>
      </c>
      <c r="CH134" s="32" t="str">
        <f ca="1">IF(AND(CH$7&gt;=$N134,CH$7&lt;=$O134,CH$7&lt;&gt;""),IF($P134="O",$K134&amp;" h",$K134),"")</f>
        <v/>
      </c>
      <c r="CI134" s="32" t="str">
        <f ca="1">IF(AND(CI$7&gt;=$N134,CI$7&lt;=$O134,CI$7&lt;&gt;""),IF($P134="O",$K134&amp;" h",$K134),"")</f>
        <v/>
      </c>
      <c r="CJ134" s="32" t="str">
        <f ca="1">IF(AND(CJ$7&gt;=$N134,CJ$7&lt;=$O134,CJ$7&lt;&gt;""),IF($P134="O",$K134&amp;" h",$K134),"")</f>
        <v/>
      </c>
      <c r="CK134" s="32" t="str">
        <f ca="1">IF(AND(CK$7&gt;=$N134,CK$7&lt;=$O134,CK$7&lt;&gt;""),IF($P134="O",$K134&amp;" h",$K134),"")</f>
        <v/>
      </c>
      <c r="CL134" s="32" t="str">
        <f ca="1">IF(AND(CL$7&gt;=$N134,CL$7&lt;=$O134,CL$7&lt;&gt;""),IF($P134="O",$K134&amp;" h",$K134),"")</f>
        <v/>
      </c>
      <c r="CM134" s="32" t="str">
        <f ca="1">IF(AND(CM$7&gt;=$N134,CM$7&lt;=$O134,CM$7&lt;&gt;""),IF($P134="O",$K134&amp;" h",$K134),"")</f>
        <v/>
      </c>
      <c r="CN134" s="32" t="str">
        <f ca="1">IF(AND(CN$7&gt;=$N134,CN$7&lt;=$O134,CN$7&lt;&gt;""),IF($P134="O",$K134&amp;" h",$K134),"")</f>
        <v/>
      </c>
      <c r="CO134" s="32" t="str">
        <f ca="1">IF(AND(CO$7&gt;=$N134,CO$7&lt;=$O134,CO$7&lt;&gt;""),IF($P134="O",$K134&amp;" h",$K134),"")</f>
        <v/>
      </c>
      <c r="CP134" s="32" t="str">
        <f ca="1">IF(AND(CP$7&gt;=$N134,CP$7&lt;=$O134,CP$7&lt;&gt;""),IF($P134="O",$K134&amp;" h",$K134),"")</f>
        <v/>
      </c>
      <c r="CQ134" s="32" t="str">
        <f ca="1">IF(AND(CQ$7&gt;=$N134,CQ$7&lt;=$O134,CQ$7&lt;&gt;""),IF($P134="O",$K134&amp;" h",$K134),"")</f>
        <v/>
      </c>
      <c r="CR134" s="32" t="str">
        <f ca="1">IF(AND(CR$7&gt;=$N134,CR$7&lt;=$O134,CR$7&lt;&gt;""),IF($P134="O",$K134&amp;" h",$K134),"")</f>
        <v/>
      </c>
      <c r="CS134" s="32" t="str">
        <f ca="1">IF(AND(CS$7&gt;=$N134,CS$7&lt;=$O134,CS$7&lt;&gt;""),IF($P134="O",$K134&amp;" h",$K134),"")</f>
        <v/>
      </c>
      <c r="CT134" s="32" t="str">
        <f ca="1">IF(AND(CT$7&gt;=$N134,CT$7&lt;=$O134,CT$7&lt;&gt;""),IF($P134="O",$K134&amp;" h",$K134),"")</f>
        <v/>
      </c>
      <c r="CU134" s="32" t="str">
        <f ca="1">IF(AND(CU$7&gt;=$N134,CU$7&lt;=$O134,CU$7&lt;&gt;""),IF($P134="O",$K134&amp;" h",$K134),"")</f>
        <v/>
      </c>
      <c r="CV134" s="32" t="str">
        <f ca="1">IF(AND(CV$7&gt;=$N134,CV$7&lt;=$O134,CV$7&lt;&gt;""),IF($P134="O",$K134&amp;" h",$K134),"")</f>
        <v/>
      </c>
      <c r="CW134" s="32" t="str">
        <f ca="1">IF(AND(CW$7&gt;=$N134,CW$7&lt;=$O134,CW$7&lt;&gt;""),IF($P134="O",$K134&amp;" h",$K134),"")</f>
        <v/>
      </c>
      <c r="CX134" s="32" t="str">
        <f ca="1">IF(AND(CX$7&gt;=$N134,CX$7&lt;=$O134,CX$7&lt;&gt;""),IF($P134="O",$K134&amp;" h",$K134),"")</f>
        <v/>
      </c>
      <c r="CY134" s="32" t="str">
        <f ca="1">IF(AND(CY$7&gt;=$N134,CY$7&lt;=$O134,CY$7&lt;&gt;""),IF($P134="O",$K134&amp;" h",$K134),"")</f>
        <v/>
      </c>
      <c r="CZ134" s="32" t="str">
        <f ca="1">IF(AND(CZ$7&gt;=$N134,CZ$7&lt;=$O134,CZ$7&lt;&gt;""),IF($P134="O",$K134&amp;" h",$K134),"")</f>
        <v/>
      </c>
      <c r="DA134" s="32" t="str">
        <f ca="1">IF(AND(DA$7&gt;=$N134,DA$7&lt;=$O134,DA$7&lt;&gt;""),IF($P134="O",$K134&amp;" h",$K134),"")</f>
        <v/>
      </c>
      <c r="DB134" s="32" t="str">
        <f ca="1">IF(AND(DB$7&gt;=$N134,DB$7&lt;=$O134,DB$7&lt;&gt;""),IF($P134="O",$K134&amp;" h",$K134),"")</f>
        <v/>
      </c>
      <c r="DC134" s="32" t="str">
        <f ca="1">IF(AND(DC$7&gt;=$N134,DC$7&lt;=$O134,DC$7&lt;&gt;""),IF($P134="O",$K134&amp;" h",$K134),"")</f>
        <v/>
      </c>
    </row>
    <row r="135" spans="1:107" x14ac:dyDescent="0.3">
      <c r="A135" s="122" t="s">
        <v>6424</v>
      </c>
      <c r="B135" s="61" t="s">
        <v>6425</v>
      </c>
      <c r="C135" s="61" t="s">
        <v>2478</v>
      </c>
      <c r="D135" s="61" t="s">
        <v>6339</v>
      </c>
      <c r="E135" s="61" t="s">
        <v>6340</v>
      </c>
      <c r="F135" s="61" t="s">
        <v>359</v>
      </c>
      <c r="G135" s="61" t="s">
        <v>58</v>
      </c>
      <c r="H135" s="61" t="s">
        <v>61</v>
      </c>
      <c r="I135" s="61"/>
      <c r="J135" s="61"/>
      <c r="K135" s="61">
        <v>0.5</v>
      </c>
      <c r="L135" s="84">
        <v>43321</v>
      </c>
      <c r="M135" s="84">
        <v>43321.020833333336</v>
      </c>
      <c r="N135" s="85"/>
      <c r="O135" s="85"/>
      <c r="P135" s="92" t="s">
        <v>617</v>
      </c>
      <c r="Q135" s="31">
        <f ca="1">NETWORKDAYS(N135,O135,LD!$D$5:$D$16)</f>
        <v>0</v>
      </c>
      <c r="R135" s="152" t="str">
        <f ca="1">IF(AND(R$7&gt;=$N135,R$7&lt;=$O135,R$7&lt;&gt;""),IF($P135="O",$K135&amp;" h",$K135),"")</f>
        <v/>
      </c>
      <c r="S135" s="150" t="str">
        <f>IF(AND(S$7&gt;=$N135,S$7&lt;=$O135,S$7&lt;&gt;""),IF($P135="O",$K135&amp;" h",$K135),"")</f>
        <v/>
      </c>
      <c r="T135" s="152" t="str">
        <f ca="1">IF(AND(T$7&gt;=$N135,T$7&lt;=$O135,T$7&lt;&gt;""),IF($P135="O",$K135&amp;" h",$K135),"")</f>
        <v/>
      </c>
      <c r="U135" s="150" t="str">
        <f>IF(AND(U$7&gt;=$N135,U$7&lt;=$O135,U$7&lt;&gt;""),IF($P135="O",$K135&amp;" h",$K135),"")</f>
        <v/>
      </c>
      <c r="V135" s="152" t="str">
        <f ca="1">IF(AND(V$7&gt;=$N135,V$7&lt;=$O135,V$7&lt;&gt;""),IF($P135="O",$K135&amp;" h",$K135),"")</f>
        <v/>
      </c>
      <c r="W135" s="150" t="str">
        <f>IF(AND(W$7&gt;=$N135,W$7&lt;=$O135,W$7&lt;&gt;""),IF($P135="O",$K135&amp;" h",$K135),"")</f>
        <v/>
      </c>
      <c r="X135" s="152" t="str">
        <f ca="1">IF(AND(X$7&gt;=$N135,X$7&lt;=$O135,X$7&lt;&gt;""),IF($P135="O",$K135&amp;" h",$K135),"")</f>
        <v/>
      </c>
      <c r="Y135" s="150" t="str">
        <f>IF(AND(Y$7&gt;=$N135,Y$7&lt;=$O135,Y$7&lt;&gt;""),IF($P135="O",$K135&amp;" h",$K135),"")</f>
        <v/>
      </c>
      <c r="Z135" s="152" t="str">
        <f ca="1">IF(AND(Z$7&gt;=$N135,Z$7&lt;=$O135,Z$7&lt;&gt;""),IF($P135="O",$K135&amp;" h",$K135),"")</f>
        <v/>
      </c>
      <c r="AA135" s="150" t="str">
        <f>IF(AND(AA$7&gt;=$N135,AA$7&lt;=$O135,AA$7&lt;&gt;""),IF($P135="O",$K135&amp;" h",$K135),"")</f>
        <v/>
      </c>
      <c r="AB135" s="152" t="str">
        <f ca="1">IF(AND(AB$7&gt;=$N135,AB$7&lt;=$O135,AB$7&lt;&gt;""),IF($P135="O",$K135&amp;" h",$K135),"")</f>
        <v/>
      </c>
      <c r="AC135" s="150" t="str">
        <f>IF(AND(AC$7&gt;=$N135,AC$7&lt;=$O135,AC$7&lt;&gt;""),IF($P135="O",$K135&amp;" h",$K135),"")</f>
        <v/>
      </c>
      <c r="AD135" s="152" t="str">
        <f ca="1">IF(AND(AD$7&gt;=$N135,AD$7&lt;=$O135,AD$7&lt;&gt;""),IF($P135="O",$K135&amp;" h",$K135),"")</f>
        <v/>
      </c>
      <c r="AE135" s="150" t="str">
        <f>IF(AND(AE$7&gt;=$N135,AE$7&lt;=$O135,AE$7&lt;&gt;""),IF($P135="O",$K135&amp;" h",$K135),"")</f>
        <v/>
      </c>
      <c r="AF135" s="152" t="str">
        <f ca="1">IF(AND(AF$7&gt;=$N135,AF$7&lt;=$O135,AF$7&lt;&gt;""),IF($P135="O",$K135&amp;" h",$K135),"")</f>
        <v/>
      </c>
      <c r="AG135" s="150" t="str">
        <f>IF(AND(AG$7&gt;=$N135,AG$7&lt;=$O135,AG$7&lt;&gt;""),IF($P135="O",$K135&amp;" h",$K135),"")</f>
        <v/>
      </c>
      <c r="AH135" s="152" t="str">
        <f ca="1">IF(AND(AH$7&gt;=$N135,AH$7&lt;=$O135,AH$7&lt;&gt;""),IF($P135="O",$K135&amp;" h",$K135),"")</f>
        <v/>
      </c>
      <c r="AI135" s="150"/>
      <c r="AJ135" s="152"/>
      <c r="AK135" s="150"/>
      <c r="AL135" s="152"/>
      <c r="AM135" s="150"/>
      <c r="AN135" s="152"/>
      <c r="AO135" s="150"/>
      <c r="AP135" s="152"/>
      <c r="AQ135" s="150"/>
      <c r="AR135" s="152"/>
      <c r="AS135" s="150"/>
      <c r="AT135" s="152"/>
      <c r="AU135" s="150"/>
      <c r="AV135" s="152"/>
      <c r="AW135" s="150"/>
      <c r="AX135" s="152"/>
      <c r="AY135" s="150"/>
      <c r="AZ135" s="152"/>
      <c r="BA135" s="150"/>
      <c r="BB135" s="152"/>
      <c r="BC135" s="150"/>
      <c r="BD135" s="152"/>
      <c r="BE135" s="150"/>
      <c r="BF135" s="152"/>
      <c r="BG135" s="150"/>
      <c r="BH135" s="152"/>
      <c r="BI135" s="150"/>
      <c r="BJ135" s="152"/>
      <c r="BK135" s="150"/>
      <c r="BL135" s="152"/>
      <c r="BM135" s="150"/>
      <c r="BN135" s="152"/>
      <c r="BO135" s="150"/>
      <c r="BP135" s="152"/>
      <c r="BQ135" s="150"/>
      <c r="BR135" s="152"/>
      <c r="BS135" s="150"/>
      <c r="BT135" s="152"/>
      <c r="BU135" s="150"/>
      <c r="BV135" s="152"/>
      <c r="BW135" s="150"/>
      <c r="BX135" s="152"/>
      <c r="BY135" s="150"/>
      <c r="BZ135" s="32" t="str">
        <f ca="1">IF(AND(BZ$7&gt;=$N135,BZ$7&lt;=$O135,BZ$7&lt;&gt;""),IF($P135="O",$K135&amp;" h",$K135),"")</f>
        <v/>
      </c>
      <c r="CA135" s="32" t="str">
        <f ca="1">IF(AND(CA$7&gt;=$N135,CA$7&lt;=$O135,CA$7&lt;&gt;""),IF($P135="O",$K135&amp;" h",$K135),"")</f>
        <v/>
      </c>
      <c r="CB135" s="32" t="str">
        <f ca="1">IF(AND(CB$7&gt;=$N135,CB$7&lt;=$O135,CB$7&lt;&gt;""),IF($P135="O",$K135&amp;" h",$K135),"")</f>
        <v/>
      </c>
      <c r="CC135" s="32" t="str">
        <f ca="1">IF(AND(CC$7&gt;=$N135,CC$7&lt;=$O135,CC$7&lt;&gt;""),IF($P135="O",$K135&amp;" h",$K135),"")</f>
        <v/>
      </c>
      <c r="CD135" s="32" t="str">
        <f ca="1">IF(AND(CD$7&gt;=$N135,CD$7&lt;=$O135,CD$7&lt;&gt;""),IF($P135="O",$K135&amp;" h",$K135),"")</f>
        <v/>
      </c>
      <c r="CE135" s="32" t="str">
        <f ca="1">IF(AND(CE$7&gt;=$N135,CE$7&lt;=$O135,CE$7&lt;&gt;""),IF($P135="O",$K135&amp;" h",$K135),"")</f>
        <v/>
      </c>
      <c r="CF135" s="32" t="str">
        <f ca="1">IF(AND(CF$7&gt;=$N135,CF$7&lt;=$O135,CF$7&lt;&gt;""),IF($P135="O",$K135&amp;" h",$K135),"")</f>
        <v/>
      </c>
      <c r="CG135" s="32" t="str">
        <f ca="1">IF(AND(CG$7&gt;=$N135,CG$7&lt;=$O135,CG$7&lt;&gt;""),IF($P135="O",$K135&amp;" h",$K135),"")</f>
        <v/>
      </c>
      <c r="CH135" s="32" t="str">
        <f ca="1">IF(AND(CH$7&gt;=$N135,CH$7&lt;=$O135,CH$7&lt;&gt;""),IF($P135="O",$K135&amp;" h",$K135),"")</f>
        <v/>
      </c>
      <c r="CI135" s="32" t="str">
        <f ca="1">IF(AND(CI$7&gt;=$N135,CI$7&lt;=$O135,CI$7&lt;&gt;""),IF($P135="O",$K135&amp;" h",$K135),"")</f>
        <v/>
      </c>
      <c r="CJ135" s="32" t="str">
        <f ca="1">IF(AND(CJ$7&gt;=$N135,CJ$7&lt;=$O135,CJ$7&lt;&gt;""),IF($P135="O",$K135&amp;" h",$K135),"")</f>
        <v/>
      </c>
      <c r="CK135" s="32" t="str">
        <f ca="1">IF(AND(CK$7&gt;=$N135,CK$7&lt;=$O135,CK$7&lt;&gt;""),IF($P135="O",$K135&amp;" h",$K135),"")</f>
        <v/>
      </c>
      <c r="CL135" s="32" t="str">
        <f ca="1">IF(AND(CL$7&gt;=$N135,CL$7&lt;=$O135,CL$7&lt;&gt;""),IF($P135="O",$K135&amp;" h",$K135),"")</f>
        <v/>
      </c>
      <c r="CM135" s="32" t="str">
        <f ca="1">IF(AND(CM$7&gt;=$N135,CM$7&lt;=$O135,CM$7&lt;&gt;""),IF($P135="O",$K135&amp;" h",$K135),"")</f>
        <v/>
      </c>
      <c r="CN135" s="32" t="str">
        <f ca="1">IF(AND(CN$7&gt;=$N135,CN$7&lt;=$O135,CN$7&lt;&gt;""),IF($P135="O",$K135&amp;" h",$K135),"")</f>
        <v/>
      </c>
      <c r="CO135" s="32" t="str">
        <f ca="1">IF(AND(CO$7&gt;=$N135,CO$7&lt;=$O135,CO$7&lt;&gt;""),IF($P135="O",$K135&amp;" h",$K135),"")</f>
        <v/>
      </c>
      <c r="CP135" s="32" t="str">
        <f ca="1">IF(AND(CP$7&gt;=$N135,CP$7&lt;=$O135,CP$7&lt;&gt;""),IF($P135="O",$K135&amp;" h",$K135),"")</f>
        <v/>
      </c>
      <c r="CQ135" s="32" t="str">
        <f ca="1">IF(AND(CQ$7&gt;=$N135,CQ$7&lt;=$O135,CQ$7&lt;&gt;""),IF($P135="O",$K135&amp;" h",$K135),"")</f>
        <v/>
      </c>
      <c r="CR135" s="32" t="str">
        <f ca="1">IF(AND(CR$7&gt;=$N135,CR$7&lt;=$O135,CR$7&lt;&gt;""),IF($P135="O",$K135&amp;" h",$K135),"")</f>
        <v/>
      </c>
      <c r="CS135" s="32" t="str">
        <f ca="1">IF(AND(CS$7&gt;=$N135,CS$7&lt;=$O135,CS$7&lt;&gt;""),IF($P135="O",$K135&amp;" h",$K135),"")</f>
        <v/>
      </c>
      <c r="CT135" s="32" t="str">
        <f ca="1">IF(AND(CT$7&gt;=$N135,CT$7&lt;=$O135,CT$7&lt;&gt;""),IF($P135="O",$K135&amp;" h",$K135),"")</f>
        <v/>
      </c>
      <c r="CU135" s="32" t="str">
        <f ca="1">IF(AND(CU$7&gt;=$N135,CU$7&lt;=$O135,CU$7&lt;&gt;""),IF($P135="O",$K135&amp;" h",$K135),"")</f>
        <v/>
      </c>
      <c r="CV135" s="32" t="str">
        <f ca="1">IF(AND(CV$7&gt;=$N135,CV$7&lt;=$O135,CV$7&lt;&gt;""),IF($P135="O",$K135&amp;" h",$K135),"")</f>
        <v/>
      </c>
      <c r="CW135" s="32" t="str">
        <f ca="1">IF(AND(CW$7&gt;=$N135,CW$7&lt;=$O135,CW$7&lt;&gt;""),IF($P135="O",$K135&amp;" h",$K135),"")</f>
        <v/>
      </c>
      <c r="CX135" s="32" t="str">
        <f ca="1">IF(AND(CX$7&gt;=$N135,CX$7&lt;=$O135,CX$7&lt;&gt;""),IF($P135="O",$K135&amp;" h",$K135),"")</f>
        <v/>
      </c>
      <c r="CY135" s="32" t="str">
        <f ca="1">IF(AND(CY$7&gt;=$N135,CY$7&lt;=$O135,CY$7&lt;&gt;""),IF($P135="O",$K135&amp;" h",$K135),"")</f>
        <v/>
      </c>
      <c r="CZ135" s="32" t="str">
        <f ca="1">IF(AND(CZ$7&gt;=$N135,CZ$7&lt;=$O135,CZ$7&lt;&gt;""),IF($P135="O",$K135&amp;" h",$K135),"")</f>
        <v/>
      </c>
      <c r="DA135" s="32" t="str">
        <f ca="1">IF(AND(DA$7&gt;=$N135,DA$7&lt;=$O135,DA$7&lt;&gt;""),IF($P135="O",$K135&amp;" h",$K135),"")</f>
        <v/>
      </c>
      <c r="DB135" s="32" t="str">
        <f ca="1">IF(AND(DB$7&gt;=$N135,DB$7&lt;=$O135,DB$7&lt;&gt;""),IF($P135="O",$K135&amp;" h",$K135),"")</f>
        <v/>
      </c>
      <c r="DC135" s="32" t="str">
        <f ca="1">IF(AND(DC$7&gt;=$N135,DC$7&lt;=$O135,DC$7&lt;&gt;""),IF($P135="O",$K135&amp;" h",$K135),"")</f>
        <v/>
      </c>
    </row>
    <row r="136" spans="1:107" x14ac:dyDescent="0.3">
      <c r="A136" s="122" t="s">
        <v>6337</v>
      </c>
      <c r="B136" s="61" t="s">
        <v>6338</v>
      </c>
      <c r="C136" s="61" t="s">
        <v>2478</v>
      </c>
      <c r="D136" s="61" t="s">
        <v>6339</v>
      </c>
      <c r="E136" s="61" t="s">
        <v>6340</v>
      </c>
      <c r="F136" s="61" t="s">
        <v>359</v>
      </c>
      <c r="G136" s="61" t="s">
        <v>53</v>
      </c>
      <c r="H136" s="61" t="s">
        <v>61</v>
      </c>
      <c r="I136" s="61"/>
      <c r="J136" s="61"/>
      <c r="K136" s="61">
        <v>1</v>
      </c>
      <c r="L136" s="84">
        <v>43320</v>
      </c>
      <c r="M136" s="84">
        <v>43320.041666666664</v>
      </c>
      <c r="N136" s="85"/>
      <c r="O136" s="85"/>
      <c r="P136" s="92" t="s">
        <v>617</v>
      </c>
      <c r="Q136" s="31">
        <f ca="1">NETWORKDAYS(N136,O136,LD!$D$5:$D$16)</f>
        <v>0</v>
      </c>
      <c r="R136" s="152" t="str">
        <f ca="1">IF(AND(R$7&gt;=$N136,R$7&lt;=$O136,R$7&lt;&gt;""),IF($P136="O",$K136&amp;" h",$K136),"")</f>
        <v/>
      </c>
      <c r="S136" s="150" t="str">
        <f>IF(AND(S$7&gt;=$N136,S$7&lt;=$O136,S$7&lt;&gt;""),IF($P136="O",$K136&amp;" h",$K136),"")</f>
        <v/>
      </c>
      <c r="T136" s="152" t="str">
        <f ca="1">IF(AND(T$7&gt;=$N136,T$7&lt;=$O136,T$7&lt;&gt;""),IF($P136="O",$K136&amp;" h",$K136),"")</f>
        <v/>
      </c>
      <c r="U136" s="150" t="str">
        <f>IF(AND(U$7&gt;=$N136,U$7&lt;=$O136,U$7&lt;&gt;""),IF($P136="O",$K136&amp;" h",$K136),"")</f>
        <v/>
      </c>
      <c r="V136" s="152" t="str">
        <f ca="1">IF(AND(V$7&gt;=$N136,V$7&lt;=$O136,V$7&lt;&gt;""),IF($P136="O",$K136&amp;" h",$K136),"")</f>
        <v/>
      </c>
      <c r="W136" s="150" t="str">
        <f>IF(AND(W$7&gt;=$N136,W$7&lt;=$O136,W$7&lt;&gt;""),IF($P136="O",$K136&amp;" h",$K136),"")</f>
        <v/>
      </c>
      <c r="X136" s="152" t="str">
        <f ca="1">IF(AND(X$7&gt;=$N136,X$7&lt;=$O136,X$7&lt;&gt;""),IF($P136="O",$K136&amp;" h",$K136),"")</f>
        <v/>
      </c>
      <c r="Y136" s="150" t="str">
        <f>IF(AND(Y$7&gt;=$N136,Y$7&lt;=$O136,Y$7&lt;&gt;""),IF($P136="O",$K136&amp;" h",$K136),"")</f>
        <v/>
      </c>
      <c r="Z136" s="152" t="str">
        <f ca="1">IF(AND(Z$7&gt;=$N136,Z$7&lt;=$O136,Z$7&lt;&gt;""),IF($P136="O",$K136&amp;" h",$K136),"")</f>
        <v/>
      </c>
      <c r="AA136" s="150" t="str">
        <f>IF(AND(AA$7&gt;=$N136,AA$7&lt;=$O136,AA$7&lt;&gt;""),IF($P136="O",$K136&amp;" h",$K136),"")</f>
        <v/>
      </c>
      <c r="AB136" s="152" t="str">
        <f ca="1">IF(AND(AB$7&gt;=$N136,AB$7&lt;=$O136,AB$7&lt;&gt;""),IF($P136="O",$K136&amp;" h",$K136),"")</f>
        <v/>
      </c>
      <c r="AC136" s="150" t="str">
        <f>IF(AND(AC$7&gt;=$N136,AC$7&lt;=$O136,AC$7&lt;&gt;""),IF($P136="O",$K136&amp;" h",$K136),"")</f>
        <v/>
      </c>
      <c r="AD136" s="152" t="str">
        <f ca="1">IF(AND(AD$7&gt;=$N136,AD$7&lt;=$O136,AD$7&lt;&gt;""),IF($P136="O",$K136&amp;" h",$K136),"")</f>
        <v/>
      </c>
      <c r="AE136" s="150" t="str">
        <f>IF(AND(AE$7&gt;=$N136,AE$7&lt;=$O136,AE$7&lt;&gt;""),IF($P136="O",$K136&amp;" h",$K136),"")</f>
        <v/>
      </c>
      <c r="AF136" s="152" t="str">
        <f ca="1">IF(AND(AF$7&gt;=$N136,AF$7&lt;=$O136,AF$7&lt;&gt;""),IF($P136="O",$K136&amp;" h",$K136),"")</f>
        <v/>
      </c>
      <c r="AG136" s="150" t="str">
        <f>IF(AND(AG$7&gt;=$N136,AG$7&lt;=$O136,AG$7&lt;&gt;""),IF($P136="O",$K136&amp;" h",$K136),"")</f>
        <v/>
      </c>
      <c r="AH136" s="152" t="str">
        <f ca="1">IF(AND(AH$7&gt;=$N136,AH$7&lt;=$O136,AH$7&lt;&gt;""),IF($P136="O",$K136&amp;" h",$K136),"")</f>
        <v/>
      </c>
      <c r="AI136" s="150"/>
      <c r="AJ136" s="152"/>
      <c r="AK136" s="150"/>
      <c r="AL136" s="152"/>
      <c r="AM136" s="150"/>
      <c r="AN136" s="152"/>
      <c r="AO136" s="150"/>
      <c r="AP136" s="152"/>
      <c r="AQ136" s="150"/>
      <c r="AR136" s="152"/>
      <c r="AS136" s="150"/>
      <c r="AT136" s="152"/>
      <c r="AU136" s="150"/>
      <c r="AV136" s="152"/>
      <c r="AW136" s="150"/>
      <c r="AX136" s="152"/>
      <c r="AY136" s="150"/>
      <c r="AZ136" s="152"/>
      <c r="BA136" s="150"/>
      <c r="BB136" s="152"/>
      <c r="BC136" s="150"/>
      <c r="BD136" s="152"/>
      <c r="BE136" s="150"/>
      <c r="BF136" s="152"/>
      <c r="BG136" s="150"/>
      <c r="BH136" s="152"/>
      <c r="BI136" s="150"/>
      <c r="BJ136" s="152"/>
      <c r="BK136" s="150"/>
      <c r="BL136" s="152"/>
      <c r="BM136" s="150"/>
      <c r="BN136" s="152"/>
      <c r="BO136" s="150"/>
      <c r="BP136" s="152"/>
      <c r="BQ136" s="150"/>
      <c r="BR136" s="152"/>
      <c r="BS136" s="150"/>
      <c r="BT136" s="152"/>
      <c r="BU136" s="150"/>
      <c r="BV136" s="152"/>
      <c r="BW136" s="150"/>
      <c r="BX136" s="152"/>
      <c r="BY136" s="150"/>
      <c r="BZ136" s="32" t="str">
        <f ca="1">IF(AND(BZ$7&gt;=$N136,BZ$7&lt;=$O136,BZ$7&lt;&gt;""),IF($P136="O",$K136&amp;" h",$K136),"")</f>
        <v/>
      </c>
      <c r="CA136" s="32" t="str">
        <f ca="1">IF(AND(CA$7&gt;=$N136,CA$7&lt;=$O136,CA$7&lt;&gt;""),IF($P136="O",$K136&amp;" h",$K136),"")</f>
        <v/>
      </c>
      <c r="CB136" s="32" t="str">
        <f ca="1">IF(AND(CB$7&gt;=$N136,CB$7&lt;=$O136,CB$7&lt;&gt;""),IF($P136="O",$K136&amp;" h",$K136),"")</f>
        <v/>
      </c>
      <c r="CC136" s="32" t="str">
        <f ca="1">IF(AND(CC$7&gt;=$N136,CC$7&lt;=$O136,CC$7&lt;&gt;""),IF($P136="O",$K136&amp;" h",$K136),"")</f>
        <v/>
      </c>
      <c r="CD136" s="32" t="str">
        <f ca="1">IF(AND(CD$7&gt;=$N136,CD$7&lt;=$O136,CD$7&lt;&gt;""),IF($P136="O",$K136&amp;" h",$K136),"")</f>
        <v/>
      </c>
      <c r="CE136" s="32" t="str">
        <f ca="1">IF(AND(CE$7&gt;=$N136,CE$7&lt;=$O136,CE$7&lt;&gt;""),IF($P136="O",$K136&amp;" h",$K136),"")</f>
        <v/>
      </c>
      <c r="CF136" s="32" t="str">
        <f ca="1">IF(AND(CF$7&gt;=$N136,CF$7&lt;=$O136,CF$7&lt;&gt;""),IF($P136="O",$K136&amp;" h",$K136),"")</f>
        <v/>
      </c>
      <c r="CG136" s="32" t="str">
        <f ca="1">IF(AND(CG$7&gt;=$N136,CG$7&lt;=$O136,CG$7&lt;&gt;""),IF($P136="O",$K136&amp;" h",$K136),"")</f>
        <v/>
      </c>
      <c r="CH136" s="32" t="str">
        <f ca="1">IF(AND(CH$7&gt;=$N136,CH$7&lt;=$O136,CH$7&lt;&gt;""),IF($P136="O",$K136&amp;" h",$K136),"")</f>
        <v/>
      </c>
      <c r="CI136" s="32" t="str">
        <f ca="1">IF(AND(CI$7&gt;=$N136,CI$7&lt;=$O136,CI$7&lt;&gt;""),IF($P136="O",$K136&amp;" h",$K136),"")</f>
        <v/>
      </c>
      <c r="CJ136" s="32" t="str">
        <f ca="1">IF(AND(CJ$7&gt;=$N136,CJ$7&lt;=$O136,CJ$7&lt;&gt;""),IF($P136="O",$K136&amp;" h",$K136),"")</f>
        <v/>
      </c>
      <c r="CK136" s="32" t="str">
        <f ca="1">IF(AND(CK$7&gt;=$N136,CK$7&lt;=$O136,CK$7&lt;&gt;""),IF($P136="O",$K136&amp;" h",$K136),"")</f>
        <v/>
      </c>
      <c r="CL136" s="32" t="str">
        <f ca="1">IF(AND(CL$7&gt;=$N136,CL$7&lt;=$O136,CL$7&lt;&gt;""),IF($P136="O",$K136&amp;" h",$K136),"")</f>
        <v/>
      </c>
      <c r="CM136" s="32" t="str">
        <f ca="1">IF(AND(CM$7&gt;=$N136,CM$7&lt;=$O136,CM$7&lt;&gt;""),IF($P136="O",$K136&amp;" h",$K136),"")</f>
        <v/>
      </c>
      <c r="CN136" s="32" t="str">
        <f ca="1">IF(AND(CN$7&gt;=$N136,CN$7&lt;=$O136,CN$7&lt;&gt;""),IF($P136="O",$K136&amp;" h",$K136),"")</f>
        <v/>
      </c>
      <c r="CO136" s="32" t="str">
        <f ca="1">IF(AND(CO$7&gt;=$N136,CO$7&lt;=$O136,CO$7&lt;&gt;""),IF($P136="O",$K136&amp;" h",$K136),"")</f>
        <v/>
      </c>
      <c r="CP136" s="32" t="str">
        <f ca="1">IF(AND(CP$7&gt;=$N136,CP$7&lt;=$O136,CP$7&lt;&gt;""),IF($P136="O",$K136&amp;" h",$K136),"")</f>
        <v/>
      </c>
      <c r="CQ136" s="32" t="str">
        <f ca="1">IF(AND(CQ$7&gt;=$N136,CQ$7&lt;=$O136,CQ$7&lt;&gt;""),IF($P136="O",$K136&amp;" h",$K136),"")</f>
        <v/>
      </c>
      <c r="CR136" s="32" t="str">
        <f ca="1">IF(AND(CR$7&gt;=$N136,CR$7&lt;=$O136,CR$7&lt;&gt;""),IF($P136="O",$K136&amp;" h",$K136),"")</f>
        <v/>
      </c>
      <c r="CS136" s="32" t="str">
        <f ca="1">IF(AND(CS$7&gt;=$N136,CS$7&lt;=$O136,CS$7&lt;&gt;""),IF($P136="O",$K136&amp;" h",$K136),"")</f>
        <v/>
      </c>
      <c r="CT136" s="32" t="str">
        <f ca="1">IF(AND(CT$7&gt;=$N136,CT$7&lt;=$O136,CT$7&lt;&gt;""),IF($P136="O",$K136&amp;" h",$K136),"")</f>
        <v/>
      </c>
      <c r="CU136" s="32" t="str">
        <f ca="1">IF(AND(CU$7&gt;=$N136,CU$7&lt;=$O136,CU$7&lt;&gt;""),IF($P136="O",$K136&amp;" h",$K136),"")</f>
        <v/>
      </c>
      <c r="CV136" s="32" t="str">
        <f ca="1">IF(AND(CV$7&gt;=$N136,CV$7&lt;=$O136,CV$7&lt;&gt;""),IF($P136="O",$K136&amp;" h",$K136),"")</f>
        <v/>
      </c>
      <c r="CW136" s="32" t="str">
        <f ca="1">IF(AND(CW$7&gt;=$N136,CW$7&lt;=$O136,CW$7&lt;&gt;""),IF($P136="O",$K136&amp;" h",$K136),"")</f>
        <v/>
      </c>
      <c r="CX136" s="32" t="str">
        <f ca="1">IF(AND(CX$7&gt;=$N136,CX$7&lt;=$O136,CX$7&lt;&gt;""),IF($P136="O",$K136&amp;" h",$K136),"")</f>
        <v/>
      </c>
      <c r="CY136" s="32" t="str">
        <f ca="1">IF(AND(CY$7&gt;=$N136,CY$7&lt;=$O136,CY$7&lt;&gt;""),IF($P136="O",$K136&amp;" h",$K136),"")</f>
        <v/>
      </c>
      <c r="CZ136" s="32" t="str">
        <f ca="1">IF(AND(CZ$7&gt;=$N136,CZ$7&lt;=$O136,CZ$7&lt;&gt;""),IF($P136="O",$K136&amp;" h",$K136),"")</f>
        <v/>
      </c>
      <c r="DA136" s="32" t="str">
        <f ca="1">IF(AND(DA$7&gt;=$N136,DA$7&lt;=$O136,DA$7&lt;&gt;""),IF($P136="O",$K136&amp;" h",$K136),"")</f>
        <v/>
      </c>
      <c r="DB136" s="32" t="str">
        <f ca="1">IF(AND(DB$7&gt;=$N136,DB$7&lt;=$O136,DB$7&lt;&gt;""),IF($P136="O",$K136&amp;" h",$K136),"")</f>
        <v/>
      </c>
      <c r="DC136" s="32" t="str">
        <f ca="1">IF(AND(DC$7&gt;=$N136,DC$7&lt;=$O136,DC$7&lt;&gt;""),IF($P136="O",$K136&amp;" h",$K136),"")</f>
        <v/>
      </c>
    </row>
    <row r="137" spans="1:107" x14ac:dyDescent="0.3">
      <c r="A137" s="122" t="s">
        <v>6341</v>
      </c>
      <c r="B137" s="61" t="s">
        <v>6342</v>
      </c>
      <c r="C137" s="61" t="s">
        <v>252</v>
      </c>
      <c r="D137" s="61" t="s">
        <v>6067</v>
      </c>
      <c r="E137" s="61" t="s">
        <v>1383</v>
      </c>
      <c r="F137" s="61" t="s">
        <v>359</v>
      </c>
      <c r="G137" s="61" t="s">
        <v>58</v>
      </c>
      <c r="H137" s="61" t="s">
        <v>61</v>
      </c>
      <c r="I137" s="61"/>
      <c r="J137" s="61"/>
      <c r="K137" s="61">
        <v>0.5</v>
      </c>
      <c r="L137" s="84">
        <v>43320</v>
      </c>
      <c r="M137" s="84">
        <v>43320.020833333336</v>
      </c>
      <c r="N137" s="85"/>
      <c r="O137" s="85"/>
      <c r="P137" s="92" t="s">
        <v>617</v>
      </c>
      <c r="Q137" s="31">
        <f ca="1">NETWORKDAYS(N137,O137,LD!$D$5:$D$16)</f>
        <v>0</v>
      </c>
      <c r="R137" s="152" t="str">
        <f ca="1">IF(AND(R$7&gt;=$N137,R$7&lt;=$O137,R$7&lt;&gt;""),IF($P137="O",$K137&amp;" h",$K137),"")</f>
        <v/>
      </c>
      <c r="S137" s="150" t="str">
        <f>IF(AND(S$7&gt;=$N137,S$7&lt;=$O137,S$7&lt;&gt;""),IF($P137="O",$K137&amp;" h",$K137),"")</f>
        <v/>
      </c>
      <c r="T137" s="152" t="str">
        <f ca="1">IF(AND(T$7&gt;=$N137,T$7&lt;=$O137,T$7&lt;&gt;""),IF($P137="O",$K137&amp;" h",$K137),"")</f>
        <v/>
      </c>
      <c r="U137" s="150" t="str">
        <f>IF(AND(U$7&gt;=$N137,U$7&lt;=$O137,U$7&lt;&gt;""),IF($P137="O",$K137&amp;" h",$K137),"")</f>
        <v/>
      </c>
      <c r="V137" s="152" t="str">
        <f ca="1">IF(AND(V$7&gt;=$N137,V$7&lt;=$O137,V$7&lt;&gt;""),IF($P137="O",$K137&amp;" h",$K137),"")</f>
        <v/>
      </c>
      <c r="W137" s="150" t="str">
        <f>IF(AND(W$7&gt;=$N137,W$7&lt;=$O137,W$7&lt;&gt;""),IF($P137="O",$K137&amp;" h",$K137),"")</f>
        <v/>
      </c>
      <c r="X137" s="152" t="str">
        <f ca="1">IF(AND(X$7&gt;=$N137,X$7&lt;=$O137,X$7&lt;&gt;""),IF($P137="O",$K137&amp;" h",$K137),"")</f>
        <v/>
      </c>
      <c r="Y137" s="150" t="str">
        <f>IF(AND(Y$7&gt;=$N137,Y$7&lt;=$O137,Y$7&lt;&gt;""),IF($P137="O",$K137&amp;" h",$K137),"")</f>
        <v/>
      </c>
      <c r="Z137" s="152" t="str">
        <f ca="1">IF(AND(Z$7&gt;=$N137,Z$7&lt;=$O137,Z$7&lt;&gt;""),IF($P137="O",$K137&amp;" h",$K137),"")</f>
        <v/>
      </c>
      <c r="AA137" s="150" t="str">
        <f>IF(AND(AA$7&gt;=$N137,AA$7&lt;=$O137,AA$7&lt;&gt;""),IF($P137="O",$K137&amp;" h",$K137),"")</f>
        <v/>
      </c>
      <c r="AB137" s="152" t="str">
        <f ca="1">IF(AND(AB$7&gt;=$N137,AB$7&lt;=$O137,AB$7&lt;&gt;""),IF($P137="O",$K137&amp;" h",$K137),"")</f>
        <v/>
      </c>
      <c r="AC137" s="150" t="str">
        <f>IF(AND(AC$7&gt;=$N137,AC$7&lt;=$O137,AC$7&lt;&gt;""),IF($P137="O",$K137&amp;" h",$K137),"")</f>
        <v/>
      </c>
      <c r="AD137" s="152" t="str">
        <f ca="1">IF(AND(AD$7&gt;=$N137,AD$7&lt;=$O137,AD$7&lt;&gt;""),IF($P137="O",$K137&amp;" h",$K137),"")</f>
        <v/>
      </c>
      <c r="AE137" s="150" t="str">
        <f>IF(AND(AE$7&gt;=$N137,AE$7&lt;=$O137,AE$7&lt;&gt;""),IF($P137="O",$K137&amp;" h",$K137),"")</f>
        <v/>
      </c>
      <c r="AF137" s="152" t="str">
        <f ca="1">IF(AND(AF$7&gt;=$N137,AF$7&lt;=$O137,AF$7&lt;&gt;""),IF($P137="O",$K137&amp;" h",$K137),"")</f>
        <v/>
      </c>
      <c r="AG137" s="150" t="str">
        <f>IF(AND(AG$7&gt;=$N137,AG$7&lt;=$O137,AG$7&lt;&gt;""),IF($P137="O",$K137&amp;" h",$K137),"")</f>
        <v/>
      </c>
      <c r="AH137" s="152" t="str">
        <f ca="1">IF(AND(AH$7&gt;=$N137,AH$7&lt;=$O137,AH$7&lt;&gt;""),IF($P137="O",$K137&amp;" h",$K137),"")</f>
        <v/>
      </c>
      <c r="AI137" s="150"/>
      <c r="AJ137" s="152"/>
      <c r="AK137" s="150"/>
      <c r="AL137" s="152"/>
      <c r="AM137" s="150"/>
      <c r="AN137" s="152"/>
      <c r="AO137" s="150"/>
      <c r="AP137" s="152"/>
      <c r="AQ137" s="150"/>
      <c r="AR137" s="152"/>
      <c r="AS137" s="150"/>
      <c r="AT137" s="152"/>
      <c r="AU137" s="150"/>
      <c r="AV137" s="152"/>
      <c r="AW137" s="150"/>
      <c r="AX137" s="152"/>
      <c r="AY137" s="150"/>
      <c r="AZ137" s="152"/>
      <c r="BA137" s="150"/>
      <c r="BB137" s="152"/>
      <c r="BC137" s="150"/>
      <c r="BD137" s="152"/>
      <c r="BE137" s="150"/>
      <c r="BF137" s="152"/>
      <c r="BG137" s="150"/>
      <c r="BH137" s="152"/>
      <c r="BI137" s="150"/>
      <c r="BJ137" s="152"/>
      <c r="BK137" s="150"/>
      <c r="BL137" s="152"/>
      <c r="BM137" s="150"/>
      <c r="BN137" s="152"/>
      <c r="BO137" s="150"/>
      <c r="BP137" s="152"/>
      <c r="BQ137" s="150"/>
      <c r="BR137" s="152"/>
      <c r="BS137" s="150"/>
      <c r="BT137" s="152"/>
      <c r="BU137" s="150"/>
      <c r="BV137" s="152"/>
      <c r="BW137" s="150"/>
      <c r="BX137" s="152"/>
      <c r="BY137" s="150"/>
      <c r="BZ137" s="32" t="str">
        <f ca="1">IF(AND(BZ$7&gt;=$N137,BZ$7&lt;=$O137,BZ$7&lt;&gt;""),IF($P137="O",$K137&amp;" h",$K137),"")</f>
        <v/>
      </c>
      <c r="CA137" s="32" t="str">
        <f ca="1">IF(AND(CA$7&gt;=$N137,CA$7&lt;=$O137,CA$7&lt;&gt;""),IF($P137="O",$K137&amp;" h",$K137),"")</f>
        <v/>
      </c>
      <c r="CB137" s="32" t="str">
        <f ca="1">IF(AND(CB$7&gt;=$N137,CB$7&lt;=$O137,CB$7&lt;&gt;""),IF($P137="O",$K137&amp;" h",$K137),"")</f>
        <v/>
      </c>
      <c r="CC137" s="32" t="str">
        <f ca="1">IF(AND(CC$7&gt;=$N137,CC$7&lt;=$O137,CC$7&lt;&gt;""),IF($P137="O",$K137&amp;" h",$K137),"")</f>
        <v/>
      </c>
      <c r="CD137" s="32" t="str">
        <f ca="1">IF(AND(CD$7&gt;=$N137,CD$7&lt;=$O137,CD$7&lt;&gt;""),IF($P137="O",$K137&amp;" h",$K137),"")</f>
        <v/>
      </c>
      <c r="CE137" s="32" t="str">
        <f ca="1">IF(AND(CE$7&gt;=$N137,CE$7&lt;=$O137,CE$7&lt;&gt;""),IF($P137="O",$K137&amp;" h",$K137),"")</f>
        <v/>
      </c>
      <c r="CF137" s="32" t="str">
        <f ca="1">IF(AND(CF$7&gt;=$N137,CF$7&lt;=$O137,CF$7&lt;&gt;""),IF($P137="O",$K137&amp;" h",$K137),"")</f>
        <v/>
      </c>
      <c r="CG137" s="32" t="str">
        <f ca="1">IF(AND(CG$7&gt;=$N137,CG$7&lt;=$O137,CG$7&lt;&gt;""),IF($P137="O",$K137&amp;" h",$K137),"")</f>
        <v/>
      </c>
      <c r="CH137" s="32" t="str">
        <f ca="1">IF(AND(CH$7&gt;=$N137,CH$7&lt;=$O137,CH$7&lt;&gt;""),IF($P137="O",$K137&amp;" h",$K137),"")</f>
        <v/>
      </c>
      <c r="CI137" s="32" t="str">
        <f ca="1">IF(AND(CI$7&gt;=$N137,CI$7&lt;=$O137,CI$7&lt;&gt;""),IF($P137="O",$K137&amp;" h",$K137),"")</f>
        <v/>
      </c>
      <c r="CJ137" s="32" t="str">
        <f ca="1">IF(AND(CJ$7&gt;=$N137,CJ$7&lt;=$O137,CJ$7&lt;&gt;""),IF($P137="O",$K137&amp;" h",$K137),"")</f>
        <v/>
      </c>
      <c r="CK137" s="32" t="str">
        <f ca="1">IF(AND(CK$7&gt;=$N137,CK$7&lt;=$O137,CK$7&lt;&gt;""),IF($P137="O",$K137&amp;" h",$K137),"")</f>
        <v/>
      </c>
      <c r="CL137" s="32" t="str">
        <f ca="1">IF(AND(CL$7&gt;=$N137,CL$7&lt;=$O137,CL$7&lt;&gt;""),IF($P137="O",$K137&amp;" h",$K137),"")</f>
        <v/>
      </c>
      <c r="CM137" s="32" t="str">
        <f ca="1">IF(AND(CM$7&gt;=$N137,CM$7&lt;=$O137,CM$7&lt;&gt;""),IF($P137="O",$K137&amp;" h",$K137),"")</f>
        <v/>
      </c>
      <c r="CN137" s="32" t="str">
        <f ca="1">IF(AND(CN$7&gt;=$N137,CN$7&lt;=$O137,CN$7&lt;&gt;""),IF($P137="O",$K137&amp;" h",$K137),"")</f>
        <v/>
      </c>
      <c r="CO137" s="32" t="str">
        <f ca="1">IF(AND(CO$7&gt;=$N137,CO$7&lt;=$O137,CO$7&lt;&gt;""),IF($P137="O",$K137&amp;" h",$K137),"")</f>
        <v/>
      </c>
      <c r="CP137" s="32" t="str">
        <f ca="1">IF(AND(CP$7&gt;=$N137,CP$7&lt;=$O137,CP$7&lt;&gt;""),IF($P137="O",$K137&amp;" h",$K137),"")</f>
        <v/>
      </c>
      <c r="CQ137" s="32" t="str">
        <f ca="1">IF(AND(CQ$7&gt;=$N137,CQ$7&lt;=$O137,CQ$7&lt;&gt;""),IF($P137="O",$K137&amp;" h",$K137),"")</f>
        <v/>
      </c>
      <c r="CR137" s="32" t="str">
        <f ca="1">IF(AND(CR$7&gt;=$N137,CR$7&lt;=$O137,CR$7&lt;&gt;""),IF($P137="O",$K137&amp;" h",$K137),"")</f>
        <v/>
      </c>
      <c r="CS137" s="32" t="str">
        <f ca="1">IF(AND(CS$7&gt;=$N137,CS$7&lt;=$O137,CS$7&lt;&gt;""),IF($P137="O",$K137&amp;" h",$K137),"")</f>
        <v/>
      </c>
      <c r="CT137" s="32" t="str">
        <f ca="1">IF(AND(CT$7&gt;=$N137,CT$7&lt;=$O137,CT$7&lt;&gt;""),IF($P137="O",$K137&amp;" h",$K137),"")</f>
        <v/>
      </c>
      <c r="CU137" s="32" t="str">
        <f ca="1">IF(AND(CU$7&gt;=$N137,CU$7&lt;=$O137,CU$7&lt;&gt;""),IF($P137="O",$K137&amp;" h",$K137),"")</f>
        <v/>
      </c>
      <c r="CV137" s="32" t="str">
        <f ca="1">IF(AND(CV$7&gt;=$N137,CV$7&lt;=$O137,CV$7&lt;&gt;""),IF($P137="O",$K137&amp;" h",$K137),"")</f>
        <v/>
      </c>
      <c r="CW137" s="32" t="str">
        <f ca="1">IF(AND(CW$7&gt;=$N137,CW$7&lt;=$O137,CW$7&lt;&gt;""),IF($P137="O",$K137&amp;" h",$K137),"")</f>
        <v/>
      </c>
      <c r="CX137" s="32" t="str">
        <f ca="1">IF(AND(CX$7&gt;=$N137,CX$7&lt;=$O137,CX$7&lt;&gt;""),IF($P137="O",$K137&amp;" h",$K137),"")</f>
        <v/>
      </c>
      <c r="CY137" s="32" t="str">
        <f ca="1">IF(AND(CY$7&gt;=$N137,CY$7&lt;=$O137,CY$7&lt;&gt;""),IF($P137="O",$K137&amp;" h",$K137),"")</f>
        <v/>
      </c>
      <c r="CZ137" s="32" t="str">
        <f ca="1">IF(AND(CZ$7&gt;=$N137,CZ$7&lt;=$O137,CZ$7&lt;&gt;""),IF($P137="O",$K137&amp;" h",$K137),"")</f>
        <v/>
      </c>
      <c r="DA137" s="32" t="str">
        <f ca="1">IF(AND(DA$7&gt;=$N137,DA$7&lt;=$O137,DA$7&lt;&gt;""),IF($P137="O",$K137&amp;" h",$K137),"")</f>
        <v/>
      </c>
      <c r="DB137" s="32" t="str">
        <f ca="1">IF(AND(DB$7&gt;=$N137,DB$7&lt;=$O137,DB$7&lt;&gt;""),IF($P137="O",$K137&amp;" h",$K137),"")</f>
        <v/>
      </c>
      <c r="DC137" s="32" t="str">
        <f ca="1">IF(AND(DC$7&gt;=$N137,DC$7&lt;=$O137,DC$7&lt;&gt;""),IF($P137="O",$K137&amp;" h",$K137),"")</f>
        <v/>
      </c>
    </row>
    <row r="138" spans="1:107" x14ac:dyDescent="0.3">
      <c r="A138" s="122" t="s">
        <v>2608</v>
      </c>
      <c r="B138" s="61" t="s">
        <v>2609</v>
      </c>
      <c r="C138" s="61" t="s">
        <v>1235</v>
      </c>
      <c r="D138" s="61" t="s">
        <v>1236</v>
      </c>
      <c r="E138" s="61" t="s">
        <v>1237</v>
      </c>
      <c r="F138" s="61" t="s">
        <v>2572</v>
      </c>
      <c r="G138" s="61" t="s">
        <v>53</v>
      </c>
      <c r="H138" s="61" t="s">
        <v>61</v>
      </c>
      <c r="I138" s="61" t="s">
        <v>300</v>
      </c>
      <c r="J138" s="61" t="s">
        <v>237</v>
      </c>
      <c r="K138" s="61">
        <v>12</v>
      </c>
      <c r="L138" s="84">
        <v>43333</v>
      </c>
      <c r="M138" s="84">
        <v>43333.333333333336</v>
      </c>
      <c r="N138" s="85"/>
      <c r="O138" s="85"/>
      <c r="P138" s="92" t="s">
        <v>617</v>
      </c>
      <c r="Q138" s="31">
        <f ca="1">NETWORKDAYS(N138,O138,LD!$D$5:$D$16)</f>
        <v>0</v>
      </c>
      <c r="R138" s="152" t="str">
        <f ca="1">IF(AND(R$7&gt;=$N138,R$7&lt;=$O138,R$7&lt;&gt;""),IF($P138="O",$K138&amp;" h",$K138),"")</f>
        <v/>
      </c>
      <c r="S138" s="150" t="str">
        <f>IF(AND(S$7&gt;=$N138,S$7&lt;=$O138,S$7&lt;&gt;""),IF($P138="O",$K138&amp;" h",$K138),"")</f>
        <v/>
      </c>
      <c r="T138" s="152" t="str">
        <f ca="1">IF(AND(T$7&gt;=$N138,T$7&lt;=$O138,T$7&lt;&gt;""),IF($P138="O",$K138&amp;" h",$K138),"")</f>
        <v/>
      </c>
      <c r="U138" s="150" t="str">
        <f>IF(AND(U$7&gt;=$N138,U$7&lt;=$O138,U$7&lt;&gt;""),IF($P138="O",$K138&amp;" h",$K138),"")</f>
        <v/>
      </c>
      <c r="V138" s="152" t="str">
        <f ca="1">IF(AND(V$7&gt;=$N138,V$7&lt;=$O138,V$7&lt;&gt;""),IF($P138="O",$K138&amp;" h",$K138),"")</f>
        <v/>
      </c>
      <c r="W138" s="150" t="str">
        <f>IF(AND(W$7&gt;=$N138,W$7&lt;=$O138,W$7&lt;&gt;""),IF($P138="O",$K138&amp;" h",$K138),"")</f>
        <v/>
      </c>
      <c r="X138" s="152" t="str">
        <f ca="1">IF(AND(X$7&gt;=$N138,X$7&lt;=$O138,X$7&lt;&gt;""),IF($P138="O",$K138&amp;" h",$K138),"")</f>
        <v/>
      </c>
      <c r="Y138" s="150" t="str">
        <f>IF(AND(Y$7&gt;=$N138,Y$7&lt;=$O138,Y$7&lt;&gt;""),IF($P138="O",$K138&amp;" h",$K138),"")</f>
        <v/>
      </c>
      <c r="Z138" s="152" t="str">
        <f ca="1">IF(AND(Z$7&gt;=$N138,Z$7&lt;=$O138,Z$7&lt;&gt;""),IF($P138="O",$K138&amp;" h",$K138),"")</f>
        <v/>
      </c>
      <c r="AA138" s="150" t="str">
        <f>IF(AND(AA$7&gt;=$N138,AA$7&lt;=$O138,AA$7&lt;&gt;""),IF($P138="O",$K138&amp;" h",$K138),"")</f>
        <v/>
      </c>
      <c r="AB138" s="152" t="str">
        <f ca="1">IF(AND(AB$7&gt;=$N138,AB$7&lt;=$O138,AB$7&lt;&gt;""),IF($P138="O",$K138&amp;" h",$K138),"")</f>
        <v/>
      </c>
      <c r="AC138" s="150" t="str">
        <f>IF(AND(AC$7&gt;=$N138,AC$7&lt;=$O138,AC$7&lt;&gt;""),IF($P138="O",$K138&amp;" h",$K138),"")</f>
        <v/>
      </c>
      <c r="AD138" s="152" t="str">
        <f ca="1">IF(AND(AD$7&gt;=$N138,AD$7&lt;=$O138,AD$7&lt;&gt;""),IF($P138="O",$K138&amp;" h",$K138),"")</f>
        <v/>
      </c>
      <c r="AE138" s="150" t="str">
        <f>IF(AND(AE$7&gt;=$N138,AE$7&lt;=$O138,AE$7&lt;&gt;""),IF($P138="O",$K138&amp;" h",$K138),"")</f>
        <v/>
      </c>
      <c r="AF138" s="152" t="str">
        <f ca="1">IF(AND(AF$7&gt;=$N138,AF$7&lt;=$O138,AF$7&lt;&gt;""),IF($P138="O",$K138&amp;" h",$K138),"")</f>
        <v/>
      </c>
      <c r="AG138" s="150" t="str">
        <f>IF(AND(AG$7&gt;=$N138,AG$7&lt;=$O138,AG$7&lt;&gt;""),IF($P138="O",$K138&amp;" h",$K138),"")</f>
        <v/>
      </c>
      <c r="AH138" s="152" t="str">
        <f ca="1">IF(AND(AH$7&gt;=$N138,AH$7&lt;=$O138,AH$7&lt;&gt;""),IF($P138="O",$K138&amp;" h",$K138),"")</f>
        <v/>
      </c>
      <c r="AI138" s="150"/>
      <c r="AJ138" s="152"/>
      <c r="AK138" s="150"/>
      <c r="AL138" s="152"/>
      <c r="AM138" s="150"/>
      <c r="AN138" s="152"/>
      <c r="AO138" s="150"/>
      <c r="AP138" s="152"/>
      <c r="AQ138" s="150"/>
      <c r="AR138" s="152"/>
      <c r="AS138" s="150"/>
      <c r="AT138" s="152"/>
      <c r="AU138" s="150"/>
      <c r="AV138" s="152"/>
      <c r="AW138" s="150"/>
      <c r="AX138" s="152"/>
      <c r="AY138" s="150"/>
      <c r="AZ138" s="152"/>
      <c r="BA138" s="150"/>
      <c r="BB138" s="152"/>
      <c r="BC138" s="150"/>
      <c r="BD138" s="152"/>
      <c r="BE138" s="150"/>
      <c r="BF138" s="152"/>
      <c r="BG138" s="150"/>
      <c r="BH138" s="152"/>
      <c r="BI138" s="150"/>
      <c r="BJ138" s="152"/>
      <c r="BK138" s="150"/>
      <c r="BL138" s="152"/>
      <c r="BM138" s="150"/>
      <c r="BN138" s="152"/>
      <c r="BO138" s="150"/>
      <c r="BP138" s="152"/>
      <c r="BQ138" s="150"/>
      <c r="BR138" s="152"/>
      <c r="BS138" s="150"/>
      <c r="BT138" s="152"/>
      <c r="BU138" s="150"/>
      <c r="BV138" s="152"/>
      <c r="BW138" s="150"/>
      <c r="BX138" s="152"/>
      <c r="BY138" s="150"/>
      <c r="BZ138" s="32" t="str">
        <f ca="1">IF(AND(BZ$7&gt;=$N138,BZ$7&lt;=$O138,BZ$7&lt;&gt;""),IF($P138="O",$K138&amp;" h",$K138),"")</f>
        <v/>
      </c>
      <c r="CA138" s="32" t="str">
        <f ca="1">IF(AND(CA$7&gt;=$N138,CA$7&lt;=$O138,CA$7&lt;&gt;""),IF($P138="O",$K138&amp;" h",$K138),"")</f>
        <v/>
      </c>
      <c r="CB138" s="32" t="str">
        <f ca="1">IF(AND(CB$7&gt;=$N138,CB$7&lt;=$O138,CB$7&lt;&gt;""),IF($P138="O",$K138&amp;" h",$K138),"")</f>
        <v/>
      </c>
      <c r="CC138" s="32" t="str">
        <f ca="1">IF(AND(CC$7&gt;=$N138,CC$7&lt;=$O138,CC$7&lt;&gt;""),IF($P138="O",$K138&amp;" h",$K138),"")</f>
        <v/>
      </c>
      <c r="CD138" s="32" t="str">
        <f ca="1">IF(AND(CD$7&gt;=$N138,CD$7&lt;=$O138,CD$7&lt;&gt;""),IF($P138="O",$K138&amp;" h",$K138),"")</f>
        <v/>
      </c>
      <c r="CE138" s="32" t="str">
        <f ca="1">IF(AND(CE$7&gt;=$N138,CE$7&lt;=$O138,CE$7&lt;&gt;""),IF($P138="O",$K138&amp;" h",$K138),"")</f>
        <v/>
      </c>
      <c r="CF138" s="32" t="str">
        <f ca="1">IF(AND(CF$7&gt;=$N138,CF$7&lt;=$O138,CF$7&lt;&gt;""),IF($P138="O",$K138&amp;" h",$K138),"")</f>
        <v/>
      </c>
      <c r="CG138" s="32" t="str">
        <f ca="1">IF(AND(CG$7&gt;=$N138,CG$7&lt;=$O138,CG$7&lt;&gt;""),IF($P138="O",$K138&amp;" h",$K138),"")</f>
        <v/>
      </c>
      <c r="CH138" s="32" t="str">
        <f ca="1">IF(AND(CH$7&gt;=$N138,CH$7&lt;=$O138,CH$7&lt;&gt;""),IF($P138="O",$K138&amp;" h",$K138),"")</f>
        <v/>
      </c>
      <c r="CI138" s="32" t="str">
        <f ca="1">IF(AND(CI$7&gt;=$N138,CI$7&lt;=$O138,CI$7&lt;&gt;""),IF($P138="O",$K138&amp;" h",$K138),"")</f>
        <v/>
      </c>
      <c r="CJ138" s="32" t="str">
        <f ca="1">IF(AND(CJ$7&gt;=$N138,CJ$7&lt;=$O138,CJ$7&lt;&gt;""),IF($P138="O",$K138&amp;" h",$K138),"")</f>
        <v/>
      </c>
      <c r="CK138" s="32" t="str">
        <f ca="1">IF(AND(CK$7&gt;=$N138,CK$7&lt;=$O138,CK$7&lt;&gt;""),IF($P138="O",$K138&amp;" h",$K138),"")</f>
        <v/>
      </c>
      <c r="CL138" s="32" t="str">
        <f ca="1">IF(AND(CL$7&gt;=$N138,CL$7&lt;=$O138,CL$7&lt;&gt;""),IF($P138="O",$K138&amp;" h",$K138),"")</f>
        <v/>
      </c>
      <c r="CM138" s="32" t="str">
        <f ca="1">IF(AND(CM$7&gt;=$N138,CM$7&lt;=$O138,CM$7&lt;&gt;""),IF($P138="O",$K138&amp;" h",$K138),"")</f>
        <v/>
      </c>
      <c r="CN138" s="32" t="str">
        <f ca="1">IF(AND(CN$7&gt;=$N138,CN$7&lt;=$O138,CN$7&lt;&gt;""),IF($P138="O",$K138&amp;" h",$K138),"")</f>
        <v/>
      </c>
      <c r="CO138" s="32" t="str">
        <f ca="1">IF(AND(CO$7&gt;=$N138,CO$7&lt;=$O138,CO$7&lt;&gt;""),IF($P138="O",$K138&amp;" h",$K138),"")</f>
        <v/>
      </c>
      <c r="CP138" s="32" t="str">
        <f ca="1">IF(AND(CP$7&gt;=$N138,CP$7&lt;=$O138,CP$7&lt;&gt;""),IF($P138="O",$K138&amp;" h",$K138),"")</f>
        <v/>
      </c>
      <c r="CQ138" s="32" t="str">
        <f ca="1">IF(AND(CQ$7&gt;=$N138,CQ$7&lt;=$O138,CQ$7&lt;&gt;""),IF($P138="O",$K138&amp;" h",$K138),"")</f>
        <v/>
      </c>
      <c r="CR138" s="32" t="str">
        <f ca="1">IF(AND(CR$7&gt;=$N138,CR$7&lt;=$O138,CR$7&lt;&gt;""),IF($P138="O",$K138&amp;" h",$K138),"")</f>
        <v/>
      </c>
      <c r="CS138" s="32" t="str">
        <f ca="1">IF(AND(CS$7&gt;=$N138,CS$7&lt;=$O138,CS$7&lt;&gt;""),IF($P138="O",$K138&amp;" h",$K138),"")</f>
        <v/>
      </c>
      <c r="CT138" s="32" t="str">
        <f ca="1">IF(AND(CT$7&gt;=$N138,CT$7&lt;=$O138,CT$7&lt;&gt;""),IF($P138="O",$K138&amp;" h",$K138),"")</f>
        <v/>
      </c>
      <c r="CU138" s="32" t="str">
        <f ca="1">IF(AND(CU$7&gt;=$N138,CU$7&lt;=$O138,CU$7&lt;&gt;""),IF($P138="O",$K138&amp;" h",$K138),"")</f>
        <v/>
      </c>
      <c r="CV138" s="32" t="str">
        <f ca="1">IF(AND(CV$7&gt;=$N138,CV$7&lt;=$O138,CV$7&lt;&gt;""),IF($P138="O",$K138&amp;" h",$K138),"")</f>
        <v/>
      </c>
      <c r="CW138" s="32" t="str">
        <f ca="1">IF(AND(CW$7&gt;=$N138,CW$7&lt;=$O138,CW$7&lt;&gt;""),IF($P138="O",$K138&amp;" h",$K138),"")</f>
        <v/>
      </c>
      <c r="CX138" s="32" t="str">
        <f ca="1">IF(AND(CX$7&gt;=$N138,CX$7&lt;=$O138,CX$7&lt;&gt;""),IF($P138="O",$K138&amp;" h",$K138),"")</f>
        <v/>
      </c>
      <c r="CY138" s="32" t="str">
        <f ca="1">IF(AND(CY$7&gt;=$N138,CY$7&lt;=$O138,CY$7&lt;&gt;""),IF($P138="O",$K138&amp;" h",$K138),"")</f>
        <v/>
      </c>
      <c r="CZ138" s="32" t="str">
        <f ca="1">IF(AND(CZ$7&gt;=$N138,CZ$7&lt;=$O138,CZ$7&lt;&gt;""),IF($P138="O",$K138&amp;" h",$K138),"")</f>
        <v/>
      </c>
      <c r="DA138" s="32" t="str">
        <f ca="1">IF(AND(DA$7&gt;=$N138,DA$7&lt;=$O138,DA$7&lt;&gt;""),IF($P138="O",$K138&amp;" h",$K138),"")</f>
        <v/>
      </c>
      <c r="DB138" s="32" t="str">
        <f ca="1">IF(AND(DB$7&gt;=$N138,DB$7&lt;=$O138,DB$7&lt;&gt;""),IF($P138="O",$K138&amp;" h",$K138),"")</f>
        <v/>
      </c>
      <c r="DC138" s="32" t="str">
        <f ca="1">IF(AND(DC$7&gt;=$N138,DC$7&lt;=$O138,DC$7&lt;&gt;""),IF($P138="O",$K138&amp;" h",$K138),"")</f>
        <v/>
      </c>
    </row>
    <row r="139" spans="1:107" x14ac:dyDescent="0.3">
      <c r="A139" s="122" t="s">
        <v>1180</v>
      </c>
      <c r="B139" s="61" t="s">
        <v>1181</v>
      </c>
      <c r="C139" s="61" t="s">
        <v>714</v>
      </c>
      <c r="D139" s="61" t="s">
        <v>715</v>
      </c>
      <c r="E139" s="61" t="s">
        <v>716</v>
      </c>
      <c r="F139" s="61" t="s">
        <v>195</v>
      </c>
      <c r="G139" s="61" t="s">
        <v>201</v>
      </c>
      <c r="H139" s="61" t="s">
        <v>202</v>
      </c>
      <c r="I139" s="61"/>
      <c r="J139" s="61"/>
      <c r="K139" s="61">
        <v>4</v>
      </c>
      <c r="L139" s="84">
        <v>43314</v>
      </c>
      <c r="M139" s="84">
        <v>43345</v>
      </c>
      <c r="N139" s="85"/>
      <c r="O139" s="85"/>
      <c r="P139" s="92" t="s">
        <v>617</v>
      </c>
      <c r="Q139" s="31">
        <f ca="1">NETWORKDAYS(N139,O139,LD!$D$5:$D$16)</f>
        <v>0</v>
      </c>
      <c r="R139" s="152" t="str">
        <f ca="1">IF(AND(R$7&gt;=$N139,R$7&lt;=$O139,R$7&lt;&gt;""),IF($P139="O",$K139&amp;" h",$K139),"")</f>
        <v/>
      </c>
      <c r="S139" s="150" t="str">
        <f>IF(AND(S$7&gt;=$N139,S$7&lt;=$O139,S$7&lt;&gt;""),IF($P139="O",$K139&amp;" h",$K139),"")</f>
        <v/>
      </c>
      <c r="T139" s="152" t="str">
        <f ca="1">IF(AND(T$7&gt;=$N139,T$7&lt;=$O139,T$7&lt;&gt;""),IF($P139="O",$K139&amp;" h",$K139),"")</f>
        <v/>
      </c>
      <c r="U139" s="150" t="str">
        <f>IF(AND(U$7&gt;=$N139,U$7&lt;=$O139,U$7&lt;&gt;""),IF($P139="O",$K139&amp;" h",$K139),"")</f>
        <v/>
      </c>
      <c r="V139" s="152" t="str">
        <f ca="1">IF(AND(V$7&gt;=$N139,V$7&lt;=$O139,V$7&lt;&gt;""),IF($P139="O",$K139&amp;" h",$K139),"")</f>
        <v/>
      </c>
      <c r="W139" s="150" t="str">
        <f>IF(AND(W$7&gt;=$N139,W$7&lt;=$O139,W$7&lt;&gt;""),IF($P139="O",$K139&amp;" h",$K139),"")</f>
        <v/>
      </c>
      <c r="X139" s="152" t="str">
        <f ca="1">IF(AND(X$7&gt;=$N139,X$7&lt;=$O139,X$7&lt;&gt;""),IF($P139="O",$K139&amp;" h",$K139),"")</f>
        <v/>
      </c>
      <c r="Y139" s="150" t="str">
        <f>IF(AND(Y$7&gt;=$N139,Y$7&lt;=$O139,Y$7&lt;&gt;""),IF($P139="O",$K139&amp;" h",$K139),"")</f>
        <v/>
      </c>
      <c r="Z139" s="152" t="str">
        <f ca="1">IF(AND(Z$7&gt;=$N139,Z$7&lt;=$O139,Z$7&lt;&gt;""),IF($P139="O",$K139&amp;" h",$K139),"")</f>
        <v/>
      </c>
      <c r="AA139" s="150" t="str">
        <f>IF(AND(AA$7&gt;=$N139,AA$7&lt;=$O139,AA$7&lt;&gt;""),IF($P139="O",$K139&amp;" h",$K139),"")</f>
        <v/>
      </c>
      <c r="AB139" s="152" t="str">
        <f ca="1">IF(AND(AB$7&gt;=$N139,AB$7&lt;=$O139,AB$7&lt;&gt;""),IF($P139="O",$K139&amp;" h",$K139),"")</f>
        <v/>
      </c>
      <c r="AC139" s="150" t="str">
        <f>IF(AND(AC$7&gt;=$N139,AC$7&lt;=$O139,AC$7&lt;&gt;""),IF($P139="O",$K139&amp;" h",$K139),"")</f>
        <v/>
      </c>
      <c r="AD139" s="152" t="str">
        <f ca="1">IF(AND(AD$7&gt;=$N139,AD$7&lt;=$O139,AD$7&lt;&gt;""),IF($P139="O",$K139&amp;" h",$K139),"")</f>
        <v/>
      </c>
      <c r="AE139" s="150" t="str">
        <f>IF(AND(AE$7&gt;=$N139,AE$7&lt;=$O139,AE$7&lt;&gt;""),IF($P139="O",$K139&amp;" h",$K139),"")</f>
        <v/>
      </c>
      <c r="AF139" s="152" t="str">
        <f ca="1">IF(AND(AF$7&gt;=$N139,AF$7&lt;=$O139,AF$7&lt;&gt;""),IF($P139="O",$K139&amp;" h",$K139),"")</f>
        <v/>
      </c>
      <c r="AG139" s="150" t="str">
        <f>IF(AND(AG$7&gt;=$N139,AG$7&lt;=$O139,AG$7&lt;&gt;""),IF($P139="O",$K139&amp;" h",$K139),"")</f>
        <v/>
      </c>
      <c r="AH139" s="152" t="str">
        <f ca="1">IF(AND(AH$7&gt;=$N139,AH$7&lt;=$O139,AH$7&lt;&gt;""),IF($P139="O",$K139&amp;" h",$K139),"")</f>
        <v/>
      </c>
      <c r="AI139" s="150"/>
      <c r="AJ139" s="152"/>
      <c r="AK139" s="150"/>
      <c r="AL139" s="152"/>
      <c r="AM139" s="150"/>
      <c r="AN139" s="152"/>
      <c r="AO139" s="150"/>
      <c r="AP139" s="152"/>
      <c r="AQ139" s="150"/>
      <c r="AR139" s="152"/>
      <c r="AS139" s="150"/>
      <c r="AT139" s="152"/>
      <c r="AU139" s="150"/>
      <c r="AV139" s="152"/>
      <c r="AW139" s="150"/>
      <c r="AX139" s="152"/>
      <c r="AY139" s="150"/>
      <c r="AZ139" s="152"/>
      <c r="BA139" s="150"/>
      <c r="BB139" s="152"/>
      <c r="BC139" s="150"/>
      <c r="BD139" s="152"/>
      <c r="BE139" s="150"/>
      <c r="BF139" s="152"/>
      <c r="BG139" s="150"/>
      <c r="BH139" s="152"/>
      <c r="BI139" s="150"/>
      <c r="BJ139" s="152"/>
      <c r="BK139" s="150"/>
      <c r="BL139" s="152"/>
      <c r="BM139" s="150"/>
      <c r="BN139" s="152"/>
      <c r="BO139" s="150"/>
      <c r="BP139" s="152"/>
      <c r="BQ139" s="150"/>
      <c r="BR139" s="152"/>
      <c r="BS139" s="150"/>
      <c r="BT139" s="152"/>
      <c r="BU139" s="150"/>
      <c r="BV139" s="152"/>
      <c r="BW139" s="150"/>
      <c r="BX139" s="152"/>
      <c r="BY139" s="150"/>
      <c r="BZ139" s="32" t="str">
        <f ca="1">IF(AND(BZ$7&gt;=$N139,BZ$7&lt;=$O139,BZ$7&lt;&gt;""),IF($P139="O",$K139&amp;" h",$K139),"")</f>
        <v/>
      </c>
      <c r="CA139" s="32" t="str">
        <f ca="1">IF(AND(CA$7&gt;=$N139,CA$7&lt;=$O139,CA$7&lt;&gt;""),IF($P139="O",$K139&amp;" h",$K139),"")</f>
        <v/>
      </c>
      <c r="CB139" s="32" t="str">
        <f ca="1">IF(AND(CB$7&gt;=$N139,CB$7&lt;=$O139,CB$7&lt;&gt;""),IF($P139="O",$K139&amp;" h",$K139),"")</f>
        <v/>
      </c>
      <c r="CC139" s="32" t="str">
        <f ca="1">IF(AND(CC$7&gt;=$N139,CC$7&lt;=$O139,CC$7&lt;&gt;""),IF($P139="O",$K139&amp;" h",$K139),"")</f>
        <v/>
      </c>
      <c r="CD139" s="32" t="str">
        <f ca="1">IF(AND(CD$7&gt;=$N139,CD$7&lt;=$O139,CD$7&lt;&gt;""),IF($P139="O",$K139&amp;" h",$K139),"")</f>
        <v/>
      </c>
      <c r="CE139" s="32" t="str">
        <f ca="1">IF(AND(CE$7&gt;=$N139,CE$7&lt;=$O139,CE$7&lt;&gt;""),IF($P139="O",$K139&amp;" h",$K139),"")</f>
        <v/>
      </c>
      <c r="CF139" s="32" t="str">
        <f ca="1">IF(AND(CF$7&gt;=$N139,CF$7&lt;=$O139,CF$7&lt;&gt;""),IF($P139="O",$K139&amp;" h",$K139),"")</f>
        <v/>
      </c>
      <c r="CG139" s="32" t="str">
        <f ca="1">IF(AND(CG$7&gt;=$N139,CG$7&lt;=$O139,CG$7&lt;&gt;""),IF($P139="O",$K139&amp;" h",$K139),"")</f>
        <v/>
      </c>
      <c r="CH139" s="32" t="str">
        <f ca="1">IF(AND(CH$7&gt;=$N139,CH$7&lt;=$O139,CH$7&lt;&gt;""),IF($P139="O",$K139&amp;" h",$K139),"")</f>
        <v/>
      </c>
      <c r="CI139" s="32" t="str">
        <f ca="1">IF(AND(CI$7&gt;=$N139,CI$7&lt;=$O139,CI$7&lt;&gt;""),IF($P139="O",$K139&amp;" h",$K139),"")</f>
        <v/>
      </c>
      <c r="CJ139" s="32" t="str">
        <f ca="1">IF(AND(CJ$7&gt;=$N139,CJ$7&lt;=$O139,CJ$7&lt;&gt;""),IF($P139="O",$K139&amp;" h",$K139),"")</f>
        <v/>
      </c>
      <c r="CK139" s="32" t="str">
        <f ca="1">IF(AND(CK$7&gt;=$N139,CK$7&lt;=$O139,CK$7&lt;&gt;""),IF($P139="O",$K139&amp;" h",$K139),"")</f>
        <v/>
      </c>
      <c r="CL139" s="32" t="str">
        <f ca="1">IF(AND(CL$7&gt;=$N139,CL$7&lt;=$O139,CL$7&lt;&gt;""),IF($P139="O",$K139&amp;" h",$K139),"")</f>
        <v/>
      </c>
      <c r="CM139" s="32" t="str">
        <f ca="1">IF(AND(CM$7&gt;=$N139,CM$7&lt;=$O139,CM$7&lt;&gt;""),IF($P139="O",$K139&amp;" h",$K139),"")</f>
        <v/>
      </c>
      <c r="CN139" s="32" t="str">
        <f ca="1">IF(AND(CN$7&gt;=$N139,CN$7&lt;=$O139,CN$7&lt;&gt;""),IF($P139="O",$K139&amp;" h",$K139),"")</f>
        <v/>
      </c>
      <c r="CO139" s="32" t="str">
        <f ca="1">IF(AND(CO$7&gt;=$N139,CO$7&lt;=$O139,CO$7&lt;&gt;""),IF($P139="O",$K139&amp;" h",$K139),"")</f>
        <v/>
      </c>
      <c r="CP139" s="32" t="str">
        <f ca="1">IF(AND(CP$7&gt;=$N139,CP$7&lt;=$O139,CP$7&lt;&gt;""),IF($P139="O",$K139&amp;" h",$K139),"")</f>
        <v/>
      </c>
      <c r="CQ139" s="32" t="str">
        <f ca="1">IF(AND(CQ$7&gt;=$N139,CQ$7&lt;=$O139,CQ$7&lt;&gt;""),IF($P139="O",$K139&amp;" h",$K139),"")</f>
        <v/>
      </c>
      <c r="CR139" s="32" t="str">
        <f ca="1">IF(AND(CR$7&gt;=$N139,CR$7&lt;=$O139,CR$7&lt;&gt;""),IF($P139="O",$K139&amp;" h",$K139),"")</f>
        <v/>
      </c>
      <c r="CS139" s="32" t="str">
        <f ca="1">IF(AND(CS$7&gt;=$N139,CS$7&lt;=$O139,CS$7&lt;&gt;""),IF($P139="O",$K139&amp;" h",$K139),"")</f>
        <v/>
      </c>
      <c r="CT139" s="32" t="str">
        <f ca="1">IF(AND(CT$7&gt;=$N139,CT$7&lt;=$O139,CT$7&lt;&gt;""),IF($P139="O",$K139&amp;" h",$K139),"")</f>
        <v/>
      </c>
      <c r="CU139" s="32" t="str">
        <f ca="1">IF(AND(CU$7&gt;=$N139,CU$7&lt;=$O139,CU$7&lt;&gt;""),IF($P139="O",$K139&amp;" h",$K139),"")</f>
        <v/>
      </c>
      <c r="CV139" s="32" t="str">
        <f ca="1">IF(AND(CV$7&gt;=$N139,CV$7&lt;=$O139,CV$7&lt;&gt;""),IF($P139="O",$K139&amp;" h",$K139),"")</f>
        <v/>
      </c>
      <c r="CW139" s="32" t="str">
        <f ca="1">IF(AND(CW$7&gt;=$N139,CW$7&lt;=$O139,CW$7&lt;&gt;""),IF($P139="O",$K139&amp;" h",$K139),"")</f>
        <v/>
      </c>
      <c r="CX139" s="32" t="str">
        <f ca="1">IF(AND(CX$7&gt;=$N139,CX$7&lt;=$O139,CX$7&lt;&gt;""),IF($P139="O",$K139&amp;" h",$K139),"")</f>
        <v/>
      </c>
      <c r="CY139" s="32" t="str">
        <f ca="1">IF(AND(CY$7&gt;=$N139,CY$7&lt;=$O139,CY$7&lt;&gt;""),IF($P139="O",$K139&amp;" h",$K139),"")</f>
        <v/>
      </c>
      <c r="CZ139" s="32" t="str">
        <f ca="1">IF(AND(CZ$7&gt;=$N139,CZ$7&lt;=$O139,CZ$7&lt;&gt;""),IF($P139="O",$K139&amp;" h",$K139),"")</f>
        <v/>
      </c>
      <c r="DA139" s="32" t="str">
        <f ca="1">IF(AND(DA$7&gt;=$N139,DA$7&lt;=$O139,DA$7&lt;&gt;""),IF($P139="O",$K139&amp;" h",$K139),"")</f>
        <v/>
      </c>
      <c r="DB139" s="32" t="str">
        <f ca="1">IF(AND(DB$7&gt;=$N139,DB$7&lt;=$O139,DB$7&lt;&gt;""),IF($P139="O",$K139&amp;" h",$K139),"")</f>
        <v/>
      </c>
      <c r="DC139" s="32" t="str">
        <f ca="1">IF(AND(DC$7&gt;=$N139,DC$7&lt;=$O139,DC$7&lt;&gt;""),IF($P139="O",$K139&amp;" h",$K139),"")</f>
        <v/>
      </c>
    </row>
    <row r="140" spans="1:107" x14ac:dyDescent="0.3">
      <c r="A140" s="122" t="s">
        <v>6346</v>
      </c>
      <c r="B140" s="61" t="s">
        <v>6347</v>
      </c>
      <c r="C140" s="61" t="s">
        <v>309</v>
      </c>
      <c r="D140" s="61" t="s">
        <v>6072</v>
      </c>
      <c r="E140" s="61" t="s">
        <v>1210</v>
      </c>
      <c r="F140" s="61" t="s">
        <v>359</v>
      </c>
      <c r="G140" s="61" t="s">
        <v>58</v>
      </c>
      <c r="H140" s="61" t="s">
        <v>61</v>
      </c>
      <c r="I140" s="61"/>
      <c r="J140" s="61"/>
      <c r="K140" s="61">
        <v>0.5</v>
      </c>
      <c r="L140" s="84">
        <v>43320</v>
      </c>
      <c r="M140" s="84">
        <v>43320.020833333336</v>
      </c>
      <c r="N140" s="85"/>
      <c r="O140" s="85"/>
      <c r="P140" s="92" t="s">
        <v>617</v>
      </c>
      <c r="Q140" s="31">
        <f ca="1">NETWORKDAYS(N140,O140,LD!$D$5:$D$16)</f>
        <v>0</v>
      </c>
      <c r="R140" s="152" t="str">
        <f ca="1">IF(AND(R$7&gt;=$N140,R$7&lt;=$O140,R$7&lt;&gt;""),IF($P140="O",$K140&amp;" h",$K140),"")</f>
        <v/>
      </c>
      <c r="S140" s="150" t="str">
        <f>IF(AND(S$7&gt;=$N140,S$7&lt;=$O140,S$7&lt;&gt;""),IF($P140="O",$K140&amp;" h",$K140),"")</f>
        <v/>
      </c>
      <c r="T140" s="152" t="str">
        <f ca="1">IF(AND(T$7&gt;=$N140,T$7&lt;=$O140,T$7&lt;&gt;""),IF($P140="O",$K140&amp;" h",$K140),"")</f>
        <v/>
      </c>
      <c r="U140" s="150" t="str">
        <f>IF(AND(U$7&gt;=$N140,U$7&lt;=$O140,U$7&lt;&gt;""),IF($P140="O",$K140&amp;" h",$K140),"")</f>
        <v/>
      </c>
      <c r="V140" s="152" t="str">
        <f ca="1">IF(AND(V$7&gt;=$N140,V$7&lt;=$O140,V$7&lt;&gt;""),IF($P140="O",$K140&amp;" h",$K140),"")</f>
        <v/>
      </c>
      <c r="W140" s="150" t="str">
        <f>IF(AND(W$7&gt;=$N140,W$7&lt;=$O140,W$7&lt;&gt;""),IF($P140="O",$K140&amp;" h",$K140),"")</f>
        <v/>
      </c>
      <c r="X140" s="152" t="str">
        <f ca="1">IF(AND(X$7&gt;=$N140,X$7&lt;=$O140,X$7&lt;&gt;""),IF($P140="O",$K140&amp;" h",$K140),"")</f>
        <v/>
      </c>
      <c r="Y140" s="150" t="str">
        <f>IF(AND(Y$7&gt;=$N140,Y$7&lt;=$O140,Y$7&lt;&gt;""),IF($P140="O",$K140&amp;" h",$K140),"")</f>
        <v/>
      </c>
      <c r="Z140" s="152" t="str">
        <f ca="1">IF(AND(Z$7&gt;=$N140,Z$7&lt;=$O140,Z$7&lt;&gt;""),IF($P140="O",$K140&amp;" h",$K140),"")</f>
        <v/>
      </c>
      <c r="AA140" s="150" t="str">
        <f>IF(AND(AA$7&gt;=$N140,AA$7&lt;=$O140,AA$7&lt;&gt;""),IF($P140="O",$K140&amp;" h",$K140),"")</f>
        <v/>
      </c>
      <c r="AB140" s="152" t="str">
        <f ca="1">IF(AND(AB$7&gt;=$N140,AB$7&lt;=$O140,AB$7&lt;&gt;""),IF($P140="O",$K140&amp;" h",$K140),"")</f>
        <v/>
      </c>
      <c r="AC140" s="150" t="str">
        <f>IF(AND(AC$7&gt;=$N140,AC$7&lt;=$O140,AC$7&lt;&gt;""),IF($P140="O",$K140&amp;" h",$K140),"")</f>
        <v/>
      </c>
      <c r="AD140" s="152" t="str">
        <f ca="1">IF(AND(AD$7&gt;=$N140,AD$7&lt;=$O140,AD$7&lt;&gt;""),IF($P140="O",$K140&amp;" h",$K140),"")</f>
        <v/>
      </c>
      <c r="AE140" s="150" t="str">
        <f>IF(AND(AE$7&gt;=$N140,AE$7&lt;=$O140,AE$7&lt;&gt;""),IF($P140="O",$K140&amp;" h",$K140),"")</f>
        <v/>
      </c>
      <c r="AF140" s="152" t="str">
        <f ca="1">IF(AND(AF$7&gt;=$N140,AF$7&lt;=$O140,AF$7&lt;&gt;""),IF($P140="O",$K140&amp;" h",$K140),"")</f>
        <v/>
      </c>
      <c r="AG140" s="150" t="str">
        <f>IF(AND(AG$7&gt;=$N140,AG$7&lt;=$O140,AG$7&lt;&gt;""),IF($P140="O",$K140&amp;" h",$K140),"")</f>
        <v/>
      </c>
      <c r="AH140" s="152" t="str">
        <f ca="1">IF(AND(AH$7&gt;=$N140,AH$7&lt;=$O140,AH$7&lt;&gt;""),IF($P140="O",$K140&amp;" h",$K140),"")</f>
        <v/>
      </c>
      <c r="AI140" s="150"/>
      <c r="AJ140" s="152"/>
      <c r="AK140" s="150"/>
      <c r="AL140" s="152"/>
      <c r="AM140" s="150"/>
      <c r="AN140" s="152"/>
      <c r="AO140" s="150"/>
      <c r="AP140" s="152"/>
      <c r="AQ140" s="150"/>
      <c r="AR140" s="152"/>
      <c r="AS140" s="150"/>
      <c r="AT140" s="152"/>
      <c r="AU140" s="150"/>
      <c r="AV140" s="152"/>
      <c r="AW140" s="150"/>
      <c r="AX140" s="152"/>
      <c r="AY140" s="150"/>
      <c r="AZ140" s="152"/>
      <c r="BA140" s="150"/>
      <c r="BB140" s="152"/>
      <c r="BC140" s="150"/>
      <c r="BD140" s="152"/>
      <c r="BE140" s="150"/>
      <c r="BF140" s="152"/>
      <c r="BG140" s="150"/>
      <c r="BH140" s="152"/>
      <c r="BI140" s="150"/>
      <c r="BJ140" s="152"/>
      <c r="BK140" s="150"/>
      <c r="BL140" s="152"/>
      <c r="BM140" s="150"/>
      <c r="BN140" s="152"/>
      <c r="BO140" s="150"/>
      <c r="BP140" s="152"/>
      <c r="BQ140" s="150"/>
      <c r="BR140" s="152"/>
      <c r="BS140" s="150"/>
      <c r="BT140" s="152"/>
      <c r="BU140" s="150"/>
      <c r="BV140" s="152"/>
      <c r="BW140" s="150"/>
      <c r="BX140" s="152"/>
      <c r="BY140" s="150"/>
      <c r="BZ140" s="32" t="str">
        <f ca="1">IF(AND(BZ$7&gt;=$N140,BZ$7&lt;=$O140,BZ$7&lt;&gt;""),IF($P140="O",$K140&amp;" h",$K140),"")</f>
        <v/>
      </c>
      <c r="CA140" s="32" t="str">
        <f ca="1">IF(AND(CA$7&gt;=$N140,CA$7&lt;=$O140,CA$7&lt;&gt;""),IF($P140="O",$K140&amp;" h",$K140),"")</f>
        <v/>
      </c>
      <c r="CB140" s="32" t="str">
        <f ca="1">IF(AND(CB$7&gt;=$N140,CB$7&lt;=$O140,CB$7&lt;&gt;""),IF($P140="O",$K140&amp;" h",$K140),"")</f>
        <v/>
      </c>
      <c r="CC140" s="32" t="str">
        <f ca="1">IF(AND(CC$7&gt;=$N140,CC$7&lt;=$O140,CC$7&lt;&gt;""),IF($P140="O",$K140&amp;" h",$K140),"")</f>
        <v/>
      </c>
      <c r="CD140" s="32" t="str">
        <f ca="1">IF(AND(CD$7&gt;=$N140,CD$7&lt;=$O140,CD$7&lt;&gt;""),IF($P140="O",$K140&amp;" h",$K140),"")</f>
        <v/>
      </c>
      <c r="CE140" s="32" t="str">
        <f ca="1">IF(AND(CE$7&gt;=$N140,CE$7&lt;=$O140,CE$7&lt;&gt;""),IF($P140="O",$K140&amp;" h",$K140),"")</f>
        <v/>
      </c>
      <c r="CF140" s="32" t="str">
        <f ca="1">IF(AND(CF$7&gt;=$N140,CF$7&lt;=$O140,CF$7&lt;&gt;""),IF($P140="O",$K140&amp;" h",$K140),"")</f>
        <v/>
      </c>
      <c r="CG140" s="32" t="str">
        <f ca="1">IF(AND(CG$7&gt;=$N140,CG$7&lt;=$O140,CG$7&lt;&gt;""),IF($P140="O",$K140&amp;" h",$K140),"")</f>
        <v/>
      </c>
      <c r="CH140" s="32" t="str">
        <f ca="1">IF(AND(CH$7&gt;=$N140,CH$7&lt;=$O140,CH$7&lt;&gt;""),IF($P140="O",$K140&amp;" h",$K140),"")</f>
        <v/>
      </c>
      <c r="CI140" s="32" t="str">
        <f ca="1">IF(AND(CI$7&gt;=$N140,CI$7&lt;=$O140,CI$7&lt;&gt;""),IF($P140="O",$K140&amp;" h",$K140),"")</f>
        <v/>
      </c>
      <c r="CJ140" s="32" t="str">
        <f ca="1">IF(AND(CJ$7&gt;=$N140,CJ$7&lt;=$O140,CJ$7&lt;&gt;""),IF($P140="O",$K140&amp;" h",$K140),"")</f>
        <v/>
      </c>
      <c r="CK140" s="32" t="str">
        <f ca="1">IF(AND(CK$7&gt;=$N140,CK$7&lt;=$O140,CK$7&lt;&gt;""),IF($P140="O",$K140&amp;" h",$K140),"")</f>
        <v/>
      </c>
      <c r="CL140" s="32" t="str">
        <f ca="1">IF(AND(CL$7&gt;=$N140,CL$7&lt;=$O140,CL$7&lt;&gt;""),IF($P140="O",$K140&amp;" h",$K140),"")</f>
        <v/>
      </c>
      <c r="CM140" s="32" t="str">
        <f ca="1">IF(AND(CM$7&gt;=$N140,CM$7&lt;=$O140,CM$7&lt;&gt;""),IF($P140="O",$K140&amp;" h",$K140),"")</f>
        <v/>
      </c>
      <c r="CN140" s="32" t="str">
        <f ca="1">IF(AND(CN$7&gt;=$N140,CN$7&lt;=$O140,CN$7&lt;&gt;""),IF($P140="O",$K140&amp;" h",$K140),"")</f>
        <v/>
      </c>
      <c r="CO140" s="32" t="str">
        <f ca="1">IF(AND(CO$7&gt;=$N140,CO$7&lt;=$O140,CO$7&lt;&gt;""),IF($P140="O",$K140&amp;" h",$K140),"")</f>
        <v/>
      </c>
      <c r="CP140" s="32" t="str">
        <f ca="1">IF(AND(CP$7&gt;=$N140,CP$7&lt;=$O140,CP$7&lt;&gt;""),IF($P140="O",$K140&amp;" h",$K140),"")</f>
        <v/>
      </c>
      <c r="CQ140" s="32" t="str">
        <f ca="1">IF(AND(CQ$7&gt;=$N140,CQ$7&lt;=$O140,CQ$7&lt;&gt;""),IF($P140="O",$K140&amp;" h",$K140),"")</f>
        <v/>
      </c>
      <c r="CR140" s="32" t="str">
        <f ca="1">IF(AND(CR$7&gt;=$N140,CR$7&lt;=$O140,CR$7&lt;&gt;""),IF($P140="O",$K140&amp;" h",$K140),"")</f>
        <v/>
      </c>
      <c r="CS140" s="32" t="str">
        <f ca="1">IF(AND(CS$7&gt;=$N140,CS$7&lt;=$O140,CS$7&lt;&gt;""),IF($P140="O",$K140&amp;" h",$K140),"")</f>
        <v/>
      </c>
      <c r="CT140" s="32" t="str">
        <f ca="1">IF(AND(CT$7&gt;=$N140,CT$7&lt;=$O140,CT$7&lt;&gt;""),IF($P140="O",$K140&amp;" h",$K140),"")</f>
        <v/>
      </c>
      <c r="CU140" s="32" t="str">
        <f ca="1">IF(AND(CU$7&gt;=$N140,CU$7&lt;=$O140,CU$7&lt;&gt;""),IF($P140="O",$K140&amp;" h",$K140),"")</f>
        <v/>
      </c>
      <c r="CV140" s="32" t="str">
        <f ca="1">IF(AND(CV$7&gt;=$N140,CV$7&lt;=$O140,CV$7&lt;&gt;""),IF($P140="O",$K140&amp;" h",$K140),"")</f>
        <v/>
      </c>
      <c r="CW140" s="32" t="str">
        <f ca="1">IF(AND(CW$7&gt;=$N140,CW$7&lt;=$O140,CW$7&lt;&gt;""),IF($P140="O",$K140&amp;" h",$K140),"")</f>
        <v/>
      </c>
      <c r="CX140" s="32" t="str">
        <f ca="1">IF(AND(CX$7&gt;=$N140,CX$7&lt;=$O140,CX$7&lt;&gt;""),IF($P140="O",$K140&amp;" h",$K140),"")</f>
        <v/>
      </c>
      <c r="CY140" s="32" t="str">
        <f ca="1">IF(AND(CY$7&gt;=$N140,CY$7&lt;=$O140,CY$7&lt;&gt;""),IF($P140="O",$K140&amp;" h",$K140),"")</f>
        <v/>
      </c>
      <c r="CZ140" s="32" t="str">
        <f ca="1">IF(AND(CZ$7&gt;=$N140,CZ$7&lt;=$O140,CZ$7&lt;&gt;""),IF($P140="O",$K140&amp;" h",$K140),"")</f>
        <v/>
      </c>
      <c r="DA140" s="32" t="str">
        <f ca="1">IF(AND(DA$7&gt;=$N140,DA$7&lt;=$O140,DA$7&lt;&gt;""),IF($P140="O",$K140&amp;" h",$K140),"")</f>
        <v/>
      </c>
      <c r="DB140" s="32" t="str">
        <f ca="1">IF(AND(DB$7&gt;=$N140,DB$7&lt;=$O140,DB$7&lt;&gt;""),IF($P140="O",$K140&amp;" h",$K140),"")</f>
        <v/>
      </c>
      <c r="DC140" s="32" t="str">
        <f ca="1">IF(AND(DC$7&gt;=$N140,DC$7&lt;=$O140,DC$7&lt;&gt;""),IF($P140="O",$K140&amp;" h",$K140),"")</f>
        <v/>
      </c>
    </row>
    <row r="141" spans="1:107" x14ac:dyDescent="0.3">
      <c r="A141" s="122" t="s">
        <v>6426</v>
      </c>
      <c r="B141" s="61" t="s">
        <v>6427</v>
      </c>
      <c r="C141" s="61" t="s">
        <v>252</v>
      </c>
      <c r="D141" s="61" t="s">
        <v>6075</v>
      </c>
      <c r="E141" s="61" t="s">
        <v>1383</v>
      </c>
      <c r="F141" s="61" t="s">
        <v>359</v>
      </c>
      <c r="G141" s="61" t="s">
        <v>58</v>
      </c>
      <c r="H141" s="61" t="s">
        <v>61</v>
      </c>
      <c r="I141" s="61"/>
      <c r="J141" s="61"/>
      <c r="K141" s="61">
        <v>0.5</v>
      </c>
      <c r="L141" s="84">
        <v>43321</v>
      </c>
      <c r="M141" s="84">
        <v>43321.020833333336</v>
      </c>
      <c r="N141" s="85"/>
      <c r="O141" s="85"/>
      <c r="P141" s="92" t="s">
        <v>617</v>
      </c>
      <c r="Q141" s="31">
        <f ca="1">NETWORKDAYS(N141,O141,LD!$D$5:$D$16)</f>
        <v>0</v>
      </c>
      <c r="R141" s="152" t="str">
        <f ca="1">IF(AND(R$7&gt;=$N141,R$7&lt;=$O141,R$7&lt;&gt;""),IF($P141="O",$K141&amp;" h",$K141),"")</f>
        <v/>
      </c>
      <c r="S141" s="150" t="str">
        <f>IF(AND(S$7&gt;=$N141,S$7&lt;=$O141,S$7&lt;&gt;""),IF($P141="O",$K141&amp;" h",$K141),"")</f>
        <v/>
      </c>
      <c r="T141" s="152" t="str">
        <f ca="1">IF(AND(T$7&gt;=$N141,T$7&lt;=$O141,T$7&lt;&gt;""),IF($P141="O",$K141&amp;" h",$K141),"")</f>
        <v/>
      </c>
      <c r="U141" s="150" t="str">
        <f>IF(AND(U$7&gt;=$N141,U$7&lt;=$O141,U$7&lt;&gt;""),IF($P141="O",$K141&amp;" h",$K141),"")</f>
        <v/>
      </c>
      <c r="V141" s="152" t="str">
        <f ca="1">IF(AND(V$7&gt;=$N141,V$7&lt;=$O141,V$7&lt;&gt;""),IF($P141="O",$K141&amp;" h",$K141),"")</f>
        <v/>
      </c>
      <c r="W141" s="150" t="str">
        <f>IF(AND(W$7&gt;=$N141,W$7&lt;=$O141,W$7&lt;&gt;""),IF($P141="O",$K141&amp;" h",$K141),"")</f>
        <v/>
      </c>
      <c r="X141" s="152" t="str">
        <f ca="1">IF(AND(X$7&gt;=$N141,X$7&lt;=$O141,X$7&lt;&gt;""),IF($P141="O",$K141&amp;" h",$K141),"")</f>
        <v/>
      </c>
      <c r="Y141" s="150" t="str">
        <f>IF(AND(Y$7&gt;=$N141,Y$7&lt;=$O141,Y$7&lt;&gt;""),IF($P141="O",$K141&amp;" h",$K141),"")</f>
        <v/>
      </c>
      <c r="Z141" s="152" t="str">
        <f ca="1">IF(AND(Z$7&gt;=$N141,Z$7&lt;=$O141,Z$7&lt;&gt;""),IF($P141="O",$K141&amp;" h",$K141),"")</f>
        <v/>
      </c>
      <c r="AA141" s="150" t="str">
        <f>IF(AND(AA$7&gt;=$N141,AA$7&lt;=$O141,AA$7&lt;&gt;""),IF($P141="O",$K141&amp;" h",$K141),"")</f>
        <v/>
      </c>
      <c r="AB141" s="152" t="str">
        <f ca="1">IF(AND(AB$7&gt;=$N141,AB$7&lt;=$O141,AB$7&lt;&gt;""),IF($P141="O",$K141&amp;" h",$K141),"")</f>
        <v/>
      </c>
      <c r="AC141" s="150" t="str">
        <f>IF(AND(AC$7&gt;=$N141,AC$7&lt;=$O141,AC$7&lt;&gt;""),IF($P141="O",$K141&amp;" h",$K141),"")</f>
        <v/>
      </c>
      <c r="AD141" s="152" t="str">
        <f ca="1">IF(AND(AD$7&gt;=$N141,AD$7&lt;=$O141,AD$7&lt;&gt;""),IF($P141="O",$K141&amp;" h",$K141),"")</f>
        <v/>
      </c>
      <c r="AE141" s="150" t="str">
        <f>IF(AND(AE$7&gt;=$N141,AE$7&lt;=$O141,AE$7&lt;&gt;""),IF($P141="O",$K141&amp;" h",$K141),"")</f>
        <v/>
      </c>
      <c r="AF141" s="152" t="str">
        <f ca="1">IF(AND(AF$7&gt;=$N141,AF$7&lt;=$O141,AF$7&lt;&gt;""),IF($P141="O",$K141&amp;" h",$K141),"")</f>
        <v/>
      </c>
      <c r="AG141" s="150" t="str">
        <f>IF(AND(AG$7&gt;=$N141,AG$7&lt;=$O141,AG$7&lt;&gt;""),IF($P141="O",$K141&amp;" h",$K141),"")</f>
        <v/>
      </c>
      <c r="AH141" s="152" t="str">
        <f ca="1">IF(AND(AH$7&gt;=$N141,AH$7&lt;=$O141,AH$7&lt;&gt;""),IF($P141="O",$K141&amp;" h",$K141),"")</f>
        <v/>
      </c>
      <c r="AI141" s="150"/>
      <c r="AJ141" s="152"/>
      <c r="AK141" s="150"/>
      <c r="AL141" s="152"/>
      <c r="AM141" s="150"/>
      <c r="AN141" s="152"/>
      <c r="AO141" s="150"/>
      <c r="AP141" s="152"/>
      <c r="AQ141" s="150"/>
      <c r="AR141" s="152"/>
      <c r="AS141" s="150"/>
      <c r="AT141" s="152"/>
      <c r="AU141" s="150"/>
      <c r="AV141" s="152"/>
      <c r="AW141" s="150"/>
      <c r="AX141" s="152"/>
      <c r="AY141" s="150"/>
      <c r="AZ141" s="152"/>
      <c r="BA141" s="150"/>
      <c r="BB141" s="152"/>
      <c r="BC141" s="150"/>
      <c r="BD141" s="152"/>
      <c r="BE141" s="150"/>
      <c r="BF141" s="152"/>
      <c r="BG141" s="150"/>
      <c r="BH141" s="152"/>
      <c r="BI141" s="150"/>
      <c r="BJ141" s="152"/>
      <c r="BK141" s="150"/>
      <c r="BL141" s="152"/>
      <c r="BM141" s="150"/>
      <c r="BN141" s="152"/>
      <c r="BO141" s="150"/>
      <c r="BP141" s="152"/>
      <c r="BQ141" s="150"/>
      <c r="BR141" s="152"/>
      <c r="BS141" s="150"/>
      <c r="BT141" s="152"/>
      <c r="BU141" s="150"/>
      <c r="BV141" s="152"/>
      <c r="BW141" s="150"/>
      <c r="BX141" s="152"/>
      <c r="BY141" s="150"/>
      <c r="BZ141" s="32" t="str">
        <f ca="1">IF(AND(BZ$7&gt;=$N141,BZ$7&lt;=$O141,BZ$7&lt;&gt;""),IF($P141="O",$K141&amp;" h",$K141),"")</f>
        <v/>
      </c>
      <c r="CA141" s="32" t="str">
        <f ca="1">IF(AND(CA$7&gt;=$N141,CA$7&lt;=$O141,CA$7&lt;&gt;""),IF($P141="O",$K141&amp;" h",$K141),"")</f>
        <v/>
      </c>
      <c r="CB141" s="32" t="str">
        <f ca="1">IF(AND(CB$7&gt;=$N141,CB$7&lt;=$O141,CB$7&lt;&gt;""),IF($P141="O",$K141&amp;" h",$K141),"")</f>
        <v/>
      </c>
      <c r="CC141" s="32" t="str">
        <f ca="1">IF(AND(CC$7&gt;=$N141,CC$7&lt;=$O141,CC$7&lt;&gt;""),IF($P141="O",$K141&amp;" h",$K141),"")</f>
        <v/>
      </c>
      <c r="CD141" s="32" t="str">
        <f ca="1">IF(AND(CD$7&gt;=$N141,CD$7&lt;=$O141,CD$7&lt;&gt;""),IF($P141="O",$K141&amp;" h",$K141),"")</f>
        <v/>
      </c>
      <c r="CE141" s="32" t="str">
        <f ca="1">IF(AND(CE$7&gt;=$N141,CE$7&lt;=$O141,CE$7&lt;&gt;""),IF($P141="O",$K141&amp;" h",$K141),"")</f>
        <v/>
      </c>
      <c r="CF141" s="32" t="str">
        <f ca="1">IF(AND(CF$7&gt;=$N141,CF$7&lt;=$O141,CF$7&lt;&gt;""),IF($P141="O",$K141&amp;" h",$K141),"")</f>
        <v/>
      </c>
      <c r="CG141" s="32" t="str">
        <f ca="1">IF(AND(CG$7&gt;=$N141,CG$7&lt;=$O141,CG$7&lt;&gt;""),IF($P141="O",$K141&amp;" h",$K141),"")</f>
        <v/>
      </c>
      <c r="CH141" s="32" t="str">
        <f ca="1">IF(AND(CH$7&gt;=$N141,CH$7&lt;=$O141,CH$7&lt;&gt;""),IF($P141="O",$K141&amp;" h",$K141),"")</f>
        <v/>
      </c>
      <c r="CI141" s="32" t="str">
        <f ca="1">IF(AND(CI$7&gt;=$N141,CI$7&lt;=$O141,CI$7&lt;&gt;""),IF($P141="O",$K141&amp;" h",$K141),"")</f>
        <v/>
      </c>
      <c r="CJ141" s="32" t="str">
        <f ca="1">IF(AND(CJ$7&gt;=$N141,CJ$7&lt;=$O141,CJ$7&lt;&gt;""),IF($P141="O",$K141&amp;" h",$K141),"")</f>
        <v/>
      </c>
      <c r="CK141" s="32" t="str">
        <f ca="1">IF(AND(CK$7&gt;=$N141,CK$7&lt;=$O141,CK$7&lt;&gt;""),IF($P141="O",$K141&amp;" h",$K141),"")</f>
        <v/>
      </c>
      <c r="CL141" s="32" t="str">
        <f ca="1">IF(AND(CL$7&gt;=$N141,CL$7&lt;=$O141,CL$7&lt;&gt;""),IF($P141="O",$K141&amp;" h",$K141),"")</f>
        <v/>
      </c>
      <c r="CM141" s="32" t="str">
        <f ca="1">IF(AND(CM$7&gt;=$N141,CM$7&lt;=$O141,CM$7&lt;&gt;""),IF($P141="O",$K141&amp;" h",$K141),"")</f>
        <v/>
      </c>
      <c r="CN141" s="32" t="str">
        <f ca="1">IF(AND(CN$7&gt;=$N141,CN$7&lt;=$O141,CN$7&lt;&gt;""),IF($P141="O",$K141&amp;" h",$K141),"")</f>
        <v/>
      </c>
      <c r="CO141" s="32" t="str">
        <f ca="1">IF(AND(CO$7&gt;=$N141,CO$7&lt;=$O141,CO$7&lt;&gt;""),IF($P141="O",$K141&amp;" h",$K141),"")</f>
        <v/>
      </c>
      <c r="CP141" s="32" t="str">
        <f ca="1">IF(AND(CP$7&gt;=$N141,CP$7&lt;=$O141,CP$7&lt;&gt;""),IF($P141="O",$K141&amp;" h",$K141),"")</f>
        <v/>
      </c>
      <c r="CQ141" s="32" t="str">
        <f ca="1">IF(AND(CQ$7&gt;=$N141,CQ$7&lt;=$O141,CQ$7&lt;&gt;""),IF($P141="O",$K141&amp;" h",$K141),"")</f>
        <v/>
      </c>
      <c r="CR141" s="32" t="str">
        <f ca="1">IF(AND(CR$7&gt;=$N141,CR$7&lt;=$O141,CR$7&lt;&gt;""),IF($P141="O",$K141&amp;" h",$K141),"")</f>
        <v/>
      </c>
      <c r="CS141" s="32" t="str">
        <f ca="1">IF(AND(CS$7&gt;=$N141,CS$7&lt;=$O141,CS$7&lt;&gt;""),IF($P141="O",$K141&amp;" h",$K141),"")</f>
        <v/>
      </c>
      <c r="CT141" s="32" t="str">
        <f ca="1">IF(AND(CT$7&gt;=$N141,CT$7&lt;=$O141,CT$7&lt;&gt;""),IF($P141="O",$K141&amp;" h",$K141),"")</f>
        <v/>
      </c>
      <c r="CU141" s="32" t="str">
        <f ca="1">IF(AND(CU$7&gt;=$N141,CU$7&lt;=$O141,CU$7&lt;&gt;""),IF($P141="O",$K141&amp;" h",$K141),"")</f>
        <v/>
      </c>
      <c r="CV141" s="32" t="str">
        <f ca="1">IF(AND(CV$7&gt;=$N141,CV$7&lt;=$O141,CV$7&lt;&gt;""),IF($P141="O",$K141&amp;" h",$K141),"")</f>
        <v/>
      </c>
      <c r="CW141" s="32" t="str">
        <f ca="1">IF(AND(CW$7&gt;=$N141,CW$7&lt;=$O141,CW$7&lt;&gt;""),IF($P141="O",$K141&amp;" h",$K141),"")</f>
        <v/>
      </c>
      <c r="CX141" s="32" t="str">
        <f ca="1">IF(AND(CX$7&gt;=$N141,CX$7&lt;=$O141,CX$7&lt;&gt;""),IF($P141="O",$K141&amp;" h",$K141),"")</f>
        <v/>
      </c>
      <c r="CY141" s="32" t="str">
        <f ca="1">IF(AND(CY$7&gt;=$N141,CY$7&lt;=$O141,CY$7&lt;&gt;""),IF($P141="O",$K141&amp;" h",$K141),"")</f>
        <v/>
      </c>
      <c r="CZ141" s="32" t="str">
        <f ca="1">IF(AND(CZ$7&gt;=$N141,CZ$7&lt;=$O141,CZ$7&lt;&gt;""),IF($P141="O",$K141&amp;" h",$K141),"")</f>
        <v/>
      </c>
      <c r="DA141" s="32" t="str">
        <f ca="1">IF(AND(DA$7&gt;=$N141,DA$7&lt;=$O141,DA$7&lt;&gt;""),IF($P141="O",$K141&amp;" h",$K141),"")</f>
        <v/>
      </c>
      <c r="DB141" s="32" t="str">
        <f ca="1">IF(AND(DB$7&gt;=$N141,DB$7&lt;=$O141,DB$7&lt;&gt;""),IF($P141="O",$K141&amp;" h",$K141),"")</f>
        <v/>
      </c>
      <c r="DC141" s="32" t="str">
        <f ca="1">IF(AND(DC$7&gt;=$N141,DC$7&lt;=$O141,DC$7&lt;&gt;""),IF($P141="O",$K141&amp;" h",$K141),"")</f>
        <v/>
      </c>
    </row>
    <row r="142" spans="1:107" x14ac:dyDescent="0.3">
      <c r="A142" s="122" t="s">
        <v>6428</v>
      </c>
      <c r="B142" s="61" t="s">
        <v>6429</v>
      </c>
      <c r="C142" s="61" t="s">
        <v>2478</v>
      </c>
      <c r="D142" s="61" t="s">
        <v>6350</v>
      </c>
      <c r="E142" s="61" t="s">
        <v>6340</v>
      </c>
      <c r="F142" s="61" t="s">
        <v>359</v>
      </c>
      <c r="G142" s="61" t="s">
        <v>58</v>
      </c>
      <c r="H142" s="61" t="s">
        <v>61</v>
      </c>
      <c r="I142" s="61"/>
      <c r="J142" s="61"/>
      <c r="K142" s="61">
        <v>0.5</v>
      </c>
      <c r="L142" s="84">
        <v>43321</v>
      </c>
      <c r="M142" s="84">
        <v>43321.020833333336</v>
      </c>
      <c r="N142" s="85"/>
      <c r="O142" s="85"/>
      <c r="P142" s="92" t="s">
        <v>617</v>
      </c>
      <c r="Q142" s="31">
        <f ca="1">NETWORKDAYS(N142,O142,LD!$D$5:$D$16)</f>
        <v>0</v>
      </c>
      <c r="R142" s="152" t="str">
        <f ca="1">IF(AND(R$7&gt;=$N142,R$7&lt;=$O142,R$7&lt;&gt;""),IF($P142="O",$K142&amp;" h",$K142),"")</f>
        <v/>
      </c>
      <c r="S142" s="150" t="str">
        <f>IF(AND(S$7&gt;=$N142,S$7&lt;=$O142,S$7&lt;&gt;""),IF($P142="O",$K142&amp;" h",$K142),"")</f>
        <v/>
      </c>
      <c r="T142" s="152" t="str">
        <f ca="1">IF(AND(T$7&gt;=$N142,T$7&lt;=$O142,T$7&lt;&gt;""),IF($P142="O",$K142&amp;" h",$K142),"")</f>
        <v/>
      </c>
      <c r="U142" s="150" t="str">
        <f>IF(AND(U$7&gt;=$N142,U$7&lt;=$O142,U$7&lt;&gt;""),IF($P142="O",$K142&amp;" h",$K142),"")</f>
        <v/>
      </c>
      <c r="V142" s="152" t="str">
        <f ca="1">IF(AND(V$7&gt;=$N142,V$7&lt;=$O142,V$7&lt;&gt;""),IF($P142="O",$K142&amp;" h",$K142),"")</f>
        <v/>
      </c>
      <c r="W142" s="150" t="str">
        <f>IF(AND(W$7&gt;=$N142,W$7&lt;=$O142,W$7&lt;&gt;""),IF($P142="O",$K142&amp;" h",$K142),"")</f>
        <v/>
      </c>
      <c r="X142" s="152" t="str">
        <f ca="1">IF(AND(X$7&gt;=$N142,X$7&lt;=$O142,X$7&lt;&gt;""),IF($P142="O",$K142&amp;" h",$K142),"")</f>
        <v/>
      </c>
      <c r="Y142" s="150" t="str">
        <f>IF(AND(Y$7&gt;=$N142,Y$7&lt;=$O142,Y$7&lt;&gt;""),IF($P142="O",$K142&amp;" h",$K142),"")</f>
        <v/>
      </c>
      <c r="Z142" s="152" t="str">
        <f ca="1">IF(AND(Z$7&gt;=$N142,Z$7&lt;=$O142,Z$7&lt;&gt;""),IF($P142="O",$K142&amp;" h",$K142),"")</f>
        <v/>
      </c>
      <c r="AA142" s="150" t="str">
        <f>IF(AND(AA$7&gt;=$N142,AA$7&lt;=$O142,AA$7&lt;&gt;""),IF($P142="O",$K142&amp;" h",$K142),"")</f>
        <v/>
      </c>
      <c r="AB142" s="152" t="str">
        <f ca="1">IF(AND(AB$7&gt;=$N142,AB$7&lt;=$O142,AB$7&lt;&gt;""),IF($P142="O",$K142&amp;" h",$K142),"")</f>
        <v/>
      </c>
      <c r="AC142" s="150" t="str">
        <f>IF(AND(AC$7&gt;=$N142,AC$7&lt;=$O142,AC$7&lt;&gt;""),IF($P142="O",$K142&amp;" h",$K142),"")</f>
        <v/>
      </c>
      <c r="AD142" s="152" t="str">
        <f ca="1">IF(AND(AD$7&gt;=$N142,AD$7&lt;=$O142,AD$7&lt;&gt;""),IF($P142="O",$K142&amp;" h",$K142),"")</f>
        <v/>
      </c>
      <c r="AE142" s="150" t="str">
        <f>IF(AND(AE$7&gt;=$N142,AE$7&lt;=$O142,AE$7&lt;&gt;""),IF($P142="O",$K142&amp;" h",$K142),"")</f>
        <v/>
      </c>
      <c r="AF142" s="152" t="str">
        <f ca="1">IF(AND(AF$7&gt;=$N142,AF$7&lt;=$O142,AF$7&lt;&gt;""),IF($P142="O",$K142&amp;" h",$K142),"")</f>
        <v/>
      </c>
      <c r="AG142" s="150" t="str">
        <f>IF(AND(AG$7&gt;=$N142,AG$7&lt;=$O142,AG$7&lt;&gt;""),IF($P142="O",$K142&amp;" h",$K142),"")</f>
        <v/>
      </c>
      <c r="AH142" s="152" t="str">
        <f ca="1">IF(AND(AH$7&gt;=$N142,AH$7&lt;=$O142,AH$7&lt;&gt;""),IF($P142="O",$K142&amp;" h",$K142),"")</f>
        <v/>
      </c>
      <c r="AI142" s="150"/>
      <c r="AJ142" s="152"/>
      <c r="AK142" s="150"/>
      <c r="AL142" s="152"/>
      <c r="AM142" s="150"/>
      <c r="AN142" s="152"/>
      <c r="AO142" s="150"/>
      <c r="AP142" s="152"/>
      <c r="AQ142" s="150"/>
      <c r="AR142" s="152"/>
      <c r="AS142" s="150"/>
      <c r="AT142" s="152"/>
      <c r="AU142" s="150"/>
      <c r="AV142" s="152"/>
      <c r="AW142" s="150"/>
      <c r="AX142" s="152"/>
      <c r="AY142" s="150"/>
      <c r="AZ142" s="152"/>
      <c r="BA142" s="150"/>
      <c r="BB142" s="152"/>
      <c r="BC142" s="150"/>
      <c r="BD142" s="152"/>
      <c r="BE142" s="150"/>
      <c r="BF142" s="152"/>
      <c r="BG142" s="150"/>
      <c r="BH142" s="152"/>
      <c r="BI142" s="150"/>
      <c r="BJ142" s="152"/>
      <c r="BK142" s="150"/>
      <c r="BL142" s="152"/>
      <c r="BM142" s="150"/>
      <c r="BN142" s="152"/>
      <c r="BO142" s="150"/>
      <c r="BP142" s="152"/>
      <c r="BQ142" s="150"/>
      <c r="BR142" s="152"/>
      <c r="BS142" s="150"/>
      <c r="BT142" s="152"/>
      <c r="BU142" s="150"/>
      <c r="BV142" s="152"/>
      <c r="BW142" s="150"/>
      <c r="BX142" s="152"/>
      <c r="BY142" s="150"/>
      <c r="BZ142" s="32" t="str">
        <f ca="1">IF(AND(BZ$7&gt;=$N142,BZ$7&lt;=$O142,BZ$7&lt;&gt;""),IF($P142="O",$K142&amp;" h",$K142),"")</f>
        <v/>
      </c>
      <c r="CA142" s="32" t="str">
        <f ca="1">IF(AND(CA$7&gt;=$N142,CA$7&lt;=$O142,CA$7&lt;&gt;""),IF($P142="O",$K142&amp;" h",$K142),"")</f>
        <v/>
      </c>
      <c r="CB142" s="32" t="str">
        <f ca="1">IF(AND(CB$7&gt;=$N142,CB$7&lt;=$O142,CB$7&lt;&gt;""),IF($P142="O",$K142&amp;" h",$K142),"")</f>
        <v/>
      </c>
      <c r="CC142" s="32" t="str">
        <f ca="1">IF(AND(CC$7&gt;=$N142,CC$7&lt;=$O142,CC$7&lt;&gt;""),IF($P142="O",$K142&amp;" h",$K142),"")</f>
        <v/>
      </c>
      <c r="CD142" s="32" t="str">
        <f ca="1">IF(AND(CD$7&gt;=$N142,CD$7&lt;=$O142,CD$7&lt;&gt;""),IF($P142="O",$K142&amp;" h",$K142),"")</f>
        <v/>
      </c>
      <c r="CE142" s="32" t="str">
        <f ca="1">IF(AND(CE$7&gt;=$N142,CE$7&lt;=$O142,CE$7&lt;&gt;""),IF($P142="O",$K142&amp;" h",$K142),"")</f>
        <v/>
      </c>
      <c r="CF142" s="32" t="str">
        <f ca="1">IF(AND(CF$7&gt;=$N142,CF$7&lt;=$O142,CF$7&lt;&gt;""),IF($P142="O",$K142&amp;" h",$K142),"")</f>
        <v/>
      </c>
      <c r="CG142" s="32" t="str">
        <f ca="1">IF(AND(CG$7&gt;=$N142,CG$7&lt;=$O142,CG$7&lt;&gt;""),IF($P142="O",$K142&amp;" h",$K142),"")</f>
        <v/>
      </c>
      <c r="CH142" s="32" t="str">
        <f ca="1">IF(AND(CH$7&gt;=$N142,CH$7&lt;=$O142,CH$7&lt;&gt;""),IF($P142="O",$K142&amp;" h",$K142),"")</f>
        <v/>
      </c>
      <c r="CI142" s="32" t="str">
        <f ca="1">IF(AND(CI$7&gt;=$N142,CI$7&lt;=$O142,CI$7&lt;&gt;""),IF($P142="O",$K142&amp;" h",$K142),"")</f>
        <v/>
      </c>
      <c r="CJ142" s="32" t="str">
        <f ca="1">IF(AND(CJ$7&gt;=$N142,CJ$7&lt;=$O142,CJ$7&lt;&gt;""),IF($P142="O",$K142&amp;" h",$K142),"")</f>
        <v/>
      </c>
      <c r="CK142" s="32" t="str">
        <f ca="1">IF(AND(CK$7&gt;=$N142,CK$7&lt;=$O142,CK$7&lt;&gt;""),IF($P142="O",$K142&amp;" h",$K142),"")</f>
        <v/>
      </c>
      <c r="CL142" s="32" t="str">
        <f ca="1">IF(AND(CL$7&gt;=$N142,CL$7&lt;=$O142,CL$7&lt;&gt;""),IF($P142="O",$K142&amp;" h",$K142),"")</f>
        <v/>
      </c>
      <c r="CM142" s="32" t="str">
        <f ca="1">IF(AND(CM$7&gt;=$N142,CM$7&lt;=$O142,CM$7&lt;&gt;""),IF($P142="O",$K142&amp;" h",$K142),"")</f>
        <v/>
      </c>
      <c r="CN142" s="32" t="str">
        <f ca="1">IF(AND(CN$7&gt;=$N142,CN$7&lt;=$O142,CN$7&lt;&gt;""),IF($P142="O",$K142&amp;" h",$K142),"")</f>
        <v/>
      </c>
      <c r="CO142" s="32" t="str">
        <f ca="1">IF(AND(CO$7&gt;=$N142,CO$7&lt;=$O142,CO$7&lt;&gt;""),IF($P142="O",$K142&amp;" h",$K142),"")</f>
        <v/>
      </c>
      <c r="CP142" s="32" t="str">
        <f ca="1">IF(AND(CP$7&gt;=$N142,CP$7&lt;=$O142,CP$7&lt;&gt;""),IF($P142="O",$K142&amp;" h",$K142),"")</f>
        <v/>
      </c>
      <c r="CQ142" s="32" t="str">
        <f ca="1">IF(AND(CQ$7&gt;=$N142,CQ$7&lt;=$O142,CQ$7&lt;&gt;""),IF($P142="O",$K142&amp;" h",$K142),"")</f>
        <v/>
      </c>
      <c r="CR142" s="32" t="str">
        <f ca="1">IF(AND(CR$7&gt;=$N142,CR$7&lt;=$O142,CR$7&lt;&gt;""),IF($P142="O",$K142&amp;" h",$K142),"")</f>
        <v/>
      </c>
      <c r="CS142" s="32" t="str">
        <f ca="1">IF(AND(CS$7&gt;=$N142,CS$7&lt;=$O142,CS$7&lt;&gt;""),IF($P142="O",$K142&amp;" h",$K142),"")</f>
        <v/>
      </c>
      <c r="CT142" s="32" t="str">
        <f ca="1">IF(AND(CT$7&gt;=$N142,CT$7&lt;=$O142,CT$7&lt;&gt;""),IF($P142="O",$K142&amp;" h",$K142),"")</f>
        <v/>
      </c>
      <c r="CU142" s="32" t="str">
        <f ca="1">IF(AND(CU$7&gt;=$N142,CU$7&lt;=$O142,CU$7&lt;&gt;""),IF($P142="O",$K142&amp;" h",$K142),"")</f>
        <v/>
      </c>
      <c r="CV142" s="32" t="str">
        <f ca="1">IF(AND(CV$7&gt;=$N142,CV$7&lt;=$O142,CV$7&lt;&gt;""),IF($P142="O",$K142&amp;" h",$K142),"")</f>
        <v/>
      </c>
      <c r="CW142" s="32" t="str">
        <f ca="1">IF(AND(CW$7&gt;=$N142,CW$7&lt;=$O142,CW$7&lt;&gt;""),IF($P142="O",$K142&amp;" h",$K142),"")</f>
        <v/>
      </c>
      <c r="CX142" s="32" t="str">
        <f ca="1">IF(AND(CX$7&gt;=$N142,CX$7&lt;=$O142,CX$7&lt;&gt;""),IF($P142="O",$K142&amp;" h",$K142),"")</f>
        <v/>
      </c>
      <c r="CY142" s="32" t="str">
        <f ca="1">IF(AND(CY$7&gt;=$N142,CY$7&lt;=$O142,CY$7&lt;&gt;""),IF($P142="O",$K142&amp;" h",$K142),"")</f>
        <v/>
      </c>
      <c r="CZ142" s="32" t="str">
        <f ca="1">IF(AND(CZ$7&gt;=$N142,CZ$7&lt;=$O142,CZ$7&lt;&gt;""),IF($P142="O",$K142&amp;" h",$K142),"")</f>
        <v/>
      </c>
      <c r="DA142" s="32" t="str">
        <f ca="1">IF(AND(DA$7&gt;=$N142,DA$7&lt;=$O142,DA$7&lt;&gt;""),IF($P142="O",$K142&amp;" h",$K142),"")</f>
        <v/>
      </c>
      <c r="DB142" s="32" t="str">
        <f ca="1">IF(AND(DB$7&gt;=$N142,DB$7&lt;=$O142,DB$7&lt;&gt;""),IF($P142="O",$K142&amp;" h",$K142),"")</f>
        <v/>
      </c>
      <c r="DC142" s="32" t="str">
        <f ca="1">IF(AND(DC$7&gt;=$N142,DC$7&lt;=$O142,DC$7&lt;&gt;""),IF($P142="O",$K142&amp;" h",$K142),"")</f>
        <v/>
      </c>
    </row>
    <row r="143" spans="1:107" x14ac:dyDescent="0.3">
      <c r="A143" s="122" t="s">
        <v>6348</v>
      </c>
      <c r="B143" s="61" t="s">
        <v>6349</v>
      </c>
      <c r="C143" s="61" t="s">
        <v>2478</v>
      </c>
      <c r="D143" s="61" t="s">
        <v>6350</v>
      </c>
      <c r="E143" s="61" t="s">
        <v>6340</v>
      </c>
      <c r="F143" s="61" t="s">
        <v>359</v>
      </c>
      <c r="G143" s="61" t="s">
        <v>53</v>
      </c>
      <c r="H143" s="61" t="s">
        <v>61</v>
      </c>
      <c r="I143" s="61"/>
      <c r="J143" s="61"/>
      <c r="K143" s="61">
        <v>1</v>
      </c>
      <c r="L143" s="84">
        <v>43320</v>
      </c>
      <c r="M143" s="84">
        <v>43320.041666666664</v>
      </c>
      <c r="N143" s="85"/>
      <c r="O143" s="85"/>
      <c r="P143" s="92" t="s">
        <v>617</v>
      </c>
      <c r="Q143" s="31">
        <f ca="1">NETWORKDAYS(N143,O143,LD!$D$5:$D$16)</f>
        <v>0</v>
      </c>
      <c r="R143" s="152" t="str">
        <f ca="1">IF(AND(R$7&gt;=$N143,R$7&lt;=$O143,R$7&lt;&gt;""),IF($P143="O",$K143&amp;" h",$K143),"")</f>
        <v/>
      </c>
      <c r="S143" s="150" t="str">
        <f>IF(AND(S$7&gt;=$N143,S$7&lt;=$O143,S$7&lt;&gt;""),IF($P143="O",$K143&amp;" h",$K143),"")</f>
        <v/>
      </c>
      <c r="T143" s="152" t="str">
        <f ca="1">IF(AND(T$7&gt;=$N143,T$7&lt;=$O143,T$7&lt;&gt;""),IF($P143="O",$K143&amp;" h",$K143),"")</f>
        <v/>
      </c>
      <c r="U143" s="150" t="str">
        <f>IF(AND(U$7&gt;=$N143,U$7&lt;=$O143,U$7&lt;&gt;""),IF($P143="O",$K143&amp;" h",$K143),"")</f>
        <v/>
      </c>
      <c r="V143" s="152" t="str">
        <f ca="1">IF(AND(V$7&gt;=$N143,V$7&lt;=$O143,V$7&lt;&gt;""),IF($P143="O",$K143&amp;" h",$K143),"")</f>
        <v/>
      </c>
      <c r="W143" s="150" t="str">
        <f>IF(AND(W$7&gt;=$N143,W$7&lt;=$O143,W$7&lt;&gt;""),IF($P143="O",$K143&amp;" h",$K143),"")</f>
        <v/>
      </c>
      <c r="X143" s="152" t="str">
        <f ca="1">IF(AND(X$7&gt;=$N143,X$7&lt;=$O143,X$7&lt;&gt;""),IF($P143="O",$K143&amp;" h",$K143),"")</f>
        <v/>
      </c>
      <c r="Y143" s="150" t="str">
        <f>IF(AND(Y$7&gt;=$N143,Y$7&lt;=$O143,Y$7&lt;&gt;""),IF($P143="O",$K143&amp;" h",$K143),"")</f>
        <v/>
      </c>
      <c r="Z143" s="152" t="str">
        <f ca="1">IF(AND(Z$7&gt;=$N143,Z$7&lt;=$O143,Z$7&lt;&gt;""),IF($P143="O",$K143&amp;" h",$K143),"")</f>
        <v/>
      </c>
      <c r="AA143" s="150" t="str">
        <f>IF(AND(AA$7&gt;=$N143,AA$7&lt;=$O143,AA$7&lt;&gt;""),IF($P143="O",$K143&amp;" h",$K143),"")</f>
        <v/>
      </c>
      <c r="AB143" s="152" t="str">
        <f ca="1">IF(AND(AB$7&gt;=$N143,AB$7&lt;=$O143,AB$7&lt;&gt;""),IF($P143="O",$K143&amp;" h",$K143),"")</f>
        <v/>
      </c>
      <c r="AC143" s="150" t="str">
        <f>IF(AND(AC$7&gt;=$N143,AC$7&lt;=$O143,AC$7&lt;&gt;""),IF($P143="O",$K143&amp;" h",$K143),"")</f>
        <v/>
      </c>
      <c r="AD143" s="152" t="str">
        <f ca="1">IF(AND(AD$7&gt;=$N143,AD$7&lt;=$O143,AD$7&lt;&gt;""),IF($P143="O",$K143&amp;" h",$K143),"")</f>
        <v/>
      </c>
      <c r="AE143" s="150" t="str">
        <f>IF(AND(AE$7&gt;=$N143,AE$7&lt;=$O143,AE$7&lt;&gt;""),IF($P143="O",$K143&amp;" h",$K143),"")</f>
        <v/>
      </c>
      <c r="AF143" s="152" t="str">
        <f ca="1">IF(AND(AF$7&gt;=$N143,AF$7&lt;=$O143,AF$7&lt;&gt;""),IF($P143="O",$K143&amp;" h",$K143),"")</f>
        <v/>
      </c>
      <c r="AG143" s="150" t="str">
        <f>IF(AND(AG$7&gt;=$N143,AG$7&lt;=$O143,AG$7&lt;&gt;""),IF($P143="O",$K143&amp;" h",$K143),"")</f>
        <v/>
      </c>
      <c r="AH143" s="152" t="str">
        <f ca="1">IF(AND(AH$7&gt;=$N143,AH$7&lt;=$O143,AH$7&lt;&gt;""),IF($P143="O",$K143&amp;" h",$K143),"")</f>
        <v/>
      </c>
      <c r="AI143" s="150"/>
      <c r="AJ143" s="152"/>
      <c r="AK143" s="150"/>
      <c r="AL143" s="152"/>
      <c r="AM143" s="150"/>
      <c r="AN143" s="152"/>
      <c r="AO143" s="150"/>
      <c r="AP143" s="152"/>
      <c r="AQ143" s="150"/>
      <c r="AR143" s="152"/>
      <c r="AS143" s="150"/>
      <c r="AT143" s="152"/>
      <c r="AU143" s="150"/>
      <c r="AV143" s="152"/>
      <c r="AW143" s="150"/>
      <c r="AX143" s="152"/>
      <c r="AY143" s="150"/>
      <c r="AZ143" s="152"/>
      <c r="BA143" s="150"/>
      <c r="BB143" s="152"/>
      <c r="BC143" s="150"/>
      <c r="BD143" s="152"/>
      <c r="BE143" s="150"/>
      <c r="BF143" s="152"/>
      <c r="BG143" s="150"/>
      <c r="BH143" s="152"/>
      <c r="BI143" s="150"/>
      <c r="BJ143" s="152"/>
      <c r="BK143" s="150"/>
      <c r="BL143" s="152"/>
      <c r="BM143" s="150"/>
      <c r="BN143" s="152"/>
      <c r="BO143" s="150"/>
      <c r="BP143" s="152"/>
      <c r="BQ143" s="150"/>
      <c r="BR143" s="152"/>
      <c r="BS143" s="150"/>
      <c r="BT143" s="152"/>
      <c r="BU143" s="150"/>
      <c r="BV143" s="152"/>
      <c r="BW143" s="150"/>
      <c r="BX143" s="152"/>
      <c r="BY143" s="150"/>
      <c r="BZ143" s="32" t="str">
        <f ca="1">IF(AND(BZ$7&gt;=$N143,BZ$7&lt;=$O143,BZ$7&lt;&gt;""),IF($P143="O",$K143&amp;" h",$K143),"")</f>
        <v/>
      </c>
      <c r="CA143" s="32" t="str">
        <f ca="1">IF(AND(CA$7&gt;=$N143,CA$7&lt;=$O143,CA$7&lt;&gt;""),IF($P143="O",$K143&amp;" h",$K143),"")</f>
        <v/>
      </c>
      <c r="CB143" s="32" t="str">
        <f ca="1">IF(AND(CB$7&gt;=$N143,CB$7&lt;=$O143,CB$7&lt;&gt;""),IF($P143="O",$K143&amp;" h",$K143),"")</f>
        <v/>
      </c>
      <c r="CC143" s="32" t="str">
        <f ca="1">IF(AND(CC$7&gt;=$N143,CC$7&lt;=$O143,CC$7&lt;&gt;""),IF($P143="O",$K143&amp;" h",$K143),"")</f>
        <v/>
      </c>
      <c r="CD143" s="32" t="str">
        <f ca="1">IF(AND(CD$7&gt;=$N143,CD$7&lt;=$O143,CD$7&lt;&gt;""),IF($P143="O",$K143&amp;" h",$K143),"")</f>
        <v/>
      </c>
      <c r="CE143" s="32" t="str">
        <f ca="1">IF(AND(CE$7&gt;=$N143,CE$7&lt;=$O143,CE$7&lt;&gt;""),IF($P143="O",$K143&amp;" h",$K143),"")</f>
        <v/>
      </c>
      <c r="CF143" s="32" t="str">
        <f ca="1">IF(AND(CF$7&gt;=$N143,CF$7&lt;=$O143,CF$7&lt;&gt;""),IF($P143="O",$K143&amp;" h",$K143),"")</f>
        <v/>
      </c>
      <c r="CG143" s="32" t="str">
        <f ca="1">IF(AND(CG$7&gt;=$N143,CG$7&lt;=$O143,CG$7&lt;&gt;""),IF($P143="O",$K143&amp;" h",$K143),"")</f>
        <v/>
      </c>
      <c r="CH143" s="32" t="str">
        <f ca="1">IF(AND(CH$7&gt;=$N143,CH$7&lt;=$O143,CH$7&lt;&gt;""),IF($P143="O",$K143&amp;" h",$K143),"")</f>
        <v/>
      </c>
      <c r="CI143" s="32" t="str">
        <f ca="1">IF(AND(CI$7&gt;=$N143,CI$7&lt;=$O143,CI$7&lt;&gt;""),IF($P143="O",$K143&amp;" h",$K143),"")</f>
        <v/>
      </c>
      <c r="CJ143" s="32" t="str">
        <f ca="1">IF(AND(CJ$7&gt;=$N143,CJ$7&lt;=$O143,CJ$7&lt;&gt;""),IF($P143="O",$K143&amp;" h",$K143),"")</f>
        <v/>
      </c>
      <c r="CK143" s="32" t="str">
        <f ca="1">IF(AND(CK$7&gt;=$N143,CK$7&lt;=$O143,CK$7&lt;&gt;""),IF($P143="O",$K143&amp;" h",$K143),"")</f>
        <v/>
      </c>
      <c r="CL143" s="32" t="str">
        <f ca="1">IF(AND(CL$7&gt;=$N143,CL$7&lt;=$O143,CL$7&lt;&gt;""),IF($P143="O",$K143&amp;" h",$K143),"")</f>
        <v/>
      </c>
      <c r="CM143" s="32" t="str">
        <f ca="1">IF(AND(CM$7&gt;=$N143,CM$7&lt;=$O143,CM$7&lt;&gt;""),IF($P143="O",$K143&amp;" h",$K143),"")</f>
        <v/>
      </c>
      <c r="CN143" s="32" t="str">
        <f ca="1">IF(AND(CN$7&gt;=$N143,CN$7&lt;=$O143,CN$7&lt;&gt;""),IF($P143="O",$K143&amp;" h",$K143),"")</f>
        <v/>
      </c>
      <c r="CO143" s="32" t="str">
        <f ca="1">IF(AND(CO$7&gt;=$N143,CO$7&lt;=$O143,CO$7&lt;&gt;""),IF($P143="O",$K143&amp;" h",$K143),"")</f>
        <v/>
      </c>
      <c r="CP143" s="32" t="str">
        <f ca="1">IF(AND(CP$7&gt;=$N143,CP$7&lt;=$O143,CP$7&lt;&gt;""),IF($P143="O",$K143&amp;" h",$K143),"")</f>
        <v/>
      </c>
      <c r="CQ143" s="32" t="str">
        <f ca="1">IF(AND(CQ$7&gt;=$N143,CQ$7&lt;=$O143,CQ$7&lt;&gt;""),IF($P143="O",$K143&amp;" h",$K143),"")</f>
        <v/>
      </c>
      <c r="CR143" s="32" t="str">
        <f ca="1">IF(AND(CR$7&gt;=$N143,CR$7&lt;=$O143,CR$7&lt;&gt;""),IF($P143="O",$K143&amp;" h",$K143),"")</f>
        <v/>
      </c>
      <c r="CS143" s="32" t="str">
        <f ca="1">IF(AND(CS$7&gt;=$N143,CS$7&lt;=$O143,CS$7&lt;&gt;""),IF($P143="O",$K143&amp;" h",$K143),"")</f>
        <v/>
      </c>
      <c r="CT143" s="32" t="str">
        <f ca="1">IF(AND(CT$7&gt;=$N143,CT$7&lt;=$O143,CT$7&lt;&gt;""),IF($P143="O",$K143&amp;" h",$K143),"")</f>
        <v/>
      </c>
      <c r="CU143" s="32" t="str">
        <f ca="1">IF(AND(CU$7&gt;=$N143,CU$7&lt;=$O143,CU$7&lt;&gt;""),IF($P143="O",$K143&amp;" h",$K143),"")</f>
        <v/>
      </c>
      <c r="CV143" s="32" t="str">
        <f ca="1">IF(AND(CV$7&gt;=$N143,CV$7&lt;=$O143,CV$7&lt;&gt;""),IF($P143="O",$K143&amp;" h",$K143),"")</f>
        <v/>
      </c>
      <c r="CW143" s="32" t="str">
        <f ca="1">IF(AND(CW$7&gt;=$N143,CW$7&lt;=$O143,CW$7&lt;&gt;""),IF($P143="O",$K143&amp;" h",$K143),"")</f>
        <v/>
      </c>
      <c r="CX143" s="32" t="str">
        <f ca="1">IF(AND(CX$7&gt;=$N143,CX$7&lt;=$O143,CX$7&lt;&gt;""),IF($P143="O",$K143&amp;" h",$K143),"")</f>
        <v/>
      </c>
      <c r="CY143" s="32" t="str">
        <f ca="1">IF(AND(CY$7&gt;=$N143,CY$7&lt;=$O143,CY$7&lt;&gt;""),IF($P143="O",$K143&amp;" h",$K143),"")</f>
        <v/>
      </c>
      <c r="CZ143" s="32" t="str">
        <f ca="1">IF(AND(CZ$7&gt;=$N143,CZ$7&lt;=$O143,CZ$7&lt;&gt;""),IF($P143="O",$K143&amp;" h",$K143),"")</f>
        <v/>
      </c>
      <c r="DA143" s="32" t="str">
        <f ca="1">IF(AND(DA$7&gt;=$N143,DA$7&lt;=$O143,DA$7&lt;&gt;""),IF($P143="O",$K143&amp;" h",$K143),"")</f>
        <v/>
      </c>
      <c r="DB143" s="32" t="str">
        <f ca="1">IF(AND(DB$7&gt;=$N143,DB$7&lt;=$O143,DB$7&lt;&gt;""),IF($P143="O",$K143&amp;" h",$K143),"")</f>
        <v/>
      </c>
      <c r="DC143" s="32" t="str">
        <f ca="1">IF(AND(DC$7&gt;=$N143,DC$7&lt;=$O143,DC$7&lt;&gt;""),IF($P143="O",$K143&amp;" h",$K143),"")</f>
        <v/>
      </c>
    </row>
    <row r="144" spans="1:107" x14ac:dyDescent="0.3">
      <c r="A144" s="122" t="s">
        <v>6585</v>
      </c>
      <c r="B144" s="61" t="s">
        <v>6586</v>
      </c>
      <c r="C144" s="61" t="s">
        <v>1182</v>
      </c>
      <c r="D144" s="61" t="s">
        <v>1183</v>
      </c>
      <c r="E144" s="61" t="s">
        <v>1171</v>
      </c>
      <c r="F144" s="61" t="s">
        <v>195</v>
      </c>
      <c r="G144" s="61" t="s">
        <v>58</v>
      </c>
      <c r="H144" s="61" t="s">
        <v>48</v>
      </c>
      <c r="I144" s="61"/>
      <c r="J144" s="61"/>
      <c r="K144" s="61">
        <v>2</v>
      </c>
      <c r="L144" s="84">
        <v>43314</v>
      </c>
      <c r="M144" s="84">
        <v>43328</v>
      </c>
      <c r="N144" s="85"/>
      <c r="O144" s="85"/>
      <c r="P144" s="92" t="s">
        <v>617</v>
      </c>
      <c r="Q144" s="31">
        <f ca="1">NETWORKDAYS(N144,O144,LD!$D$5:$D$16)</f>
        <v>0</v>
      </c>
      <c r="R144" s="152" t="str">
        <f ca="1">IF(AND(R$7&gt;=$N144,R$7&lt;=$O144,R$7&lt;&gt;""),IF($P144="O",$K144&amp;" h",$K144),"")</f>
        <v/>
      </c>
      <c r="S144" s="150" t="str">
        <f>IF(AND(S$7&gt;=$N144,S$7&lt;=$O144,S$7&lt;&gt;""),IF($P144="O",$K144&amp;" h",$K144),"")</f>
        <v/>
      </c>
      <c r="T144" s="152" t="str">
        <f ca="1">IF(AND(T$7&gt;=$N144,T$7&lt;=$O144,T$7&lt;&gt;""),IF($P144="O",$K144&amp;" h",$K144),"")</f>
        <v/>
      </c>
      <c r="U144" s="150" t="str">
        <f>IF(AND(U$7&gt;=$N144,U$7&lt;=$O144,U$7&lt;&gt;""),IF($P144="O",$K144&amp;" h",$K144),"")</f>
        <v/>
      </c>
      <c r="V144" s="152" t="str">
        <f ca="1">IF(AND(V$7&gt;=$N144,V$7&lt;=$O144,V$7&lt;&gt;""),IF($P144="O",$K144&amp;" h",$K144),"")</f>
        <v/>
      </c>
      <c r="W144" s="150" t="str">
        <f>IF(AND(W$7&gt;=$N144,W$7&lt;=$O144,W$7&lt;&gt;""),IF($P144="O",$K144&amp;" h",$K144),"")</f>
        <v/>
      </c>
      <c r="X144" s="152" t="str">
        <f ca="1">IF(AND(X$7&gt;=$N144,X$7&lt;=$O144,X$7&lt;&gt;""),IF($P144="O",$K144&amp;" h",$K144),"")</f>
        <v/>
      </c>
      <c r="Y144" s="150" t="str">
        <f>IF(AND(Y$7&gt;=$N144,Y$7&lt;=$O144,Y$7&lt;&gt;""),IF($P144="O",$K144&amp;" h",$K144),"")</f>
        <v/>
      </c>
      <c r="Z144" s="152" t="str">
        <f ca="1">IF(AND(Z$7&gt;=$N144,Z$7&lt;=$O144,Z$7&lt;&gt;""),IF($P144="O",$K144&amp;" h",$K144),"")</f>
        <v/>
      </c>
      <c r="AA144" s="150" t="str">
        <f>IF(AND(AA$7&gt;=$N144,AA$7&lt;=$O144,AA$7&lt;&gt;""),IF($P144="O",$K144&amp;" h",$K144),"")</f>
        <v/>
      </c>
      <c r="AB144" s="152" t="str">
        <f ca="1">IF(AND(AB$7&gt;=$N144,AB$7&lt;=$O144,AB$7&lt;&gt;""),IF($P144="O",$K144&amp;" h",$K144),"")</f>
        <v/>
      </c>
      <c r="AC144" s="150" t="str">
        <f>IF(AND(AC$7&gt;=$N144,AC$7&lt;=$O144,AC$7&lt;&gt;""),IF($P144="O",$K144&amp;" h",$K144),"")</f>
        <v/>
      </c>
      <c r="AD144" s="152" t="str">
        <f ca="1">IF(AND(AD$7&gt;=$N144,AD$7&lt;=$O144,AD$7&lt;&gt;""),IF($P144="O",$K144&amp;" h",$K144),"")</f>
        <v/>
      </c>
      <c r="AE144" s="150" t="str">
        <f>IF(AND(AE$7&gt;=$N144,AE$7&lt;=$O144,AE$7&lt;&gt;""),IF($P144="O",$K144&amp;" h",$K144),"")</f>
        <v/>
      </c>
      <c r="AF144" s="152" t="str">
        <f ca="1">IF(AND(AF$7&gt;=$N144,AF$7&lt;=$O144,AF$7&lt;&gt;""),IF($P144="O",$K144&amp;" h",$K144),"")</f>
        <v/>
      </c>
      <c r="AG144" s="150" t="str">
        <f>IF(AND(AG$7&gt;=$N144,AG$7&lt;=$O144,AG$7&lt;&gt;""),IF($P144="O",$K144&amp;" h",$K144),"")</f>
        <v/>
      </c>
      <c r="AH144" s="152" t="str">
        <f ca="1">IF(AND(AH$7&gt;=$N144,AH$7&lt;=$O144,AH$7&lt;&gt;""),IF($P144="O",$K144&amp;" h",$K144),"")</f>
        <v/>
      </c>
      <c r="AI144" s="150"/>
      <c r="AJ144" s="152"/>
      <c r="AK144" s="150"/>
      <c r="AL144" s="152"/>
      <c r="AM144" s="150"/>
      <c r="AN144" s="152"/>
      <c r="AO144" s="150"/>
      <c r="AP144" s="152"/>
      <c r="AQ144" s="150"/>
      <c r="AR144" s="152"/>
      <c r="AS144" s="150"/>
      <c r="AT144" s="152"/>
      <c r="AU144" s="150"/>
      <c r="AV144" s="152"/>
      <c r="AW144" s="150"/>
      <c r="AX144" s="152"/>
      <c r="AY144" s="150"/>
      <c r="AZ144" s="152"/>
      <c r="BA144" s="150"/>
      <c r="BB144" s="152"/>
      <c r="BC144" s="150"/>
      <c r="BD144" s="152"/>
      <c r="BE144" s="150"/>
      <c r="BF144" s="152"/>
      <c r="BG144" s="150"/>
      <c r="BH144" s="152"/>
      <c r="BI144" s="150"/>
      <c r="BJ144" s="152"/>
      <c r="BK144" s="150"/>
      <c r="BL144" s="152"/>
      <c r="BM144" s="150"/>
      <c r="BN144" s="152"/>
      <c r="BO144" s="150"/>
      <c r="BP144" s="152"/>
      <c r="BQ144" s="150"/>
      <c r="BR144" s="152"/>
      <c r="BS144" s="150"/>
      <c r="BT144" s="152"/>
      <c r="BU144" s="150"/>
      <c r="BV144" s="152"/>
      <c r="BW144" s="150"/>
      <c r="BX144" s="152"/>
      <c r="BY144" s="150"/>
      <c r="BZ144" s="32" t="str">
        <f ca="1">IF(AND(BZ$7&gt;=$N144,BZ$7&lt;=$O144,BZ$7&lt;&gt;""),IF($P144="O",$K144&amp;" h",$K144),"")</f>
        <v/>
      </c>
      <c r="CA144" s="32" t="str">
        <f ca="1">IF(AND(CA$7&gt;=$N144,CA$7&lt;=$O144,CA$7&lt;&gt;""),IF($P144="O",$K144&amp;" h",$K144),"")</f>
        <v/>
      </c>
      <c r="CB144" s="32" t="str">
        <f ca="1">IF(AND(CB$7&gt;=$N144,CB$7&lt;=$O144,CB$7&lt;&gt;""),IF($P144="O",$K144&amp;" h",$K144),"")</f>
        <v/>
      </c>
      <c r="CC144" s="32" t="str">
        <f ca="1">IF(AND(CC$7&gt;=$N144,CC$7&lt;=$O144,CC$7&lt;&gt;""),IF($P144="O",$K144&amp;" h",$K144),"")</f>
        <v/>
      </c>
      <c r="CD144" s="32" t="str">
        <f ca="1">IF(AND(CD$7&gt;=$N144,CD$7&lt;=$O144,CD$7&lt;&gt;""),IF($P144="O",$K144&amp;" h",$K144),"")</f>
        <v/>
      </c>
      <c r="CE144" s="32" t="str">
        <f ca="1">IF(AND(CE$7&gt;=$N144,CE$7&lt;=$O144,CE$7&lt;&gt;""),IF($P144="O",$K144&amp;" h",$K144),"")</f>
        <v/>
      </c>
      <c r="CF144" s="32" t="str">
        <f ca="1">IF(AND(CF$7&gt;=$N144,CF$7&lt;=$O144,CF$7&lt;&gt;""),IF($P144="O",$K144&amp;" h",$K144),"")</f>
        <v/>
      </c>
      <c r="CG144" s="32" t="str">
        <f ca="1">IF(AND(CG$7&gt;=$N144,CG$7&lt;=$O144,CG$7&lt;&gt;""),IF($P144="O",$K144&amp;" h",$K144),"")</f>
        <v/>
      </c>
      <c r="CH144" s="32" t="str">
        <f ca="1">IF(AND(CH$7&gt;=$N144,CH$7&lt;=$O144,CH$7&lt;&gt;""),IF($P144="O",$K144&amp;" h",$K144),"")</f>
        <v/>
      </c>
      <c r="CI144" s="32" t="str">
        <f ca="1">IF(AND(CI$7&gt;=$N144,CI$7&lt;=$O144,CI$7&lt;&gt;""),IF($P144="O",$K144&amp;" h",$K144),"")</f>
        <v/>
      </c>
      <c r="CJ144" s="32" t="str">
        <f ca="1">IF(AND(CJ$7&gt;=$N144,CJ$7&lt;=$O144,CJ$7&lt;&gt;""),IF($P144="O",$K144&amp;" h",$K144),"")</f>
        <v/>
      </c>
      <c r="CK144" s="32" t="str">
        <f ca="1">IF(AND(CK$7&gt;=$N144,CK$7&lt;=$O144,CK$7&lt;&gt;""),IF($P144="O",$K144&amp;" h",$K144),"")</f>
        <v/>
      </c>
      <c r="CL144" s="32" t="str">
        <f ca="1">IF(AND(CL$7&gt;=$N144,CL$7&lt;=$O144,CL$7&lt;&gt;""),IF($P144="O",$K144&amp;" h",$K144),"")</f>
        <v/>
      </c>
      <c r="CM144" s="32" t="str">
        <f ca="1">IF(AND(CM$7&gt;=$N144,CM$7&lt;=$O144,CM$7&lt;&gt;""),IF($P144="O",$K144&amp;" h",$K144),"")</f>
        <v/>
      </c>
      <c r="CN144" s="32" t="str">
        <f ca="1">IF(AND(CN$7&gt;=$N144,CN$7&lt;=$O144,CN$7&lt;&gt;""),IF($P144="O",$K144&amp;" h",$K144),"")</f>
        <v/>
      </c>
      <c r="CO144" s="32" t="str">
        <f ca="1">IF(AND(CO$7&gt;=$N144,CO$7&lt;=$O144,CO$7&lt;&gt;""),IF($P144="O",$K144&amp;" h",$K144),"")</f>
        <v/>
      </c>
      <c r="CP144" s="32" t="str">
        <f ca="1">IF(AND(CP$7&gt;=$N144,CP$7&lt;=$O144,CP$7&lt;&gt;""),IF($P144="O",$K144&amp;" h",$K144),"")</f>
        <v/>
      </c>
      <c r="CQ144" s="32" t="str">
        <f ca="1">IF(AND(CQ$7&gt;=$N144,CQ$7&lt;=$O144,CQ$7&lt;&gt;""),IF($P144="O",$K144&amp;" h",$K144),"")</f>
        <v/>
      </c>
      <c r="CR144" s="32" t="str">
        <f ca="1">IF(AND(CR$7&gt;=$N144,CR$7&lt;=$O144,CR$7&lt;&gt;""),IF($P144="O",$K144&amp;" h",$K144),"")</f>
        <v/>
      </c>
      <c r="CS144" s="32" t="str">
        <f ca="1">IF(AND(CS$7&gt;=$N144,CS$7&lt;=$O144,CS$7&lt;&gt;""),IF($P144="O",$K144&amp;" h",$K144),"")</f>
        <v/>
      </c>
      <c r="CT144" s="32" t="str">
        <f ca="1">IF(AND(CT$7&gt;=$N144,CT$7&lt;=$O144,CT$7&lt;&gt;""),IF($P144="O",$K144&amp;" h",$K144),"")</f>
        <v/>
      </c>
      <c r="CU144" s="32" t="str">
        <f ca="1">IF(AND(CU$7&gt;=$N144,CU$7&lt;=$O144,CU$7&lt;&gt;""),IF($P144="O",$K144&amp;" h",$K144),"")</f>
        <v/>
      </c>
      <c r="CV144" s="32" t="str">
        <f ca="1">IF(AND(CV$7&gt;=$N144,CV$7&lt;=$O144,CV$7&lt;&gt;""),IF($P144="O",$K144&amp;" h",$K144),"")</f>
        <v/>
      </c>
      <c r="CW144" s="32" t="str">
        <f ca="1">IF(AND(CW$7&gt;=$N144,CW$7&lt;=$O144,CW$7&lt;&gt;""),IF($P144="O",$K144&amp;" h",$K144),"")</f>
        <v/>
      </c>
      <c r="CX144" s="32" t="str">
        <f ca="1">IF(AND(CX$7&gt;=$N144,CX$7&lt;=$O144,CX$7&lt;&gt;""),IF($P144="O",$K144&amp;" h",$K144),"")</f>
        <v/>
      </c>
      <c r="CY144" s="32" t="str">
        <f ca="1">IF(AND(CY$7&gt;=$N144,CY$7&lt;=$O144,CY$7&lt;&gt;""),IF($P144="O",$K144&amp;" h",$K144),"")</f>
        <v/>
      </c>
      <c r="CZ144" s="32" t="str">
        <f ca="1">IF(AND(CZ$7&gt;=$N144,CZ$7&lt;=$O144,CZ$7&lt;&gt;""),IF($P144="O",$K144&amp;" h",$K144),"")</f>
        <v/>
      </c>
      <c r="DA144" s="32" t="str">
        <f ca="1">IF(AND(DA$7&gt;=$N144,DA$7&lt;=$O144,DA$7&lt;&gt;""),IF($P144="O",$K144&amp;" h",$K144),"")</f>
        <v/>
      </c>
      <c r="DB144" s="32" t="str">
        <f ca="1">IF(AND(DB$7&gt;=$N144,DB$7&lt;=$O144,DB$7&lt;&gt;""),IF($P144="O",$K144&amp;" h",$K144),"")</f>
        <v/>
      </c>
      <c r="DC144" s="32" t="str">
        <f ca="1">IF(AND(DC$7&gt;=$N144,DC$7&lt;=$O144,DC$7&lt;&gt;""),IF($P144="O",$K144&amp;" h",$K144),"")</f>
        <v/>
      </c>
    </row>
    <row r="145" spans="1:107" x14ac:dyDescent="0.3">
      <c r="A145" s="122" t="s">
        <v>6587</v>
      </c>
      <c r="B145" s="61" t="s">
        <v>6588</v>
      </c>
      <c r="C145" s="61" t="s">
        <v>252</v>
      </c>
      <c r="D145" s="61" t="s">
        <v>6082</v>
      </c>
      <c r="E145" s="61" t="s">
        <v>1210</v>
      </c>
      <c r="F145" s="61" t="s">
        <v>359</v>
      </c>
      <c r="G145" s="61" t="s">
        <v>58</v>
      </c>
      <c r="H145" s="61" t="s">
        <v>61</v>
      </c>
      <c r="I145" s="61"/>
      <c r="J145" s="61"/>
      <c r="K145" s="61">
        <v>0.5</v>
      </c>
      <c r="L145" s="84">
        <v>43323</v>
      </c>
      <c r="M145" s="84">
        <v>43323.020833333336</v>
      </c>
      <c r="N145" s="85"/>
      <c r="O145" s="85"/>
      <c r="P145" s="92" t="s">
        <v>617</v>
      </c>
      <c r="Q145" s="31">
        <f ca="1">NETWORKDAYS(N145,O145,LD!$D$5:$D$16)</f>
        <v>0</v>
      </c>
      <c r="R145" s="152" t="str">
        <f ca="1">IF(AND(R$7&gt;=$N145,R$7&lt;=$O145,R$7&lt;&gt;""),IF($P145="O",$K145&amp;" h",$K145),"")</f>
        <v/>
      </c>
      <c r="S145" s="150" t="str">
        <f>IF(AND(S$7&gt;=$N145,S$7&lt;=$O145,S$7&lt;&gt;""),IF($P145="O",$K145&amp;" h",$K145),"")</f>
        <v/>
      </c>
      <c r="T145" s="152" t="str">
        <f ca="1">IF(AND(T$7&gt;=$N145,T$7&lt;=$O145,T$7&lt;&gt;""),IF($P145="O",$K145&amp;" h",$K145),"")</f>
        <v/>
      </c>
      <c r="U145" s="150" t="str">
        <f>IF(AND(U$7&gt;=$N145,U$7&lt;=$O145,U$7&lt;&gt;""),IF($P145="O",$K145&amp;" h",$K145),"")</f>
        <v/>
      </c>
      <c r="V145" s="152" t="str">
        <f ca="1">IF(AND(V$7&gt;=$N145,V$7&lt;=$O145,V$7&lt;&gt;""),IF($P145="O",$K145&amp;" h",$K145),"")</f>
        <v/>
      </c>
      <c r="W145" s="150" t="str">
        <f>IF(AND(W$7&gt;=$N145,W$7&lt;=$O145,W$7&lt;&gt;""),IF($P145="O",$K145&amp;" h",$K145),"")</f>
        <v/>
      </c>
      <c r="X145" s="152" t="str">
        <f ca="1">IF(AND(X$7&gt;=$N145,X$7&lt;=$O145,X$7&lt;&gt;""),IF($P145="O",$K145&amp;" h",$K145),"")</f>
        <v/>
      </c>
      <c r="Y145" s="150" t="str">
        <f>IF(AND(Y$7&gt;=$N145,Y$7&lt;=$O145,Y$7&lt;&gt;""),IF($P145="O",$K145&amp;" h",$K145),"")</f>
        <v/>
      </c>
      <c r="Z145" s="152" t="str">
        <f ca="1">IF(AND(Z$7&gt;=$N145,Z$7&lt;=$O145,Z$7&lt;&gt;""),IF($P145="O",$K145&amp;" h",$K145),"")</f>
        <v/>
      </c>
      <c r="AA145" s="150" t="str">
        <f>IF(AND(AA$7&gt;=$N145,AA$7&lt;=$O145,AA$7&lt;&gt;""),IF($P145="O",$K145&amp;" h",$K145),"")</f>
        <v/>
      </c>
      <c r="AB145" s="152" t="str">
        <f ca="1">IF(AND(AB$7&gt;=$N145,AB$7&lt;=$O145,AB$7&lt;&gt;""),IF($P145="O",$K145&amp;" h",$K145),"")</f>
        <v/>
      </c>
      <c r="AC145" s="150" t="str">
        <f>IF(AND(AC$7&gt;=$N145,AC$7&lt;=$O145,AC$7&lt;&gt;""),IF($P145="O",$K145&amp;" h",$K145),"")</f>
        <v/>
      </c>
      <c r="AD145" s="152" t="str">
        <f ca="1">IF(AND(AD$7&gt;=$N145,AD$7&lt;=$O145,AD$7&lt;&gt;""),IF($P145="O",$K145&amp;" h",$K145),"")</f>
        <v/>
      </c>
      <c r="AE145" s="150" t="str">
        <f>IF(AND(AE$7&gt;=$N145,AE$7&lt;=$O145,AE$7&lt;&gt;""),IF($P145="O",$K145&amp;" h",$K145),"")</f>
        <v/>
      </c>
      <c r="AF145" s="152" t="str">
        <f ca="1">IF(AND(AF$7&gt;=$N145,AF$7&lt;=$O145,AF$7&lt;&gt;""),IF($P145="O",$K145&amp;" h",$K145),"")</f>
        <v/>
      </c>
      <c r="AG145" s="150" t="str">
        <f>IF(AND(AG$7&gt;=$N145,AG$7&lt;=$O145,AG$7&lt;&gt;""),IF($P145="O",$K145&amp;" h",$K145),"")</f>
        <v/>
      </c>
      <c r="AH145" s="152" t="str">
        <f ca="1">IF(AND(AH$7&gt;=$N145,AH$7&lt;=$O145,AH$7&lt;&gt;""),IF($P145="O",$K145&amp;" h",$K145),"")</f>
        <v/>
      </c>
      <c r="AI145" s="150"/>
      <c r="AJ145" s="152"/>
      <c r="AK145" s="150"/>
      <c r="AL145" s="152"/>
      <c r="AM145" s="150"/>
      <c r="AN145" s="152"/>
      <c r="AO145" s="150"/>
      <c r="AP145" s="152"/>
      <c r="AQ145" s="150"/>
      <c r="AR145" s="152"/>
      <c r="AS145" s="150"/>
      <c r="AT145" s="152"/>
      <c r="AU145" s="150"/>
      <c r="AV145" s="152"/>
      <c r="AW145" s="150"/>
      <c r="AX145" s="152"/>
      <c r="AY145" s="150"/>
      <c r="AZ145" s="152"/>
      <c r="BA145" s="150"/>
      <c r="BB145" s="152"/>
      <c r="BC145" s="150"/>
      <c r="BD145" s="152"/>
      <c r="BE145" s="150"/>
      <c r="BF145" s="152"/>
      <c r="BG145" s="150"/>
      <c r="BH145" s="152"/>
      <c r="BI145" s="150"/>
      <c r="BJ145" s="152"/>
      <c r="BK145" s="150"/>
      <c r="BL145" s="152"/>
      <c r="BM145" s="150"/>
      <c r="BN145" s="152"/>
      <c r="BO145" s="150"/>
      <c r="BP145" s="152"/>
      <c r="BQ145" s="150"/>
      <c r="BR145" s="152"/>
      <c r="BS145" s="150"/>
      <c r="BT145" s="152"/>
      <c r="BU145" s="150"/>
      <c r="BV145" s="152"/>
      <c r="BW145" s="150"/>
      <c r="BX145" s="152"/>
      <c r="BY145" s="150"/>
      <c r="BZ145" s="32" t="str">
        <f ca="1">IF(AND(BZ$7&gt;=$N145,BZ$7&lt;=$O145,BZ$7&lt;&gt;""),IF($P145="O",$K145&amp;" h",$K145),"")</f>
        <v/>
      </c>
      <c r="CA145" s="32" t="str">
        <f ca="1">IF(AND(CA$7&gt;=$N145,CA$7&lt;=$O145,CA$7&lt;&gt;""),IF($P145="O",$K145&amp;" h",$K145),"")</f>
        <v/>
      </c>
      <c r="CB145" s="32" t="str">
        <f ca="1">IF(AND(CB$7&gt;=$N145,CB$7&lt;=$O145,CB$7&lt;&gt;""),IF($P145="O",$K145&amp;" h",$K145),"")</f>
        <v/>
      </c>
      <c r="CC145" s="32" t="str">
        <f ca="1">IF(AND(CC$7&gt;=$N145,CC$7&lt;=$O145,CC$7&lt;&gt;""),IF($P145="O",$K145&amp;" h",$K145),"")</f>
        <v/>
      </c>
      <c r="CD145" s="32" t="str">
        <f ca="1">IF(AND(CD$7&gt;=$N145,CD$7&lt;=$O145,CD$7&lt;&gt;""),IF($P145="O",$K145&amp;" h",$K145),"")</f>
        <v/>
      </c>
      <c r="CE145" s="32" t="str">
        <f ca="1">IF(AND(CE$7&gt;=$N145,CE$7&lt;=$O145,CE$7&lt;&gt;""),IF($P145="O",$K145&amp;" h",$K145),"")</f>
        <v/>
      </c>
      <c r="CF145" s="32" t="str">
        <f ca="1">IF(AND(CF$7&gt;=$N145,CF$7&lt;=$O145,CF$7&lt;&gt;""),IF($P145="O",$K145&amp;" h",$K145),"")</f>
        <v/>
      </c>
      <c r="CG145" s="32" t="str">
        <f ca="1">IF(AND(CG$7&gt;=$N145,CG$7&lt;=$O145,CG$7&lt;&gt;""),IF($P145="O",$K145&amp;" h",$K145),"")</f>
        <v/>
      </c>
      <c r="CH145" s="32" t="str">
        <f ca="1">IF(AND(CH$7&gt;=$N145,CH$7&lt;=$O145,CH$7&lt;&gt;""),IF($P145="O",$K145&amp;" h",$K145),"")</f>
        <v/>
      </c>
      <c r="CI145" s="32" t="str">
        <f ca="1">IF(AND(CI$7&gt;=$N145,CI$7&lt;=$O145,CI$7&lt;&gt;""),IF($P145="O",$K145&amp;" h",$K145),"")</f>
        <v/>
      </c>
      <c r="CJ145" s="32" t="str">
        <f ca="1">IF(AND(CJ$7&gt;=$N145,CJ$7&lt;=$O145,CJ$7&lt;&gt;""),IF($P145="O",$K145&amp;" h",$K145),"")</f>
        <v/>
      </c>
      <c r="CK145" s="32" t="str">
        <f ca="1">IF(AND(CK$7&gt;=$N145,CK$7&lt;=$O145,CK$7&lt;&gt;""),IF($P145="O",$K145&amp;" h",$K145),"")</f>
        <v/>
      </c>
      <c r="CL145" s="32" t="str">
        <f ca="1">IF(AND(CL$7&gt;=$N145,CL$7&lt;=$O145,CL$7&lt;&gt;""),IF($P145="O",$K145&amp;" h",$K145),"")</f>
        <v/>
      </c>
      <c r="CM145" s="32" t="str">
        <f ca="1">IF(AND(CM$7&gt;=$N145,CM$7&lt;=$O145,CM$7&lt;&gt;""),IF($P145="O",$K145&amp;" h",$K145),"")</f>
        <v/>
      </c>
      <c r="CN145" s="32" t="str">
        <f ca="1">IF(AND(CN$7&gt;=$N145,CN$7&lt;=$O145,CN$7&lt;&gt;""),IF($P145="O",$K145&amp;" h",$K145),"")</f>
        <v/>
      </c>
      <c r="CO145" s="32" t="str">
        <f ca="1">IF(AND(CO$7&gt;=$N145,CO$7&lt;=$O145,CO$7&lt;&gt;""),IF($P145="O",$K145&amp;" h",$K145),"")</f>
        <v/>
      </c>
      <c r="CP145" s="32" t="str">
        <f ca="1">IF(AND(CP$7&gt;=$N145,CP$7&lt;=$O145,CP$7&lt;&gt;""),IF($P145="O",$K145&amp;" h",$K145),"")</f>
        <v/>
      </c>
      <c r="CQ145" s="32" t="str">
        <f ca="1">IF(AND(CQ$7&gt;=$N145,CQ$7&lt;=$O145,CQ$7&lt;&gt;""),IF($P145="O",$K145&amp;" h",$K145),"")</f>
        <v/>
      </c>
      <c r="CR145" s="32" t="str">
        <f ca="1">IF(AND(CR$7&gt;=$N145,CR$7&lt;=$O145,CR$7&lt;&gt;""),IF($P145="O",$K145&amp;" h",$K145),"")</f>
        <v/>
      </c>
      <c r="CS145" s="32" t="str">
        <f ca="1">IF(AND(CS$7&gt;=$N145,CS$7&lt;=$O145,CS$7&lt;&gt;""),IF($P145="O",$K145&amp;" h",$K145),"")</f>
        <v/>
      </c>
      <c r="CT145" s="32" t="str">
        <f ca="1">IF(AND(CT$7&gt;=$N145,CT$7&lt;=$O145,CT$7&lt;&gt;""),IF($P145="O",$K145&amp;" h",$K145),"")</f>
        <v/>
      </c>
      <c r="CU145" s="32" t="str">
        <f ca="1">IF(AND(CU$7&gt;=$N145,CU$7&lt;=$O145,CU$7&lt;&gt;""),IF($P145="O",$K145&amp;" h",$K145),"")</f>
        <v/>
      </c>
      <c r="CV145" s="32" t="str">
        <f ca="1">IF(AND(CV$7&gt;=$N145,CV$7&lt;=$O145,CV$7&lt;&gt;""),IF($P145="O",$K145&amp;" h",$K145),"")</f>
        <v/>
      </c>
      <c r="CW145" s="32" t="str">
        <f ca="1">IF(AND(CW$7&gt;=$N145,CW$7&lt;=$O145,CW$7&lt;&gt;""),IF($P145="O",$K145&amp;" h",$K145),"")</f>
        <v/>
      </c>
      <c r="CX145" s="32" t="str">
        <f ca="1">IF(AND(CX$7&gt;=$N145,CX$7&lt;=$O145,CX$7&lt;&gt;""),IF($P145="O",$K145&amp;" h",$K145),"")</f>
        <v/>
      </c>
      <c r="CY145" s="32" t="str">
        <f ca="1">IF(AND(CY$7&gt;=$N145,CY$7&lt;=$O145,CY$7&lt;&gt;""),IF($P145="O",$K145&amp;" h",$K145),"")</f>
        <v/>
      </c>
      <c r="CZ145" s="32" t="str">
        <f ca="1">IF(AND(CZ$7&gt;=$N145,CZ$7&lt;=$O145,CZ$7&lt;&gt;""),IF($P145="O",$K145&amp;" h",$K145),"")</f>
        <v/>
      </c>
      <c r="DA145" s="32" t="str">
        <f ca="1">IF(AND(DA$7&gt;=$N145,DA$7&lt;=$O145,DA$7&lt;&gt;""),IF($P145="O",$K145&amp;" h",$K145),"")</f>
        <v/>
      </c>
      <c r="DB145" s="32" t="str">
        <f ca="1">IF(AND(DB$7&gt;=$N145,DB$7&lt;=$O145,DB$7&lt;&gt;""),IF($P145="O",$K145&amp;" h",$K145),"")</f>
        <v/>
      </c>
      <c r="DC145" s="32" t="str">
        <f ca="1">IF(AND(DC$7&gt;=$N145,DC$7&lt;=$O145,DC$7&lt;&gt;""),IF($P145="O",$K145&amp;" h",$K145),"")</f>
        <v/>
      </c>
    </row>
    <row r="146" spans="1:107" x14ac:dyDescent="0.3">
      <c r="A146" s="122" t="s">
        <v>6589</v>
      </c>
      <c r="B146" s="61" t="s">
        <v>6590</v>
      </c>
      <c r="C146" s="61" t="s">
        <v>227</v>
      </c>
      <c r="D146" s="61" t="s">
        <v>6087</v>
      </c>
      <c r="E146" s="61" t="s">
        <v>1383</v>
      </c>
      <c r="F146" s="61" t="s">
        <v>359</v>
      </c>
      <c r="G146" s="61" t="s">
        <v>58</v>
      </c>
      <c r="H146" s="61" t="s">
        <v>61</v>
      </c>
      <c r="I146" s="61"/>
      <c r="J146" s="61"/>
      <c r="K146" s="61">
        <v>0.5</v>
      </c>
      <c r="L146" s="84">
        <v>43323</v>
      </c>
      <c r="M146" s="84">
        <v>43323.020833333336</v>
      </c>
      <c r="N146" s="85"/>
      <c r="O146" s="85"/>
      <c r="P146" s="92" t="s">
        <v>617</v>
      </c>
      <c r="Q146" s="31">
        <f ca="1">NETWORKDAYS(N146,O146,LD!$D$5:$D$16)</f>
        <v>0</v>
      </c>
      <c r="R146" s="152" t="str">
        <f ca="1">IF(AND(R$7&gt;=$N146,R$7&lt;=$O146,R$7&lt;&gt;""),IF($P146="O",$K146&amp;" h",$K146),"")</f>
        <v/>
      </c>
      <c r="S146" s="150" t="str">
        <f>IF(AND(S$7&gt;=$N146,S$7&lt;=$O146,S$7&lt;&gt;""),IF($P146="O",$K146&amp;" h",$K146),"")</f>
        <v/>
      </c>
      <c r="T146" s="152" t="str">
        <f ca="1">IF(AND(T$7&gt;=$N146,T$7&lt;=$O146,T$7&lt;&gt;""),IF($P146="O",$K146&amp;" h",$K146),"")</f>
        <v/>
      </c>
      <c r="U146" s="150" t="str">
        <f>IF(AND(U$7&gt;=$N146,U$7&lt;=$O146,U$7&lt;&gt;""),IF($P146="O",$K146&amp;" h",$K146),"")</f>
        <v/>
      </c>
      <c r="V146" s="152" t="str">
        <f ca="1">IF(AND(V$7&gt;=$N146,V$7&lt;=$O146,V$7&lt;&gt;""),IF($P146="O",$K146&amp;" h",$K146),"")</f>
        <v/>
      </c>
      <c r="W146" s="150" t="str">
        <f>IF(AND(W$7&gt;=$N146,W$7&lt;=$O146,W$7&lt;&gt;""),IF($P146="O",$K146&amp;" h",$K146),"")</f>
        <v/>
      </c>
      <c r="X146" s="152" t="str">
        <f ca="1">IF(AND(X$7&gt;=$N146,X$7&lt;=$O146,X$7&lt;&gt;""),IF($P146="O",$K146&amp;" h",$K146),"")</f>
        <v/>
      </c>
      <c r="Y146" s="150" t="str">
        <f>IF(AND(Y$7&gt;=$N146,Y$7&lt;=$O146,Y$7&lt;&gt;""),IF($P146="O",$K146&amp;" h",$K146),"")</f>
        <v/>
      </c>
      <c r="Z146" s="152" t="str">
        <f ca="1">IF(AND(Z$7&gt;=$N146,Z$7&lt;=$O146,Z$7&lt;&gt;""),IF($P146="O",$K146&amp;" h",$K146),"")</f>
        <v/>
      </c>
      <c r="AA146" s="150" t="str">
        <f>IF(AND(AA$7&gt;=$N146,AA$7&lt;=$O146,AA$7&lt;&gt;""),IF($P146="O",$K146&amp;" h",$K146),"")</f>
        <v/>
      </c>
      <c r="AB146" s="152" t="str">
        <f ca="1">IF(AND(AB$7&gt;=$N146,AB$7&lt;=$O146,AB$7&lt;&gt;""),IF($P146="O",$K146&amp;" h",$K146),"")</f>
        <v/>
      </c>
      <c r="AC146" s="150" t="str">
        <f>IF(AND(AC$7&gt;=$N146,AC$7&lt;=$O146,AC$7&lt;&gt;""),IF($P146="O",$K146&amp;" h",$K146),"")</f>
        <v/>
      </c>
      <c r="AD146" s="152" t="str">
        <f ca="1">IF(AND(AD$7&gt;=$N146,AD$7&lt;=$O146,AD$7&lt;&gt;""),IF($P146="O",$K146&amp;" h",$K146),"")</f>
        <v/>
      </c>
      <c r="AE146" s="150" t="str">
        <f>IF(AND(AE$7&gt;=$N146,AE$7&lt;=$O146,AE$7&lt;&gt;""),IF($P146="O",$K146&amp;" h",$K146),"")</f>
        <v/>
      </c>
      <c r="AF146" s="152" t="str">
        <f ca="1">IF(AND(AF$7&gt;=$N146,AF$7&lt;=$O146,AF$7&lt;&gt;""),IF($P146="O",$K146&amp;" h",$K146),"")</f>
        <v/>
      </c>
      <c r="AG146" s="150" t="str">
        <f>IF(AND(AG$7&gt;=$N146,AG$7&lt;=$O146,AG$7&lt;&gt;""),IF($P146="O",$K146&amp;" h",$K146),"")</f>
        <v/>
      </c>
      <c r="AH146" s="152" t="str">
        <f ca="1">IF(AND(AH$7&gt;=$N146,AH$7&lt;=$O146,AH$7&lt;&gt;""),IF($P146="O",$K146&amp;" h",$K146),"")</f>
        <v/>
      </c>
      <c r="AI146" s="150"/>
      <c r="AJ146" s="152"/>
      <c r="AK146" s="150"/>
      <c r="AL146" s="152"/>
      <c r="AM146" s="150"/>
      <c r="AN146" s="152"/>
      <c r="AO146" s="150"/>
      <c r="AP146" s="152"/>
      <c r="AQ146" s="150"/>
      <c r="AR146" s="152"/>
      <c r="AS146" s="150"/>
      <c r="AT146" s="152"/>
      <c r="AU146" s="150"/>
      <c r="AV146" s="152"/>
      <c r="AW146" s="150"/>
      <c r="AX146" s="152"/>
      <c r="AY146" s="150"/>
      <c r="AZ146" s="152"/>
      <c r="BA146" s="150"/>
      <c r="BB146" s="152"/>
      <c r="BC146" s="150"/>
      <c r="BD146" s="152"/>
      <c r="BE146" s="150"/>
      <c r="BF146" s="152"/>
      <c r="BG146" s="150"/>
      <c r="BH146" s="152"/>
      <c r="BI146" s="150"/>
      <c r="BJ146" s="152"/>
      <c r="BK146" s="150"/>
      <c r="BL146" s="152"/>
      <c r="BM146" s="150"/>
      <c r="BN146" s="152"/>
      <c r="BO146" s="150"/>
      <c r="BP146" s="152"/>
      <c r="BQ146" s="150"/>
      <c r="BR146" s="152"/>
      <c r="BS146" s="150"/>
      <c r="BT146" s="152"/>
      <c r="BU146" s="150"/>
      <c r="BV146" s="152"/>
      <c r="BW146" s="150"/>
      <c r="BX146" s="152"/>
      <c r="BY146" s="150"/>
      <c r="BZ146" s="32" t="str">
        <f ca="1">IF(AND(BZ$7&gt;=$N146,BZ$7&lt;=$O146,BZ$7&lt;&gt;""),IF($P146="O",$K146&amp;" h",$K146),"")</f>
        <v/>
      </c>
      <c r="CA146" s="32" t="str">
        <f ca="1">IF(AND(CA$7&gt;=$N146,CA$7&lt;=$O146,CA$7&lt;&gt;""),IF($P146="O",$K146&amp;" h",$K146),"")</f>
        <v/>
      </c>
      <c r="CB146" s="32" t="str">
        <f ca="1">IF(AND(CB$7&gt;=$N146,CB$7&lt;=$O146,CB$7&lt;&gt;""),IF($P146="O",$K146&amp;" h",$K146),"")</f>
        <v/>
      </c>
      <c r="CC146" s="32" t="str">
        <f ca="1">IF(AND(CC$7&gt;=$N146,CC$7&lt;=$O146,CC$7&lt;&gt;""),IF($P146="O",$K146&amp;" h",$K146),"")</f>
        <v/>
      </c>
      <c r="CD146" s="32" t="str">
        <f ca="1">IF(AND(CD$7&gt;=$N146,CD$7&lt;=$O146,CD$7&lt;&gt;""),IF($P146="O",$K146&amp;" h",$K146),"")</f>
        <v/>
      </c>
      <c r="CE146" s="32" t="str">
        <f ca="1">IF(AND(CE$7&gt;=$N146,CE$7&lt;=$O146,CE$7&lt;&gt;""),IF($P146="O",$K146&amp;" h",$K146),"")</f>
        <v/>
      </c>
      <c r="CF146" s="32" t="str">
        <f ca="1">IF(AND(CF$7&gt;=$N146,CF$7&lt;=$O146,CF$7&lt;&gt;""),IF($P146="O",$K146&amp;" h",$K146),"")</f>
        <v/>
      </c>
      <c r="CG146" s="32" t="str">
        <f ca="1">IF(AND(CG$7&gt;=$N146,CG$7&lt;=$O146,CG$7&lt;&gt;""),IF($P146="O",$K146&amp;" h",$K146),"")</f>
        <v/>
      </c>
      <c r="CH146" s="32" t="str">
        <f ca="1">IF(AND(CH$7&gt;=$N146,CH$7&lt;=$O146,CH$7&lt;&gt;""),IF($P146="O",$K146&amp;" h",$K146),"")</f>
        <v/>
      </c>
      <c r="CI146" s="32" t="str">
        <f ca="1">IF(AND(CI$7&gt;=$N146,CI$7&lt;=$O146,CI$7&lt;&gt;""),IF($P146="O",$K146&amp;" h",$K146),"")</f>
        <v/>
      </c>
      <c r="CJ146" s="32" t="str">
        <f ca="1">IF(AND(CJ$7&gt;=$N146,CJ$7&lt;=$O146,CJ$7&lt;&gt;""),IF($P146="O",$K146&amp;" h",$K146),"")</f>
        <v/>
      </c>
      <c r="CK146" s="32" t="str">
        <f ca="1">IF(AND(CK$7&gt;=$N146,CK$7&lt;=$O146,CK$7&lt;&gt;""),IF($P146="O",$K146&amp;" h",$K146),"")</f>
        <v/>
      </c>
      <c r="CL146" s="32" t="str">
        <f ca="1">IF(AND(CL$7&gt;=$N146,CL$7&lt;=$O146,CL$7&lt;&gt;""),IF($P146="O",$K146&amp;" h",$K146),"")</f>
        <v/>
      </c>
      <c r="CM146" s="32" t="str">
        <f ca="1">IF(AND(CM$7&gt;=$N146,CM$7&lt;=$O146,CM$7&lt;&gt;""),IF($P146="O",$K146&amp;" h",$K146),"")</f>
        <v/>
      </c>
      <c r="CN146" s="32" t="str">
        <f ca="1">IF(AND(CN$7&gt;=$N146,CN$7&lt;=$O146,CN$7&lt;&gt;""),IF($P146="O",$K146&amp;" h",$K146),"")</f>
        <v/>
      </c>
      <c r="CO146" s="32" t="str">
        <f ca="1">IF(AND(CO$7&gt;=$N146,CO$7&lt;=$O146,CO$7&lt;&gt;""),IF($P146="O",$K146&amp;" h",$K146),"")</f>
        <v/>
      </c>
      <c r="CP146" s="32" t="str">
        <f ca="1">IF(AND(CP$7&gt;=$N146,CP$7&lt;=$O146,CP$7&lt;&gt;""),IF($P146="O",$K146&amp;" h",$K146),"")</f>
        <v/>
      </c>
      <c r="CQ146" s="32" t="str">
        <f ca="1">IF(AND(CQ$7&gt;=$N146,CQ$7&lt;=$O146,CQ$7&lt;&gt;""),IF($P146="O",$K146&amp;" h",$K146),"")</f>
        <v/>
      </c>
      <c r="CR146" s="32" t="str">
        <f ca="1">IF(AND(CR$7&gt;=$N146,CR$7&lt;=$O146,CR$7&lt;&gt;""),IF($P146="O",$K146&amp;" h",$K146),"")</f>
        <v/>
      </c>
      <c r="CS146" s="32" t="str">
        <f ca="1">IF(AND(CS$7&gt;=$N146,CS$7&lt;=$O146,CS$7&lt;&gt;""),IF($P146="O",$K146&amp;" h",$K146),"")</f>
        <v/>
      </c>
      <c r="CT146" s="32" t="str">
        <f ca="1">IF(AND(CT$7&gt;=$N146,CT$7&lt;=$O146,CT$7&lt;&gt;""),IF($P146="O",$K146&amp;" h",$K146),"")</f>
        <v/>
      </c>
      <c r="CU146" s="32" t="str">
        <f ca="1">IF(AND(CU$7&gt;=$N146,CU$7&lt;=$O146,CU$7&lt;&gt;""),IF($P146="O",$K146&amp;" h",$K146),"")</f>
        <v/>
      </c>
      <c r="CV146" s="32" t="str">
        <f ca="1">IF(AND(CV$7&gt;=$N146,CV$7&lt;=$O146,CV$7&lt;&gt;""),IF($P146="O",$K146&amp;" h",$K146),"")</f>
        <v/>
      </c>
      <c r="CW146" s="32" t="str">
        <f ca="1">IF(AND(CW$7&gt;=$N146,CW$7&lt;=$O146,CW$7&lt;&gt;""),IF($P146="O",$K146&amp;" h",$K146),"")</f>
        <v/>
      </c>
      <c r="CX146" s="32" t="str">
        <f ca="1">IF(AND(CX$7&gt;=$N146,CX$7&lt;=$O146,CX$7&lt;&gt;""),IF($P146="O",$K146&amp;" h",$K146),"")</f>
        <v/>
      </c>
      <c r="CY146" s="32" t="str">
        <f ca="1">IF(AND(CY$7&gt;=$N146,CY$7&lt;=$O146,CY$7&lt;&gt;""),IF($P146="O",$K146&amp;" h",$K146),"")</f>
        <v/>
      </c>
      <c r="CZ146" s="32" t="str">
        <f ca="1">IF(AND(CZ$7&gt;=$N146,CZ$7&lt;=$O146,CZ$7&lt;&gt;""),IF($P146="O",$K146&amp;" h",$K146),"")</f>
        <v/>
      </c>
      <c r="DA146" s="32" t="str">
        <f ca="1">IF(AND(DA$7&gt;=$N146,DA$7&lt;=$O146,DA$7&lt;&gt;""),IF($P146="O",$K146&amp;" h",$K146),"")</f>
        <v/>
      </c>
      <c r="DB146" s="32" t="str">
        <f ca="1">IF(AND(DB$7&gt;=$N146,DB$7&lt;=$O146,DB$7&lt;&gt;""),IF($P146="O",$K146&amp;" h",$K146),"")</f>
        <v/>
      </c>
      <c r="DC146" s="32" t="str">
        <f ca="1">IF(AND(DC$7&gt;=$N146,DC$7&lt;=$O146,DC$7&lt;&gt;""),IF($P146="O",$K146&amp;" h",$K146),"")</f>
        <v/>
      </c>
    </row>
    <row r="147" spans="1:107" x14ac:dyDescent="0.3">
      <c r="A147" s="122" t="s">
        <v>6351</v>
      </c>
      <c r="B147" s="61" t="s">
        <v>6352</v>
      </c>
      <c r="C147" s="61" t="s">
        <v>252</v>
      </c>
      <c r="D147" s="61" t="s">
        <v>6094</v>
      </c>
      <c r="E147" s="61" t="s">
        <v>1216</v>
      </c>
      <c r="F147" s="61" t="s">
        <v>359</v>
      </c>
      <c r="G147" s="61" t="s">
        <v>58</v>
      </c>
      <c r="H147" s="61" t="s">
        <v>61</v>
      </c>
      <c r="I147" s="61"/>
      <c r="J147" s="61"/>
      <c r="K147" s="61">
        <v>0.5</v>
      </c>
      <c r="L147" s="84">
        <v>43320</v>
      </c>
      <c r="M147" s="84">
        <v>43320.020833333336</v>
      </c>
      <c r="N147" s="85"/>
      <c r="O147" s="85"/>
      <c r="P147" s="92" t="s">
        <v>617</v>
      </c>
      <c r="Q147" s="31">
        <f ca="1">NETWORKDAYS(N147,O147,LD!$D$5:$D$16)</f>
        <v>0</v>
      </c>
      <c r="R147" s="152" t="str">
        <f ca="1">IF(AND(R$7&gt;=$N147,R$7&lt;=$O147,R$7&lt;&gt;""),IF($P147="O",$K147&amp;" h",$K147),"")</f>
        <v/>
      </c>
      <c r="S147" s="150" t="str">
        <f>IF(AND(S$7&gt;=$N147,S$7&lt;=$O147,S$7&lt;&gt;""),IF($P147="O",$K147&amp;" h",$K147),"")</f>
        <v/>
      </c>
      <c r="T147" s="152" t="str">
        <f ca="1">IF(AND(T$7&gt;=$N147,T$7&lt;=$O147,T$7&lt;&gt;""),IF($P147="O",$K147&amp;" h",$K147),"")</f>
        <v/>
      </c>
      <c r="U147" s="150" t="str">
        <f>IF(AND(U$7&gt;=$N147,U$7&lt;=$O147,U$7&lt;&gt;""),IF($P147="O",$K147&amp;" h",$K147),"")</f>
        <v/>
      </c>
      <c r="V147" s="152" t="str">
        <f ca="1">IF(AND(V$7&gt;=$N147,V$7&lt;=$O147,V$7&lt;&gt;""),IF($P147="O",$K147&amp;" h",$K147),"")</f>
        <v/>
      </c>
      <c r="W147" s="150" t="str">
        <f>IF(AND(W$7&gt;=$N147,W$7&lt;=$O147,W$7&lt;&gt;""),IF($P147="O",$K147&amp;" h",$K147),"")</f>
        <v/>
      </c>
      <c r="X147" s="152" t="str">
        <f ca="1">IF(AND(X$7&gt;=$N147,X$7&lt;=$O147,X$7&lt;&gt;""),IF($P147="O",$K147&amp;" h",$K147),"")</f>
        <v/>
      </c>
      <c r="Y147" s="150" t="str">
        <f>IF(AND(Y$7&gt;=$N147,Y$7&lt;=$O147,Y$7&lt;&gt;""),IF($P147="O",$K147&amp;" h",$K147),"")</f>
        <v/>
      </c>
      <c r="Z147" s="152" t="str">
        <f ca="1">IF(AND(Z$7&gt;=$N147,Z$7&lt;=$O147,Z$7&lt;&gt;""),IF($P147="O",$K147&amp;" h",$K147),"")</f>
        <v/>
      </c>
      <c r="AA147" s="150" t="str">
        <f>IF(AND(AA$7&gt;=$N147,AA$7&lt;=$O147,AA$7&lt;&gt;""),IF($P147="O",$K147&amp;" h",$K147),"")</f>
        <v/>
      </c>
      <c r="AB147" s="152" t="str">
        <f ca="1">IF(AND(AB$7&gt;=$N147,AB$7&lt;=$O147,AB$7&lt;&gt;""),IF($P147="O",$K147&amp;" h",$K147),"")</f>
        <v/>
      </c>
      <c r="AC147" s="150" t="str">
        <f>IF(AND(AC$7&gt;=$N147,AC$7&lt;=$O147,AC$7&lt;&gt;""),IF($P147="O",$K147&amp;" h",$K147),"")</f>
        <v/>
      </c>
      <c r="AD147" s="152" t="str">
        <f ca="1">IF(AND(AD$7&gt;=$N147,AD$7&lt;=$O147,AD$7&lt;&gt;""),IF($P147="O",$K147&amp;" h",$K147),"")</f>
        <v/>
      </c>
      <c r="AE147" s="150" t="str">
        <f>IF(AND(AE$7&gt;=$N147,AE$7&lt;=$O147,AE$7&lt;&gt;""),IF($P147="O",$K147&amp;" h",$K147),"")</f>
        <v/>
      </c>
      <c r="AF147" s="152" t="str">
        <f ca="1">IF(AND(AF$7&gt;=$N147,AF$7&lt;=$O147,AF$7&lt;&gt;""),IF($P147="O",$K147&amp;" h",$K147),"")</f>
        <v/>
      </c>
      <c r="AG147" s="150" t="str">
        <f>IF(AND(AG$7&gt;=$N147,AG$7&lt;=$O147,AG$7&lt;&gt;""),IF($P147="O",$K147&amp;" h",$K147),"")</f>
        <v/>
      </c>
      <c r="AH147" s="152" t="str">
        <f ca="1">IF(AND(AH$7&gt;=$N147,AH$7&lt;=$O147,AH$7&lt;&gt;""),IF($P147="O",$K147&amp;" h",$K147),"")</f>
        <v/>
      </c>
      <c r="AI147" s="150"/>
      <c r="AJ147" s="152"/>
      <c r="AK147" s="150"/>
      <c r="AL147" s="152"/>
      <c r="AM147" s="150"/>
      <c r="AN147" s="152"/>
      <c r="AO147" s="150"/>
      <c r="AP147" s="152"/>
      <c r="AQ147" s="150"/>
      <c r="AR147" s="152"/>
      <c r="AS147" s="150"/>
      <c r="AT147" s="152"/>
      <c r="AU147" s="150"/>
      <c r="AV147" s="152"/>
      <c r="AW147" s="150"/>
      <c r="AX147" s="152"/>
      <c r="AY147" s="150"/>
      <c r="AZ147" s="152"/>
      <c r="BA147" s="150"/>
      <c r="BB147" s="152"/>
      <c r="BC147" s="150"/>
      <c r="BD147" s="152"/>
      <c r="BE147" s="150"/>
      <c r="BF147" s="152"/>
      <c r="BG147" s="150"/>
      <c r="BH147" s="152"/>
      <c r="BI147" s="150"/>
      <c r="BJ147" s="152"/>
      <c r="BK147" s="150"/>
      <c r="BL147" s="152"/>
      <c r="BM147" s="150"/>
      <c r="BN147" s="152"/>
      <c r="BO147" s="150"/>
      <c r="BP147" s="152"/>
      <c r="BQ147" s="150"/>
      <c r="BR147" s="152"/>
      <c r="BS147" s="150"/>
      <c r="BT147" s="152"/>
      <c r="BU147" s="150"/>
      <c r="BV147" s="152"/>
      <c r="BW147" s="150"/>
      <c r="BX147" s="152"/>
      <c r="BY147" s="150"/>
      <c r="BZ147" s="32" t="str">
        <f ca="1">IF(AND(BZ$7&gt;=$N147,BZ$7&lt;=$O147,BZ$7&lt;&gt;""),IF($P147="O",$K147&amp;" h",$K147),"")</f>
        <v/>
      </c>
      <c r="CA147" s="32" t="str">
        <f ca="1">IF(AND(CA$7&gt;=$N147,CA$7&lt;=$O147,CA$7&lt;&gt;""),IF($P147="O",$K147&amp;" h",$K147),"")</f>
        <v/>
      </c>
      <c r="CB147" s="32" t="str">
        <f ca="1">IF(AND(CB$7&gt;=$N147,CB$7&lt;=$O147,CB$7&lt;&gt;""),IF($P147="O",$K147&amp;" h",$K147),"")</f>
        <v/>
      </c>
      <c r="CC147" s="32" t="str">
        <f ca="1">IF(AND(CC$7&gt;=$N147,CC$7&lt;=$O147,CC$7&lt;&gt;""),IF($P147="O",$K147&amp;" h",$K147),"")</f>
        <v/>
      </c>
      <c r="CD147" s="32" t="str">
        <f ca="1">IF(AND(CD$7&gt;=$N147,CD$7&lt;=$O147,CD$7&lt;&gt;""),IF($P147="O",$K147&amp;" h",$K147),"")</f>
        <v/>
      </c>
      <c r="CE147" s="32" t="str">
        <f ca="1">IF(AND(CE$7&gt;=$N147,CE$7&lt;=$O147,CE$7&lt;&gt;""),IF($P147="O",$K147&amp;" h",$K147),"")</f>
        <v/>
      </c>
      <c r="CF147" s="32" t="str">
        <f ca="1">IF(AND(CF$7&gt;=$N147,CF$7&lt;=$O147,CF$7&lt;&gt;""),IF($P147="O",$K147&amp;" h",$K147),"")</f>
        <v/>
      </c>
      <c r="CG147" s="32" t="str">
        <f ca="1">IF(AND(CG$7&gt;=$N147,CG$7&lt;=$O147,CG$7&lt;&gt;""),IF($P147="O",$K147&amp;" h",$K147),"")</f>
        <v/>
      </c>
      <c r="CH147" s="32" t="str">
        <f ca="1">IF(AND(CH$7&gt;=$N147,CH$7&lt;=$O147,CH$7&lt;&gt;""),IF($P147="O",$K147&amp;" h",$K147),"")</f>
        <v/>
      </c>
      <c r="CI147" s="32" t="str">
        <f ca="1">IF(AND(CI$7&gt;=$N147,CI$7&lt;=$O147,CI$7&lt;&gt;""),IF($P147="O",$K147&amp;" h",$K147),"")</f>
        <v/>
      </c>
      <c r="CJ147" s="32" t="str">
        <f ca="1">IF(AND(CJ$7&gt;=$N147,CJ$7&lt;=$O147,CJ$7&lt;&gt;""),IF($P147="O",$K147&amp;" h",$K147),"")</f>
        <v/>
      </c>
      <c r="CK147" s="32" t="str">
        <f ca="1">IF(AND(CK$7&gt;=$N147,CK$7&lt;=$O147,CK$7&lt;&gt;""),IF($P147="O",$K147&amp;" h",$K147),"")</f>
        <v/>
      </c>
      <c r="CL147" s="32" t="str">
        <f ca="1">IF(AND(CL$7&gt;=$N147,CL$7&lt;=$O147,CL$7&lt;&gt;""),IF($P147="O",$K147&amp;" h",$K147),"")</f>
        <v/>
      </c>
      <c r="CM147" s="32" t="str">
        <f ca="1">IF(AND(CM$7&gt;=$N147,CM$7&lt;=$O147,CM$7&lt;&gt;""),IF($P147="O",$K147&amp;" h",$K147),"")</f>
        <v/>
      </c>
      <c r="CN147" s="32" t="str">
        <f ca="1">IF(AND(CN$7&gt;=$N147,CN$7&lt;=$O147,CN$7&lt;&gt;""),IF($P147="O",$K147&amp;" h",$K147),"")</f>
        <v/>
      </c>
      <c r="CO147" s="32" t="str">
        <f ca="1">IF(AND(CO$7&gt;=$N147,CO$7&lt;=$O147,CO$7&lt;&gt;""),IF($P147="O",$K147&amp;" h",$K147),"")</f>
        <v/>
      </c>
      <c r="CP147" s="32" t="str">
        <f ca="1">IF(AND(CP$7&gt;=$N147,CP$7&lt;=$O147,CP$7&lt;&gt;""),IF($P147="O",$K147&amp;" h",$K147),"")</f>
        <v/>
      </c>
      <c r="CQ147" s="32" t="str">
        <f ca="1">IF(AND(CQ$7&gt;=$N147,CQ$7&lt;=$O147,CQ$7&lt;&gt;""),IF($P147="O",$K147&amp;" h",$K147),"")</f>
        <v/>
      </c>
      <c r="CR147" s="32" t="str">
        <f ca="1">IF(AND(CR$7&gt;=$N147,CR$7&lt;=$O147,CR$7&lt;&gt;""),IF($P147="O",$K147&amp;" h",$K147),"")</f>
        <v/>
      </c>
      <c r="CS147" s="32" t="str">
        <f ca="1">IF(AND(CS$7&gt;=$N147,CS$7&lt;=$O147,CS$7&lt;&gt;""),IF($P147="O",$K147&amp;" h",$K147),"")</f>
        <v/>
      </c>
      <c r="CT147" s="32" t="str">
        <f ca="1">IF(AND(CT$7&gt;=$N147,CT$7&lt;=$O147,CT$7&lt;&gt;""),IF($P147="O",$K147&amp;" h",$K147),"")</f>
        <v/>
      </c>
      <c r="CU147" s="32" t="str">
        <f ca="1">IF(AND(CU$7&gt;=$N147,CU$7&lt;=$O147,CU$7&lt;&gt;""),IF($P147="O",$K147&amp;" h",$K147),"")</f>
        <v/>
      </c>
      <c r="CV147" s="32" t="str">
        <f ca="1">IF(AND(CV$7&gt;=$N147,CV$7&lt;=$O147,CV$7&lt;&gt;""),IF($P147="O",$K147&amp;" h",$K147),"")</f>
        <v/>
      </c>
      <c r="CW147" s="32" t="str">
        <f ca="1">IF(AND(CW$7&gt;=$N147,CW$7&lt;=$O147,CW$7&lt;&gt;""),IF($P147="O",$K147&amp;" h",$K147),"")</f>
        <v/>
      </c>
      <c r="CX147" s="32" t="str">
        <f ca="1">IF(AND(CX$7&gt;=$N147,CX$7&lt;=$O147,CX$7&lt;&gt;""),IF($P147="O",$K147&amp;" h",$K147),"")</f>
        <v/>
      </c>
      <c r="CY147" s="32" t="str">
        <f ca="1">IF(AND(CY$7&gt;=$N147,CY$7&lt;=$O147,CY$7&lt;&gt;""),IF($P147="O",$K147&amp;" h",$K147),"")</f>
        <v/>
      </c>
      <c r="CZ147" s="32" t="str">
        <f ca="1">IF(AND(CZ$7&gt;=$N147,CZ$7&lt;=$O147,CZ$7&lt;&gt;""),IF($P147="O",$K147&amp;" h",$K147),"")</f>
        <v/>
      </c>
      <c r="DA147" s="32" t="str">
        <f ca="1">IF(AND(DA$7&gt;=$N147,DA$7&lt;=$O147,DA$7&lt;&gt;""),IF($P147="O",$K147&amp;" h",$K147),"")</f>
        <v/>
      </c>
      <c r="DB147" s="32" t="str">
        <f ca="1">IF(AND(DB$7&gt;=$N147,DB$7&lt;=$O147,DB$7&lt;&gt;""),IF($P147="O",$K147&amp;" h",$K147),"")</f>
        <v/>
      </c>
      <c r="DC147" s="32" t="str">
        <f ca="1">IF(AND(DC$7&gt;=$N147,DC$7&lt;=$O147,DC$7&lt;&gt;""),IF($P147="O",$K147&amp;" h",$K147),"")</f>
        <v/>
      </c>
    </row>
    <row r="148" spans="1:107" x14ac:dyDescent="0.3">
      <c r="A148" s="122" t="s">
        <v>6591</v>
      </c>
      <c r="B148" s="61" t="s">
        <v>6592</v>
      </c>
      <c r="C148" s="61" t="s">
        <v>252</v>
      </c>
      <c r="D148" s="61" t="s">
        <v>6097</v>
      </c>
      <c r="E148" s="61" t="s">
        <v>1216</v>
      </c>
      <c r="F148" s="61" t="s">
        <v>359</v>
      </c>
      <c r="G148" s="61" t="s">
        <v>58</v>
      </c>
      <c r="H148" s="61" t="s">
        <v>61</v>
      </c>
      <c r="I148" s="61"/>
      <c r="J148" s="61"/>
      <c r="K148" s="61">
        <v>0.5</v>
      </c>
      <c r="L148" s="84">
        <v>43323</v>
      </c>
      <c r="M148" s="84">
        <v>43323.020833333336</v>
      </c>
      <c r="N148" s="85"/>
      <c r="O148" s="85"/>
      <c r="P148" s="92" t="s">
        <v>617</v>
      </c>
      <c r="Q148" s="31">
        <f ca="1">NETWORKDAYS(N148,O148,LD!$D$5:$D$16)</f>
        <v>0</v>
      </c>
      <c r="R148" s="152" t="str">
        <f ca="1">IF(AND(R$7&gt;=$N148,R$7&lt;=$O148,R$7&lt;&gt;""),IF($P148="O",$K148&amp;" h",$K148),"")</f>
        <v/>
      </c>
      <c r="S148" s="150" t="str">
        <f>IF(AND(S$7&gt;=$N148,S$7&lt;=$O148,S$7&lt;&gt;""),IF($P148="O",$K148&amp;" h",$K148),"")</f>
        <v/>
      </c>
      <c r="T148" s="152" t="str">
        <f ca="1">IF(AND(T$7&gt;=$N148,T$7&lt;=$O148,T$7&lt;&gt;""),IF($P148="O",$K148&amp;" h",$K148),"")</f>
        <v/>
      </c>
      <c r="U148" s="150" t="str">
        <f>IF(AND(U$7&gt;=$N148,U$7&lt;=$O148,U$7&lt;&gt;""),IF($P148="O",$K148&amp;" h",$K148),"")</f>
        <v/>
      </c>
      <c r="V148" s="152" t="str">
        <f ca="1">IF(AND(V$7&gt;=$N148,V$7&lt;=$O148,V$7&lt;&gt;""),IF($P148="O",$K148&amp;" h",$K148),"")</f>
        <v/>
      </c>
      <c r="W148" s="150" t="str">
        <f>IF(AND(W$7&gt;=$N148,W$7&lt;=$O148,W$7&lt;&gt;""),IF($P148="O",$K148&amp;" h",$K148),"")</f>
        <v/>
      </c>
      <c r="X148" s="152" t="str">
        <f ca="1">IF(AND(X$7&gt;=$N148,X$7&lt;=$O148,X$7&lt;&gt;""),IF($P148="O",$K148&amp;" h",$K148),"")</f>
        <v/>
      </c>
      <c r="Y148" s="150" t="str">
        <f>IF(AND(Y$7&gt;=$N148,Y$7&lt;=$O148,Y$7&lt;&gt;""),IF($P148="O",$K148&amp;" h",$K148),"")</f>
        <v/>
      </c>
      <c r="Z148" s="152" t="str">
        <f ca="1">IF(AND(Z$7&gt;=$N148,Z$7&lt;=$O148,Z$7&lt;&gt;""),IF($P148="O",$K148&amp;" h",$K148),"")</f>
        <v/>
      </c>
      <c r="AA148" s="150" t="str">
        <f>IF(AND(AA$7&gt;=$N148,AA$7&lt;=$O148,AA$7&lt;&gt;""),IF($P148="O",$K148&amp;" h",$K148),"")</f>
        <v/>
      </c>
      <c r="AB148" s="152" t="str">
        <f ca="1">IF(AND(AB$7&gt;=$N148,AB$7&lt;=$O148,AB$7&lt;&gt;""),IF($P148="O",$K148&amp;" h",$K148),"")</f>
        <v/>
      </c>
      <c r="AC148" s="150" t="str">
        <f>IF(AND(AC$7&gt;=$N148,AC$7&lt;=$O148,AC$7&lt;&gt;""),IF($P148="O",$K148&amp;" h",$K148),"")</f>
        <v/>
      </c>
      <c r="AD148" s="152" t="str">
        <f ca="1">IF(AND(AD$7&gt;=$N148,AD$7&lt;=$O148,AD$7&lt;&gt;""),IF($P148="O",$K148&amp;" h",$K148),"")</f>
        <v/>
      </c>
      <c r="AE148" s="150" t="str">
        <f>IF(AND(AE$7&gt;=$N148,AE$7&lt;=$O148,AE$7&lt;&gt;""),IF($P148="O",$K148&amp;" h",$K148),"")</f>
        <v/>
      </c>
      <c r="AF148" s="152" t="str">
        <f ca="1">IF(AND(AF$7&gt;=$N148,AF$7&lt;=$O148,AF$7&lt;&gt;""),IF($P148="O",$K148&amp;" h",$K148),"")</f>
        <v/>
      </c>
      <c r="AG148" s="150" t="str">
        <f>IF(AND(AG$7&gt;=$N148,AG$7&lt;=$O148,AG$7&lt;&gt;""),IF($P148="O",$K148&amp;" h",$K148),"")</f>
        <v/>
      </c>
      <c r="AH148" s="152" t="str">
        <f ca="1">IF(AND(AH$7&gt;=$N148,AH$7&lt;=$O148,AH$7&lt;&gt;""),IF($P148="O",$K148&amp;" h",$K148),"")</f>
        <v/>
      </c>
      <c r="AI148" s="150"/>
      <c r="AJ148" s="152"/>
      <c r="AK148" s="150"/>
      <c r="AL148" s="152"/>
      <c r="AM148" s="150"/>
      <c r="AN148" s="152"/>
      <c r="AO148" s="150"/>
      <c r="AP148" s="152"/>
      <c r="AQ148" s="150"/>
      <c r="AR148" s="152"/>
      <c r="AS148" s="150"/>
      <c r="AT148" s="152"/>
      <c r="AU148" s="150"/>
      <c r="AV148" s="152"/>
      <c r="AW148" s="150"/>
      <c r="AX148" s="152"/>
      <c r="AY148" s="150"/>
      <c r="AZ148" s="152"/>
      <c r="BA148" s="150"/>
      <c r="BB148" s="152"/>
      <c r="BC148" s="150"/>
      <c r="BD148" s="152"/>
      <c r="BE148" s="150"/>
      <c r="BF148" s="152"/>
      <c r="BG148" s="150"/>
      <c r="BH148" s="152"/>
      <c r="BI148" s="150"/>
      <c r="BJ148" s="152"/>
      <c r="BK148" s="150"/>
      <c r="BL148" s="152"/>
      <c r="BM148" s="150"/>
      <c r="BN148" s="152"/>
      <c r="BO148" s="150"/>
      <c r="BP148" s="152"/>
      <c r="BQ148" s="150"/>
      <c r="BR148" s="152"/>
      <c r="BS148" s="150"/>
      <c r="BT148" s="152"/>
      <c r="BU148" s="150"/>
      <c r="BV148" s="152"/>
      <c r="BW148" s="150"/>
      <c r="BX148" s="152"/>
      <c r="BY148" s="150"/>
      <c r="BZ148" s="32" t="str">
        <f ca="1">IF(AND(BZ$7&gt;=$N148,BZ$7&lt;=$O148,BZ$7&lt;&gt;""),IF($P148="O",$K148&amp;" h",$K148),"")</f>
        <v/>
      </c>
      <c r="CA148" s="32" t="str">
        <f ca="1">IF(AND(CA$7&gt;=$N148,CA$7&lt;=$O148,CA$7&lt;&gt;""),IF($P148="O",$K148&amp;" h",$K148),"")</f>
        <v/>
      </c>
      <c r="CB148" s="32" t="str">
        <f ca="1">IF(AND(CB$7&gt;=$N148,CB$7&lt;=$O148,CB$7&lt;&gt;""),IF($P148="O",$K148&amp;" h",$K148),"")</f>
        <v/>
      </c>
      <c r="CC148" s="32" t="str">
        <f ca="1">IF(AND(CC$7&gt;=$N148,CC$7&lt;=$O148,CC$7&lt;&gt;""),IF($P148="O",$K148&amp;" h",$K148),"")</f>
        <v/>
      </c>
      <c r="CD148" s="32" t="str">
        <f ca="1">IF(AND(CD$7&gt;=$N148,CD$7&lt;=$O148,CD$7&lt;&gt;""),IF($P148="O",$K148&amp;" h",$K148),"")</f>
        <v/>
      </c>
      <c r="CE148" s="32" t="str">
        <f ca="1">IF(AND(CE$7&gt;=$N148,CE$7&lt;=$O148,CE$7&lt;&gt;""),IF($P148="O",$K148&amp;" h",$K148),"")</f>
        <v/>
      </c>
      <c r="CF148" s="32" t="str">
        <f ca="1">IF(AND(CF$7&gt;=$N148,CF$7&lt;=$O148,CF$7&lt;&gt;""),IF($P148="O",$K148&amp;" h",$K148),"")</f>
        <v/>
      </c>
      <c r="CG148" s="32" t="str">
        <f ca="1">IF(AND(CG$7&gt;=$N148,CG$7&lt;=$O148,CG$7&lt;&gt;""),IF($P148="O",$K148&amp;" h",$K148),"")</f>
        <v/>
      </c>
      <c r="CH148" s="32" t="str">
        <f ca="1">IF(AND(CH$7&gt;=$N148,CH$7&lt;=$O148,CH$7&lt;&gt;""),IF($P148="O",$K148&amp;" h",$K148),"")</f>
        <v/>
      </c>
      <c r="CI148" s="32" t="str">
        <f ca="1">IF(AND(CI$7&gt;=$N148,CI$7&lt;=$O148,CI$7&lt;&gt;""),IF($P148="O",$K148&amp;" h",$K148),"")</f>
        <v/>
      </c>
      <c r="CJ148" s="32" t="str">
        <f ca="1">IF(AND(CJ$7&gt;=$N148,CJ$7&lt;=$O148,CJ$7&lt;&gt;""),IF($P148="O",$K148&amp;" h",$K148),"")</f>
        <v/>
      </c>
      <c r="CK148" s="32" t="str">
        <f ca="1">IF(AND(CK$7&gt;=$N148,CK$7&lt;=$O148,CK$7&lt;&gt;""),IF($P148="O",$K148&amp;" h",$K148),"")</f>
        <v/>
      </c>
      <c r="CL148" s="32" t="str">
        <f ca="1">IF(AND(CL$7&gt;=$N148,CL$7&lt;=$O148,CL$7&lt;&gt;""),IF($P148="O",$K148&amp;" h",$K148),"")</f>
        <v/>
      </c>
      <c r="CM148" s="32" t="str">
        <f ca="1">IF(AND(CM$7&gt;=$N148,CM$7&lt;=$O148,CM$7&lt;&gt;""),IF($P148="O",$K148&amp;" h",$K148),"")</f>
        <v/>
      </c>
      <c r="CN148" s="32" t="str">
        <f ca="1">IF(AND(CN$7&gt;=$N148,CN$7&lt;=$O148,CN$7&lt;&gt;""),IF($P148="O",$K148&amp;" h",$K148),"")</f>
        <v/>
      </c>
      <c r="CO148" s="32" t="str">
        <f ca="1">IF(AND(CO$7&gt;=$N148,CO$7&lt;=$O148,CO$7&lt;&gt;""),IF($P148="O",$K148&amp;" h",$K148),"")</f>
        <v/>
      </c>
      <c r="CP148" s="32" t="str">
        <f ca="1">IF(AND(CP$7&gt;=$N148,CP$7&lt;=$O148,CP$7&lt;&gt;""),IF($P148="O",$K148&amp;" h",$K148),"")</f>
        <v/>
      </c>
      <c r="CQ148" s="32" t="str">
        <f ca="1">IF(AND(CQ$7&gt;=$N148,CQ$7&lt;=$O148,CQ$7&lt;&gt;""),IF($P148="O",$K148&amp;" h",$K148),"")</f>
        <v/>
      </c>
      <c r="CR148" s="32" t="str">
        <f ca="1">IF(AND(CR$7&gt;=$N148,CR$7&lt;=$O148,CR$7&lt;&gt;""),IF($P148="O",$K148&amp;" h",$K148),"")</f>
        <v/>
      </c>
      <c r="CS148" s="32" t="str">
        <f ca="1">IF(AND(CS$7&gt;=$N148,CS$7&lt;=$O148,CS$7&lt;&gt;""),IF($P148="O",$K148&amp;" h",$K148),"")</f>
        <v/>
      </c>
      <c r="CT148" s="32" t="str">
        <f ca="1">IF(AND(CT$7&gt;=$N148,CT$7&lt;=$O148,CT$7&lt;&gt;""),IF($P148="O",$K148&amp;" h",$K148),"")</f>
        <v/>
      </c>
      <c r="CU148" s="32" t="str">
        <f ca="1">IF(AND(CU$7&gt;=$N148,CU$7&lt;=$O148,CU$7&lt;&gt;""),IF($P148="O",$K148&amp;" h",$K148),"")</f>
        <v/>
      </c>
      <c r="CV148" s="32" t="str">
        <f ca="1">IF(AND(CV$7&gt;=$N148,CV$7&lt;=$O148,CV$7&lt;&gt;""),IF($P148="O",$K148&amp;" h",$K148),"")</f>
        <v/>
      </c>
      <c r="CW148" s="32" t="str">
        <f ca="1">IF(AND(CW$7&gt;=$N148,CW$7&lt;=$O148,CW$7&lt;&gt;""),IF($P148="O",$K148&amp;" h",$K148),"")</f>
        <v/>
      </c>
      <c r="CX148" s="32" t="str">
        <f ca="1">IF(AND(CX$7&gt;=$N148,CX$7&lt;=$O148,CX$7&lt;&gt;""),IF($P148="O",$K148&amp;" h",$K148),"")</f>
        <v/>
      </c>
      <c r="CY148" s="32" t="str">
        <f ca="1">IF(AND(CY$7&gt;=$N148,CY$7&lt;=$O148,CY$7&lt;&gt;""),IF($P148="O",$K148&amp;" h",$K148),"")</f>
        <v/>
      </c>
      <c r="CZ148" s="32" t="str">
        <f ca="1">IF(AND(CZ$7&gt;=$N148,CZ$7&lt;=$O148,CZ$7&lt;&gt;""),IF($P148="O",$K148&amp;" h",$K148),"")</f>
        <v/>
      </c>
      <c r="DA148" s="32" t="str">
        <f ca="1">IF(AND(DA$7&gt;=$N148,DA$7&lt;=$O148,DA$7&lt;&gt;""),IF($P148="O",$K148&amp;" h",$K148),"")</f>
        <v/>
      </c>
      <c r="DB148" s="32" t="str">
        <f ca="1">IF(AND(DB$7&gt;=$N148,DB$7&lt;=$O148,DB$7&lt;&gt;""),IF($P148="O",$K148&amp;" h",$K148),"")</f>
        <v/>
      </c>
      <c r="DC148" s="32" t="str">
        <f ca="1">IF(AND(DC$7&gt;=$N148,DC$7&lt;=$O148,DC$7&lt;&gt;""),IF($P148="O",$K148&amp;" h",$K148),"")</f>
        <v/>
      </c>
    </row>
    <row r="149" spans="1:107" x14ac:dyDescent="0.3">
      <c r="A149" s="122" t="s">
        <v>6353</v>
      </c>
      <c r="B149" s="61" t="s">
        <v>6354</v>
      </c>
      <c r="C149" s="61" t="s">
        <v>252</v>
      </c>
      <c r="D149" s="61" t="s">
        <v>6100</v>
      </c>
      <c r="E149" s="61" t="s">
        <v>1216</v>
      </c>
      <c r="F149" s="61" t="s">
        <v>359</v>
      </c>
      <c r="G149" s="61" t="s">
        <v>58</v>
      </c>
      <c r="H149" s="61" t="s">
        <v>61</v>
      </c>
      <c r="I149" s="61"/>
      <c r="J149" s="61"/>
      <c r="K149" s="61">
        <v>0.5</v>
      </c>
      <c r="L149" s="84">
        <v>43320</v>
      </c>
      <c r="M149" s="84">
        <v>43320.020833333336</v>
      </c>
      <c r="N149" s="85"/>
      <c r="O149" s="85"/>
      <c r="P149" s="92" t="s">
        <v>617</v>
      </c>
      <c r="Q149" s="31">
        <f ca="1">NETWORKDAYS(N149,O149,LD!$D$5:$D$16)</f>
        <v>0</v>
      </c>
      <c r="R149" s="152" t="str">
        <f ca="1">IF(AND(R$7&gt;=$N149,R$7&lt;=$O149,R$7&lt;&gt;""),IF($P149="O",$K149&amp;" h",$K149),"")</f>
        <v/>
      </c>
      <c r="S149" s="150" t="str">
        <f>IF(AND(S$7&gt;=$N149,S$7&lt;=$O149,S$7&lt;&gt;""),IF($P149="O",$K149&amp;" h",$K149),"")</f>
        <v/>
      </c>
      <c r="T149" s="152" t="str">
        <f ca="1">IF(AND(T$7&gt;=$N149,T$7&lt;=$O149,T$7&lt;&gt;""),IF($P149="O",$K149&amp;" h",$K149),"")</f>
        <v/>
      </c>
      <c r="U149" s="150" t="str">
        <f>IF(AND(U$7&gt;=$N149,U$7&lt;=$O149,U$7&lt;&gt;""),IF($P149="O",$K149&amp;" h",$K149),"")</f>
        <v/>
      </c>
      <c r="V149" s="152" t="str">
        <f ca="1">IF(AND(V$7&gt;=$N149,V$7&lt;=$O149,V$7&lt;&gt;""),IF($P149="O",$K149&amp;" h",$K149),"")</f>
        <v/>
      </c>
      <c r="W149" s="150" t="str">
        <f>IF(AND(W$7&gt;=$N149,W$7&lt;=$O149,W$7&lt;&gt;""),IF($P149="O",$K149&amp;" h",$K149),"")</f>
        <v/>
      </c>
      <c r="X149" s="152" t="str">
        <f ca="1">IF(AND(X$7&gt;=$N149,X$7&lt;=$O149,X$7&lt;&gt;""),IF($P149="O",$K149&amp;" h",$K149),"")</f>
        <v/>
      </c>
      <c r="Y149" s="150" t="str">
        <f>IF(AND(Y$7&gt;=$N149,Y$7&lt;=$O149,Y$7&lt;&gt;""),IF($P149="O",$K149&amp;" h",$K149),"")</f>
        <v/>
      </c>
      <c r="Z149" s="152" t="str">
        <f ca="1">IF(AND(Z$7&gt;=$N149,Z$7&lt;=$O149,Z$7&lt;&gt;""),IF($P149="O",$K149&amp;" h",$K149),"")</f>
        <v/>
      </c>
      <c r="AA149" s="150" t="str">
        <f>IF(AND(AA$7&gt;=$N149,AA$7&lt;=$O149,AA$7&lt;&gt;""),IF($P149="O",$K149&amp;" h",$K149),"")</f>
        <v/>
      </c>
      <c r="AB149" s="152" t="str">
        <f ca="1">IF(AND(AB$7&gt;=$N149,AB$7&lt;=$O149,AB$7&lt;&gt;""),IF($P149="O",$K149&amp;" h",$K149),"")</f>
        <v/>
      </c>
      <c r="AC149" s="150" t="str">
        <f>IF(AND(AC$7&gt;=$N149,AC$7&lt;=$O149,AC$7&lt;&gt;""),IF($P149="O",$K149&amp;" h",$K149),"")</f>
        <v/>
      </c>
      <c r="AD149" s="152" t="str">
        <f ca="1">IF(AND(AD$7&gt;=$N149,AD$7&lt;=$O149,AD$7&lt;&gt;""),IF($P149="O",$K149&amp;" h",$K149),"")</f>
        <v/>
      </c>
      <c r="AE149" s="150" t="str">
        <f>IF(AND(AE$7&gt;=$N149,AE$7&lt;=$O149,AE$7&lt;&gt;""),IF($P149="O",$K149&amp;" h",$K149),"")</f>
        <v/>
      </c>
      <c r="AF149" s="152" t="str">
        <f ca="1">IF(AND(AF$7&gt;=$N149,AF$7&lt;=$O149,AF$7&lt;&gt;""),IF($P149="O",$K149&amp;" h",$K149),"")</f>
        <v/>
      </c>
      <c r="AG149" s="150" t="str">
        <f>IF(AND(AG$7&gt;=$N149,AG$7&lt;=$O149,AG$7&lt;&gt;""),IF($P149="O",$K149&amp;" h",$K149),"")</f>
        <v/>
      </c>
      <c r="AH149" s="152" t="str">
        <f ca="1">IF(AND(AH$7&gt;=$N149,AH$7&lt;=$O149,AH$7&lt;&gt;""),IF($P149="O",$K149&amp;" h",$K149),"")</f>
        <v/>
      </c>
      <c r="AI149" s="150"/>
      <c r="AJ149" s="152"/>
      <c r="AK149" s="150"/>
      <c r="AL149" s="152"/>
      <c r="AM149" s="150"/>
      <c r="AN149" s="152"/>
      <c r="AO149" s="150"/>
      <c r="AP149" s="152"/>
      <c r="AQ149" s="150"/>
      <c r="AR149" s="152"/>
      <c r="AS149" s="150"/>
      <c r="AT149" s="152"/>
      <c r="AU149" s="150"/>
      <c r="AV149" s="152"/>
      <c r="AW149" s="150"/>
      <c r="AX149" s="152"/>
      <c r="AY149" s="150"/>
      <c r="AZ149" s="152"/>
      <c r="BA149" s="150"/>
      <c r="BB149" s="152"/>
      <c r="BC149" s="150"/>
      <c r="BD149" s="152"/>
      <c r="BE149" s="150"/>
      <c r="BF149" s="152"/>
      <c r="BG149" s="150"/>
      <c r="BH149" s="152"/>
      <c r="BI149" s="150"/>
      <c r="BJ149" s="152"/>
      <c r="BK149" s="150"/>
      <c r="BL149" s="152"/>
      <c r="BM149" s="150"/>
      <c r="BN149" s="152"/>
      <c r="BO149" s="150"/>
      <c r="BP149" s="152"/>
      <c r="BQ149" s="150"/>
      <c r="BR149" s="152"/>
      <c r="BS149" s="150"/>
      <c r="BT149" s="152"/>
      <c r="BU149" s="150"/>
      <c r="BV149" s="152"/>
      <c r="BW149" s="150"/>
      <c r="BX149" s="152"/>
      <c r="BY149" s="150"/>
      <c r="BZ149" s="32" t="str">
        <f ca="1">IF(AND(BZ$7&gt;=$N149,BZ$7&lt;=$O149,BZ$7&lt;&gt;""),IF($P149="O",$K149&amp;" h",$K149),"")</f>
        <v/>
      </c>
      <c r="CA149" s="32" t="str">
        <f ca="1">IF(AND(CA$7&gt;=$N149,CA$7&lt;=$O149,CA$7&lt;&gt;""),IF($P149="O",$K149&amp;" h",$K149),"")</f>
        <v/>
      </c>
      <c r="CB149" s="32" t="str">
        <f ca="1">IF(AND(CB$7&gt;=$N149,CB$7&lt;=$O149,CB$7&lt;&gt;""),IF($P149="O",$K149&amp;" h",$K149),"")</f>
        <v/>
      </c>
      <c r="CC149" s="32" t="str">
        <f ca="1">IF(AND(CC$7&gt;=$N149,CC$7&lt;=$O149,CC$7&lt;&gt;""),IF($P149="O",$K149&amp;" h",$K149),"")</f>
        <v/>
      </c>
      <c r="CD149" s="32" t="str">
        <f ca="1">IF(AND(CD$7&gt;=$N149,CD$7&lt;=$O149,CD$7&lt;&gt;""),IF($P149="O",$K149&amp;" h",$K149),"")</f>
        <v/>
      </c>
      <c r="CE149" s="32" t="str">
        <f ca="1">IF(AND(CE$7&gt;=$N149,CE$7&lt;=$O149,CE$7&lt;&gt;""),IF($P149="O",$K149&amp;" h",$K149),"")</f>
        <v/>
      </c>
      <c r="CF149" s="32" t="str">
        <f ca="1">IF(AND(CF$7&gt;=$N149,CF$7&lt;=$O149,CF$7&lt;&gt;""),IF($P149="O",$K149&amp;" h",$K149),"")</f>
        <v/>
      </c>
      <c r="CG149" s="32" t="str">
        <f ca="1">IF(AND(CG$7&gt;=$N149,CG$7&lt;=$O149,CG$7&lt;&gt;""),IF($P149="O",$K149&amp;" h",$K149),"")</f>
        <v/>
      </c>
      <c r="CH149" s="32" t="str">
        <f ca="1">IF(AND(CH$7&gt;=$N149,CH$7&lt;=$O149,CH$7&lt;&gt;""),IF($P149="O",$K149&amp;" h",$K149),"")</f>
        <v/>
      </c>
      <c r="CI149" s="32" t="str">
        <f ca="1">IF(AND(CI$7&gt;=$N149,CI$7&lt;=$O149,CI$7&lt;&gt;""),IF($P149="O",$K149&amp;" h",$K149),"")</f>
        <v/>
      </c>
      <c r="CJ149" s="32" t="str">
        <f ca="1">IF(AND(CJ$7&gt;=$N149,CJ$7&lt;=$O149,CJ$7&lt;&gt;""),IF($P149="O",$K149&amp;" h",$K149),"")</f>
        <v/>
      </c>
      <c r="CK149" s="32" t="str">
        <f ca="1">IF(AND(CK$7&gt;=$N149,CK$7&lt;=$O149,CK$7&lt;&gt;""),IF($P149="O",$K149&amp;" h",$K149),"")</f>
        <v/>
      </c>
      <c r="CL149" s="32" t="str">
        <f ca="1">IF(AND(CL$7&gt;=$N149,CL$7&lt;=$O149,CL$7&lt;&gt;""),IF($P149="O",$K149&amp;" h",$K149),"")</f>
        <v/>
      </c>
      <c r="CM149" s="32" t="str">
        <f ca="1">IF(AND(CM$7&gt;=$N149,CM$7&lt;=$O149,CM$7&lt;&gt;""),IF($P149="O",$K149&amp;" h",$K149),"")</f>
        <v/>
      </c>
      <c r="CN149" s="32" t="str">
        <f ca="1">IF(AND(CN$7&gt;=$N149,CN$7&lt;=$O149,CN$7&lt;&gt;""),IF($P149="O",$K149&amp;" h",$K149),"")</f>
        <v/>
      </c>
      <c r="CO149" s="32" t="str">
        <f ca="1">IF(AND(CO$7&gt;=$N149,CO$7&lt;=$O149,CO$7&lt;&gt;""),IF($P149="O",$K149&amp;" h",$K149),"")</f>
        <v/>
      </c>
      <c r="CP149" s="32" t="str">
        <f ca="1">IF(AND(CP$7&gt;=$N149,CP$7&lt;=$O149,CP$7&lt;&gt;""),IF($P149="O",$K149&amp;" h",$K149),"")</f>
        <v/>
      </c>
      <c r="CQ149" s="32" t="str">
        <f ca="1">IF(AND(CQ$7&gt;=$N149,CQ$7&lt;=$O149,CQ$7&lt;&gt;""),IF($P149="O",$K149&amp;" h",$K149),"")</f>
        <v/>
      </c>
      <c r="CR149" s="32" t="str">
        <f ca="1">IF(AND(CR$7&gt;=$N149,CR$7&lt;=$O149,CR$7&lt;&gt;""),IF($P149="O",$K149&amp;" h",$K149),"")</f>
        <v/>
      </c>
      <c r="CS149" s="32" t="str">
        <f ca="1">IF(AND(CS$7&gt;=$N149,CS$7&lt;=$O149,CS$7&lt;&gt;""),IF($P149="O",$K149&amp;" h",$K149),"")</f>
        <v/>
      </c>
      <c r="CT149" s="32" t="str">
        <f ca="1">IF(AND(CT$7&gt;=$N149,CT$7&lt;=$O149,CT$7&lt;&gt;""),IF($P149="O",$K149&amp;" h",$K149),"")</f>
        <v/>
      </c>
      <c r="CU149" s="32" t="str">
        <f ca="1">IF(AND(CU$7&gt;=$N149,CU$7&lt;=$O149,CU$7&lt;&gt;""),IF($P149="O",$K149&amp;" h",$K149),"")</f>
        <v/>
      </c>
      <c r="CV149" s="32" t="str">
        <f ca="1">IF(AND(CV$7&gt;=$N149,CV$7&lt;=$O149,CV$7&lt;&gt;""),IF($P149="O",$K149&amp;" h",$K149),"")</f>
        <v/>
      </c>
      <c r="CW149" s="32" t="str">
        <f ca="1">IF(AND(CW$7&gt;=$N149,CW$7&lt;=$O149,CW$7&lt;&gt;""),IF($P149="O",$K149&amp;" h",$K149),"")</f>
        <v/>
      </c>
      <c r="CX149" s="32" t="str">
        <f ca="1">IF(AND(CX$7&gt;=$N149,CX$7&lt;=$O149,CX$7&lt;&gt;""),IF($P149="O",$K149&amp;" h",$K149),"")</f>
        <v/>
      </c>
      <c r="CY149" s="32" t="str">
        <f ca="1">IF(AND(CY$7&gt;=$N149,CY$7&lt;=$O149,CY$7&lt;&gt;""),IF($P149="O",$K149&amp;" h",$K149),"")</f>
        <v/>
      </c>
      <c r="CZ149" s="32" t="str">
        <f ca="1">IF(AND(CZ$7&gt;=$N149,CZ$7&lt;=$O149,CZ$7&lt;&gt;""),IF($P149="O",$K149&amp;" h",$K149),"")</f>
        <v/>
      </c>
      <c r="DA149" s="32" t="str">
        <f ca="1">IF(AND(DA$7&gt;=$N149,DA$7&lt;=$O149,DA$7&lt;&gt;""),IF($P149="O",$K149&amp;" h",$K149),"")</f>
        <v/>
      </c>
      <c r="DB149" s="32" t="str">
        <f ca="1">IF(AND(DB$7&gt;=$N149,DB$7&lt;=$O149,DB$7&lt;&gt;""),IF($P149="O",$K149&amp;" h",$K149),"")</f>
        <v/>
      </c>
      <c r="DC149" s="32" t="str">
        <f ca="1">IF(AND(DC$7&gt;=$N149,DC$7&lt;=$O149,DC$7&lt;&gt;""),IF($P149="O",$K149&amp;" h",$K149),"")</f>
        <v/>
      </c>
    </row>
    <row r="150" spans="1:107" x14ac:dyDescent="0.3">
      <c r="A150" s="122" t="s">
        <v>6489</v>
      </c>
      <c r="B150" s="61" t="s">
        <v>6490</v>
      </c>
      <c r="C150" s="61" t="s">
        <v>252</v>
      </c>
      <c r="D150" s="61" t="s">
        <v>6103</v>
      </c>
      <c r="E150" s="61" t="s">
        <v>1383</v>
      </c>
      <c r="F150" s="61" t="s">
        <v>359</v>
      </c>
      <c r="G150" s="61" t="s">
        <v>58</v>
      </c>
      <c r="H150" s="61" t="s">
        <v>61</v>
      </c>
      <c r="I150" s="61"/>
      <c r="J150" s="61"/>
      <c r="K150" s="61">
        <v>0.5</v>
      </c>
      <c r="L150" s="84">
        <v>43322</v>
      </c>
      <c r="M150" s="84">
        <v>43322.020833333336</v>
      </c>
      <c r="N150" s="85"/>
      <c r="O150" s="85"/>
      <c r="P150" s="92" t="s">
        <v>617</v>
      </c>
      <c r="Q150" s="31">
        <f ca="1">NETWORKDAYS(N150,O150,LD!$D$5:$D$16)</f>
        <v>0</v>
      </c>
      <c r="R150" s="152" t="str">
        <f ca="1">IF(AND(R$7&gt;=$N150,R$7&lt;=$O150,R$7&lt;&gt;""),IF($P150="O",$K150&amp;" h",$K150),"")</f>
        <v/>
      </c>
      <c r="S150" s="150" t="str">
        <f>IF(AND(S$7&gt;=$N150,S$7&lt;=$O150,S$7&lt;&gt;""),IF($P150="O",$K150&amp;" h",$K150),"")</f>
        <v/>
      </c>
      <c r="T150" s="152" t="str">
        <f ca="1">IF(AND(T$7&gt;=$N150,T$7&lt;=$O150,T$7&lt;&gt;""),IF($P150="O",$K150&amp;" h",$K150),"")</f>
        <v/>
      </c>
      <c r="U150" s="150" t="str">
        <f>IF(AND(U$7&gt;=$N150,U$7&lt;=$O150,U$7&lt;&gt;""),IF($P150="O",$K150&amp;" h",$K150),"")</f>
        <v/>
      </c>
      <c r="V150" s="152" t="str">
        <f ca="1">IF(AND(V$7&gt;=$N150,V$7&lt;=$O150,V$7&lt;&gt;""),IF($P150="O",$K150&amp;" h",$K150),"")</f>
        <v/>
      </c>
      <c r="W150" s="150" t="str">
        <f>IF(AND(W$7&gt;=$N150,W$7&lt;=$O150,W$7&lt;&gt;""),IF($P150="O",$K150&amp;" h",$K150),"")</f>
        <v/>
      </c>
      <c r="X150" s="152" t="str">
        <f ca="1">IF(AND(X$7&gt;=$N150,X$7&lt;=$O150,X$7&lt;&gt;""),IF($P150="O",$K150&amp;" h",$K150),"")</f>
        <v/>
      </c>
      <c r="Y150" s="150" t="str">
        <f>IF(AND(Y$7&gt;=$N150,Y$7&lt;=$O150,Y$7&lt;&gt;""),IF($P150="O",$K150&amp;" h",$K150),"")</f>
        <v/>
      </c>
      <c r="Z150" s="152" t="str">
        <f ca="1">IF(AND(Z$7&gt;=$N150,Z$7&lt;=$O150,Z$7&lt;&gt;""),IF($P150="O",$K150&amp;" h",$K150),"")</f>
        <v/>
      </c>
      <c r="AA150" s="150" t="str">
        <f>IF(AND(AA$7&gt;=$N150,AA$7&lt;=$O150,AA$7&lt;&gt;""),IF($P150="O",$K150&amp;" h",$K150),"")</f>
        <v/>
      </c>
      <c r="AB150" s="152" t="str">
        <f ca="1">IF(AND(AB$7&gt;=$N150,AB$7&lt;=$O150,AB$7&lt;&gt;""),IF($P150="O",$K150&amp;" h",$K150),"")</f>
        <v/>
      </c>
      <c r="AC150" s="150" t="str">
        <f>IF(AND(AC$7&gt;=$N150,AC$7&lt;=$O150,AC$7&lt;&gt;""),IF($P150="O",$K150&amp;" h",$K150),"")</f>
        <v/>
      </c>
      <c r="AD150" s="152" t="str">
        <f ca="1">IF(AND(AD$7&gt;=$N150,AD$7&lt;=$O150,AD$7&lt;&gt;""),IF($P150="O",$K150&amp;" h",$K150),"")</f>
        <v/>
      </c>
      <c r="AE150" s="150" t="str">
        <f>IF(AND(AE$7&gt;=$N150,AE$7&lt;=$O150,AE$7&lt;&gt;""),IF($P150="O",$K150&amp;" h",$K150),"")</f>
        <v/>
      </c>
      <c r="AF150" s="152" t="str">
        <f ca="1">IF(AND(AF$7&gt;=$N150,AF$7&lt;=$O150,AF$7&lt;&gt;""),IF($P150="O",$K150&amp;" h",$K150),"")</f>
        <v/>
      </c>
      <c r="AG150" s="150" t="str">
        <f>IF(AND(AG$7&gt;=$N150,AG$7&lt;=$O150,AG$7&lt;&gt;""),IF($P150="O",$K150&amp;" h",$K150),"")</f>
        <v/>
      </c>
      <c r="AH150" s="152" t="str">
        <f ca="1">IF(AND(AH$7&gt;=$N150,AH$7&lt;=$O150,AH$7&lt;&gt;""),IF($P150="O",$K150&amp;" h",$K150),"")</f>
        <v/>
      </c>
      <c r="AI150" s="150"/>
      <c r="AJ150" s="152"/>
      <c r="AK150" s="150"/>
      <c r="AL150" s="152"/>
      <c r="AM150" s="150"/>
      <c r="AN150" s="152"/>
      <c r="AO150" s="150"/>
      <c r="AP150" s="152"/>
      <c r="AQ150" s="150"/>
      <c r="AR150" s="152"/>
      <c r="AS150" s="150"/>
      <c r="AT150" s="152"/>
      <c r="AU150" s="150"/>
      <c r="AV150" s="152"/>
      <c r="AW150" s="150"/>
      <c r="AX150" s="152"/>
      <c r="AY150" s="150"/>
      <c r="AZ150" s="152"/>
      <c r="BA150" s="150"/>
      <c r="BB150" s="152"/>
      <c r="BC150" s="150"/>
      <c r="BD150" s="152"/>
      <c r="BE150" s="150"/>
      <c r="BF150" s="152"/>
      <c r="BG150" s="150"/>
      <c r="BH150" s="152"/>
      <c r="BI150" s="150"/>
      <c r="BJ150" s="152"/>
      <c r="BK150" s="150"/>
      <c r="BL150" s="152"/>
      <c r="BM150" s="150"/>
      <c r="BN150" s="152"/>
      <c r="BO150" s="150"/>
      <c r="BP150" s="152"/>
      <c r="BQ150" s="150"/>
      <c r="BR150" s="152"/>
      <c r="BS150" s="150"/>
      <c r="BT150" s="152"/>
      <c r="BU150" s="150"/>
      <c r="BV150" s="152"/>
      <c r="BW150" s="150"/>
      <c r="BX150" s="152"/>
      <c r="BY150" s="150"/>
      <c r="BZ150" s="32" t="str">
        <f ca="1">IF(AND(BZ$7&gt;=$N150,BZ$7&lt;=$O150,BZ$7&lt;&gt;""),IF($P150="O",$K150&amp;" h",$K150),"")</f>
        <v/>
      </c>
      <c r="CA150" s="32" t="str">
        <f ca="1">IF(AND(CA$7&gt;=$N150,CA$7&lt;=$O150,CA$7&lt;&gt;""),IF($P150="O",$K150&amp;" h",$K150),"")</f>
        <v/>
      </c>
      <c r="CB150" s="32" t="str">
        <f ca="1">IF(AND(CB$7&gt;=$N150,CB$7&lt;=$O150,CB$7&lt;&gt;""),IF($P150="O",$K150&amp;" h",$K150),"")</f>
        <v/>
      </c>
      <c r="CC150" s="32" t="str">
        <f ca="1">IF(AND(CC$7&gt;=$N150,CC$7&lt;=$O150,CC$7&lt;&gt;""),IF($P150="O",$K150&amp;" h",$K150),"")</f>
        <v/>
      </c>
      <c r="CD150" s="32" t="str">
        <f ca="1">IF(AND(CD$7&gt;=$N150,CD$7&lt;=$O150,CD$7&lt;&gt;""),IF($P150="O",$K150&amp;" h",$K150),"")</f>
        <v/>
      </c>
      <c r="CE150" s="32" t="str">
        <f ca="1">IF(AND(CE$7&gt;=$N150,CE$7&lt;=$O150,CE$7&lt;&gt;""),IF($P150="O",$K150&amp;" h",$K150),"")</f>
        <v/>
      </c>
      <c r="CF150" s="32" t="str">
        <f ca="1">IF(AND(CF$7&gt;=$N150,CF$7&lt;=$O150,CF$7&lt;&gt;""),IF($P150="O",$K150&amp;" h",$K150),"")</f>
        <v/>
      </c>
      <c r="CG150" s="32" t="str">
        <f ca="1">IF(AND(CG$7&gt;=$N150,CG$7&lt;=$O150,CG$7&lt;&gt;""),IF($P150="O",$K150&amp;" h",$K150),"")</f>
        <v/>
      </c>
      <c r="CH150" s="32" t="str">
        <f ca="1">IF(AND(CH$7&gt;=$N150,CH$7&lt;=$O150,CH$7&lt;&gt;""),IF($P150="O",$K150&amp;" h",$K150),"")</f>
        <v/>
      </c>
      <c r="CI150" s="32" t="str">
        <f ca="1">IF(AND(CI$7&gt;=$N150,CI$7&lt;=$O150,CI$7&lt;&gt;""),IF($P150="O",$K150&amp;" h",$K150),"")</f>
        <v/>
      </c>
      <c r="CJ150" s="32" t="str">
        <f ca="1">IF(AND(CJ$7&gt;=$N150,CJ$7&lt;=$O150,CJ$7&lt;&gt;""),IF($P150="O",$K150&amp;" h",$K150),"")</f>
        <v/>
      </c>
      <c r="CK150" s="32" t="str">
        <f ca="1">IF(AND(CK$7&gt;=$N150,CK$7&lt;=$O150,CK$7&lt;&gt;""),IF($P150="O",$K150&amp;" h",$K150),"")</f>
        <v/>
      </c>
      <c r="CL150" s="32" t="str">
        <f ca="1">IF(AND(CL$7&gt;=$N150,CL$7&lt;=$O150,CL$7&lt;&gt;""),IF($P150="O",$K150&amp;" h",$K150),"")</f>
        <v/>
      </c>
      <c r="CM150" s="32" t="str">
        <f ca="1">IF(AND(CM$7&gt;=$N150,CM$7&lt;=$O150,CM$7&lt;&gt;""),IF($P150="O",$K150&amp;" h",$K150),"")</f>
        <v/>
      </c>
      <c r="CN150" s="32" t="str">
        <f ca="1">IF(AND(CN$7&gt;=$N150,CN$7&lt;=$O150,CN$7&lt;&gt;""),IF($P150="O",$K150&amp;" h",$K150),"")</f>
        <v/>
      </c>
      <c r="CO150" s="32" t="str">
        <f ca="1">IF(AND(CO$7&gt;=$N150,CO$7&lt;=$O150,CO$7&lt;&gt;""),IF($P150="O",$K150&amp;" h",$K150),"")</f>
        <v/>
      </c>
      <c r="CP150" s="32" t="str">
        <f ca="1">IF(AND(CP$7&gt;=$N150,CP$7&lt;=$O150,CP$7&lt;&gt;""),IF($P150="O",$K150&amp;" h",$K150),"")</f>
        <v/>
      </c>
      <c r="CQ150" s="32" t="str">
        <f ca="1">IF(AND(CQ$7&gt;=$N150,CQ$7&lt;=$O150,CQ$7&lt;&gt;""),IF($P150="O",$K150&amp;" h",$K150),"")</f>
        <v/>
      </c>
      <c r="CR150" s="32" t="str">
        <f ca="1">IF(AND(CR$7&gt;=$N150,CR$7&lt;=$O150,CR$7&lt;&gt;""),IF($P150="O",$K150&amp;" h",$K150),"")</f>
        <v/>
      </c>
      <c r="CS150" s="32" t="str">
        <f ca="1">IF(AND(CS$7&gt;=$N150,CS$7&lt;=$O150,CS$7&lt;&gt;""),IF($P150="O",$K150&amp;" h",$K150),"")</f>
        <v/>
      </c>
      <c r="CT150" s="32" t="str">
        <f ca="1">IF(AND(CT$7&gt;=$N150,CT$7&lt;=$O150,CT$7&lt;&gt;""),IF($P150="O",$K150&amp;" h",$K150),"")</f>
        <v/>
      </c>
      <c r="CU150" s="32" t="str">
        <f ca="1">IF(AND(CU$7&gt;=$N150,CU$7&lt;=$O150,CU$7&lt;&gt;""),IF($P150="O",$K150&amp;" h",$K150),"")</f>
        <v/>
      </c>
      <c r="CV150" s="32" t="str">
        <f ca="1">IF(AND(CV$7&gt;=$N150,CV$7&lt;=$O150,CV$7&lt;&gt;""),IF($P150="O",$K150&amp;" h",$K150),"")</f>
        <v/>
      </c>
      <c r="CW150" s="32" t="str">
        <f ca="1">IF(AND(CW$7&gt;=$N150,CW$7&lt;=$O150,CW$7&lt;&gt;""),IF($P150="O",$K150&amp;" h",$K150),"")</f>
        <v/>
      </c>
      <c r="CX150" s="32" t="str">
        <f ca="1">IF(AND(CX$7&gt;=$N150,CX$7&lt;=$O150,CX$7&lt;&gt;""),IF($P150="O",$K150&amp;" h",$K150),"")</f>
        <v/>
      </c>
      <c r="CY150" s="32" t="str">
        <f ca="1">IF(AND(CY$7&gt;=$N150,CY$7&lt;=$O150,CY$7&lt;&gt;""),IF($P150="O",$K150&amp;" h",$K150),"")</f>
        <v/>
      </c>
      <c r="CZ150" s="32" t="str">
        <f ca="1">IF(AND(CZ$7&gt;=$N150,CZ$7&lt;=$O150,CZ$7&lt;&gt;""),IF($P150="O",$K150&amp;" h",$K150),"")</f>
        <v/>
      </c>
      <c r="DA150" s="32" t="str">
        <f ca="1">IF(AND(DA$7&gt;=$N150,DA$7&lt;=$O150,DA$7&lt;&gt;""),IF($P150="O",$K150&amp;" h",$K150),"")</f>
        <v/>
      </c>
      <c r="DB150" s="32" t="str">
        <f ca="1">IF(AND(DB$7&gt;=$N150,DB$7&lt;=$O150,DB$7&lt;&gt;""),IF($P150="O",$K150&amp;" h",$K150),"")</f>
        <v/>
      </c>
      <c r="DC150" s="32" t="str">
        <f ca="1">IF(AND(DC$7&gt;=$N150,DC$7&lt;=$O150,DC$7&lt;&gt;""),IF($P150="O",$K150&amp;" h",$K150),"")</f>
        <v/>
      </c>
    </row>
    <row r="151" spans="1:107" x14ac:dyDescent="0.3">
      <c r="A151" s="122" t="s">
        <v>6491</v>
      </c>
      <c r="B151" s="61" t="s">
        <v>6492</v>
      </c>
      <c r="C151" s="61" t="s">
        <v>252</v>
      </c>
      <c r="D151" s="61" t="s">
        <v>6106</v>
      </c>
      <c r="E151" s="61" t="s">
        <v>1216</v>
      </c>
      <c r="F151" s="61" t="s">
        <v>359</v>
      </c>
      <c r="G151" s="61" t="s">
        <v>58</v>
      </c>
      <c r="H151" s="61" t="s">
        <v>61</v>
      </c>
      <c r="I151" s="61"/>
      <c r="J151" s="61"/>
      <c r="K151" s="61">
        <v>0.5</v>
      </c>
      <c r="L151" s="84">
        <v>43322</v>
      </c>
      <c r="M151" s="84">
        <v>43322.020833333336</v>
      </c>
      <c r="N151" s="85"/>
      <c r="O151" s="85"/>
      <c r="P151" s="92" t="s">
        <v>617</v>
      </c>
      <c r="Q151" s="31">
        <f ca="1">NETWORKDAYS(N151,O151,LD!$D$5:$D$16)</f>
        <v>0</v>
      </c>
      <c r="R151" s="152" t="str">
        <f ca="1">IF(AND(R$7&gt;=$N151,R$7&lt;=$O151,R$7&lt;&gt;""),IF($P151="O",$K151&amp;" h",$K151),"")</f>
        <v/>
      </c>
      <c r="S151" s="150" t="str">
        <f>IF(AND(S$7&gt;=$N151,S$7&lt;=$O151,S$7&lt;&gt;""),IF($P151="O",$K151&amp;" h",$K151),"")</f>
        <v/>
      </c>
      <c r="T151" s="152" t="str">
        <f ca="1">IF(AND(T$7&gt;=$N151,T$7&lt;=$O151,T$7&lt;&gt;""),IF($P151="O",$K151&amp;" h",$K151),"")</f>
        <v/>
      </c>
      <c r="U151" s="150" t="str">
        <f>IF(AND(U$7&gt;=$N151,U$7&lt;=$O151,U$7&lt;&gt;""),IF($P151="O",$K151&amp;" h",$K151),"")</f>
        <v/>
      </c>
      <c r="V151" s="152" t="str">
        <f ca="1">IF(AND(V$7&gt;=$N151,V$7&lt;=$O151,V$7&lt;&gt;""),IF($P151="O",$K151&amp;" h",$K151),"")</f>
        <v/>
      </c>
      <c r="W151" s="150" t="str">
        <f>IF(AND(W$7&gt;=$N151,W$7&lt;=$O151,W$7&lt;&gt;""),IF($P151="O",$K151&amp;" h",$K151),"")</f>
        <v/>
      </c>
      <c r="X151" s="152" t="str">
        <f ca="1">IF(AND(X$7&gt;=$N151,X$7&lt;=$O151,X$7&lt;&gt;""),IF($P151="O",$K151&amp;" h",$K151),"")</f>
        <v/>
      </c>
      <c r="Y151" s="150" t="str">
        <f>IF(AND(Y$7&gt;=$N151,Y$7&lt;=$O151,Y$7&lt;&gt;""),IF($P151="O",$K151&amp;" h",$K151),"")</f>
        <v/>
      </c>
      <c r="Z151" s="152" t="str">
        <f ca="1">IF(AND(Z$7&gt;=$N151,Z$7&lt;=$O151,Z$7&lt;&gt;""),IF($P151="O",$K151&amp;" h",$K151),"")</f>
        <v/>
      </c>
      <c r="AA151" s="150" t="str">
        <f>IF(AND(AA$7&gt;=$N151,AA$7&lt;=$O151,AA$7&lt;&gt;""),IF($P151="O",$K151&amp;" h",$K151),"")</f>
        <v/>
      </c>
      <c r="AB151" s="152" t="str">
        <f ca="1">IF(AND(AB$7&gt;=$N151,AB$7&lt;=$O151,AB$7&lt;&gt;""),IF($P151="O",$K151&amp;" h",$K151),"")</f>
        <v/>
      </c>
      <c r="AC151" s="150" t="str">
        <f>IF(AND(AC$7&gt;=$N151,AC$7&lt;=$O151,AC$7&lt;&gt;""),IF($P151="O",$K151&amp;" h",$K151),"")</f>
        <v/>
      </c>
      <c r="AD151" s="152" t="str">
        <f ca="1">IF(AND(AD$7&gt;=$N151,AD$7&lt;=$O151,AD$7&lt;&gt;""),IF($P151="O",$K151&amp;" h",$K151),"")</f>
        <v/>
      </c>
      <c r="AE151" s="150" t="str">
        <f>IF(AND(AE$7&gt;=$N151,AE$7&lt;=$O151,AE$7&lt;&gt;""),IF($P151="O",$K151&amp;" h",$K151),"")</f>
        <v/>
      </c>
      <c r="AF151" s="152" t="str">
        <f ca="1">IF(AND(AF$7&gt;=$N151,AF$7&lt;=$O151,AF$7&lt;&gt;""),IF($P151="O",$K151&amp;" h",$K151),"")</f>
        <v/>
      </c>
      <c r="AG151" s="150" t="str">
        <f>IF(AND(AG$7&gt;=$N151,AG$7&lt;=$O151,AG$7&lt;&gt;""),IF($P151="O",$K151&amp;" h",$K151),"")</f>
        <v/>
      </c>
      <c r="AH151" s="152" t="str">
        <f ca="1">IF(AND(AH$7&gt;=$N151,AH$7&lt;=$O151,AH$7&lt;&gt;""),IF($P151="O",$K151&amp;" h",$K151),"")</f>
        <v/>
      </c>
      <c r="AI151" s="150"/>
      <c r="AJ151" s="152"/>
      <c r="AK151" s="150"/>
      <c r="AL151" s="152"/>
      <c r="AM151" s="150"/>
      <c r="AN151" s="152"/>
      <c r="AO151" s="150"/>
      <c r="AP151" s="152"/>
      <c r="AQ151" s="150"/>
      <c r="AR151" s="152"/>
      <c r="AS151" s="150"/>
      <c r="AT151" s="152"/>
      <c r="AU151" s="150"/>
      <c r="AV151" s="152"/>
      <c r="AW151" s="150"/>
      <c r="AX151" s="152"/>
      <c r="AY151" s="150"/>
      <c r="AZ151" s="152"/>
      <c r="BA151" s="150"/>
      <c r="BB151" s="152"/>
      <c r="BC151" s="150"/>
      <c r="BD151" s="152"/>
      <c r="BE151" s="150"/>
      <c r="BF151" s="152"/>
      <c r="BG151" s="150"/>
      <c r="BH151" s="152"/>
      <c r="BI151" s="150"/>
      <c r="BJ151" s="152"/>
      <c r="BK151" s="150"/>
      <c r="BL151" s="152"/>
      <c r="BM151" s="150"/>
      <c r="BN151" s="152"/>
      <c r="BO151" s="150"/>
      <c r="BP151" s="152"/>
      <c r="BQ151" s="150"/>
      <c r="BR151" s="152"/>
      <c r="BS151" s="150"/>
      <c r="BT151" s="152"/>
      <c r="BU151" s="150"/>
      <c r="BV151" s="152"/>
      <c r="BW151" s="150"/>
      <c r="BX151" s="152"/>
      <c r="BY151" s="150"/>
      <c r="BZ151" s="32" t="str">
        <f ca="1">IF(AND(BZ$7&gt;=$N151,BZ$7&lt;=$O151,BZ$7&lt;&gt;""),IF($P151="O",$K151&amp;" h",$K151),"")</f>
        <v/>
      </c>
      <c r="CA151" s="32" t="str">
        <f ca="1">IF(AND(CA$7&gt;=$N151,CA$7&lt;=$O151,CA$7&lt;&gt;""),IF($P151="O",$K151&amp;" h",$K151),"")</f>
        <v/>
      </c>
      <c r="CB151" s="32" t="str">
        <f ca="1">IF(AND(CB$7&gt;=$N151,CB$7&lt;=$O151,CB$7&lt;&gt;""),IF($P151="O",$K151&amp;" h",$K151),"")</f>
        <v/>
      </c>
      <c r="CC151" s="32" t="str">
        <f ca="1">IF(AND(CC$7&gt;=$N151,CC$7&lt;=$O151,CC$7&lt;&gt;""),IF($P151="O",$K151&amp;" h",$K151),"")</f>
        <v/>
      </c>
      <c r="CD151" s="32" t="str">
        <f ca="1">IF(AND(CD$7&gt;=$N151,CD$7&lt;=$O151,CD$7&lt;&gt;""),IF($P151="O",$K151&amp;" h",$K151),"")</f>
        <v/>
      </c>
      <c r="CE151" s="32" t="str">
        <f ca="1">IF(AND(CE$7&gt;=$N151,CE$7&lt;=$O151,CE$7&lt;&gt;""),IF($P151="O",$K151&amp;" h",$K151),"")</f>
        <v/>
      </c>
      <c r="CF151" s="32" t="str">
        <f ca="1">IF(AND(CF$7&gt;=$N151,CF$7&lt;=$O151,CF$7&lt;&gt;""),IF($P151="O",$K151&amp;" h",$K151),"")</f>
        <v/>
      </c>
      <c r="CG151" s="32" t="str">
        <f ca="1">IF(AND(CG$7&gt;=$N151,CG$7&lt;=$O151,CG$7&lt;&gt;""),IF($P151="O",$K151&amp;" h",$K151),"")</f>
        <v/>
      </c>
      <c r="CH151" s="32" t="str">
        <f ca="1">IF(AND(CH$7&gt;=$N151,CH$7&lt;=$O151,CH$7&lt;&gt;""),IF($P151="O",$K151&amp;" h",$K151),"")</f>
        <v/>
      </c>
      <c r="CI151" s="32" t="str">
        <f ca="1">IF(AND(CI$7&gt;=$N151,CI$7&lt;=$O151,CI$7&lt;&gt;""),IF($P151="O",$K151&amp;" h",$K151),"")</f>
        <v/>
      </c>
      <c r="CJ151" s="32" t="str">
        <f ca="1">IF(AND(CJ$7&gt;=$N151,CJ$7&lt;=$O151,CJ$7&lt;&gt;""),IF($P151="O",$K151&amp;" h",$K151),"")</f>
        <v/>
      </c>
      <c r="CK151" s="32" t="str">
        <f ca="1">IF(AND(CK$7&gt;=$N151,CK$7&lt;=$O151,CK$7&lt;&gt;""),IF($P151="O",$K151&amp;" h",$K151),"")</f>
        <v/>
      </c>
      <c r="CL151" s="32" t="str">
        <f ca="1">IF(AND(CL$7&gt;=$N151,CL$7&lt;=$O151,CL$7&lt;&gt;""),IF($P151="O",$K151&amp;" h",$K151),"")</f>
        <v/>
      </c>
      <c r="CM151" s="32" t="str">
        <f ca="1">IF(AND(CM$7&gt;=$N151,CM$7&lt;=$O151,CM$7&lt;&gt;""),IF($P151="O",$K151&amp;" h",$K151),"")</f>
        <v/>
      </c>
      <c r="CN151" s="32" t="str">
        <f ca="1">IF(AND(CN$7&gt;=$N151,CN$7&lt;=$O151,CN$7&lt;&gt;""),IF($P151="O",$K151&amp;" h",$K151),"")</f>
        <v/>
      </c>
      <c r="CO151" s="32" t="str">
        <f ca="1">IF(AND(CO$7&gt;=$N151,CO$7&lt;=$O151,CO$7&lt;&gt;""),IF($P151="O",$K151&amp;" h",$K151),"")</f>
        <v/>
      </c>
      <c r="CP151" s="32" t="str">
        <f ca="1">IF(AND(CP$7&gt;=$N151,CP$7&lt;=$O151,CP$7&lt;&gt;""),IF($P151="O",$K151&amp;" h",$K151),"")</f>
        <v/>
      </c>
      <c r="CQ151" s="32" t="str">
        <f ca="1">IF(AND(CQ$7&gt;=$N151,CQ$7&lt;=$O151,CQ$7&lt;&gt;""),IF($P151="O",$K151&amp;" h",$K151),"")</f>
        <v/>
      </c>
      <c r="CR151" s="32" t="str">
        <f ca="1">IF(AND(CR$7&gt;=$N151,CR$7&lt;=$O151,CR$7&lt;&gt;""),IF($P151="O",$K151&amp;" h",$K151),"")</f>
        <v/>
      </c>
      <c r="CS151" s="32" t="str">
        <f ca="1">IF(AND(CS$7&gt;=$N151,CS$7&lt;=$O151,CS$7&lt;&gt;""),IF($P151="O",$K151&amp;" h",$K151),"")</f>
        <v/>
      </c>
      <c r="CT151" s="32" t="str">
        <f ca="1">IF(AND(CT$7&gt;=$N151,CT$7&lt;=$O151,CT$7&lt;&gt;""),IF($P151="O",$K151&amp;" h",$K151),"")</f>
        <v/>
      </c>
      <c r="CU151" s="32" t="str">
        <f ca="1">IF(AND(CU$7&gt;=$N151,CU$7&lt;=$O151,CU$7&lt;&gt;""),IF($P151="O",$K151&amp;" h",$K151),"")</f>
        <v/>
      </c>
      <c r="CV151" s="32" t="str">
        <f ca="1">IF(AND(CV$7&gt;=$N151,CV$7&lt;=$O151,CV$7&lt;&gt;""),IF($P151="O",$K151&amp;" h",$K151),"")</f>
        <v/>
      </c>
      <c r="CW151" s="32" t="str">
        <f ca="1">IF(AND(CW$7&gt;=$N151,CW$7&lt;=$O151,CW$7&lt;&gt;""),IF($P151="O",$K151&amp;" h",$K151),"")</f>
        <v/>
      </c>
      <c r="CX151" s="32" t="str">
        <f ca="1">IF(AND(CX$7&gt;=$N151,CX$7&lt;=$O151,CX$7&lt;&gt;""),IF($P151="O",$K151&amp;" h",$K151),"")</f>
        <v/>
      </c>
      <c r="CY151" s="32" t="str">
        <f ca="1">IF(AND(CY$7&gt;=$N151,CY$7&lt;=$O151,CY$7&lt;&gt;""),IF($P151="O",$K151&amp;" h",$K151),"")</f>
        <v/>
      </c>
      <c r="CZ151" s="32" t="str">
        <f ca="1">IF(AND(CZ$7&gt;=$N151,CZ$7&lt;=$O151,CZ$7&lt;&gt;""),IF($P151="O",$K151&amp;" h",$K151),"")</f>
        <v/>
      </c>
      <c r="DA151" s="32" t="str">
        <f ca="1">IF(AND(DA$7&gt;=$N151,DA$7&lt;=$O151,DA$7&lt;&gt;""),IF($P151="O",$K151&amp;" h",$K151),"")</f>
        <v/>
      </c>
      <c r="DB151" s="32" t="str">
        <f ca="1">IF(AND(DB$7&gt;=$N151,DB$7&lt;=$O151,DB$7&lt;&gt;""),IF($P151="O",$K151&amp;" h",$K151),"")</f>
        <v/>
      </c>
      <c r="DC151" s="32" t="str">
        <f ca="1">IF(AND(DC$7&gt;=$N151,DC$7&lt;=$O151,DC$7&lt;&gt;""),IF($P151="O",$K151&amp;" h",$K151),"")</f>
        <v/>
      </c>
    </row>
    <row r="152" spans="1:107" x14ac:dyDescent="0.3">
      <c r="A152" s="124" t="s">
        <v>6355</v>
      </c>
      <c r="B152" s="100" t="s">
        <v>6356</v>
      </c>
      <c r="C152" s="100" t="s">
        <v>309</v>
      </c>
      <c r="D152" s="100" t="s">
        <v>5258</v>
      </c>
      <c r="E152" s="100" t="s">
        <v>1216</v>
      </c>
      <c r="F152" s="100" t="s">
        <v>359</v>
      </c>
      <c r="G152" s="100" t="s">
        <v>58</v>
      </c>
      <c r="H152" s="100" t="s">
        <v>61</v>
      </c>
      <c r="I152" s="100"/>
      <c r="J152" s="100"/>
      <c r="K152" s="100">
        <v>0.5</v>
      </c>
      <c r="L152" s="104">
        <v>43320</v>
      </c>
      <c r="M152" s="104">
        <v>43320.020833333336</v>
      </c>
      <c r="N152" s="105"/>
      <c r="O152" s="105"/>
      <c r="P152" s="109" t="s">
        <v>617</v>
      </c>
      <c r="Q152" s="31">
        <f ca="1">NETWORKDAYS(N152,O152,LD!$D$5:$D$16)</f>
        <v>0</v>
      </c>
      <c r="R152" s="152" t="str">
        <f ca="1">IF(AND(R$7&gt;=$N152,R$7&lt;=$O152,R$7&lt;&gt;""),IF($P152="O",$K152&amp;" h",$K152),"")</f>
        <v/>
      </c>
      <c r="S152" s="150" t="str">
        <f>IF(AND(S$7&gt;=$N152,S$7&lt;=$O152,S$7&lt;&gt;""),IF($P152="O",$K152&amp;" h",$K152),"")</f>
        <v/>
      </c>
      <c r="T152" s="152" t="str">
        <f ca="1">IF(AND(T$7&gt;=$N152,T$7&lt;=$O152,T$7&lt;&gt;""),IF($P152="O",$K152&amp;" h",$K152),"")</f>
        <v/>
      </c>
      <c r="U152" s="150" t="str">
        <f>IF(AND(U$7&gt;=$N152,U$7&lt;=$O152,U$7&lt;&gt;""),IF($P152="O",$K152&amp;" h",$K152),"")</f>
        <v/>
      </c>
      <c r="V152" s="152" t="str">
        <f ca="1">IF(AND(V$7&gt;=$N152,V$7&lt;=$O152,V$7&lt;&gt;""),IF($P152="O",$K152&amp;" h",$K152),"")</f>
        <v/>
      </c>
      <c r="W152" s="150" t="str">
        <f>IF(AND(W$7&gt;=$N152,W$7&lt;=$O152,W$7&lt;&gt;""),IF($P152="O",$K152&amp;" h",$K152),"")</f>
        <v/>
      </c>
      <c r="X152" s="152" t="str">
        <f ca="1">IF(AND(X$7&gt;=$N152,X$7&lt;=$O152,X$7&lt;&gt;""),IF($P152="O",$K152&amp;" h",$K152),"")</f>
        <v/>
      </c>
      <c r="Y152" s="150" t="str">
        <f>IF(AND(Y$7&gt;=$N152,Y$7&lt;=$O152,Y$7&lt;&gt;""),IF($P152="O",$K152&amp;" h",$K152),"")</f>
        <v/>
      </c>
      <c r="Z152" s="152" t="str">
        <f ca="1">IF(AND(Z$7&gt;=$N152,Z$7&lt;=$O152,Z$7&lt;&gt;""),IF($P152="O",$K152&amp;" h",$K152),"")</f>
        <v/>
      </c>
      <c r="AA152" s="150" t="str">
        <f>IF(AND(AA$7&gt;=$N152,AA$7&lt;=$O152,AA$7&lt;&gt;""),IF($P152="O",$K152&amp;" h",$K152),"")</f>
        <v/>
      </c>
      <c r="AB152" s="152" t="str">
        <f ca="1">IF(AND(AB$7&gt;=$N152,AB$7&lt;=$O152,AB$7&lt;&gt;""),IF($P152="O",$K152&amp;" h",$K152),"")</f>
        <v/>
      </c>
      <c r="AC152" s="150" t="str">
        <f>IF(AND(AC$7&gt;=$N152,AC$7&lt;=$O152,AC$7&lt;&gt;""),IF($P152="O",$K152&amp;" h",$K152),"")</f>
        <v/>
      </c>
      <c r="AD152" s="152" t="str">
        <f ca="1">IF(AND(AD$7&gt;=$N152,AD$7&lt;=$O152,AD$7&lt;&gt;""),IF($P152="O",$K152&amp;" h",$K152),"")</f>
        <v/>
      </c>
      <c r="AE152" s="150" t="str">
        <f>IF(AND(AE$7&gt;=$N152,AE$7&lt;=$O152,AE$7&lt;&gt;""),IF($P152="O",$K152&amp;" h",$K152),"")</f>
        <v/>
      </c>
      <c r="AF152" s="152" t="str">
        <f ca="1">IF(AND(AF$7&gt;=$N152,AF$7&lt;=$O152,AF$7&lt;&gt;""),IF($P152="O",$K152&amp;" h",$K152),"")</f>
        <v/>
      </c>
      <c r="AG152" s="150" t="str">
        <f>IF(AND(AG$7&gt;=$N152,AG$7&lt;=$O152,AG$7&lt;&gt;""),IF($P152="O",$K152&amp;" h",$K152),"")</f>
        <v/>
      </c>
      <c r="AH152" s="152" t="str">
        <f ca="1">IF(AND(AH$7&gt;=$N152,AH$7&lt;=$O152,AH$7&lt;&gt;""),IF($P152="O",$K152&amp;" h",$K152),"")</f>
        <v/>
      </c>
      <c r="AI152" s="150"/>
      <c r="AJ152" s="152"/>
      <c r="AK152" s="150"/>
      <c r="AL152" s="152"/>
      <c r="AM152" s="150"/>
      <c r="AN152" s="152"/>
      <c r="AO152" s="150"/>
      <c r="AP152" s="152"/>
      <c r="AQ152" s="150"/>
      <c r="AR152" s="152"/>
      <c r="AS152" s="150"/>
      <c r="AT152" s="152"/>
      <c r="AU152" s="150"/>
      <c r="AV152" s="152"/>
      <c r="AW152" s="150"/>
      <c r="AX152" s="152"/>
      <c r="AY152" s="150"/>
      <c r="AZ152" s="152"/>
      <c r="BA152" s="150"/>
      <c r="BB152" s="152"/>
      <c r="BC152" s="150"/>
      <c r="BD152" s="152"/>
      <c r="BE152" s="150"/>
      <c r="BF152" s="152"/>
      <c r="BG152" s="150"/>
      <c r="BH152" s="152"/>
      <c r="BI152" s="150"/>
      <c r="BJ152" s="152"/>
      <c r="BK152" s="150"/>
      <c r="BL152" s="152"/>
      <c r="BM152" s="150"/>
      <c r="BN152" s="152"/>
      <c r="BO152" s="150"/>
      <c r="BP152" s="152"/>
      <c r="BQ152" s="150"/>
      <c r="BR152" s="152"/>
      <c r="BS152" s="150"/>
      <c r="BT152" s="152"/>
      <c r="BU152" s="150"/>
      <c r="BV152" s="152"/>
      <c r="BW152" s="150"/>
      <c r="BX152" s="152"/>
      <c r="BY152" s="150"/>
      <c r="BZ152" s="32" t="str">
        <f ca="1">IF(AND(BZ$7&gt;=$N152,BZ$7&lt;=$O152,BZ$7&lt;&gt;""),IF($P152="O",$K152&amp;" h",$K152),"")</f>
        <v/>
      </c>
      <c r="CA152" s="32" t="str">
        <f ca="1">IF(AND(CA$7&gt;=$N152,CA$7&lt;=$O152,CA$7&lt;&gt;""),IF($P152="O",$K152&amp;" h",$K152),"")</f>
        <v/>
      </c>
      <c r="CB152" s="32" t="str">
        <f ca="1">IF(AND(CB$7&gt;=$N152,CB$7&lt;=$O152,CB$7&lt;&gt;""),IF($P152="O",$K152&amp;" h",$K152),"")</f>
        <v/>
      </c>
      <c r="CC152" s="32" t="str">
        <f ca="1">IF(AND(CC$7&gt;=$N152,CC$7&lt;=$O152,CC$7&lt;&gt;""),IF($P152="O",$K152&amp;" h",$K152),"")</f>
        <v/>
      </c>
      <c r="CD152" s="32" t="str">
        <f ca="1">IF(AND(CD$7&gt;=$N152,CD$7&lt;=$O152,CD$7&lt;&gt;""),IF($P152="O",$K152&amp;" h",$K152),"")</f>
        <v/>
      </c>
      <c r="CE152" s="32" t="str">
        <f ca="1">IF(AND(CE$7&gt;=$N152,CE$7&lt;=$O152,CE$7&lt;&gt;""),IF($P152="O",$K152&amp;" h",$K152),"")</f>
        <v/>
      </c>
      <c r="CF152" s="32" t="str">
        <f ca="1">IF(AND(CF$7&gt;=$N152,CF$7&lt;=$O152,CF$7&lt;&gt;""),IF($P152="O",$K152&amp;" h",$K152),"")</f>
        <v/>
      </c>
      <c r="CG152" s="32" t="str">
        <f ca="1">IF(AND(CG$7&gt;=$N152,CG$7&lt;=$O152,CG$7&lt;&gt;""),IF($P152="O",$K152&amp;" h",$K152),"")</f>
        <v/>
      </c>
      <c r="CH152" s="32" t="str">
        <f ca="1">IF(AND(CH$7&gt;=$N152,CH$7&lt;=$O152,CH$7&lt;&gt;""),IF($P152="O",$K152&amp;" h",$K152),"")</f>
        <v/>
      </c>
      <c r="CI152" s="32" t="str">
        <f ca="1">IF(AND(CI$7&gt;=$N152,CI$7&lt;=$O152,CI$7&lt;&gt;""),IF($P152="O",$K152&amp;" h",$K152),"")</f>
        <v/>
      </c>
      <c r="CJ152" s="32" t="str">
        <f ca="1">IF(AND(CJ$7&gt;=$N152,CJ$7&lt;=$O152,CJ$7&lt;&gt;""),IF($P152="O",$K152&amp;" h",$K152),"")</f>
        <v/>
      </c>
      <c r="CK152" s="32" t="str">
        <f ca="1">IF(AND(CK$7&gt;=$N152,CK$7&lt;=$O152,CK$7&lt;&gt;""),IF($P152="O",$K152&amp;" h",$K152),"")</f>
        <v/>
      </c>
      <c r="CL152" s="32" t="str">
        <f ca="1">IF(AND(CL$7&gt;=$N152,CL$7&lt;=$O152,CL$7&lt;&gt;""),IF($P152="O",$K152&amp;" h",$K152),"")</f>
        <v/>
      </c>
      <c r="CM152" s="32" t="str">
        <f ca="1">IF(AND(CM$7&gt;=$N152,CM$7&lt;=$O152,CM$7&lt;&gt;""),IF($P152="O",$K152&amp;" h",$K152),"")</f>
        <v/>
      </c>
      <c r="CN152" s="32" t="str">
        <f ca="1">IF(AND(CN$7&gt;=$N152,CN$7&lt;=$O152,CN$7&lt;&gt;""),IF($P152="O",$K152&amp;" h",$K152),"")</f>
        <v/>
      </c>
      <c r="CO152" s="32" t="str">
        <f ca="1">IF(AND(CO$7&gt;=$N152,CO$7&lt;=$O152,CO$7&lt;&gt;""),IF($P152="O",$K152&amp;" h",$K152),"")</f>
        <v/>
      </c>
      <c r="CP152" s="32" t="str">
        <f ca="1">IF(AND(CP$7&gt;=$N152,CP$7&lt;=$O152,CP$7&lt;&gt;""),IF($P152="O",$K152&amp;" h",$K152),"")</f>
        <v/>
      </c>
      <c r="CQ152" s="32" t="str">
        <f ca="1">IF(AND(CQ$7&gt;=$N152,CQ$7&lt;=$O152,CQ$7&lt;&gt;""),IF($P152="O",$K152&amp;" h",$K152),"")</f>
        <v/>
      </c>
      <c r="CR152" s="32" t="str">
        <f ca="1">IF(AND(CR$7&gt;=$N152,CR$7&lt;=$O152,CR$7&lt;&gt;""),IF($P152="O",$K152&amp;" h",$K152),"")</f>
        <v/>
      </c>
      <c r="CS152" s="32" t="str">
        <f ca="1">IF(AND(CS$7&gt;=$N152,CS$7&lt;=$O152,CS$7&lt;&gt;""),IF($P152="O",$K152&amp;" h",$K152),"")</f>
        <v/>
      </c>
      <c r="CT152" s="32" t="str">
        <f ca="1">IF(AND(CT$7&gt;=$N152,CT$7&lt;=$O152,CT$7&lt;&gt;""),IF($P152="O",$K152&amp;" h",$K152),"")</f>
        <v/>
      </c>
      <c r="CU152" s="32" t="str">
        <f ca="1">IF(AND(CU$7&gt;=$N152,CU$7&lt;=$O152,CU$7&lt;&gt;""),IF($P152="O",$K152&amp;" h",$K152),"")</f>
        <v/>
      </c>
      <c r="CV152" s="32" t="str">
        <f ca="1">IF(AND(CV$7&gt;=$N152,CV$7&lt;=$O152,CV$7&lt;&gt;""),IF($P152="O",$K152&amp;" h",$K152),"")</f>
        <v/>
      </c>
      <c r="CW152" s="32" t="str">
        <f ca="1">IF(AND(CW$7&gt;=$N152,CW$7&lt;=$O152,CW$7&lt;&gt;""),IF($P152="O",$K152&amp;" h",$K152),"")</f>
        <v/>
      </c>
      <c r="CX152" s="32" t="str">
        <f ca="1">IF(AND(CX$7&gt;=$N152,CX$7&lt;=$O152,CX$7&lt;&gt;""),IF($P152="O",$K152&amp;" h",$K152),"")</f>
        <v/>
      </c>
      <c r="CY152" s="32" t="str">
        <f ca="1">IF(AND(CY$7&gt;=$N152,CY$7&lt;=$O152,CY$7&lt;&gt;""),IF($P152="O",$K152&amp;" h",$K152),"")</f>
        <v/>
      </c>
      <c r="CZ152" s="32" t="str">
        <f ca="1">IF(AND(CZ$7&gt;=$N152,CZ$7&lt;=$O152,CZ$7&lt;&gt;""),IF($P152="O",$K152&amp;" h",$K152),"")</f>
        <v/>
      </c>
      <c r="DA152" s="32" t="str">
        <f ca="1">IF(AND(DA$7&gt;=$N152,DA$7&lt;=$O152,DA$7&lt;&gt;""),IF($P152="O",$K152&amp;" h",$K152),"")</f>
        <v/>
      </c>
      <c r="DB152" s="32" t="str">
        <f ca="1">IF(AND(DB$7&gt;=$N152,DB$7&lt;=$O152,DB$7&lt;&gt;""),IF($P152="O",$K152&amp;" h",$K152),"")</f>
        <v/>
      </c>
      <c r="DC152" s="32" t="str">
        <f ca="1">IF(AND(DC$7&gt;=$N152,DC$7&lt;=$O152,DC$7&lt;&gt;""),IF($P152="O",$K152&amp;" h",$K152),"")</f>
        <v/>
      </c>
    </row>
    <row r="153" spans="1:107" x14ac:dyDescent="0.3">
      <c r="A153" s="124" t="s">
        <v>6493</v>
      </c>
      <c r="B153" s="100" t="s">
        <v>6494</v>
      </c>
      <c r="C153" s="100" t="s">
        <v>252</v>
      </c>
      <c r="D153" s="100" t="s">
        <v>6109</v>
      </c>
      <c r="E153" s="100" t="s">
        <v>1216</v>
      </c>
      <c r="F153" s="100" t="s">
        <v>359</v>
      </c>
      <c r="G153" s="100" t="s">
        <v>58</v>
      </c>
      <c r="H153" s="100" t="s">
        <v>61</v>
      </c>
      <c r="I153" s="100"/>
      <c r="J153" s="100"/>
      <c r="K153" s="100">
        <v>0.5</v>
      </c>
      <c r="L153" s="104">
        <v>43322</v>
      </c>
      <c r="M153" s="104">
        <v>43322.020833333336</v>
      </c>
      <c r="N153" s="105"/>
      <c r="O153" s="105"/>
      <c r="P153" s="109" t="s">
        <v>617</v>
      </c>
      <c r="Q153" s="31">
        <f ca="1">NETWORKDAYS(N153,O153,LD!$D$5:$D$16)</f>
        <v>0</v>
      </c>
      <c r="R153" s="152" t="str">
        <f ca="1">IF(AND(R$7&gt;=$N153,R$7&lt;=$O153,R$7&lt;&gt;""),IF($P153="O",$K153&amp;" h",$K153),"")</f>
        <v/>
      </c>
      <c r="S153" s="150" t="str">
        <f>IF(AND(S$7&gt;=$N153,S$7&lt;=$O153,S$7&lt;&gt;""),IF($P153="O",$K153&amp;" h",$K153),"")</f>
        <v/>
      </c>
      <c r="T153" s="152" t="str">
        <f ca="1">IF(AND(T$7&gt;=$N153,T$7&lt;=$O153,T$7&lt;&gt;""),IF($P153="O",$K153&amp;" h",$K153),"")</f>
        <v/>
      </c>
      <c r="U153" s="150" t="str">
        <f>IF(AND(U$7&gt;=$N153,U$7&lt;=$O153,U$7&lt;&gt;""),IF($P153="O",$K153&amp;" h",$K153),"")</f>
        <v/>
      </c>
      <c r="V153" s="152" t="str">
        <f ca="1">IF(AND(V$7&gt;=$N153,V$7&lt;=$O153,V$7&lt;&gt;""),IF($P153="O",$K153&amp;" h",$K153),"")</f>
        <v/>
      </c>
      <c r="W153" s="150" t="str">
        <f>IF(AND(W$7&gt;=$N153,W$7&lt;=$O153,W$7&lt;&gt;""),IF($P153="O",$K153&amp;" h",$K153),"")</f>
        <v/>
      </c>
      <c r="X153" s="152" t="str">
        <f ca="1">IF(AND(X$7&gt;=$N153,X$7&lt;=$O153,X$7&lt;&gt;""),IF($P153="O",$K153&amp;" h",$K153),"")</f>
        <v/>
      </c>
      <c r="Y153" s="150" t="str">
        <f>IF(AND(Y$7&gt;=$N153,Y$7&lt;=$O153,Y$7&lt;&gt;""),IF($P153="O",$K153&amp;" h",$K153),"")</f>
        <v/>
      </c>
      <c r="Z153" s="152" t="str">
        <f ca="1">IF(AND(Z$7&gt;=$N153,Z$7&lt;=$O153,Z$7&lt;&gt;""),IF($P153="O",$K153&amp;" h",$K153),"")</f>
        <v/>
      </c>
      <c r="AA153" s="150" t="str">
        <f>IF(AND(AA$7&gt;=$N153,AA$7&lt;=$O153,AA$7&lt;&gt;""),IF($P153="O",$K153&amp;" h",$K153),"")</f>
        <v/>
      </c>
      <c r="AB153" s="152" t="str">
        <f ca="1">IF(AND(AB$7&gt;=$N153,AB$7&lt;=$O153,AB$7&lt;&gt;""),IF($P153="O",$K153&amp;" h",$K153),"")</f>
        <v/>
      </c>
      <c r="AC153" s="150" t="str">
        <f>IF(AND(AC$7&gt;=$N153,AC$7&lt;=$O153,AC$7&lt;&gt;""),IF($P153="O",$K153&amp;" h",$K153),"")</f>
        <v/>
      </c>
      <c r="AD153" s="152" t="str">
        <f ca="1">IF(AND(AD$7&gt;=$N153,AD$7&lt;=$O153,AD$7&lt;&gt;""),IF($P153="O",$K153&amp;" h",$K153),"")</f>
        <v/>
      </c>
      <c r="AE153" s="150" t="str">
        <f>IF(AND(AE$7&gt;=$N153,AE$7&lt;=$O153,AE$7&lt;&gt;""),IF($P153="O",$K153&amp;" h",$K153),"")</f>
        <v/>
      </c>
      <c r="AF153" s="152" t="str">
        <f ca="1">IF(AND(AF$7&gt;=$N153,AF$7&lt;=$O153,AF$7&lt;&gt;""),IF($P153="O",$K153&amp;" h",$K153),"")</f>
        <v/>
      </c>
      <c r="AG153" s="150" t="str">
        <f>IF(AND(AG$7&gt;=$N153,AG$7&lt;=$O153,AG$7&lt;&gt;""),IF($P153="O",$K153&amp;" h",$K153),"")</f>
        <v/>
      </c>
      <c r="AH153" s="152" t="str">
        <f ca="1">IF(AND(AH$7&gt;=$N153,AH$7&lt;=$O153,AH$7&lt;&gt;""),IF($P153="O",$K153&amp;" h",$K153),"")</f>
        <v/>
      </c>
      <c r="AI153" s="150"/>
      <c r="AJ153" s="152"/>
      <c r="AK153" s="150"/>
      <c r="AL153" s="152"/>
      <c r="AM153" s="150"/>
      <c r="AN153" s="152"/>
      <c r="AO153" s="150"/>
      <c r="AP153" s="152"/>
      <c r="AQ153" s="150"/>
      <c r="AR153" s="152"/>
      <c r="AS153" s="150"/>
      <c r="AT153" s="152"/>
      <c r="AU153" s="150"/>
      <c r="AV153" s="152"/>
      <c r="AW153" s="150"/>
      <c r="AX153" s="152"/>
      <c r="AY153" s="150"/>
      <c r="AZ153" s="152"/>
      <c r="BA153" s="150"/>
      <c r="BB153" s="152"/>
      <c r="BC153" s="150"/>
      <c r="BD153" s="152"/>
      <c r="BE153" s="150"/>
      <c r="BF153" s="152"/>
      <c r="BG153" s="150"/>
      <c r="BH153" s="152"/>
      <c r="BI153" s="150"/>
      <c r="BJ153" s="152"/>
      <c r="BK153" s="150"/>
      <c r="BL153" s="152"/>
      <c r="BM153" s="150"/>
      <c r="BN153" s="152"/>
      <c r="BO153" s="150"/>
      <c r="BP153" s="152"/>
      <c r="BQ153" s="150"/>
      <c r="BR153" s="152"/>
      <c r="BS153" s="150"/>
      <c r="BT153" s="152"/>
      <c r="BU153" s="150"/>
      <c r="BV153" s="152"/>
      <c r="BW153" s="150"/>
      <c r="BX153" s="152"/>
      <c r="BY153" s="150"/>
      <c r="BZ153" s="32" t="str">
        <f ca="1">IF(AND(BZ$7&gt;=$N153,BZ$7&lt;=$O153,BZ$7&lt;&gt;""),IF($P153="O",$K153&amp;" h",$K153),"")</f>
        <v/>
      </c>
      <c r="CA153" s="32" t="str">
        <f ca="1">IF(AND(CA$7&gt;=$N153,CA$7&lt;=$O153,CA$7&lt;&gt;""),IF($P153="O",$K153&amp;" h",$K153),"")</f>
        <v/>
      </c>
      <c r="CB153" s="32" t="str">
        <f ca="1">IF(AND(CB$7&gt;=$N153,CB$7&lt;=$O153,CB$7&lt;&gt;""),IF($P153="O",$K153&amp;" h",$K153),"")</f>
        <v/>
      </c>
      <c r="CC153" s="32" t="str">
        <f ca="1">IF(AND(CC$7&gt;=$N153,CC$7&lt;=$O153,CC$7&lt;&gt;""),IF($P153="O",$K153&amp;" h",$K153),"")</f>
        <v/>
      </c>
      <c r="CD153" s="32" t="str">
        <f ca="1">IF(AND(CD$7&gt;=$N153,CD$7&lt;=$O153,CD$7&lt;&gt;""),IF($P153="O",$K153&amp;" h",$K153),"")</f>
        <v/>
      </c>
      <c r="CE153" s="32" t="str">
        <f ca="1">IF(AND(CE$7&gt;=$N153,CE$7&lt;=$O153,CE$7&lt;&gt;""),IF($P153="O",$K153&amp;" h",$K153),"")</f>
        <v/>
      </c>
      <c r="CF153" s="32" t="str">
        <f ca="1">IF(AND(CF$7&gt;=$N153,CF$7&lt;=$O153,CF$7&lt;&gt;""),IF($P153="O",$K153&amp;" h",$K153),"")</f>
        <v/>
      </c>
      <c r="CG153" s="32" t="str">
        <f ca="1">IF(AND(CG$7&gt;=$N153,CG$7&lt;=$O153,CG$7&lt;&gt;""),IF($P153="O",$K153&amp;" h",$K153),"")</f>
        <v/>
      </c>
      <c r="CH153" s="32" t="str">
        <f ca="1">IF(AND(CH$7&gt;=$N153,CH$7&lt;=$O153,CH$7&lt;&gt;""),IF($P153="O",$K153&amp;" h",$K153),"")</f>
        <v/>
      </c>
      <c r="CI153" s="32" t="str">
        <f ca="1">IF(AND(CI$7&gt;=$N153,CI$7&lt;=$O153,CI$7&lt;&gt;""),IF($P153="O",$K153&amp;" h",$K153),"")</f>
        <v/>
      </c>
      <c r="CJ153" s="32" t="str">
        <f ca="1">IF(AND(CJ$7&gt;=$N153,CJ$7&lt;=$O153,CJ$7&lt;&gt;""),IF($P153="O",$K153&amp;" h",$K153),"")</f>
        <v/>
      </c>
      <c r="CK153" s="32" t="str">
        <f ca="1">IF(AND(CK$7&gt;=$N153,CK$7&lt;=$O153,CK$7&lt;&gt;""),IF($P153="O",$K153&amp;" h",$K153),"")</f>
        <v/>
      </c>
      <c r="CL153" s="32" t="str">
        <f ca="1">IF(AND(CL$7&gt;=$N153,CL$7&lt;=$O153,CL$7&lt;&gt;""),IF($P153="O",$K153&amp;" h",$K153),"")</f>
        <v/>
      </c>
      <c r="CM153" s="32" t="str">
        <f ca="1">IF(AND(CM$7&gt;=$N153,CM$7&lt;=$O153,CM$7&lt;&gt;""),IF($P153="O",$K153&amp;" h",$K153),"")</f>
        <v/>
      </c>
      <c r="CN153" s="32" t="str">
        <f ca="1">IF(AND(CN$7&gt;=$N153,CN$7&lt;=$O153,CN$7&lt;&gt;""),IF($P153="O",$K153&amp;" h",$K153),"")</f>
        <v/>
      </c>
      <c r="CO153" s="32" t="str">
        <f ca="1">IF(AND(CO$7&gt;=$N153,CO$7&lt;=$O153,CO$7&lt;&gt;""),IF($P153="O",$K153&amp;" h",$K153),"")</f>
        <v/>
      </c>
      <c r="CP153" s="32" t="str">
        <f ca="1">IF(AND(CP$7&gt;=$N153,CP$7&lt;=$O153,CP$7&lt;&gt;""),IF($P153="O",$K153&amp;" h",$K153),"")</f>
        <v/>
      </c>
      <c r="CQ153" s="32" t="str">
        <f ca="1">IF(AND(CQ$7&gt;=$N153,CQ$7&lt;=$O153,CQ$7&lt;&gt;""),IF($P153="O",$K153&amp;" h",$K153),"")</f>
        <v/>
      </c>
      <c r="CR153" s="32" t="str">
        <f ca="1">IF(AND(CR$7&gt;=$N153,CR$7&lt;=$O153,CR$7&lt;&gt;""),IF($P153="O",$K153&amp;" h",$K153),"")</f>
        <v/>
      </c>
      <c r="CS153" s="32" t="str">
        <f ca="1">IF(AND(CS$7&gt;=$N153,CS$7&lt;=$O153,CS$7&lt;&gt;""),IF($P153="O",$K153&amp;" h",$K153),"")</f>
        <v/>
      </c>
      <c r="CT153" s="32" t="str">
        <f ca="1">IF(AND(CT$7&gt;=$N153,CT$7&lt;=$O153,CT$7&lt;&gt;""),IF($P153="O",$K153&amp;" h",$K153),"")</f>
        <v/>
      </c>
      <c r="CU153" s="32" t="str">
        <f ca="1">IF(AND(CU$7&gt;=$N153,CU$7&lt;=$O153,CU$7&lt;&gt;""),IF($P153="O",$K153&amp;" h",$K153),"")</f>
        <v/>
      </c>
      <c r="CV153" s="32" t="str">
        <f ca="1">IF(AND(CV$7&gt;=$N153,CV$7&lt;=$O153,CV$7&lt;&gt;""),IF($P153="O",$K153&amp;" h",$K153),"")</f>
        <v/>
      </c>
      <c r="CW153" s="32" t="str">
        <f ca="1">IF(AND(CW$7&gt;=$N153,CW$7&lt;=$O153,CW$7&lt;&gt;""),IF($P153="O",$K153&amp;" h",$K153),"")</f>
        <v/>
      </c>
      <c r="CX153" s="32" t="str">
        <f ca="1">IF(AND(CX$7&gt;=$N153,CX$7&lt;=$O153,CX$7&lt;&gt;""),IF($P153="O",$K153&amp;" h",$K153),"")</f>
        <v/>
      </c>
      <c r="CY153" s="32" t="str">
        <f ca="1">IF(AND(CY$7&gt;=$N153,CY$7&lt;=$O153,CY$7&lt;&gt;""),IF($P153="O",$K153&amp;" h",$K153),"")</f>
        <v/>
      </c>
      <c r="CZ153" s="32" t="str">
        <f ca="1">IF(AND(CZ$7&gt;=$N153,CZ$7&lt;=$O153,CZ$7&lt;&gt;""),IF($P153="O",$K153&amp;" h",$K153),"")</f>
        <v/>
      </c>
      <c r="DA153" s="32" t="str">
        <f ca="1">IF(AND(DA$7&gt;=$N153,DA$7&lt;=$O153,DA$7&lt;&gt;""),IF($P153="O",$K153&amp;" h",$K153),"")</f>
        <v/>
      </c>
      <c r="DB153" s="32" t="str">
        <f ca="1">IF(AND(DB$7&gt;=$N153,DB$7&lt;=$O153,DB$7&lt;&gt;""),IF($P153="O",$K153&amp;" h",$K153),"")</f>
        <v/>
      </c>
      <c r="DC153" s="32" t="str">
        <f ca="1">IF(AND(DC$7&gt;=$N153,DC$7&lt;=$O153,DC$7&lt;&gt;""),IF($P153="O",$K153&amp;" h",$K153),"")</f>
        <v/>
      </c>
    </row>
    <row r="154" spans="1:107" x14ac:dyDescent="0.3">
      <c r="A154" s="124" t="s">
        <v>6495</v>
      </c>
      <c r="B154" s="100" t="s">
        <v>6496</v>
      </c>
      <c r="C154" s="100" t="s">
        <v>252</v>
      </c>
      <c r="D154" s="100" t="s">
        <v>6112</v>
      </c>
      <c r="E154" s="100" t="s">
        <v>1216</v>
      </c>
      <c r="F154" s="100" t="s">
        <v>359</v>
      </c>
      <c r="G154" s="100" t="s">
        <v>58</v>
      </c>
      <c r="H154" s="100" t="s">
        <v>61</v>
      </c>
      <c r="I154" s="100"/>
      <c r="J154" s="100"/>
      <c r="K154" s="100">
        <v>0.5</v>
      </c>
      <c r="L154" s="104">
        <v>43322</v>
      </c>
      <c r="M154" s="104">
        <v>43322.020833333336</v>
      </c>
      <c r="N154" s="105"/>
      <c r="O154" s="105"/>
      <c r="P154" s="109" t="s">
        <v>617</v>
      </c>
      <c r="Q154" s="31">
        <f ca="1">NETWORKDAYS(N154,O154,LD!$D$5:$D$16)</f>
        <v>0</v>
      </c>
      <c r="R154" s="152" t="str">
        <f ca="1">IF(AND(R$7&gt;=$N154,R$7&lt;=$O154,R$7&lt;&gt;""),IF($P154="O",$K154&amp;" h",$K154),"")</f>
        <v/>
      </c>
      <c r="S154" s="150" t="str">
        <f>IF(AND(S$7&gt;=$N154,S$7&lt;=$O154,S$7&lt;&gt;""),IF($P154="O",$K154&amp;" h",$K154),"")</f>
        <v/>
      </c>
      <c r="T154" s="152" t="str">
        <f ca="1">IF(AND(T$7&gt;=$N154,T$7&lt;=$O154,T$7&lt;&gt;""),IF($P154="O",$K154&amp;" h",$K154),"")</f>
        <v/>
      </c>
      <c r="U154" s="150" t="str">
        <f>IF(AND(U$7&gt;=$N154,U$7&lt;=$O154,U$7&lt;&gt;""),IF($P154="O",$K154&amp;" h",$K154),"")</f>
        <v/>
      </c>
      <c r="V154" s="152" t="str">
        <f ca="1">IF(AND(V$7&gt;=$N154,V$7&lt;=$O154,V$7&lt;&gt;""),IF($P154="O",$K154&amp;" h",$K154),"")</f>
        <v/>
      </c>
      <c r="W154" s="150" t="str">
        <f>IF(AND(W$7&gt;=$N154,W$7&lt;=$O154,W$7&lt;&gt;""),IF($P154="O",$K154&amp;" h",$K154),"")</f>
        <v/>
      </c>
      <c r="X154" s="152" t="str">
        <f ca="1">IF(AND(X$7&gt;=$N154,X$7&lt;=$O154,X$7&lt;&gt;""),IF($P154="O",$K154&amp;" h",$K154),"")</f>
        <v/>
      </c>
      <c r="Y154" s="150" t="str">
        <f>IF(AND(Y$7&gt;=$N154,Y$7&lt;=$O154,Y$7&lt;&gt;""),IF($P154="O",$K154&amp;" h",$K154),"")</f>
        <v/>
      </c>
      <c r="Z154" s="152" t="str">
        <f ca="1">IF(AND(Z$7&gt;=$N154,Z$7&lt;=$O154,Z$7&lt;&gt;""),IF($P154="O",$K154&amp;" h",$K154),"")</f>
        <v/>
      </c>
      <c r="AA154" s="150" t="str">
        <f>IF(AND(AA$7&gt;=$N154,AA$7&lt;=$O154,AA$7&lt;&gt;""),IF($P154="O",$K154&amp;" h",$K154),"")</f>
        <v/>
      </c>
      <c r="AB154" s="152" t="str">
        <f ca="1">IF(AND(AB$7&gt;=$N154,AB$7&lt;=$O154,AB$7&lt;&gt;""),IF($P154="O",$K154&amp;" h",$K154),"")</f>
        <v/>
      </c>
      <c r="AC154" s="150" t="str">
        <f>IF(AND(AC$7&gt;=$N154,AC$7&lt;=$O154,AC$7&lt;&gt;""),IF($P154="O",$K154&amp;" h",$K154),"")</f>
        <v/>
      </c>
      <c r="AD154" s="152" t="str">
        <f ca="1">IF(AND(AD$7&gt;=$N154,AD$7&lt;=$O154,AD$7&lt;&gt;""),IF($P154="O",$K154&amp;" h",$K154),"")</f>
        <v/>
      </c>
      <c r="AE154" s="150" t="str">
        <f>IF(AND(AE$7&gt;=$N154,AE$7&lt;=$O154,AE$7&lt;&gt;""),IF($P154="O",$K154&amp;" h",$K154),"")</f>
        <v/>
      </c>
      <c r="AF154" s="152" t="str">
        <f ca="1">IF(AND(AF$7&gt;=$N154,AF$7&lt;=$O154,AF$7&lt;&gt;""),IF($P154="O",$K154&amp;" h",$K154),"")</f>
        <v/>
      </c>
      <c r="AG154" s="150" t="str">
        <f>IF(AND(AG$7&gt;=$N154,AG$7&lt;=$O154,AG$7&lt;&gt;""),IF($P154="O",$K154&amp;" h",$K154),"")</f>
        <v/>
      </c>
      <c r="AH154" s="152" t="str">
        <f ca="1">IF(AND(AH$7&gt;=$N154,AH$7&lt;=$O154,AH$7&lt;&gt;""),IF($P154="O",$K154&amp;" h",$K154),"")</f>
        <v/>
      </c>
      <c r="AI154" s="150"/>
      <c r="AJ154" s="152"/>
      <c r="AK154" s="150"/>
      <c r="AL154" s="152"/>
      <c r="AM154" s="150"/>
      <c r="AN154" s="152"/>
      <c r="AO154" s="150"/>
      <c r="AP154" s="152"/>
      <c r="AQ154" s="150"/>
      <c r="AR154" s="152"/>
      <c r="AS154" s="150"/>
      <c r="AT154" s="152"/>
      <c r="AU154" s="150"/>
      <c r="AV154" s="152"/>
      <c r="AW154" s="150"/>
      <c r="AX154" s="152"/>
      <c r="AY154" s="150"/>
      <c r="AZ154" s="152"/>
      <c r="BA154" s="150"/>
      <c r="BB154" s="152"/>
      <c r="BC154" s="150"/>
      <c r="BD154" s="152"/>
      <c r="BE154" s="150"/>
      <c r="BF154" s="152"/>
      <c r="BG154" s="150"/>
      <c r="BH154" s="152"/>
      <c r="BI154" s="150"/>
      <c r="BJ154" s="152"/>
      <c r="BK154" s="150"/>
      <c r="BL154" s="152"/>
      <c r="BM154" s="150"/>
      <c r="BN154" s="152"/>
      <c r="BO154" s="150"/>
      <c r="BP154" s="152"/>
      <c r="BQ154" s="150"/>
      <c r="BR154" s="152"/>
      <c r="BS154" s="150"/>
      <c r="BT154" s="152"/>
      <c r="BU154" s="150"/>
      <c r="BV154" s="152"/>
      <c r="BW154" s="150"/>
      <c r="BX154" s="152"/>
      <c r="BY154" s="150"/>
      <c r="BZ154" s="32" t="str">
        <f ca="1">IF(AND(BZ$7&gt;=$N154,BZ$7&lt;=$O154,BZ$7&lt;&gt;""),IF($P154="O",$K154&amp;" h",$K154),"")</f>
        <v/>
      </c>
      <c r="CA154" s="32" t="str">
        <f ca="1">IF(AND(CA$7&gt;=$N154,CA$7&lt;=$O154,CA$7&lt;&gt;""),IF($P154="O",$K154&amp;" h",$K154),"")</f>
        <v/>
      </c>
      <c r="CB154" s="32" t="str">
        <f ca="1">IF(AND(CB$7&gt;=$N154,CB$7&lt;=$O154,CB$7&lt;&gt;""),IF($P154="O",$K154&amp;" h",$K154),"")</f>
        <v/>
      </c>
      <c r="CC154" s="32" t="str">
        <f ca="1">IF(AND(CC$7&gt;=$N154,CC$7&lt;=$O154,CC$7&lt;&gt;""),IF($P154="O",$K154&amp;" h",$K154),"")</f>
        <v/>
      </c>
      <c r="CD154" s="32" t="str">
        <f ca="1">IF(AND(CD$7&gt;=$N154,CD$7&lt;=$O154,CD$7&lt;&gt;""),IF($P154="O",$K154&amp;" h",$K154),"")</f>
        <v/>
      </c>
      <c r="CE154" s="32" t="str">
        <f ca="1">IF(AND(CE$7&gt;=$N154,CE$7&lt;=$O154,CE$7&lt;&gt;""),IF($P154="O",$K154&amp;" h",$K154),"")</f>
        <v/>
      </c>
      <c r="CF154" s="32" t="str">
        <f ca="1">IF(AND(CF$7&gt;=$N154,CF$7&lt;=$O154,CF$7&lt;&gt;""),IF($P154="O",$K154&amp;" h",$K154),"")</f>
        <v/>
      </c>
      <c r="CG154" s="32" t="str">
        <f ca="1">IF(AND(CG$7&gt;=$N154,CG$7&lt;=$O154,CG$7&lt;&gt;""),IF($P154="O",$K154&amp;" h",$K154),"")</f>
        <v/>
      </c>
      <c r="CH154" s="32" t="str">
        <f ca="1">IF(AND(CH$7&gt;=$N154,CH$7&lt;=$O154,CH$7&lt;&gt;""),IF($P154="O",$K154&amp;" h",$K154),"")</f>
        <v/>
      </c>
      <c r="CI154" s="32" t="str">
        <f ca="1">IF(AND(CI$7&gt;=$N154,CI$7&lt;=$O154,CI$7&lt;&gt;""),IF($P154="O",$K154&amp;" h",$K154),"")</f>
        <v/>
      </c>
      <c r="CJ154" s="32" t="str">
        <f ca="1">IF(AND(CJ$7&gt;=$N154,CJ$7&lt;=$O154,CJ$7&lt;&gt;""),IF($P154="O",$K154&amp;" h",$K154),"")</f>
        <v/>
      </c>
      <c r="CK154" s="32" t="str">
        <f ca="1">IF(AND(CK$7&gt;=$N154,CK$7&lt;=$O154,CK$7&lt;&gt;""),IF($P154="O",$K154&amp;" h",$K154),"")</f>
        <v/>
      </c>
      <c r="CL154" s="32" t="str">
        <f ca="1">IF(AND(CL$7&gt;=$N154,CL$7&lt;=$O154,CL$7&lt;&gt;""),IF($P154="O",$K154&amp;" h",$K154),"")</f>
        <v/>
      </c>
      <c r="CM154" s="32" t="str">
        <f ca="1">IF(AND(CM$7&gt;=$N154,CM$7&lt;=$O154,CM$7&lt;&gt;""),IF($P154="O",$K154&amp;" h",$K154),"")</f>
        <v/>
      </c>
      <c r="CN154" s="32" t="str">
        <f ca="1">IF(AND(CN$7&gt;=$N154,CN$7&lt;=$O154,CN$7&lt;&gt;""),IF($P154="O",$K154&amp;" h",$K154),"")</f>
        <v/>
      </c>
      <c r="CO154" s="32" t="str">
        <f ca="1">IF(AND(CO$7&gt;=$N154,CO$7&lt;=$O154,CO$7&lt;&gt;""),IF($P154="O",$K154&amp;" h",$K154),"")</f>
        <v/>
      </c>
      <c r="CP154" s="32" t="str">
        <f ca="1">IF(AND(CP$7&gt;=$N154,CP$7&lt;=$O154,CP$7&lt;&gt;""),IF($P154="O",$K154&amp;" h",$K154),"")</f>
        <v/>
      </c>
      <c r="CQ154" s="32" t="str">
        <f ca="1">IF(AND(CQ$7&gt;=$N154,CQ$7&lt;=$O154,CQ$7&lt;&gt;""),IF($P154="O",$K154&amp;" h",$K154),"")</f>
        <v/>
      </c>
      <c r="CR154" s="32" t="str">
        <f ca="1">IF(AND(CR$7&gt;=$N154,CR$7&lt;=$O154,CR$7&lt;&gt;""),IF($P154="O",$K154&amp;" h",$K154),"")</f>
        <v/>
      </c>
      <c r="CS154" s="32" t="str">
        <f ca="1">IF(AND(CS$7&gt;=$N154,CS$7&lt;=$O154,CS$7&lt;&gt;""),IF($P154="O",$K154&amp;" h",$K154),"")</f>
        <v/>
      </c>
      <c r="CT154" s="32" t="str">
        <f ca="1">IF(AND(CT$7&gt;=$N154,CT$7&lt;=$O154,CT$7&lt;&gt;""),IF($P154="O",$K154&amp;" h",$K154),"")</f>
        <v/>
      </c>
      <c r="CU154" s="32" t="str">
        <f ca="1">IF(AND(CU$7&gt;=$N154,CU$7&lt;=$O154,CU$7&lt;&gt;""),IF($P154="O",$K154&amp;" h",$K154),"")</f>
        <v/>
      </c>
      <c r="CV154" s="32" t="str">
        <f ca="1">IF(AND(CV$7&gt;=$N154,CV$7&lt;=$O154,CV$7&lt;&gt;""),IF($P154="O",$K154&amp;" h",$K154),"")</f>
        <v/>
      </c>
      <c r="CW154" s="32" t="str">
        <f ca="1">IF(AND(CW$7&gt;=$N154,CW$7&lt;=$O154,CW$7&lt;&gt;""),IF($P154="O",$K154&amp;" h",$K154),"")</f>
        <v/>
      </c>
      <c r="CX154" s="32" t="str">
        <f ca="1">IF(AND(CX$7&gt;=$N154,CX$7&lt;=$O154,CX$7&lt;&gt;""),IF($P154="O",$K154&amp;" h",$K154),"")</f>
        <v/>
      </c>
      <c r="CY154" s="32" t="str">
        <f ca="1">IF(AND(CY$7&gt;=$N154,CY$7&lt;=$O154,CY$7&lt;&gt;""),IF($P154="O",$K154&amp;" h",$K154),"")</f>
        <v/>
      </c>
      <c r="CZ154" s="32" t="str">
        <f ca="1">IF(AND(CZ$7&gt;=$N154,CZ$7&lt;=$O154,CZ$7&lt;&gt;""),IF($P154="O",$K154&amp;" h",$K154),"")</f>
        <v/>
      </c>
      <c r="DA154" s="32" t="str">
        <f ca="1">IF(AND(DA$7&gt;=$N154,DA$7&lt;=$O154,DA$7&lt;&gt;""),IF($P154="O",$K154&amp;" h",$K154),"")</f>
        <v/>
      </c>
      <c r="DB154" s="32" t="str">
        <f ca="1">IF(AND(DB$7&gt;=$N154,DB$7&lt;=$O154,DB$7&lt;&gt;""),IF($P154="O",$K154&amp;" h",$K154),"")</f>
        <v/>
      </c>
      <c r="DC154" s="32" t="str">
        <f ca="1">IF(AND(DC$7&gt;=$N154,DC$7&lt;=$O154,DC$7&lt;&gt;""),IF($P154="O",$K154&amp;" h",$K154),"")</f>
        <v/>
      </c>
    </row>
    <row r="155" spans="1:107" x14ac:dyDescent="0.3">
      <c r="A155" s="124" t="s">
        <v>6357</v>
      </c>
      <c r="B155" s="100" t="s">
        <v>6358</v>
      </c>
      <c r="C155" s="100" t="s">
        <v>1044</v>
      </c>
      <c r="D155" s="100" t="s">
        <v>1045</v>
      </c>
      <c r="E155" s="100" t="s">
        <v>1046</v>
      </c>
      <c r="F155" s="100" t="s">
        <v>195</v>
      </c>
      <c r="G155" s="100" t="s">
        <v>58</v>
      </c>
      <c r="H155" s="100" t="s">
        <v>49</v>
      </c>
      <c r="I155" s="100"/>
      <c r="J155" s="100"/>
      <c r="K155" s="100">
        <v>21</v>
      </c>
      <c r="L155" s="104">
        <v>43330</v>
      </c>
      <c r="M155" s="104">
        <v>43345</v>
      </c>
      <c r="N155" s="105"/>
      <c r="O155" s="105"/>
      <c r="P155" s="109" t="s">
        <v>617</v>
      </c>
      <c r="Q155" s="31">
        <f ca="1">NETWORKDAYS(N155,O155,LD!$D$5:$D$16)</f>
        <v>0</v>
      </c>
      <c r="R155" s="152" t="str">
        <f ca="1">IF(AND(R$7&gt;=$N155,R$7&lt;=$O155,R$7&lt;&gt;""),IF($P155="O",$K155&amp;" h",$K155),"")</f>
        <v/>
      </c>
      <c r="S155" s="150" t="str">
        <f>IF(AND(S$7&gt;=$N155,S$7&lt;=$O155,S$7&lt;&gt;""),IF($P155="O",$K155&amp;" h",$K155),"")</f>
        <v/>
      </c>
      <c r="T155" s="152" t="str">
        <f ca="1">IF(AND(T$7&gt;=$N155,T$7&lt;=$O155,T$7&lt;&gt;""),IF($P155="O",$K155&amp;" h",$K155),"")</f>
        <v/>
      </c>
      <c r="U155" s="150" t="str">
        <f>IF(AND(U$7&gt;=$N155,U$7&lt;=$O155,U$7&lt;&gt;""),IF($P155="O",$K155&amp;" h",$K155),"")</f>
        <v/>
      </c>
      <c r="V155" s="152" t="str">
        <f ca="1">IF(AND(V$7&gt;=$N155,V$7&lt;=$O155,V$7&lt;&gt;""),IF($P155="O",$K155&amp;" h",$K155),"")</f>
        <v/>
      </c>
      <c r="W155" s="150" t="str">
        <f>IF(AND(W$7&gt;=$N155,W$7&lt;=$O155,W$7&lt;&gt;""),IF($P155="O",$K155&amp;" h",$K155),"")</f>
        <v/>
      </c>
      <c r="X155" s="152" t="str">
        <f ca="1">IF(AND(X$7&gt;=$N155,X$7&lt;=$O155,X$7&lt;&gt;""),IF($P155="O",$K155&amp;" h",$K155),"")</f>
        <v/>
      </c>
      <c r="Y155" s="150" t="str">
        <f>IF(AND(Y$7&gt;=$N155,Y$7&lt;=$O155,Y$7&lt;&gt;""),IF($P155="O",$K155&amp;" h",$K155),"")</f>
        <v/>
      </c>
      <c r="Z155" s="152" t="str">
        <f ca="1">IF(AND(Z$7&gt;=$N155,Z$7&lt;=$O155,Z$7&lt;&gt;""),IF($P155="O",$K155&amp;" h",$K155),"")</f>
        <v/>
      </c>
      <c r="AA155" s="150" t="str">
        <f>IF(AND(AA$7&gt;=$N155,AA$7&lt;=$O155,AA$7&lt;&gt;""),IF($P155="O",$K155&amp;" h",$K155),"")</f>
        <v/>
      </c>
      <c r="AB155" s="152" t="str">
        <f ca="1">IF(AND(AB$7&gt;=$N155,AB$7&lt;=$O155,AB$7&lt;&gt;""),IF($P155="O",$K155&amp;" h",$K155),"")</f>
        <v/>
      </c>
      <c r="AC155" s="150" t="str">
        <f>IF(AND(AC$7&gt;=$N155,AC$7&lt;=$O155,AC$7&lt;&gt;""),IF($P155="O",$K155&amp;" h",$K155),"")</f>
        <v/>
      </c>
      <c r="AD155" s="152" t="str">
        <f ca="1">IF(AND(AD$7&gt;=$N155,AD$7&lt;=$O155,AD$7&lt;&gt;""),IF($P155="O",$K155&amp;" h",$K155),"")</f>
        <v/>
      </c>
      <c r="AE155" s="150" t="str">
        <f>IF(AND(AE$7&gt;=$N155,AE$7&lt;=$O155,AE$7&lt;&gt;""),IF($P155="O",$K155&amp;" h",$K155),"")</f>
        <v/>
      </c>
      <c r="AF155" s="152" t="str">
        <f ca="1">IF(AND(AF$7&gt;=$N155,AF$7&lt;=$O155,AF$7&lt;&gt;""),IF($P155="O",$K155&amp;" h",$K155),"")</f>
        <v/>
      </c>
      <c r="AG155" s="150" t="str">
        <f>IF(AND(AG$7&gt;=$N155,AG$7&lt;=$O155,AG$7&lt;&gt;""),IF($P155="O",$K155&amp;" h",$K155),"")</f>
        <v/>
      </c>
      <c r="AH155" s="152" t="str">
        <f ca="1">IF(AND(AH$7&gt;=$N155,AH$7&lt;=$O155,AH$7&lt;&gt;""),IF($P155="O",$K155&amp;" h",$K155),"")</f>
        <v/>
      </c>
      <c r="AI155" s="150"/>
      <c r="AJ155" s="152"/>
      <c r="AK155" s="150"/>
      <c r="AL155" s="152"/>
      <c r="AM155" s="150"/>
      <c r="AN155" s="152"/>
      <c r="AO155" s="150"/>
      <c r="AP155" s="152"/>
      <c r="AQ155" s="150"/>
      <c r="AR155" s="152"/>
      <c r="AS155" s="150"/>
      <c r="AT155" s="152"/>
      <c r="AU155" s="150"/>
      <c r="AV155" s="152"/>
      <c r="AW155" s="150"/>
      <c r="AX155" s="152"/>
      <c r="AY155" s="150"/>
      <c r="AZ155" s="152"/>
      <c r="BA155" s="150"/>
      <c r="BB155" s="152"/>
      <c r="BC155" s="150"/>
      <c r="BD155" s="152"/>
      <c r="BE155" s="150"/>
      <c r="BF155" s="152"/>
      <c r="BG155" s="150"/>
      <c r="BH155" s="152"/>
      <c r="BI155" s="150"/>
      <c r="BJ155" s="152"/>
      <c r="BK155" s="150"/>
      <c r="BL155" s="152"/>
      <c r="BM155" s="150"/>
      <c r="BN155" s="152"/>
      <c r="BO155" s="150"/>
      <c r="BP155" s="152"/>
      <c r="BQ155" s="150"/>
      <c r="BR155" s="152"/>
      <c r="BS155" s="150"/>
      <c r="BT155" s="152"/>
      <c r="BU155" s="150"/>
      <c r="BV155" s="152"/>
      <c r="BW155" s="150"/>
      <c r="BX155" s="152"/>
      <c r="BY155" s="150"/>
      <c r="BZ155" s="32" t="str">
        <f ca="1">IF(AND(BZ$7&gt;=$N155,BZ$7&lt;=$O155,BZ$7&lt;&gt;""),IF($P155="O",$K155&amp;" h",$K155),"")</f>
        <v/>
      </c>
      <c r="CA155" s="32" t="str">
        <f ca="1">IF(AND(CA$7&gt;=$N155,CA$7&lt;=$O155,CA$7&lt;&gt;""),IF($P155="O",$K155&amp;" h",$K155),"")</f>
        <v/>
      </c>
      <c r="CB155" s="32" t="str">
        <f ca="1">IF(AND(CB$7&gt;=$N155,CB$7&lt;=$O155,CB$7&lt;&gt;""),IF($P155="O",$K155&amp;" h",$K155),"")</f>
        <v/>
      </c>
      <c r="CC155" s="32" t="str">
        <f ca="1">IF(AND(CC$7&gt;=$N155,CC$7&lt;=$O155,CC$7&lt;&gt;""),IF($P155="O",$K155&amp;" h",$K155),"")</f>
        <v/>
      </c>
      <c r="CD155" s="32" t="str">
        <f ca="1">IF(AND(CD$7&gt;=$N155,CD$7&lt;=$O155,CD$7&lt;&gt;""),IF($P155="O",$K155&amp;" h",$K155),"")</f>
        <v/>
      </c>
      <c r="CE155" s="32" t="str">
        <f ca="1">IF(AND(CE$7&gt;=$N155,CE$7&lt;=$O155,CE$7&lt;&gt;""),IF($P155="O",$K155&amp;" h",$K155),"")</f>
        <v/>
      </c>
      <c r="CF155" s="32" t="str">
        <f ca="1">IF(AND(CF$7&gt;=$N155,CF$7&lt;=$O155,CF$7&lt;&gt;""),IF($P155="O",$K155&amp;" h",$K155),"")</f>
        <v/>
      </c>
      <c r="CG155" s="32" t="str">
        <f ca="1">IF(AND(CG$7&gt;=$N155,CG$7&lt;=$O155,CG$7&lt;&gt;""),IF($P155="O",$K155&amp;" h",$K155),"")</f>
        <v/>
      </c>
      <c r="CH155" s="32" t="str">
        <f ca="1">IF(AND(CH$7&gt;=$N155,CH$7&lt;=$O155,CH$7&lt;&gt;""),IF($P155="O",$K155&amp;" h",$K155),"")</f>
        <v/>
      </c>
      <c r="CI155" s="32" t="str">
        <f ca="1">IF(AND(CI$7&gt;=$N155,CI$7&lt;=$O155,CI$7&lt;&gt;""),IF($P155="O",$K155&amp;" h",$K155),"")</f>
        <v/>
      </c>
      <c r="CJ155" s="32" t="str">
        <f ca="1">IF(AND(CJ$7&gt;=$N155,CJ$7&lt;=$O155,CJ$7&lt;&gt;""),IF($P155="O",$K155&amp;" h",$K155),"")</f>
        <v/>
      </c>
      <c r="CK155" s="32" t="str">
        <f ca="1">IF(AND(CK$7&gt;=$N155,CK$7&lt;=$O155,CK$7&lt;&gt;""),IF($P155="O",$K155&amp;" h",$K155),"")</f>
        <v/>
      </c>
      <c r="CL155" s="32" t="str">
        <f ca="1">IF(AND(CL$7&gt;=$N155,CL$7&lt;=$O155,CL$7&lt;&gt;""),IF($P155="O",$K155&amp;" h",$K155),"")</f>
        <v/>
      </c>
      <c r="CM155" s="32" t="str">
        <f ca="1">IF(AND(CM$7&gt;=$N155,CM$7&lt;=$O155,CM$7&lt;&gt;""),IF($P155="O",$K155&amp;" h",$K155),"")</f>
        <v/>
      </c>
      <c r="CN155" s="32" t="str">
        <f ca="1">IF(AND(CN$7&gt;=$N155,CN$7&lt;=$O155,CN$7&lt;&gt;""),IF($P155="O",$K155&amp;" h",$K155),"")</f>
        <v/>
      </c>
      <c r="CO155" s="32" t="str">
        <f ca="1">IF(AND(CO$7&gt;=$N155,CO$7&lt;=$O155,CO$7&lt;&gt;""),IF($P155="O",$K155&amp;" h",$K155),"")</f>
        <v/>
      </c>
      <c r="CP155" s="32" t="str">
        <f ca="1">IF(AND(CP$7&gt;=$N155,CP$7&lt;=$O155,CP$7&lt;&gt;""),IF($P155="O",$K155&amp;" h",$K155),"")</f>
        <v/>
      </c>
      <c r="CQ155" s="32" t="str">
        <f ca="1">IF(AND(CQ$7&gt;=$N155,CQ$7&lt;=$O155,CQ$7&lt;&gt;""),IF($P155="O",$K155&amp;" h",$K155),"")</f>
        <v/>
      </c>
      <c r="CR155" s="32" t="str">
        <f ca="1">IF(AND(CR$7&gt;=$N155,CR$7&lt;=$O155,CR$7&lt;&gt;""),IF($P155="O",$K155&amp;" h",$K155),"")</f>
        <v/>
      </c>
      <c r="CS155" s="32" t="str">
        <f ca="1">IF(AND(CS$7&gt;=$N155,CS$7&lt;=$O155,CS$7&lt;&gt;""),IF($P155="O",$K155&amp;" h",$K155),"")</f>
        <v/>
      </c>
      <c r="CT155" s="32" t="str">
        <f ca="1">IF(AND(CT$7&gt;=$N155,CT$7&lt;=$O155,CT$7&lt;&gt;""),IF($P155="O",$K155&amp;" h",$K155),"")</f>
        <v/>
      </c>
      <c r="CU155" s="32" t="str">
        <f ca="1">IF(AND(CU$7&gt;=$N155,CU$7&lt;=$O155,CU$7&lt;&gt;""),IF($P155="O",$K155&amp;" h",$K155),"")</f>
        <v/>
      </c>
      <c r="CV155" s="32" t="str">
        <f ca="1">IF(AND(CV$7&gt;=$N155,CV$7&lt;=$O155,CV$7&lt;&gt;""),IF($P155="O",$K155&amp;" h",$K155),"")</f>
        <v/>
      </c>
      <c r="CW155" s="32" t="str">
        <f ca="1">IF(AND(CW$7&gt;=$N155,CW$7&lt;=$O155,CW$7&lt;&gt;""),IF($P155="O",$K155&amp;" h",$K155),"")</f>
        <v/>
      </c>
      <c r="CX155" s="32" t="str">
        <f ca="1">IF(AND(CX$7&gt;=$N155,CX$7&lt;=$O155,CX$7&lt;&gt;""),IF($P155="O",$K155&amp;" h",$K155),"")</f>
        <v/>
      </c>
      <c r="CY155" s="32" t="str">
        <f ca="1">IF(AND(CY$7&gt;=$N155,CY$7&lt;=$O155,CY$7&lt;&gt;""),IF($P155="O",$K155&amp;" h",$K155),"")</f>
        <v/>
      </c>
      <c r="CZ155" s="32" t="str">
        <f ca="1">IF(AND(CZ$7&gt;=$N155,CZ$7&lt;=$O155,CZ$7&lt;&gt;""),IF($P155="O",$K155&amp;" h",$K155),"")</f>
        <v/>
      </c>
      <c r="DA155" s="32" t="str">
        <f ca="1">IF(AND(DA$7&gt;=$N155,DA$7&lt;=$O155,DA$7&lt;&gt;""),IF($P155="O",$K155&amp;" h",$K155),"")</f>
        <v/>
      </c>
      <c r="DB155" s="32" t="str">
        <f ca="1">IF(AND(DB$7&gt;=$N155,DB$7&lt;=$O155,DB$7&lt;&gt;""),IF($P155="O",$K155&amp;" h",$K155),"")</f>
        <v/>
      </c>
      <c r="DC155" s="32" t="str">
        <f ca="1">IF(AND(DC$7&gt;=$N155,DC$7&lt;=$O155,DC$7&lt;&gt;""),IF($P155="O",$K155&amp;" h",$K155),"")</f>
        <v/>
      </c>
    </row>
    <row r="156" spans="1:107" x14ac:dyDescent="0.3">
      <c r="A156" s="124" t="s">
        <v>6430</v>
      </c>
      <c r="B156" s="100" t="s">
        <v>6431</v>
      </c>
      <c r="C156" s="100" t="s">
        <v>252</v>
      </c>
      <c r="D156" s="100" t="s">
        <v>6115</v>
      </c>
      <c r="E156" s="100" t="s">
        <v>1397</v>
      </c>
      <c r="F156" s="100" t="s">
        <v>359</v>
      </c>
      <c r="G156" s="100" t="s">
        <v>58</v>
      </c>
      <c r="H156" s="100" t="s">
        <v>61</v>
      </c>
      <c r="I156" s="100"/>
      <c r="J156" s="100"/>
      <c r="K156" s="100">
        <v>0.5</v>
      </c>
      <c r="L156" s="104">
        <v>43321</v>
      </c>
      <c r="M156" s="104">
        <v>43321.020833333336</v>
      </c>
      <c r="N156" s="105"/>
      <c r="O156" s="105"/>
      <c r="P156" s="109" t="s">
        <v>617</v>
      </c>
      <c r="Q156" s="31">
        <f ca="1">NETWORKDAYS(N156,O156,LD!$D$5:$D$16)</f>
        <v>0</v>
      </c>
      <c r="R156" s="152" t="str">
        <f ca="1">IF(AND(R$7&gt;=$N156,R$7&lt;=$O156,R$7&lt;&gt;""),IF($P156="O",$K156&amp;" h",$K156),"")</f>
        <v/>
      </c>
      <c r="S156" s="150" t="str">
        <f>IF(AND(S$7&gt;=$N156,S$7&lt;=$O156,S$7&lt;&gt;""),IF($P156="O",$K156&amp;" h",$K156),"")</f>
        <v/>
      </c>
      <c r="T156" s="152" t="str">
        <f ca="1">IF(AND(T$7&gt;=$N156,T$7&lt;=$O156,T$7&lt;&gt;""),IF($P156="O",$K156&amp;" h",$K156),"")</f>
        <v/>
      </c>
      <c r="U156" s="150" t="str">
        <f>IF(AND(U$7&gt;=$N156,U$7&lt;=$O156,U$7&lt;&gt;""),IF($P156="O",$K156&amp;" h",$K156),"")</f>
        <v/>
      </c>
      <c r="V156" s="152" t="str">
        <f ca="1">IF(AND(V$7&gt;=$N156,V$7&lt;=$O156,V$7&lt;&gt;""),IF($P156="O",$K156&amp;" h",$K156),"")</f>
        <v/>
      </c>
      <c r="W156" s="150" t="str">
        <f>IF(AND(W$7&gt;=$N156,W$7&lt;=$O156,W$7&lt;&gt;""),IF($P156="O",$K156&amp;" h",$K156),"")</f>
        <v/>
      </c>
      <c r="X156" s="152" t="str">
        <f ca="1">IF(AND(X$7&gt;=$N156,X$7&lt;=$O156,X$7&lt;&gt;""),IF($P156="O",$K156&amp;" h",$K156),"")</f>
        <v/>
      </c>
      <c r="Y156" s="150" t="str">
        <f>IF(AND(Y$7&gt;=$N156,Y$7&lt;=$O156,Y$7&lt;&gt;""),IF($P156="O",$K156&amp;" h",$K156),"")</f>
        <v/>
      </c>
      <c r="Z156" s="152" t="str">
        <f ca="1">IF(AND(Z$7&gt;=$N156,Z$7&lt;=$O156,Z$7&lt;&gt;""),IF($P156="O",$K156&amp;" h",$K156),"")</f>
        <v/>
      </c>
      <c r="AA156" s="150" t="str">
        <f>IF(AND(AA$7&gt;=$N156,AA$7&lt;=$O156,AA$7&lt;&gt;""),IF($P156="O",$K156&amp;" h",$K156),"")</f>
        <v/>
      </c>
      <c r="AB156" s="152" t="str">
        <f ca="1">IF(AND(AB$7&gt;=$N156,AB$7&lt;=$O156,AB$7&lt;&gt;""),IF($P156="O",$K156&amp;" h",$K156),"")</f>
        <v/>
      </c>
      <c r="AC156" s="150" t="str">
        <f>IF(AND(AC$7&gt;=$N156,AC$7&lt;=$O156,AC$7&lt;&gt;""),IF($P156="O",$K156&amp;" h",$K156),"")</f>
        <v/>
      </c>
      <c r="AD156" s="152" t="str">
        <f ca="1">IF(AND(AD$7&gt;=$N156,AD$7&lt;=$O156,AD$7&lt;&gt;""),IF($P156="O",$K156&amp;" h",$K156),"")</f>
        <v/>
      </c>
      <c r="AE156" s="150" t="str">
        <f>IF(AND(AE$7&gt;=$N156,AE$7&lt;=$O156,AE$7&lt;&gt;""),IF($P156="O",$K156&amp;" h",$K156),"")</f>
        <v/>
      </c>
      <c r="AF156" s="152" t="str">
        <f ca="1">IF(AND(AF$7&gt;=$N156,AF$7&lt;=$O156,AF$7&lt;&gt;""),IF($P156="O",$K156&amp;" h",$K156),"")</f>
        <v/>
      </c>
      <c r="AG156" s="150" t="str">
        <f>IF(AND(AG$7&gt;=$N156,AG$7&lt;=$O156,AG$7&lt;&gt;""),IF($P156="O",$K156&amp;" h",$K156),"")</f>
        <v/>
      </c>
      <c r="AH156" s="152" t="str">
        <f ca="1">IF(AND(AH$7&gt;=$N156,AH$7&lt;=$O156,AH$7&lt;&gt;""),IF($P156="O",$K156&amp;" h",$K156),"")</f>
        <v/>
      </c>
      <c r="AI156" s="150"/>
      <c r="AJ156" s="152"/>
      <c r="AK156" s="150"/>
      <c r="AL156" s="152"/>
      <c r="AM156" s="150"/>
      <c r="AN156" s="152"/>
      <c r="AO156" s="150"/>
      <c r="AP156" s="152"/>
      <c r="AQ156" s="150"/>
      <c r="AR156" s="152"/>
      <c r="AS156" s="150"/>
      <c r="AT156" s="152"/>
      <c r="AU156" s="150"/>
      <c r="AV156" s="152"/>
      <c r="AW156" s="150"/>
      <c r="AX156" s="152"/>
      <c r="AY156" s="150"/>
      <c r="AZ156" s="152"/>
      <c r="BA156" s="150"/>
      <c r="BB156" s="152"/>
      <c r="BC156" s="150"/>
      <c r="BD156" s="152"/>
      <c r="BE156" s="150"/>
      <c r="BF156" s="152"/>
      <c r="BG156" s="150"/>
      <c r="BH156" s="152"/>
      <c r="BI156" s="150"/>
      <c r="BJ156" s="152"/>
      <c r="BK156" s="150"/>
      <c r="BL156" s="152"/>
      <c r="BM156" s="150"/>
      <c r="BN156" s="152"/>
      <c r="BO156" s="150"/>
      <c r="BP156" s="152"/>
      <c r="BQ156" s="150"/>
      <c r="BR156" s="152"/>
      <c r="BS156" s="150"/>
      <c r="BT156" s="152"/>
      <c r="BU156" s="150"/>
      <c r="BV156" s="152"/>
      <c r="BW156" s="150"/>
      <c r="BX156" s="152"/>
      <c r="BY156" s="150"/>
      <c r="BZ156" s="32" t="str">
        <f ca="1">IF(AND(BZ$7&gt;=$N156,BZ$7&lt;=$O156,BZ$7&lt;&gt;""),IF($P156="O",$K156&amp;" h",$K156),"")</f>
        <v/>
      </c>
      <c r="CA156" s="32" t="str">
        <f ca="1">IF(AND(CA$7&gt;=$N156,CA$7&lt;=$O156,CA$7&lt;&gt;""),IF($P156="O",$K156&amp;" h",$K156),"")</f>
        <v/>
      </c>
      <c r="CB156" s="32" t="str">
        <f ca="1">IF(AND(CB$7&gt;=$N156,CB$7&lt;=$O156,CB$7&lt;&gt;""),IF($P156="O",$K156&amp;" h",$K156),"")</f>
        <v/>
      </c>
      <c r="CC156" s="32" t="str">
        <f ca="1">IF(AND(CC$7&gt;=$N156,CC$7&lt;=$O156,CC$7&lt;&gt;""),IF($P156="O",$K156&amp;" h",$K156),"")</f>
        <v/>
      </c>
      <c r="CD156" s="32" t="str">
        <f ca="1">IF(AND(CD$7&gt;=$N156,CD$7&lt;=$O156,CD$7&lt;&gt;""),IF($P156="O",$K156&amp;" h",$K156),"")</f>
        <v/>
      </c>
      <c r="CE156" s="32" t="str">
        <f ca="1">IF(AND(CE$7&gt;=$N156,CE$7&lt;=$O156,CE$7&lt;&gt;""),IF($P156="O",$K156&amp;" h",$K156),"")</f>
        <v/>
      </c>
      <c r="CF156" s="32" t="str">
        <f ca="1">IF(AND(CF$7&gt;=$N156,CF$7&lt;=$O156,CF$7&lt;&gt;""),IF($P156="O",$K156&amp;" h",$K156),"")</f>
        <v/>
      </c>
      <c r="CG156" s="32" t="str">
        <f ca="1">IF(AND(CG$7&gt;=$N156,CG$7&lt;=$O156,CG$7&lt;&gt;""),IF($P156="O",$K156&amp;" h",$K156),"")</f>
        <v/>
      </c>
      <c r="CH156" s="32" t="str">
        <f ca="1">IF(AND(CH$7&gt;=$N156,CH$7&lt;=$O156,CH$7&lt;&gt;""),IF($P156="O",$K156&amp;" h",$K156),"")</f>
        <v/>
      </c>
      <c r="CI156" s="32" t="str">
        <f ca="1">IF(AND(CI$7&gt;=$N156,CI$7&lt;=$O156,CI$7&lt;&gt;""),IF($P156="O",$K156&amp;" h",$K156),"")</f>
        <v/>
      </c>
      <c r="CJ156" s="32" t="str">
        <f ca="1">IF(AND(CJ$7&gt;=$N156,CJ$7&lt;=$O156,CJ$7&lt;&gt;""),IF($P156="O",$K156&amp;" h",$K156),"")</f>
        <v/>
      </c>
      <c r="CK156" s="32" t="str">
        <f ca="1">IF(AND(CK$7&gt;=$N156,CK$7&lt;=$O156,CK$7&lt;&gt;""),IF($P156="O",$K156&amp;" h",$K156),"")</f>
        <v/>
      </c>
      <c r="CL156" s="32" t="str">
        <f ca="1">IF(AND(CL$7&gt;=$N156,CL$7&lt;=$O156,CL$7&lt;&gt;""),IF($P156="O",$K156&amp;" h",$K156),"")</f>
        <v/>
      </c>
      <c r="CM156" s="32" t="str">
        <f ca="1">IF(AND(CM$7&gt;=$N156,CM$7&lt;=$O156,CM$7&lt;&gt;""),IF($P156="O",$K156&amp;" h",$K156),"")</f>
        <v/>
      </c>
      <c r="CN156" s="32" t="str">
        <f ca="1">IF(AND(CN$7&gt;=$N156,CN$7&lt;=$O156,CN$7&lt;&gt;""),IF($P156="O",$K156&amp;" h",$K156),"")</f>
        <v/>
      </c>
      <c r="CO156" s="32" t="str">
        <f ca="1">IF(AND(CO$7&gt;=$N156,CO$7&lt;=$O156,CO$7&lt;&gt;""),IF($P156="O",$K156&amp;" h",$K156),"")</f>
        <v/>
      </c>
      <c r="CP156" s="32" t="str">
        <f ca="1">IF(AND(CP$7&gt;=$N156,CP$7&lt;=$O156,CP$7&lt;&gt;""),IF($P156="O",$K156&amp;" h",$K156),"")</f>
        <v/>
      </c>
      <c r="CQ156" s="32" t="str">
        <f ca="1">IF(AND(CQ$7&gt;=$N156,CQ$7&lt;=$O156,CQ$7&lt;&gt;""),IF($P156="O",$K156&amp;" h",$K156),"")</f>
        <v/>
      </c>
      <c r="CR156" s="32" t="str">
        <f ca="1">IF(AND(CR$7&gt;=$N156,CR$7&lt;=$O156,CR$7&lt;&gt;""),IF($P156="O",$K156&amp;" h",$K156),"")</f>
        <v/>
      </c>
      <c r="CS156" s="32" t="str">
        <f ca="1">IF(AND(CS$7&gt;=$N156,CS$7&lt;=$O156,CS$7&lt;&gt;""),IF($P156="O",$K156&amp;" h",$K156),"")</f>
        <v/>
      </c>
      <c r="CT156" s="32" t="str">
        <f ca="1">IF(AND(CT$7&gt;=$N156,CT$7&lt;=$O156,CT$7&lt;&gt;""),IF($P156="O",$K156&amp;" h",$K156),"")</f>
        <v/>
      </c>
      <c r="CU156" s="32" t="str">
        <f ca="1">IF(AND(CU$7&gt;=$N156,CU$7&lt;=$O156,CU$7&lt;&gt;""),IF($P156="O",$K156&amp;" h",$K156),"")</f>
        <v/>
      </c>
      <c r="CV156" s="32" t="str">
        <f ca="1">IF(AND(CV$7&gt;=$N156,CV$7&lt;=$O156,CV$7&lt;&gt;""),IF($P156="O",$K156&amp;" h",$K156),"")</f>
        <v/>
      </c>
      <c r="CW156" s="32" t="str">
        <f ca="1">IF(AND(CW$7&gt;=$N156,CW$7&lt;=$O156,CW$7&lt;&gt;""),IF($P156="O",$K156&amp;" h",$K156),"")</f>
        <v/>
      </c>
      <c r="CX156" s="32" t="str">
        <f ca="1">IF(AND(CX$7&gt;=$N156,CX$7&lt;=$O156,CX$7&lt;&gt;""),IF($P156="O",$K156&amp;" h",$K156),"")</f>
        <v/>
      </c>
      <c r="CY156" s="32" t="str">
        <f ca="1">IF(AND(CY$7&gt;=$N156,CY$7&lt;=$O156,CY$7&lt;&gt;""),IF($P156="O",$K156&amp;" h",$K156),"")</f>
        <v/>
      </c>
      <c r="CZ156" s="32" t="str">
        <f ca="1">IF(AND(CZ$7&gt;=$N156,CZ$7&lt;=$O156,CZ$7&lt;&gt;""),IF($P156="O",$K156&amp;" h",$K156),"")</f>
        <v/>
      </c>
      <c r="DA156" s="32" t="str">
        <f ca="1">IF(AND(DA$7&gt;=$N156,DA$7&lt;=$O156,DA$7&lt;&gt;""),IF($P156="O",$K156&amp;" h",$K156),"")</f>
        <v/>
      </c>
      <c r="DB156" s="32" t="str">
        <f ca="1">IF(AND(DB$7&gt;=$N156,DB$7&lt;=$O156,DB$7&lt;&gt;""),IF($P156="O",$K156&amp;" h",$K156),"")</f>
        <v/>
      </c>
      <c r="DC156" s="32" t="str">
        <f ca="1">IF(AND(DC$7&gt;=$N156,DC$7&lt;=$O156,DC$7&lt;&gt;""),IF($P156="O",$K156&amp;" h",$K156),"")</f>
        <v/>
      </c>
    </row>
    <row r="157" spans="1:107" x14ac:dyDescent="0.3">
      <c r="A157" s="124" t="s">
        <v>6609</v>
      </c>
      <c r="B157" s="100" t="s">
        <v>6610</v>
      </c>
      <c r="C157" s="100" t="s">
        <v>252</v>
      </c>
      <c r="D157" s="100" t="s">
        <v>6118</v>
      </c>
      <c r="E157" s="100" t="s">
        <v>1397</v>
      </c>
      <c r="F157" s="100" t="s">
        <v>359</v>
      </c>
      <c r="G157" s="100" t="s">
        <v>58</v>
      </c>
      <c r="H157" s="100" t="s">
        <v>61</v>
      </c>
      <c r="I157" s="100"/>
      <c r="J157" s="100"/>
      <c r="K157" s="100">
        <v>0.5</v>
      </c>
      <c r="L157" s="104">
        <v>43323</v>
      </c>
      <c r="M157" s="104">
        <v>43323.020833333336</v>
      </c>
      <c r="N157" s="105"/>
      <c r="O157" s="105"/>
      <c r="P157" s="109" t="s">
        <v>617</v>
      </c>
      <c r="Q157" s="31">
        <f ca="1">NETWORKDAYS(N157,O157,LD!$D$5:$D$16)</f>
        <v>0</v>
      </c>
      <c r="R157" s="152" t="str">
        <f ca="1">IF(AND(R$7&gt;=$N157,R$7&lt;=$O157,R$7&lt;&gt;""),IF($P157="O",$K157&amp;" h",$K157),"")</f>
        <v/>
      </c>
      <c r="S157" s="150" t="str">
        <f>IF(AND(S$7&gt;=$N157,S$7&lt;=$O157,S$7&lt;&gt;""),IF($P157="O",$K157&amp;" h",$K157),"")</f>
        <v/>
      </c>
      <c r="T157" s="152" t="str">
        <f ca="1">IF(AND(T$7&gt;=$N157,T$7&lt;=$O157,T$7&lt;&gt;""),IF($P157="O",$K157&amp;" h",$K157),"")</f>
        <v/>
      </c>
      <c r="U157" s="150" t="str">
        <f>IF(AND(U$7&gt;=$N157,U$7&lt;=$O157,U$7&lt;&gt;""),IF($P157="O",$K157&amp;" h",$K157),"")</f>
        <v/>
      </c>
      <c r="V157" s="152" t="str">
        <f ca="1">IF(AND(V$7&gt;=$N157,V$7&lt;=$O157,V$7&lt;&gt;""),IF($P157="O",$K157&amp;" h",$K157),"")</f>
        <v/>
      </c>
      <c r="W157" s="150" t="str">
        <f>IF(AND(W$7&gt;=$N157,W$7&lt;=$O157,W$7&lt;&gt;""),IF($P157="O",$K157&amp;" h",$K157),"")</f>
        <v/>
      </c>
      <c r="X157" s="152" t="str">
        <f ca="1">IF(AND(X$7&gt;=$N157,X$7&lt;=$O157,X$7&lt;&gt;""),IF($P157="O",$K157&amp;" h",$K157),"")</f>
        <v/>
      </c>
      <c r="Y157" s="150" t="str">
        <f>IF(AND(Y$7&gt;=$N157,Y$7&lt;=$O157,Y$7&lt;&gt;""),IF($P157="O",$K157&amp;" h",$K157),"")</f>
        <v/>
      </c>
      <c r="Z157" s="152" t="str">
        <f ca="1">IF(AND(Z$7&gt;=$N157,Z$7&lt;=$O157,Z$7&lt;&gt;""),IF($P157="O",$K157&amp;" h",$K157),"")</f>
        <v/>
      </c>
      <c r="AA157" s="150" t="str">
        <f>IF(AND(AA$7&gt;=$N157,AA$7&lt;=$O157,AA$7&lt;&gt;""),IF($P157="O",$K157&amp;" h",$K157),"")</f>
        <v/>
      </c>
      <c r="AB157" s="152" t="str">
        <f ca="1">IF(AND(AB$7&gt;=$N157,AB$7&lt;=$O157,AB$7&lt;&gt;""),IF($P157="O",$K157&amp;" h",$K157),"")</f>
        <v/>
      </c>
      <c r="AC157" s="150" t="str">
        <f>IF(AND(AC$7&gt;=$N157,AC$7&lt;=$O157,AC$7&lt;&gt;""),IF($P157="O",$K157&amp;" h",$K157),"")</f>
        <v/>
      </c>
      <c r="AD157" s="152" t="str">
        <f ca="1">IF(AND(AD$7&gt;=$N157,AD$7&lt;=$O157,AD$7&lt;&gt;""),IF($P157="O",$K157&amp;" h",$K157),"")</f>
        <v/>
      </c>
      <c r="AE157" s="150" t="str">
        <f>IF(AND(AE$7&gt;=$N157,AE$7&lt;=$O157,AE$7&lt;&gt;""),IF($P157="O",$K157&amp;" h",$K157),"")</f>
        <v/>
      </c>
      <c r="AF157" s="152" t="str">
        <f ca="1">IF(AND(AF$7&gt;=$N157,AF$7&lt;=$O157,AF$7&lt;&gt;""),IF($P157="O",$K157&amp;" h",$K157),"")</f>
        <v/>
      </c>
      <c r="AG157" s="150" t="str">
        <f>IF(AND(AG$7&gt;=$N157,AG$7&lt;=$O157,AG$7&lt;&gt;""),IF($P157="O",$K157&amp;" h",$K157),"")</f>
        <v/>
      </c>
      <c r="AH157" s="152" t="str">
        <f ca="1">IF(AND(AH$7&gt;=$N157,AH$7&lt;=$O157,AH$7&lt;&gt;""),IF($P157="O",$K157&amp;" h",$K157),"")</f>
        <v/>
      </c>
      <c r="AI157" s="150"/>
      <c r="AJ157" s="152"/>
      <c r="AK157" s="150"/>
      <c r="AL157" s="152"/>
      <c r="AM157" s="150"/>
      <c r="AN157" s="152"/>
      <c r="AO157" s="150"/>
      <c r="AP157" s="152"/>
      <c r="AQ157" s="150"/>
      <c r="AR157" s="152"/>
      <c r="AS157" s="150"/>
      <c r="AT157" s="152"/>
      <c r="AU157" s="150"/>
      <c r="AV157" s="152"/>
      <c r="AW157" s="150"/>
      <c r="AX157" s="152"/>
      <c r="AY157" s="150"/>
      <c r="AZ157" s="152"/>
      <c r="BA157" s="150"/>
      <c r="BB157" s="152"/>
      <c r="BC157" s="150"/>
      <c r="BD157" s="152"/>
      <c r="BE157" s="150"/>
      <c r="BF157" s="152"/>
      <c r="BG157" s="150"/>
      <c r="BH157" s="152"/>
      <c r="BI157" s="150"/>
      <c r="BJ157" s="152"/>
      <c r="BK157" s="150"/>
      <c r="BL157" s="152"/>
      <c r="BM157" s="150"/>
      <c r="BN157" s="152"/>
      <c r="BO157" s="150"/>
      <c r="BP157" s="152"/>
      <c r="BQ157" s="150"/>
      <c r="BR157" s="152"/>
      <c r="BS157" s="150"/>
      <c r="BT157" s="152"/>
      <c r="BU157" s="150"/>
      <c r="BV157" s="152"/>
      <c r="BW157" s="150"/>
      <c r="BX157" s="152"/>
      <c r="BY157" s="150"/>
      <c r="BZ157" s="32" t="str">
        <f ca="1">IF(AND(BZ$7&gt;=$N157,BZ$7&lt;=$O157,BZ$7&lt;&gt;""),IF($P157="O",$K157&amp;" h",$K157),"")</f>
        <v/>
      </c>
      <c r="CA157" s="32" t="str">
        <f ca="1">IF(AND(CA$7&gt;=$N157,CA$7&lt;=$O157,CA$7&lt;&gt;""),IF($P157="O",$K157&amp;" h",$K157),"")</f>
        <v/>
      </c>
      <c r="CB157" s="32" t="str">
        <f ca="1">IF(AND(CB$7&gt;=$N157,CB$7&lt;=$O157,CB$7&lt;&gt;""),IF($P157="O",$K157&amp;" h",$K157),"")</f>
        <v/>
      </c>
      <c r="CC157" s="32" t="str">
        <f ca="1">IF(AND(CC$7&gt;=$N157,CC$7&lt;=$O157,CC$7&lt;&gt;""),IF($P157="O",$K157&amp;" h",$K157),"")</f>
        <v/>
      </c>
      <c r="CD157" s="32" t="str">
        <f ca="1">IF(AND(CD$7&gt;=$N157,CD$7&lt;=$O157,CD$7&lt;&gt;""),IF($P157="O",$K157&amp;" h",$K157),"")</f>
        <v/>
      </c>
      <c r="CE157" s="32" t="str">
        <f ca="1">IF(AND(CE$7&gt;=$N157,CE$7&lt;=$O157,CE$7&lt;&gt;""),IF($P157="O",$K157&amp;" h",$K157),"")</f>
        <v/>
      </c>
      <c r="CF157" s="32" t="str">
        <f ca="1">IF(AND(CF$7&gt;=$N157,CF$7&lt;=$O157,CF$7&lt;&gt;""),IF($P157="O",$K157&amp;" h",$K157),"")</f>
        <v/>
      </c>
      <c r="CG157" s="32" t="str">
        <f ca="1">IF(AND(CG$7&gt;=$N157,CG$7&lt;=$O157,CG$7&lt;&gt;""),IF($P157="O",$K157&amp;" h",$K157),"")</f>
        <v/>
      </c>
      <c r="CH157" s="32" t="str">
        <f ca="1">IF(AND(CH$7&gt;=$N157,CH$7&lt;=$O157,CH$7&lt;&gt;""),IF($P157="O",$K157&amp;" h",$K157),"")</f>
        <v/>
      </c>
      <c r="CI157" s="32" t="str">
        <f ca="1">IF(AND(CI$7&gt;=$N157,CI$7&lt;=$O157,CI$7&lt;&gt;""),IF($P157="O",$K157&amp;" h",$K157),"")</f>
        <v/>
      </c>
      <c r="CJ157" s="32" t="str">
        <f ca="1">IF(AND(CJ$7&gt;=$N157,CJ$7&lt;=$O157,CJ$7&lt;&gt;""),IF($P157="O",$K157&amp;" h",$K157),"")</f>
        <v/>
      </c>
      <c r="CK157" s="32" t="str">
        <f ca="1">IF(AND(CK$7&gt;=$N157,CK$7&lt;=$O157,CK$7&lt;&gt;""),IF($P157="O",$K157&amp;" h",$K157),"")</f>
        <v/>
      </c>
      <c r="CL157" s="32" t="str">
        <f ca="1">IF(AND(CL$7&gt;=$N157,CL$7&lt;=$O157,CL$7&lt;&gt;""),IF($P157="O",$K157&amp;" h",$K157),"")</f>
        <v/>
      </c>
      <c r="CM157" s="32" t="str">
        <f ca="1">IF(AND(CM$7&gt;=$N157,CM$7&lt;=$O157,CM$7&lt;&gt;""),IF($P157="O",$K157&amp;" h",$K157),"")</f>
        <v/>
      </c>
      <c r="CN157" s="32" t="str">
        <f ca="1">IF(AND(CN$7&gt;=$N157,CN$7&lt;=$O157,CN$7&lt;&gt;""),IF($P157="O",$K157&amp;" h",$K157),"")</f>
        <v/>
      </c>
      <c r="CO157" s="32" t="str">
        <f ca="1">IF(AND(CO$7&gt;=$N157,CO$7&lt;=$O157,CO$7&lt;&gt;""),IF($P157="O",$K157&amp;" h",$K157),"")</f>
        <v/>
      </c>
      <c r="CP157" s="32" t="str">
        <f ca="1">IF(AND(CP$7&gt;=$N157,CP$7&lt;=$O157,CP$7&lt;&gt;""),IF($P157="O",$K157&amp;" h",$K157),"")</f>
        <v/>
      </c>
      <c r="CQ157" s="32" t="str">
        <f ca="1">IF(AND(CQ$7&gt;=$N157,CQ$7&lt;=$O157,CQ$7&lt;&gt;""),IF($P157="O",$K157&amp;" h",$K157),"")</f>
        <v/>
      </c>
      <c r="CR157" s="32" t="str">
        <f ca="1">IF(AND(CR$7&gt;=$N157,CR$7&lt;=$O157,CR$7&lt;&gt;""),IF($P157="O",$K157&amp;" h",$K157),"")</f>
        <v/>
      </c>
      <c r="CS157" s="32" t="str">
        <f ca="1">IF(AND(CS$7&gt;=$N157,CS$7&lt;=$O157,CS$7&lt;&gt;""),IF($P157="O",$K157&amp;" h",$K157),"")</f>
        <v/>
      </c>
      <c r="CT157" s="32" t="str">
        <f ca="1">IF(AND(CT$7&gt;=$N157,CT$7&lt;=$O157,CT$7&lt;&gt;""),IF($P157="O",$K157&amp;" h",$K157),"")</f>
        <v/>
      </c>
      <c r="CU157" s="32" t="str">
        <f ca="1">IF(AND(CU$7&gt;=$N157,CU$7&lt;=$O157,CU$7&lt;&gt;""),IF($P157="O",$K157&amp;" h",$K157),"")</f>
        <v/>
      </c>
      <c r="CV157" s="32" t="str">
        <f ca="1">IF(AND(CV$7&gt;=$N157,CV$7&lt;=$O157,CV$7&lt;&gt;""),IF($P157="O",$K157&amp;" h",$K157),"")</f>
        <v/>
      </c>
      <c r="CW157" s="32" t="str">
        <f ca="1">IF(AND(CW$7&gt;=$N157,CW$7&lt;=$O157,CW$7&lt;&gt;""),IF($P157="O",$K157&amp;" h",$K157),"")</f>
        <v/>
      </c>
      <c r="CX157" s="32" t="str">
        <f ca="1">IF(AND(CX$7&gt;=$N157,CX$7&lt;=$O157,CX$7&lt;&gt;""),IF($P157="O",$K157&amp;" h",$K157),"")</f>
        <v/>
      </c>
      <c r="CY157" s="32" t="str">
        <f ca="1">IF(AND(CY$7&gt;=$N157,CY$7&lt;=$O157,CY$7&lt;&gt;""),IF($P157="O",$K157&amp;" h",$K157),"")</f>
        <v/>
      </c>
      <c r="CZ157" s="32" t="str">
        <f ca="1">IF(AND(CZ$7&gt;=$N157,CZ$7&lt;=$O157,CZ$7&lt;&gt;""),IF($P157="O",$K157&amp;" h",$K157),"")</f>
        <v/>
      </c>
      <c r="DA157" s="32" t="str">
        <f ca="1">IF(AND(DA$7&gt;=$N157,DA$7&lt;=$O157,DA$7&lt;&gt;""),IF($P157="O",$K157&amp;" h",$K157),"")</f>
        <v/>
      </c>
      <c r="DB157" s="32" t="str">
        <f ca="1">IF(AND(DB$7&gt;=$N157,DB$7&lt;=$O157,DB$7&lt;&gt;""),IF($P157="O",$K157&amp;" h",$K157),"")</f>
        <v/>
      </c>
      <c r="DC157" s="32" t="str">
        <f ca="1">IF(AND(DC$7&gt;=$N157,DC$7&lt;=$O157,DC$7&lt;&gt;""),IF($P157="O",$K157&amp;" h",$K157),"")</f>
        <v/>
      </c>
    </row>
    <row r="158" spans="1:107" x14ac:dyDescent="0.3">
      <c r="A158" s="124" t="s">
        <v>5866</v>
      </c>
      <c r="B158" s="100" t="s">
        <v>5867</v>
      </c>
      <c r="C158" s="100" t="s">
        <v>227</v>
      </c>
      <c r="D158" s="100" t="s">
        <v>5868</v>
      </c>
      <c r="E158" s="100" t="s">
        <v>5869</v>
      </c>
      <c r="F158" s="100" t="s">
        <v>359</v>
      </c>
      <c r="G158" s="100" t="s">
        <v>53</v>
      </c>
      <c r="H158" s="100" t="s">
        <v>61</v>
      </c>
      <c r="I158" s="100"/>
      <c r="J158" s="100"/>
      <c r="K158" s="100">
        <v>1</v>
      </c>
      <c r="L158" s="104">
        <v>43322</v>
      </c>
      <c r="M158" s="104">
        <v>43322.041666666664</v>
      </c>
      <c r="N158" s="105"/>
      <c r="O158" s="105"/>
      <c r="P158" s="109" t="s">
        <v>617</v>
      </c>
      <c r="Q158" s="31">
        <f ca="1">NETWORKDAYS(N158,O158,LD!$D$5:$D$16)</f>
        <v>0</v>
      </c>
      <c r="R158" s="152" t="str">
        <f ca="1">IF(AND(R$7&gt;=$N158,R$7&lt;=$O158,R$7&lt;&gt;""),IF($P158="O",$K158&amp;" h",$K158),"")</f>
        <v/>
      </c>
      <c r="S158" s="150" t="str">
        <f>IF(AND(S$7&gt;=$N158,S$7&lt;=$O158,S$7&lt;&gt;""),IF($P158="O",$K158&amp;" h",$K158),"")</f>
        <v/>
      </c>
      <c r="T158" s="152" t="str">
        <f ca="1">IF(AND(T$7&gt;=$N158,T$7&lt;=$O158,T$7&lt;&gt;""),IF($P158="O",$K158&amp;" h",$K158),"")</f>
        <v/>
      </c>
      <c r="U158" s="150" t="str">
        <f>IF(AND(U$7&gt;=$N158,U$7&lt;=$O158,U$7&lt;&gt;""),IF($P158="O",$K158&amp;" h",$K158),"")</f>
        <v/>
      </c>
      <c r="V158" s="152" t="str">
        <f ca="1">IF(AND(V$7&gt;=$N158,V$7&lt;=$O158,V$7&lt;&gt;""),IF($P158="O",$K158&amp;" h",$K158),"")</f>
        <v/>
      </c>
      <c r="W158" s="150" t="str">
        <f>IF(AND(W$7&gt;=$N158,W$7&lt;=$O158,W$7&lt;&gt;""),IF($P158="O",$K158&amp;" h",$K158),"")</f>
        <v/>
      </c>
      <c r="X158" s="152" t="str">
        <f ca="1">IF(AND(X$7&gt;=$N158,X$7&lt;=$O158,X$7&lt;&gt;""),IF($P158="O",$K158&amp;" h",$K158),"")</f>
        <v/>
      </c>
      <c r="Y158" s="150" t="str">
        <f>IF(AND(Y$7&gt;=$N158,Y$7&lt;=$O158,Y$7&lt;&gt;""),IF($P158="O",$K158&amp;" h",$K158),"")</f>
        <v/>
      </c>
      <c r="Z158" s="152" t="str">
        <f ca="1">IF(AND(Z$7&gt;=$N158,Z$7&lt;=$O158,Z$7&lt;&gt;""),IF($P158="O",$K158&amp;" h",$K158),"")</f>
        <v/>
      </c>
      <c r="AA158" s="150" t="str">
        <f>IF(AND(AA$7&gt;=$N158,AA$7&lt;=$O158,AA$7&lt;&gt;""),IF($P158="O",$K158&amp;" h",$K158),"")</f>
        <v/>
      </c>
      <c r="AB158" s="152" t="str">
        <f ca="1">IF(AND(AB$7&gt;=$N158,AB$7&lt;=$O158,AB$7&lt;&gt;""),IF($P158="O",$K158&amp;" h",$K158),"")</f>
        <v/>
      </c>
      <c r="AC158" s="150" t="str">
        <f>IF(AND(AC$7&gt;=$N158,AC$7&lt;=$O158,AC$7&lt;&gt;""),IF($P158="O",$K158&amp;" h",$K158),"")</f>
        <v/>
      </c>
      <c r="AD158" s="152" t="str">
        <f ca="1">IF(AND(AD$7&gt;=$N158,AD$7&lt;=$O158,AD$7&lt;&gt;""),IF($P158="O",$K158&amp;" h",$K158),"")</f>
        <v/>
      </c>
      <c r="AE158" s="150" t="str">
        <f>IF(AND(AE$7&gt;=$N158,AE$7&lt;=$O158,AE$7&lt;&gt;""),IF($P158="O",$K158&amp;" h",$K158),"")</f>
        <v/>
      </c>
      <c r="AF158" s="152" t="str">
        <f ca="1">IF(AND(AF$7&gt;=$N158,AF$7&lt;=$O158,AF$7&lt;&gt;""),IF($P158="O",$K158&amp;" h",$K158),"")</f>
        <v/>
      </c>
      <c r="AG158" s="150" t="str">
        <f>IF(AND(AG$7&gt;=$N158,AG$7&lt;=$O158,AG$7&lt;&gt;""),IF($P158="O",$K158&amp;" h",$K158),"")</f>
        <v/>
      </c>
      <c r="AH158" s="152" t="str">
        <f ca="1">IF(AND(AH$7&gt;=$N158,AH$7&lt;=$O158,AH$7&lt;&gt;""),IF($P158="O",$K158&amp;" h",$K158),"")</f>
        <v/>
      </c>
      <c r="AI158" s="150"/>
      <c r="AJ158" s="152"/>
      <c r="AK158" s="150"/>
      <c r="AL158" s="152"/>
      <c r="AM158" s="150"/>
      <c r="AN158" s="152"/>
      <c r="AO158" s="150"/>
      <c r="AP158" s="152"/>
      <c r="AQ158" s="150"/>
      <c r="AR158" s="152"/>
      <c r="AS158" s="150"/>
      <c r="AT158" s="152"/>
      <c r="AU158" s="150"/>
      <c r="AV158" s="152"/>
      <c r="AW158" s="150"/>
      <c r="AX158" s="152"/>
      <c r="AY158" s="150"/>
      <c r="AZ158" s="152"/>
      <c r="BA158" s="150"/>
      <c r="BB158" s="152"/>
      <c r="BC158" s="150"/>
      <c r="BD158" s="152"/>
      <c r="BE158" s="150"/>
      <c r="BF158" s="152"/>
      <c r="BG158" s="150"/>
      <c r="BH158" s="152"/>
      <c r="BI158" s="150"/>
      <c r="BJ158" s="152"/>
      <c r="BK158" s="150"/>
      <c r="BL158" s="152"/>
      <c r="BM158" s="150"/>
      <c r="BN158" s="152"/>
      <c r="BO158" s="150"/>
      <c r="BP158" s="152"/>
      <c r="BQ158" s="150"/>
      <c r="BR158" s="152"/>
      <c r="BS158" s="150"/>
      <c r="BT158" s="152"/>
      <c r="BU158" s="150"/>
      <c r="BV158" s="152"/>
      <c r="BW158" s="150"/>
      <c r="BX158" s="152"/>
      <c r="BY158" s="150"/>
      <c r="BZ158" s="32" t="str">
        <f ca="1">IF(AND(BZ$7&gt;=$N158,BZ$7&lt;=$O158,BZ$7&lt;&gt;""),IF($P158="O",$K158&amp;" h",$K158),"")</f>
        <v/>
      </c>
      <c r="CA158" s="32" t="str">
        <f ca="1">IF(AND(CA$7&gt;=$N158,CA$7&lt;=$O158,CA$7&lt;&gt;""),IF($P158="O",$K158&amp;" h",$K158),"")</f>
        <v/>
      </c>
      <c r="CB158" s="32" t="str">
        <f ca="1">IF(AND(CB$7&gt;=$N158,CB$7&lt;=$O158,CB$7&lt;&gt;""),IF($P158="O",$K158&amp;" h",$K158),"")</f>
        <v/>
      </c>
      <c r="CC158" s="32" t="str">
        <f ca="1">IF(AND(CC$7&gt;=$N158,CC$7&lt;=$O158,CC$7&lt;&gt;""),IF($P158="O",$K158&amp;" h",$K158),"")</f>
        <v/>
      </c>
      <c r="CD158" s="32" t="str">
        <f ca="1">IF(AND(CD$7&gt;=$N158,CD$7&lt;=$O158,CD$7&lt;&gt;""),IF($P158="O",$K158&amp;" h",$K158),"")</f>
        <v/>
      </c>
      <c r="CE158" s="32" t="str">
        <f ca="1">IF(AND(CE$7&gt;=$N158,CE$7&lt;=$O158,CE$7&lt;&gt;""),IF($P158="O",$K158&amp;" h",$K158),"")</f>
        <v/>
      </c>
      <c r="CF158" s="32" t="str">
        <f ca="1">IF(AND(CF$7&gt;=$N158,CF$7&lt;=$O158,CF$7&lt;&gt;""),IF($P158="O",$K158&amp;" h",$K158),"")</f>
        <v/>
      </c>
      <c r="CG158" s="32" t="str">
        <f ca="1">IF(AND(CG$7&gt;=$N158,CG$7&lt;=$O158,CG$7&lt;&gt;""),IF($P158="O",$K158&amp;" h",$K158),"")</f>
        <v/>
      </c>
      <c r="CH158" s="32" t="str">
        <f ca="1">IF(AND(CH$7&gt;=$N158,CH$7&lt;=$O158,CH$7&lt;&gt;""),IF($P158="O",$K158&amp;" h",$K158),"")</f>
        <v/>
      </c>
      <c r="CI158" s="32" t="str">
        <f ca="1">IF(AND(CI$7&gt;=$N158,CI$7&lt;=$O158,CI$7&lt;&gt;""),IF($P158="O",$K158&amp;" h",$K158),"")</f>
        <v/>
      </c>
      <c r="CJ158" s="32" t="str">
        <f ca="1">IF(AND(CJ$7&gt;=$N158,CJ$7&lt;=$O158,CJ$7&lt;&gt;""),IF($P158="O",$K158&amp;" h",$K158),"")</f>
        <v/>
      </c>
      <c r="CK158" s="32" t="str">
        <f ca="1">IF(AND(CK$7&gt;=$N158,CK$7&lt;=$O158,CK$7&lt;&gt;""),IF($P158="O",$K158&amp;" h",$K158),"")</f>
        <v/>
      </c>
      <c r="CL158" s="32" t="str">
        <f ca="1">IF(AND(CL$7&gt;=$N158,CL$7&lt;=$O158,CL$7&lt;&gt;""),IF($P158="O",$K158&amp;" h",$K158),"")</f>
        <v/>
      </c>
      <c r="CM158" s="32" t="str">
        <f ca="1">IF(AND(CM$7&gt;=$N158,CM$7&lt;=$O158,CM$7&lt;&gt;""),IF($P158="O",$K158&amp;" h",$K158),"")</f>
        <v/>
      </c>
      <c r="CN158" s="32" t="str">
        <f ca="1">IF(AND(CN$7&gt;=$N158,CN$7&lt;=$O158,CN$7&lt;&gt;""),IF($P158="O",$K158&amp;" h",$K158),"")</f>
        <v/>
      </c>
      <c r="CO158" s="32" t="str">
        <f ca="1">IF(AND(CO$7&gt;=$N158,CO$7&lt;=$O158,CO$7&lt;&gt;""),IF($P158="O",$K158&amp;" h",$K158),"")</f>
        <v/>
      </c>
      <c r="CP158" s="32" t="str">
        <f ca="1">IF(AND(CP$7&gt;=$N158,CP$7&lt;=$O158,CP$7&lt;&gt;""),IF($P158="O",$K158&amp;" h",$K158),"")</f>
        <v/>
      </c>
      <c r="CQ158" s="32" t="str">
        <f ca="1">IF(AND(CQ$7&gt;=$N158,CQ$7&lt;=$O158,CQ$7&lt;&gt;""),IF($P158="O",$K158&amp;" h",$K158),"")</f>
        <v/>
      </c>
      <c r="CR158" s="32" t="str">
        <f ca="1">IF(AND(CR$7&gt;=$N158,CR$7&lt;=$O158,CR$7&lt;&gt;""),IF($P158="O",$K158&amp;" h",$K158),"")</f>
        <v/>
      </c>
      <c r="CS158" s="32" t="str">
        <f ca="1">IF(AND(CS$7&gt;=$N158,CS$7&lt;=$O158,CS$7&lt;&gt;""),IF($P158="O",$K158&amp;" h",$K158),"")</f>
        <v/>
      </c>
      <c r="CT158" s="32" t="str">
        <f ca="1">IF(AND(CT$7&gt;=$N158,CT$7&lt;=$O158,CT$7&lt;&gt;""),IF($P158="O",$K158&amp;" h",$K158),"")</f>
        <v/>
      </c>
      <c r="CU158" s="32" t="str">
        <f ca="1">IF(AND(CU$7&gt;=$N158,CU$7&lt;=$O158,CU$7&lt;&gt;""),IF($P158="O",$K158&amp;" h",$K158),"")</f>
        <v/>
      </c>
      <c r="CV158" s="32" t="str">
        <f ca="1">IF(AND(CV$7&gt;=$N158,CV$7&lt;=$O158,CV$7&lt;&gt;""),IF($P158="O",$K158&amp;" h",$K158),"")</f>
        <v/>
      </c>
      <c r="CW158" s="32" t="str">
        <f ca="1">IF(AND(CW$7&gt;=$N158,CW$7&lt;=$O158,CW$7&lt;&gt;""),IF($P158="O",$K158&amp;" h",$K158),"")</f>
        <v/>
      </c>
      <c r="CX158" s="32" t="str">
        <f ca="1">IF(AND(CX$7&gt;=$N158,CX$7&lt;=$O158,CX$7&lt;&gt;""),IF($P158="O",$K158&amp;" h",$K158),"")</f>
        <v/>
      </c>
      <c r="CY158" s="32" t="str">
        <f ca="1">IF(AND(CY$7&gt;=$N158,CY$7&lt;=$O158,CY$7&lt;&gt;""),IF($P158="O",$K158&amp;" h",$K158),"")</f>
        <v/>
      </c>
      <c r="CZ158" s="32" t="str">
        <f ca="1">IF(AND(CZ$7&gt;=$N158,CZ$7&lt;=$O158,CZ$7&lt;&gt;""),IF($P158="O",$K158&amp;" h",$K158),"")</f>
        <v/>
      </c>
      <c r="DA158" s="32" t="str">
        <f ca="1">IF(AND(DA$7&gt;=$N158,DA$7&lt;=$O158,DA$7&lt;&gt;""),IF($P158="O",$K158&amp;" h",$K158),"")</f>
        <v/>
      </c>
      <c r="DB158" s="32" t="str">
        <f ca="1">IF(AND(DB$7&gt;=$N158,DB$7&lt;=$O158,DB$7&lt;&gt;""),IF($P158="O",$K158&amp;" h",$K158),"")</f>
        <v/>
      </c>
      <c r="DC158" s="32" t="str">
        <f ca="1">IF(AND(DC$7&gt;=$N158,DC$7&lt;=$O158,DC$7&lt;&gt;""),IF($P158="O",$K158&amp;" h",$K158),"")</f>
        <v/>
      </c>
    </row>
    <row r="159" spans="1:107" x14ac:dyDescent="0.3">
      <c r="A159" s="124" t="s">
        <v>6611</v>
      </c>
      <c r="B159" s="100" t="s">
        <v>6612</v>
      </c>
      <c r="C159" s="100" t="s">
        <v>253</v>
      </c>
      <c r="D159" s="100" t="s">
        <v>6613</v>
      </c>
      <c r="E159" s="100" t="s">
        <v>393</v>
      </c>
      <c r="F159" s="100" t="s">
        <v>42</v>
      </c>
      <c r="G159" s="100" t="s">
        <v>53</v>
      </c>
      <c r="H159" s="100"/>
      <c r="I159" s="100"/>
      <c r="J159" s="100" t="s">
        <v>249</v>
      </c>
      <c r="K159" s="100">
        <v>1</v>
      </c>
      <c r="L159" s="104">
        <v>43313</v>
      </c>
      <c r="M159" s="104">
        <v>43327</v>
      </c>
      <c r="N159" s="105"/>
      <c r="O159" s="105"/>
      <c r="P159" s="109" t="s">
        <v>617</v>
      </c>
      <c r="Q159" s="31">
        <f ca="1">NETWORKDAYS(N159,O159,LD!$D$5:$D$16)</f>
        <v>0</v>
      </c>
      <c r="R159" s="152" t="str">
        <f ca="1">IF(AND(R$7&gt;=$N159,R$7&lt;=$O159,R$7&lt;&gt;""),IF($P159="O",$K159&amp;" h",$K159),"")</f>
        <v/>
      </c>
      <c r="S159" s="150" t="str">
        <f>IF(AND(S$7&gt;=$N159,S$7&lt;=$O159,S$7&lt;&gt;""),IF($P159="O",$K159&amp;" h",$K159),"")</f>
        <v/>
      </c>
      <c r="T159" s="152" t="str">
        <f ca="1">IF(AND(T$7&gt;=$N159,T$7&lt;=$O159,T$7&lt;&gt;""),IF($P159="O",$K159&amp;" h",$K159),"")</f>
        <v/>
      </c>
      <c r="U159" s="150" t="str">
        <f>IF(AND(U$7&gt;=$N159,U$7&lt;=$O159,U$7&lt;&gt;""),IF($P159="O",$K159&amp;" h",$K159),"")</f>
        <v/>
      </c>
      <c r="V159" s="152" t="str">
        <f ca="1">IF(AND(V$7&gt;=$N159,V$7&lt;=$O159,V$7&lt;&gt;""),IF($P159="O",$K159&amp;" h",$K159),"")</f>
        <v/>
      </c>
      <c r="W159" s="150" t="str">
        <f>IF(AND(W$7&gt;=$N159,W$7&lt;=$O159,W$7&lt;&gt;""),IF($P159="O",$K159&amp;" h",$K159),"")</f>
        <v/>
      </c>
      <c r="X159" s="152" t="str">
        <f ca="1">IF(AND(X$7&gt;=$N159,X$7&lt;=$O159,X$7&lt;&gt;""),IF($P159="O",$K159&amp;" h",$K159),"")</f>
        <v/>
      </c>
      <c r="Y159" s="150" t="str">
        <f>IF(AND(Y$7&gt;=$N159,Y$7&lt;=$O159,Y$7&lt;&gt;""),IF($P159="O",$K159&amp;" h",$K159),"")</f>
        <v/>
      </c>
      <c r="Z159" s="152" t="str">
        <f ca="1">IF(AND(Z$7&gt;=$N159,Z$7&lt;=$O159,Z$7&lt;&gt;""),IF($P159="O",$K159&amp;" h",$K159),"")</f>
        <v/>
      </c>
      <c r="AA159" s="150" t="str">
        <f>IF(AND(AA$7&gt;=$N159,AA$7&lt;=$O159,AA$7&lt;&gt;""),IF($P159="O",$K159&amp;" h",$K159),"")</f>
        <v/>
      </c>
      <c r="AB159" s="152" t="str">
        <f ca="1">IF(AND(AB$7&gt;=$N159,AB$7&lt;=$O159,AB$7&lt;&gt;""),IF($P159="O",$K159&amp;" h",$K159),"")</f>
        <v/>
      </c>
      <c r="AC159" s="150" t="str">
        <f>IF(AND(AC$7&gt;=$N159,AC$7&lt;=$O159,AC$7&lt;&gt;""),IF($P159="O",$K159&amp;" h",$K159),"")</f>
        <v/>
      </c>
      <c r="AD159" s="152" t="str">
        <f ca="1">IF(AND(AD$7&gt;=$N159,AD$7&lt;=$O159,AD$7&lt;&gt;""),IF($P159="O",$K159&amp;" h",$K159),"")</f>
        <v/>
      </c>
      <c r="AE159" s="150" t="str">
        <f>IF(AND(AE$7&gt;=$N159,AE$7&lt;=$O159,AE$7&lt;&gt;""),IF($P159="O",$K159&amp;" h",$K159),"")</f>
        <v/>
      </c>
      <c r="AF159" s="152" t="str">
        <f ca="1">IF(AND(AF$7&gt;=$N159,AF$7&lt;=$O159,AF$7&lt;&gt;""),IF($P159="O",$K159&amp;" h",$K159),"")</f>
        <v/>
      </c>
      <c r="AG159" s="150" t="str">
        <f>IF(AND(AG$7&gt;=$N159,AG$7&lt;=$O159,AG$7&lt;&gt;""),IF($P159="O",$K159&amp;" h",$K159),"")</f>
        <v/>
      </c>
      <c r="AH159" s="152" t="str">
        <f ca="1">IF(AND(AH$7&gt;=$N159,AH$7&lt;=$O159,AH$7&lt;&gt;""),IF($P159="O",$K159&amp;" h",$K159),"")</f>
        <v/>
      </c>
      <c r="AI159" s="150"/>
      <c r="AJ159" s="152"/>
      <c r="AK159" s="150"/>
      <c r="AL159" s="152"/>
      <c r="AM159" s="150"/>
      <c r="AN159" s="152"/>
      <c r="AO159" s="150"/>
      <c r="AP159" s="152"/>
      <c r="AQ159" s="150"/>
      <c r="AR159" s="152"/>
      <c r="AS159" s="150"/>
      <c r="AT159" s="152"/>
      <c r="AU159" s="150"/>
      <c r="AV159" s="152"/>
      <c r="AW159" s="150"/>
      <c r="AX159" s="152"/>
      <c r="AY159" s="150"/>
      <c r="AZ159" s="152"/>
      <c r="BA159" s="150"/>
      <c r="BB159" s="152"/>
      <c r="BC159" s="150"/>
      <c r="BD159" s="152"/>
      <c r="BE159" s="150"/>
      <c r="BF159" s="152"/>
      <c r="BG159" s="150"/>
      <c r="BH159" s="152"/>
      <c r="BI159" s="150"/>
      <c r="BJ159" s="152"/>
      <c r="BK159" s="150"/>
      <c r="BL159" s="152"/>
      <c r="BM159" s="150"/>
      <c r="BN159" s="152"/>
      <c r="BO159" s="150"/>
      <c r="BP159" s="152"/>
      <c r="BQ159" s="150"/>
      <c r="BR159" s="152"/>
      <c r="BS159" s="150"/>
      <c r="BT159" s="152"/>
      <c r="BU159" s="150"/>
      <c r="BV159" s="152"/>
      <c r="BW159" s="150"/>
      <c r="BX159" s="152"/>
      <c r="BY159" s="150"/>
      <c r="BZ159" s="32" t="str">
        <f ca="1">IF(AND(BZ$7&gt;=$N159,BZ$7&lt;=$O159,BZ$7&lt;&gt;""),IF($P159="O",$K159&amp;" h",$K159),"")</f>
        <v/>
      </c>
      <c r="CA159" s="32" t="str">
        <f ca="1">IF(AND(CA$7&gt;=$N159,CA$7&lt;=$O159,CA$7&lt;&gt;""),IF($P159="O",$K159&amp;" h",$K159),"")</f>
        <v/>
      </c>
      <c r="CB159" s="32" t="str">
        <f ca="1">IF(AND(CB$7&gt;=$N159,CB$7&lt;=$O159,CB$7&lt;&gt;""),IF($P159="O",$K159&amp;" h",$K159),"")</f>
        <v/>
      </c>
      <c r="CC159" s="32" t="str">
        <f ca="1">IF(AND(CC$7&gt;=$N159,CC$7&lt;=$O159,CC$7&lt;&gt;""),IF($P159="O",$K159&amp;" h",$K159),"")</f>
        <v/>
      </c>
      <c r="CD159" s="32" t="str">
        <f ca="1">IF(AND(CD$7&gt;=$N159,CD$7&lt;=$O159,CD$7&lt;&gt;""),IF($P159="O",$K159&amp;" h",$K159),"")</f>
        <v/>
      </c>
      <c r="CE159" s="32" t="str">
        <f ca="1">IF(AND(CE$7&gt;=$N159,CE$7&lt;=$O159,CE$7&lt;&gt;""),IF($P159="O",$K159&amp;" h",$K159),"")</f>
        <v/>
      </c>
      <c r="CF159" s="32" t="str">
        <f ca="1">IF(AND(CF$7&gt;=$N159,CF$7&lt;=$O159,CF$7&lt;&gt;""),IF($P159="O",$K159&amp;" h",$K159),"")</f>
        <v/>
      </c>
      <c r="CG159" s="32" t="str">
        <f ca="1">IF(AND(CG$7&gt;=$N159,CG$7&lt;=$O159,CG$7&lt;&gt;""),IF($P159="O",$K159&amp;" h",$K159),"")</f>
        <v/>
      </c>
      <c r="CH159" s="32" t="str">
        <f ca="1">IF(AND(CH$7&gt;=$N159,CH$7&lt;=$O159,CH$7&lt;&gt;""),IF($P159="O",$K159&amp;" h",$K159),"")</f>
        <v/>
      </c>
      <c r="CI159" s="32" t="str">
        <f ca="1">IF(AND(CI$7&gt;=$N159,CI$7&lt;=$O159,CI$7&lt;&gt;""),IF($P159="O",$K159&amp;" h",$K159),"")</f>
        <v/>
      </c>
      <c r="CJ159" s="32" t="str">
        <f ca="1">IF(AND(CJ$7&gt;=$N159,CJ$7&lt;=$O159,CJ$7&lt;&gt;""),IF($P159="O",$K159&amp;" h",$K159),"")</f>
        <v/>
      </c>
      <c r="CK159" s="32" t="str">
        <f ca="1">IF(AND(CK$7&gt;=$N159,CK$7&lt;=$O159,CK$7&lt;&gt;""),IF($P159="O",$K159&amp;" h",$K159),"")</f>
        <v/>
      </c>
      <c r="CL159" s="32" t="str">
        <f ca="1">IF(AND(CL$7&gt;=$N159,CL$7&lt;=$O159,CL$7&lt;&gt;""),IF($P159="O",$K159&amp;" h",$K159),"")</f>
        <v/>
      </c>
      <c r="CM159" s="32" t="str">
        <f ca="1">IF(AND(CM$7&gt;=$N159,CM$7&lt;=$O159,CM$7&lt;&gt;""),IF($P159="O",$K159&amp;" h",$K159),"")</f>
        <v/>
      </c>
      <c r="CN159" s="32" t="str">
        <f ca="1">IF(AND(CN$7&gt;=$N159,CN$7&lt;=$O159,CN$7&lt;&gt;""),IF($P159="O",$K159&amp;" h",$K159),"")</f>
        <v/>
      </c>
      <c r="CO159" s="32" t="str">
        <f ca="1">IF(AND(CO$7&gt;=$N159,CO$7&lt;=$O159,CO$7&lt;&gt;""),IF($P159="O",$K159&amp;" h",$K159),"")</f>
        <v/>
      </c>
      <c r="CP159" s="32" t="str">
        <f ca="1">IF(AND(CP$7&gt;=$N159,CP$7&lt;=$O159,CP$7&lt;&gt;""),IF($P159="O",$K159&amp;" h",$K159),"")</f>
        <v/>
      </c>
      <c r="CQ159" s="32" t="str">
        <f ca="1">IF(AND(CQ$7&gt;=$N159,CQ$7&lt;=$O159,CQ$7&lt;&gt;""),IF($P159="O",$K159&amp;" h",$K159),"")</f>
        <v/>
      </c>
      <c r="CR159" s="32" t="str">
        <f ca="1">IF(AND(CR$7&gt;=$N159,CR$7&lt;=$O159,CR$7&lt;&gt;""),IF($P159="O",$K159&amp;" h",$K159),"")</f>
        <v/>
      </c>
      <c r="CS159" s="32" t="str">
        <f ca="1">IF(AND(CS$7&gt;=$N159,CS$7&lt;=$O159,CS$7&lt;&gt;""),IF($P159="O",$K159&amp;" h",$K159),"")</f>
        <v/>
      </c>
      <c r="CT159" s="32" t="str">
        <f ca="1">IF(AND(CT$7&gt;=$N159,CT$7&lt;=$O159,CT$7&lt;&gt;""),IF($P159="O",$K159&amp;" h",$K159),"")</f>
        <v/>
      </c>
      <c r="CU159" s="32" t="str">
        <f ca="1">IF(AND(CU$7&gt;=$N159,CU$7&lt;=$O159,CU$7&lt;&gt;""),IF($P159="O",$K159&amp;" h",$K159),"")</f>
        <v/>
      </c>
      <c r="CV159" s="32" t="str">
        <f ca="1">IF(AND(CV$7&gt;=$N159,CV$7&lt;=$O159,CV$7&lt;&gt;""),IF($P159="O",$K159&amp;" h",$K159),"")</f>
        <v/>
      </c>
      <c r="CW159" s="32" t="str">
        <f ca="1">IF(AND(CW$7&gt;=$N159,CW$7&lt;=$O159,CW$7&lt;&gt;""),IF($P159="O",$K159&amp;" h",$K159),"")</f>
        <v/>
      </c>
      <c r="CX159" s="32" t="str">
        <f ca="1">IF(AND(CX$7&gt;=$N159,CX$7&lt;=$O159,CX$7&lt;&gt;""),IF($P159="O",$K159&amp;" h",$K159),"")</f>
        <v/>
      </c>
      <c r="CY159" s="32" t="str">
        <f ca="1">IF(AND(CY$7&gt;=$N159,CY$7&lt;=$O159,CY$7&lt;&gt;""),IF($P159="O",$K159&amp;" h",$K159),"")</f>
        <v/>
      </c>
      <c r="CZ159" s="32" t="str">
        <f ca="1">IF(AND(CZ$7&gt;=$N159,CZ$7&lt;=$O159,CZ$7&lt;&gt;""),IF($P159="O",$K159&amp;" h",$K159),"")</f>
        <v/>
      </c>
      <c r="DA159" s="32" t="str">
        <f ca="1">IF(AND(DA$7&gt;=$N159,DA$7&lt;=$O159,DA$7&lt;&gt;""),IF($P159="O",$K159&amp;" h",$K159),"")</f>
        <v/>
      </c>
      <c r="DB159" s="32" t="str">
        <f ca="1">IF(AND(DB$7&gt;=$N159,DB$7&lt;=$O159,DB$7&lt;&gt;""),IF($P159="O",$K159&amp;" h",$K159),"")</f>
        <v/>
      </c>
      <c r="DC159" s="32" t="str">
        <f ca="1">IF(AND(DC$7&gt;=$N159,DC$7&lt;=$O159,DC$7&lt;&gt;""),IF($P159="O",$K159&amp;" h",$K159),"")</f>
        <v/>
      </c>
    </row>
    <row r="160" spans="1:107" x14ac:dyDescent="0.3">
      <c r="A160" s="124" t="s">
        <v>6124</v>
      </c>
      <c r="B160" s="100" t="s">
        <v>6125</v>
      </c>
      <c r="C160" s="100" t="s">
        <v>226</v>
      </c>
      <c r="D160" s="100" t="s">
        <v>6126</v>
      </c>
      <c r="E160" s="100" t="s">
        <v>3616</v>
      </c>
      <c r="F160" s="100" t="s">
        <v>359</v>
      </c>
      <c r="G160" s="100" t="s">
        <v>53</v>
      </c>
      <c r="H160" s="100" t="s">
        <v>61</v>
      </c>
      <c r="I160" s="100"/>
      <c r="J160" s="100"/>
      <c r="K160" s="100">
        <v>7</v>
      </c>
      <c r="L160" s="104">
        <v>43325</v>
      </c>
      <c r="M160" s="104">
        <v>43325.291666666664</v>
      </c>
      <c r="N160" s="105"/>
      <c r="O160" s="105"/>
      <c r="P160" s="109" t="s">
        <v>617</v>
      </c>
      <c r="Q160" s="31">
        <f ca="1">NETWORKDAYS(N160,O160,LD!$D$5:$D$16)</f>
        <v>0</v>
      </c>
      <c r="R160" s="152" t="str">
        <f ca="1">IF(AND(R$7&gt;=$N160,R$7&lt;=$O160,R$7&lt;&gt;""),IF($P160="O",$K160&amp;" h",$K160),"")</f>
        <v/>
      </c>
      <c r="S160" s="150" t="str">
        <f>IF(AND(S$7&gt;=$N160,S$7&lt;=$O160,S$7&lt;&gt;""),IF($P160="O",$K160&amp;" h",$K160),"")</f>
        <v/>
      </c>
      <c r="T160" s="152" t="str">
        <f ca="1">IF(AND(T$7&gt;=$N160,T$7&lt;=$O160,T$7&lt;&gt;""),IF($P160="O",$K160&amp;" h",$K160),"")</f>
        <v/>
      </c>
      <c r="U160" s="150" t="str">
        <f>IF(AND(U$7&gt;=$N160,U$7&lt;=$O160,U$7&lt;&gt;""),IF($P160="O",$K160&amp;" h",$K160),"")</f>
        <v/>
      </c>
      <c r="V160" s="152" t="str">
        <f ca="1">IF(AND(V$7&gt;=$N160,V$7&lt;=$O160,V$7&lt;&gt;""),IF($P160="O",$K160&amp;" h",$K160),"")</f>
        <v/>
      </c>
      <c r="W160" s="150" t="str">
        <f>IF(AND(W$7&gt;=$N160,W$7&lt;=$O160,W$7&lt;&gt;""),IF($P160="O",$K160&amp;" h",$K160),"")</f>
        <v/>
      </c>
      <c r="X160" s="152" t="str">
        <f ca="1">IF(AND(X$7&gt;=$N160,X$7&lt;=$O160,X$7&lt;&gt;""),IF($P160="O",$K160&amp;" h",$K160),"")</f>
        <v/>
      </c>
      <c r="Y160" s="150" t="str">
        <f>IF(AND(Y$7&gt;=$N160,Y$7&lt;=$O160,Y$7&lt;&gt;""),IF($P160="O",$K160&amp;" h",$K160),"")</f>
        <v/>
      </c>
      <c r="Z160" s="152" t="str">
        <f ca="1">IF(AND(Z$7&gt;=$N160,Z$7&lt;=$O160,Z$7&lt;&gt;""),IF($P160="O",$K160&amp;" h",$K160),"")</f>
        <v/>
      </c>
      <c r="AA160" s="150" t="str">
        <f>IF(AND(AA$7&gt;=$N160,AA$7&lt;=$O160,AA$7&lt;&gt;""),IF($P160="O",$K160&amp;" h",$K160),"")</f>
        <v/>
      </c>
      <c r="AB160" s="152" t="str">
        <f ca="1">IF(AND(AB$7&gt;=$N160,AB$7&lt;=$O160,AB$7&lt;&gt;""),IF($P160="O",$K160&amp;" h",$K160),"")</f>
        <v/>
      </c>
      <c r="AC160" s="150" t="str">
        <f>IF(AND(AC$7&gt;=$N160,AC$7&lt;=$O160,AC$7&lt;&gt;""),IF($P160="O",$K160&amp;" h",$K160),"")</f>
        <v/>
      </c>
      <c r="AD160" s="152" t="str">
        <f ca="1">IF(AND(AD$7&gt;=$N160,AD$7&lt;=$O160,AD$7&lt;&gt;""),IF($P160="O",$K160&amp;" h",$K160),"")</f>
        <v/>
      </c>
      <c r="AE160" s="150" t="str">
        <f>IF(AND(AE$7&gt;=$N160,AE$7&lt;=$O160,AE$7&lt;&gt;""),IF($P160="O",$K160&amp;" h",$K160),"")</f>
        <v/>
      </c>
      <c r="AF160" s="152" t="str">
        <f ca="1">IF(AND(AF$7&gt;=$N160,AF$7&lt;=$O160,AF$7&lt;&gt;""),IF($P160="O",$K160&amp;" h",$K160),"")</f>
        <v/>
      </c>
      <c r="AG160" s="150" t="str">
        <f>IF(AND(AG$7&gt;=$N160,AG$7&lt;=$O160,AG$7&lt;&gt;""),IF($P160="O",$K160&amp;" h",$K160),"")</f>
        <v/>
      </c>
      <c r="AH160" s="152" t="str">
        <f ca="1">IF(AND(AH$7&gt;=$N160,AH$7&lt;=$O160,AH$7&lt;&gt;""),IF($P160="O",$K160&amp;" h",$K160),"")</f>
        <v/>
      </c>
      <c r="AI160" s="150"/>
      <c r="AJ160" s="152"/>
      <c r="AK160" s="150"/>
      <c r="AL160" s="152"/>
      <c r="AM160" s="150"/>
      <c r="AN160" s="152"/>
      <c r="AO160" s="150"/>
      <c r="AP160" s="152"/>
      <c r="AQ160" s="150"/>
      <c r="AR160" s="152"/>
      <c r="AS160" s="150"/>
      <c r="AT160" s="152"/>
      <c r="AU160" s="150"/>
      <c r="AV160" s="152"/>
      <c r="AW160" s="150"/>
      <c r="AX160" s="152"/>
      <c r="AY160" s="150"/>
      <c r="AZ160" s="152"/>
      <c r="BA160" s="150"/>
      <c r="BB160" s="152"/>
      <c r="BC160" s="150"/>
      <c r="BD160" s="152"/>
      <c r="BE160" s="150"/>
      <c r="BF160" s="152"/>
      <c r="BG160" s="150"/>
      <c r="BH160" s="152"/>
      <c r="BI160" s="150"/>
      <c r="BJ160" s="152"/>
      <c r="BK160" s="150"/>
      <c r="BL160" s="152"/>
      <c r="BM160" s="150"/>
      <c r="BN160" s="152"/>
      <c r="BO160" s="150"/>
      <c r="BP160" s="152"/>
      <c r="BQ160" s="150"/>
      <c r="BR160" s="152"/>
      <c r="BS160" s="150"/>
      <c r="BT160" s="152"/>
      <c r="BU160" s="150"/>
      <c r="BV160" s="152"/>
      <c r="BW160" s="150"/>
      <c r="BX160" s="152"/>
      <c r="BY160" s="150"/>
      <c r="BZ160" s="32" t="str">
        <f ca="1">IF(AND(BZ$7&gt;=$N160,BZ$7&lt;=$O160,BZ$7&lt;&gt;""),IF($P160="O",$K160&amp;" h",$K160),"")</f>
        <v/>
      </c>
      <c r="CA160" s="32" t="str">
        <f ca="1">IF(AND(CA$7&gt;=$N160,CA$7&lt;=$O160,CA$7&lt;&gt;""),IF($P160="O",$K160&amp;" h",$K160),"")</f>
        <v/>
      </c>
      <c r="CB160" s="32" t="str">
        <f ca="1">IF(AND(CB$7&gt;=$N160,CB$7&lt;=$O160,CB$7&lt;&gt;""),IF($P160="O",$K160&amp;" h",$K160),"")</f>
        <v/>
      </c>
      <c r="CC160" s="32" t="str">
        <f ca="1">IF(AND(CC$7&gt;=$N160,CC$7&lt;=$O160,CC$7&lt;&gt;""),IF($P160="O",$K160&amp;" h",$K160),"")</f>
        <v/>
      </c>
      <c r="CD160" s="32" t="str">
        <f ca="1">IF(AND(CD$7&gt;=$N160,CD$7&lt;=$O160,CD$7&lt;&gt;""),IF($P160="O",$K160&amp;" h",$K160),"")</f>
        <v/>
      </c>
      <c r="CE160" s="32" t="str">
        <f ca="1">IF(AND(CE$7&gt;=$N160,CE$7&lt;=$O160,CE$7&lt;&gt;""),IF($P160="O",$K160&amp;" h",$K160),"")</f>
        <v/>
      </c>
      <c r="CF160" s="32" t="str">
        <f ca="1">IF(AND(CF$7&gt;=$N160,CF$7&lt;=$O160,CF$7&lt;&gt;""),IF($P160="O",$K160&amp;" h",$K160),"")</f>
        <v/>
      </c>
      <c r="CG160" s="32" t="str">
        <f ca="1">IF(AND(CG$7&gt;=$N160,CG$7&lt;=$O160,CG$7&lt;&gt;""),IF($P160="O",$K160&amp;" h",$K160),"")</f>
        <v/>
      </c>
      <c r="CH160" s="32" t="str">
        <f ca="1">IF(AND(CH$7&gt;=$N160,CH$7&lt;=$O160,CH$7&lt;&gt;""),IF($P160="O",$K160&amp;" h",$K160),"")</f>
        <v/>
      </c>
      <c r="CI160" s="32" t="str">
        <f ca="1">IF(AND(CI$7&gt;=$N160,CI$7&lt;=$O160,CI$7&lt;&gt;""),IF($P160="O",$K160&amp;" h",$K160),"")</f>
        <v/>
      </c>
      <c r="CJ160" s="32" t="str">
        <f ca="1">IF(AND(CJ$7&gt;=$N160,CJ$7&lt;=$O160,CJ$7&lt;&gt;""),IF($P160="O",$K160&amp;" h",$K160),"")</f>
        <v/>
      </c>
      <c r="CK160" s="32" t="str">
        <f ca="1">IF(AND(CK$7&gt;=$N160,CK$7&lt;=$O160,CK$7&lt;&gt;""),IF($P160="O",$K160&amp;" h",$K160),"")</f>
        <v/>
      </c>
      <c r="CL160" s="32" t="str">
        <f ca="1">IF(AND(CL$7&gt;=$N160,CL$7&lt;=$O160,CL$7&lt;&gt;""),IF($P160="O",$K160&amp;" h",$K160),"")</f>
        <v/>
      </c>
      <c r="CM160" s="32" t="str">
        <f ca="1">IF(AND(CM$7&gt;=$N160,CM$7&lt;=$O160,CM$7&lt;&gt;""),IF($P160="O",$K160&amp;" h",$K160),"")</f>
        <v/>
      </c>
      <c r="CN160" s="32" t="str">
        <f ca="1">IF(AND(CN$7&gt;=$N160,CN$7&lt;=$O160,CN$7&lt;&gt;""),IF($P160="O",$K160&amp;" h",$K160),"")</f>
        <v/>
      </c>
      <c r="CO160" s="32" t="str">
        <f ca="1">IF(AND(CO$7&gt;=$N160,CO$7&lt;=$O160,CO$7&lt;&gt;""),IF($P160="O",$K160&amp;" h",$K160),"")</f>
        <v/>
      </c>
      <c r="CP160" s="32" t="str">
        <f ca="1">IF(AND(CP$7&gt;=$N160,CP$7&lt;=$O160,CP$7&lt;&gt;""),IF($P160="O",$K160&amp;" h",$K160),"")</f>
        <v/>
      </c>
      <c r="CQ160" s="32" t="str">
        <f ca="1">IF(AND(CQ$7&gt;=$N160,CQ$7&lt;=$O160,CQ$7&lt;&gt;""),IF($P160="O",$K160&amp;" h",$K160),"")</f>
        <v/>
      </c>
      <c r="CR160" s="32" t="str">
        <f ca="1">IF(AND(CR$7&gt;=$N160,CR$7&lt;=$O160,CR$7&lt;&gt;""),IF($P160="O",$K160&amp;" h",$K160),"")</f>
        <v/>
      </c>
      <c r="CS160" s="32" t="str">
        <f ca="1">IF(AND(CS$7&gt;=$N160,CS$7&lt;=$O160,CS$7&lt;&gt;""),IF($P160="O",$K160&amp;" h",$K160),"")</f>
        <v/>
      </c>
      <c r="CT160" s="32" t="str">
        <f ca="1">IF(AND(CT$7&gt;=$N160,CT$7&lt;=$O160,CT$7&lt;&gt;""),IF($P160="O",$K160&amp;" h",$K160),"")</f>
        <v/>
      </c>
      <c r="CU160" s="32" t="str">
        <f ca="1">IF(AND(CU$7&gt;=$N160,CU$7&lt;=$O160,CU$7&lt;&gt;""),IF($P160="O",$K160&amp;" h",$K160),"")</f>
        <v/>
      </c>
      <c r="CV160" s="32" t="str">
        <f ca="1">IF(AND(CV$7&gt;=$N160,CV$7&lt;=$O160,CV$7&lt;&gt;""),IF($P160="O",$K160&amp;" h",$K160),"")</f>
        <v/>
      </c>
      <c r="CW160" s="32" t="str">
        <f ca="1">IF(AND(CW$7&gt;=$N160,CW$7&lt;=$O160,CW$7&lt;&gt;""),IF($P160="O",$K160&amp;" h",$K160),"")</f>
        <v/>
      </c>
      <c r="CX160" s="32" t="str">
        <f ca="1">IF(AND(CX$7&gt;=$N160,CX$7&lt;=$O160,CX$7&lt;&gt;""),IF($P160="O",$K160&amp;" h",$K160),"")</f>
        <v/>
      </c>
      <c r="CY160" s="32" t="str">
        <f ca="1">IF(AND(CY$7&gt;=$N160,CY$7&lt;=$O160,CY$7&lt;&gt;""),IF($P160="O",$K160&amp;" h",$K160),"")</f>
        <v/>
      </c>
      <c r="CZ160" s="32" t="str">
        <f ca="1">IF(AND(CZ$7&gt;=$N160,CZ$7&lt;=$O160,CZ$7&lt;&gt;""),IF($P160="O",$K160&amp;" h",$K160),"")</f>
        <v/>
      </c>
      <c r="DA160" s="32" t="str">
        <f ca="1">IF(AND(DA$7&gt;=$N160,DA$7&lt;=$O160,DA$7&lt;&gt;""),IF($P160="O",$K160&amp;" h",$K160),"")</f>
        <v/>
      </c>
      <c r="DB160" s="32" t="str">
        <f ca="1">IF(AND(DB$7&gt;=$N160,DB$7&lt;=$O160,DB$7&lt;&gt;""),IF($P160="O",$K160&amp;" h",$K160),"")</f>
        <v/>
      </c>
      <c r="DC160" s="32" t="str">
        <f ca="1">IF(AND(DC$7&gt;=$N160,DC$7&lt;=$O160,DC$7&lt;&gt;""),IF($P160="O",$K160&amp;" h",$K160),"")</f>
        <v/>
      </c>
    </row>
    <row r="161" spans="1:107" x14ac:dyDescent="0.3">
      <c r="A161" s="124" t="s">
        <v>6127</v>
      </c>
      <c r="B161" s="100" t="s">
        <v>6128</v>
      </c>
      <c r="C161" s="100" t="s">
        <v>226</v>
      </c>
      <c r="D161" s="100" t="s">
        <v>6129</v>
      </c>
      <c r="E161" s="100" t="s">
        <v>3616</v>
      </c>
      <c r="F161" s="100" t="s">
        <v>359</v>
      </c>
      <c r="G161" s="100" t="s">
        <v>53</v>
      </c>
      <c r="H161" s="100" t="s">
        <v>61</v>
      </c>
      <c r="I161" s="100"/>
      <c r="J161" s="100"/>
      <c r="K161" s="100">
        <v>7</v>
      </c>
      <c r="L161" s="104">
        <v>43325</v>
      </c>
      <c r="M161" s="104">
        <v>43325.291666666664</v>
      </c>
      <c r="N161" s="105"/>
      <c r="O161" s="105"/>
      <c r="P161" s="109" t="s">
        <v>617</v>
      </c>
      <c r="Q161" s="31">
        <f ca="1">NETWORKDAYS(N161,O161,LD!$D$5:$D$16)</f>
        <v>0</v>
      </c>
      <c r="R161" s="152" t="str">
        <f ca="1">IF(AND(R$7&gt;=$N161,R$7&lt;=$O161,R$7&lt;&gt;""),IF($P161="O",$K161&amp;" h",$K161),"")</f>
        <v/>
      </c>
      <c r="S161" s="150" t="str">
        <f>IF(AND(S$7&gt;=$N161,S$7&lt;=$O161,S$7&lt;&gt;""),IF($P161="O",$K161&amp;" h",$K161),"")</f>
        <v/>
      </c>
      <c r="T161" s="152" t="str">
        <f ca="1">IF(AND(T$7&gt;=$N161,T$7&lt;=$O161,T$7&lt;&gt;""),IF($P161="O",$K161&amp;" h",$K161),"")</f>
        <v/>
      </c>
      <c r="U161" s="150" t="str">
        <f>IF(AND(U$7&gt;=$N161,U$7&lt;=$O161,U$7&lt;&gt;""),IF($P161="O",$K161&amp;" h",$K161),"")</f>
        <v/>
      </c>
      <c r="V161" s="152" t="str">
        <f ca="1">IF(AND(V$7&gt;=$N161,V$7&lt;=$O161,V$7&lt;&gt;""),IF($P161="O",$K161&amp;" h",$K161),"")</f>
        <v/>
      </c>
      <c r="W161" s="150" t="str">
        <f>IF(AND(W$7&gt;=$N161,W$7&lt;=$O161,W$7&lt;&gt;""),IF($P161="O",$K161&amp;" h",$K161),"")</f>
        <v/>
      </c>
      <c r="X161" s="152" t="str">
        <f ca="1">IF(AND(X$7&gt;=$N161,X$7&lt;=$O161,X$7&lt;&gt;""),IF($P161="O",$K161&amp;" h",$K161),"")</f>
        <v/>
      </c>
      <c r="Y161" s="150" t="str">
        <f>IF(AND(Y$7&gt;=$N161,Y$7&lt;=$O161,Y$7&lt;&gt;""),IF($P161="O",$K161&amp;" h",$K161),"")</f>
        <v/>
      </c>
      <c r="Z161" s="152" t="str">
        <f ca="1">IF(AND(Z$7&gt;=$N161,Z$7&lt;=$O161,Z$7&lt;&gt;""),IF($P161="O",$K161&amp;" h",$K161),"")</f>
        <v/>
      </c>
      <c r="AA161" s="150" t="str">
        <f>IF(AND(AA$7&gt;=$N161,AA$7&lt;=$O161,AA$7&lt;&gt;""),IF($P161="O",$K161&amp;" h",$K161),"")</f>
        <v/>
      </c>
      <c r="AB161" s="152" t="str">
        <f ca="1">IF(AND(AB$7&gt;=$N161,AB$7&lt;=$O161,AB$7&lt;&gt;""),IF($P161="O",$K161&amp;" h",$K161),"")</f>
        <v/>
      </c>
      <c r="AC161" s="150" t="str">
        <f>IF(AND(AC$7&gt;=$N161,AC$7&lt;=$O161,AC$7&lt;&gt;""),IF($P161="O",$K161&amp;" h",$K161),"")</f>
        <v/>
      </c>
      <c r="AD161" s="152" t="str">
        <f ca="1">IF(AND(AD$7&gt;=$N161,AD$7&lt;=$O161,AD$7&lt;&gt;""),IF($P161="O",$K161&amp;" h",$K161),"")</f>
        <v/>
      </c>
      <c r="AE161" s="150" t="str">
        <f>IF(AND(AE$7&gt;=$N161,AE$7&lt;=$O161,AE$7&lt;&gt;""),IF($P161="O",$K161&amp;" h",$K161),"")</f>
        <v/>
      </c>
      <c r="AF161" s="152" t="str">
        <f ca="1">IF(AND(AF$7&gt;=$N161,AF$7&lt;=$O161,AF$7&lt;&gt;""),IF($P161="O",$K161&amp;" h",$K161),"")</f>
        <v/>
      </c>
      <c r="AG161" s="150" t="str">
        <f>IF(AND(AG$7&gt;=$N161,AG$7&lt;=$O161,AG$7&lt;&gt;""),IF($P161="O",$K161&amp;" h",$K161),"")</f>
        <v/>
      </c>
      <c r="AH161" s="152" t="str">
        <f ca="1">IF(AND(AH$7&gt;=$N161,AH$7&lt;=$O161,AH$7&lt;&gt;""),IF($P161="O",$K161&amp;" h",$K161),"")</f>
        <v/>
      </c>
      <c r="AI161" s="150"/>
      <c r="AJ161" s="152"/>
      <c r="AK161" s="150"/>
      <c r="AL161" s="152"/>
      <c r="AM161" s="150"/>
      <c r="AN161" s="152"/>
      <c r="AO161" s="150"/>
      <c r="AP161" s="152"/>
      <c r="AQ161" s="150"/>
      <c r="AR161" s="152"/>
      <c r="AS161" s="150"/>
      <c r="AT161" s="152"/>
      <c r="AU161" s="150"/>
      <c r="AV161" s="152"/>
      <c r="AW161" s="150"/>
      <c r="AX161" s="152"/>
      <c r="AY161" s="150"/>
      <c r="AZ161" s="152"/>
      <c r="BA161" s="150"/>
      <c r="BB161" s="152"/>
      <c r="BC161" s="150"/>
      <c r="BD161" s="152"/>
      <c r="BE161" s="150"/>
      <c r="BF161" s="152"/>
      <c r="BG161" s="150"/>
      <c r="BH161" s="152"/>
      <c r="BI161" s="150"/>
      <c r="BJ161" s="152"/>
      <c r="BK161" s="150"/>
      <c r="BL161" s="152"/>
      <c r="BM161" s="150"/>
      <c r="BN161" s="152"/>
      <c r="BO161" s="150"/>
      <c r="BP161" s="152"/>
      <c r="BQ161" s="150"/>
      <c r="BR161" s="152"/>
      <c r="BS161" s="150"/>
      <c r="BT161" s="152"/>
      <c r="BU161" s="150"/>
      <c r="BV161" s="152"/>
      <c r="BW161" s="150"/>
      <c r="BX161" s="152"/>
      <c r="BY161" s="150"/>
      <c r="BZ161" s="32" t="str">
        <f ca="1">IF(AND(BZ$7&gt;=$N161,BZ$7&lt;=$O161,BZ$7&lt;&gt;""),IF($P161="O",$K161&amp;" h",$K161),"")</f>
        <v/>
      </c>
      <c r="CA161" s="32" t="str">
        <f ca="1">IF(AND(CA$7&gt;=$N161,CA$7&lt;=$O161,CA$7&lt;&gt;""),IF($P161="O",$K161&amp;" h",$K161),"")</f>
        <v/>
      </c>
      <c r="CB161" s="32" t="str">
        <f ca="1">IF(AND(CB$7&gt;=$N161,CB$7&lt;=$O161,CB$7&lt;&gt;""),IF($P161="O",$K161&amp;" h",$K161),"")</f>
        <v/>
      </c>
      <c r="CC161" s="32" t="str">
        <f ca="1">IF(AND(CC$7&gt;=$N161,CC$7&lt;=$O161,CC$7&lt;&gt;""),IF($P161="O",$K161&amp;" h",$K161),"")</f>
        <v/>
      </c>
      <c r="CD161" s="32" t="str">
        <f ca="1">IF(AND(CD$7&gt;=$N161,CD$7&lt;=$O161,CD$7&lt;&gt;""),IF($P161="O",$K161&amp;" h",$K161),"")</f>
        <v/>
      </c>
      <c r="CE161" s="32" t="str">
        <f ca="1">IF(AND(CE$7&gt;=$N161,CE$7&lt;=$O161,CE$7&lt;&gt;""),IF($P161="O",$K161&amp;" h",$K161),"")</f>
        <v/>
      </c>
      <c r="CF161" s="32" t="str">
        <f ca="1">IF(AND(CF$7&gt;=$N161,CF$7&lt;=$O161,CF$7&lt;&gt;""),IF($P161="O",$K161&amp;" h",$K161),"")</f>
        <v/>
      </c>
      <c r="CG161" s="32" t="str">
        <f ca="1">IF(AND(CG$7&gt;=$N161,CG$7&lt;=$O161,CG$7&lt;&gt;""),IF($P161="O",$K161&amp;" h",$K161),"")</f>
        <v/>
      </c>
      <c r="CH161" s="32" t="str">
        <f ca="1">IF(AND(CH$7&gt;=$N161,CH$7&lt;=$O161,CH$7&lt;&gt;""),IF($P161="O",$K161&amp;" h",$K161),"")</f>
        <v/>
      </c>
      <c r="CI161" s="32" t="str">
        <f ca="1">IF(AND(CI$7&gt;=$N161,CI$7&lt;=$O161,CI$7&lt;&gt;""),IF($P161="O",$K161&amp;" h",$K161),"")</f>
        <v/>
      </c>
      <c r="CJ161" s="32" t="str">
        <f ca="1">IF(AND(CJ$7&gt;=$N161,CJ$7&lt;=$O161,CJ$7&lt;&gt;""),IF($P161="O",$K161&amp;" h",$K161),"")</f>
        <v/>
      </c>
      <c r="CK161" s="32" t="str">
        <f ca="1">IF(AND(CK$7&gt;=$N161,CK$7&lt;=$O161,CK$7&lt;&gt;""),IF($P161="O",$K161&amp;" h",$K161),"")</f>
        <v/>
      </c>
      <c r="CL161" s="32" t="str">
        <f ca="1">IF(AND(CL$7&gt;=$N161,CL$7&lt;=$O161,CL$7&lt;&gt;""),IF($P161="O",$K161&amp;" h",$K161),"")</f>
        <v/>
      </c>
      <c r="CM161" s="32" t="str">
        <f ca="1">IF(AND(CM$7&gt;=$N161,CM$7&lt;=$O161,CM$7&lt;&gt;""),IF($P161="O",$K161&amp;" h",$K161),"")</f>
        <v/>
      </c>
      <c r="CN161" s="32" t="str">
        <f ca="1">IF(AND(CN$7&gt;=$N161,CN$7&lt;=$O161,CN$7&lt;&gt;""),IF($P161="O",$K161&amp;" h",$K161),"")</f>
        <v/>
      </c>
      <c r="CO161" s="32" t="str">
        <f ca="1">IF(AND(CO$7&gt;=$N161,CO$7&lt;=$O161,CO$7&lt;&gt;""),IF($P161="O",$K161&amp;" h",$K161),"")</f>
        <v/>
      </c>
      <c r="CP161" s="32" t="str">
        <f ca="1">IF(AND(CP$7&gt;=$N161,CP$7&lt;=$O161,CP$7&lt;&gt;""),IF($P161="O",$K161&amp;" h",$K161),"")</f>
        <v/>
      </c>
      <c r="CQ161" s="32" t="str">
        <f ca="1">IF(AND(CQ$7&gt;=$N161,CQ$7&lt;=$O161,CQ$7&lt;&gt;""),IF($P161="O",$K161&amp;" h",$K161),"")</f>
        <v/>
      </c>
      <c r="CR161" s="32" t="str">
        <f ca="1">IF(AND(CR$7&gt;=$N161,CR$7&lt;=$O161,CR$7&lt;&gt;""),IF($P161="O",$K161&amp;" h",$K161),"")</f>
        <v/>
      </c>
      <c r="CS161" s="32" t="str">
        <f ca="1">IF(AND(CS$7&gt;=$N161,CS$7&lt;=$O161,CS$7&lt;&gt;""),IF($P161="O",$K161&amp;" h",$K161),"")</f>
        <v/>
      </c>
      <c r="CT161" s="32" t="str">
        <f ca="1">IF(AND(CT$7&gt;=$N161,CT$7&lt;=$O161,CT$7&lt;&gt;""),IF($P161="O",$K161&amp;" h",$K161),"")</f>
        <v/>
      </c>
      <c r="CU161" s="32" t="str">
        <f ca="1">IF(AND(CU$7&gt;=$N161,CU$7&lt;=$O161,CU$7&lt;&gt;""),IF($P161="O",$K161&amp;" h",$K161),"")</f>
        <v/>
      </c>
      <c r="CV161" s="32" t="str">
        <f ca="1">IF(AND(CV$7&gt;=$N161,CV$7&lt;=$O161,CV$7&lt;&gt;""),IF($P161="O",$K161&amp;" h",$K161),"")</f>
        <v/>
      </c>
      <c r="CW161" s="32" t="str">
        <f ca="1">IF(AND(CW$7&gt;=$N161,CW$7&lt;=$O161,CW$7&lt;&gt;""),IF($P161="O",$K161&amp;" h",$K161),"")</f>
        <v/>
      </c>
      <c r="CX161" s="32" t="str">
        <f ca="1">IF(AND(CX$7&gt;=$N161,CX$7&lt;=$O161,CX$7&lt;&gt;""),IF($P161="O",$K161&amp;" h",$K161),"")</f>
        <v/>
      </c>
      <c r="CY161" s="32" t="str">
        <f ca="1">IF(AND(CY$7&gt;=$N161,CY$7&lt;=$O161,CY$7&lt;&gt;""),IF($P161="O",$K161&amp;" h",$K161),"")</f>
        <v/>
      </c>
      <c r="CZ161" s="32" t="str">
        <f ca="1">IF(AND(CZ$7&gt;=$N161,CZ$7&lt;=$O161,CZ$7&lt;&gt;""),IF($P161="O",$K161&amp;" h",$K161),"")</f>
        <v/>
      </c>
      <c r="DA161" s="32" t="str">
        <f ca="1">IF(AND(DA$7&gt;=$N161,DA$7&lt;=$O161,DA$7&lt;&gt;""),IF($P161="O",$K161&amp;" h",$K161),"")</f>
        <v/>
      </c>
      <c r="DB161" s="32" t="str">
        <f ca="1">IF(AND(DB$7&gt;=$N161,DB$7&lt;=$O161,DB$7&lt;&gt;""),IF($P161="O",$K161&amp;" h",$K161),"")</f>
        <v/>
      </c>
      <c r="DC161" s="32" t="str">
        <f ca="1">IF(AND(DC$7&gt;=$N161,DC$7&lt;=$O161,DC$7&lt;&gt;""),IF($P161="O",$K161&amp;" h",$K161),"")</f>
        <v/>
      </c>
    </row>
    <row r="162" spans="1:107" x14ac:dyDescent="0.3">
      <c r="A162" s="124" t="s">
        <v>5870</v>
      </c>
      <c r="B162" s="100" t="s">
        <v>5871</v>
      </c>
      <c r="C162" s="100" t="s">
        <v>252</v>
      </c>
      <c r="D162" s="100" t="s">
        <v>5872</v>
      </c>
      <c r="E162" s="100" t="s">
        <v>5372</v>
      </c>
      <c r="F162" s="100" t="s">
        <v>359</v>
      </c>
      <c r="G162" s="100" t="s">
        <v>58</v>
      </c>
      <c r="H162" s="100" t="s">
        <v>61</v>
      </c>
      <c r="I162" s="100"/>
      <c r="J162" s="100"/>
      <c r="K162" s="100">
        <v>0.5</v>
      </c>
      <c r="L162" s="104">
        <v>43313</v>
      </c>
      <c r="M162" s="104">
        <v>43313.020833333336</v>
      </c>
      <c r="N162" s="105"/>
      <c r="O162" s="105"/>
      <c r="P162" s="109" t="s">
        <v>617</v>
      </c>
      <c r="Q162" s="31">
        <f ca="1">NETWORKDAYS(N162,O162,LD!$D$5:$D$16)</f>
        <v>0</v>
      </c>
      <c r="R162" s="152" t="str">
        <f ca="1">IF(AND(R$7&gt;=$N162,R$7&lt;=$O162,R$7&lt;&gt;""),IF($P162="O",$K162&amp;" h",$K162),"")</f>
        <v/>
      </c>
      <c r="S162" s="150" t="str">
        <f>IF(AND(S$7&gt;=$N162,S$7&lt;=$O162,S$7&lt;&gt;""),IF($P162="O",$K162&amp;" h",$K162),"")</f>
        <v/>
      </c>
      <c r="T162" s="152" t="str">
        <f ca="1">IF(AND(T$7&gt;=$N162,T$7&lt;=$O162,T$7&lt;&gt;""),IF($P162="O",$K162&amp;" h",$K162),"")</f>
        <v/>
      </c>
      <c r="U162" s="150" t="str">
        <f>IF(AND(U$7&gt;=$N162,U$7&lt;=$O162,U$7&lt;&gt;""),IF($P162="O",$K162&amp;" h",$K162),"")</f>
        <v/>
      </c>
      <c r="V162" s="152" t="str">
        <f ca="1">IF(AND(V$7&gt;=$N162,V$7&lt;=$O162,V$7&lt;&gt;""),IF($P162="O",$K162&amp;" h",$K162),"")</f>
        <v/>
      </c>
      <c r="W162" s="150" t="str">
        <f>IF(AND(W$7&gt;=$N162,W$7&lt;=$O162,W$7&lt;&gt;""),IF($P162="O",$K162&amp;" h",$K162),"")</f>
        <v/>
      </c>
      <c r="X162" s="152" t="str">
        <f ca="1">IF(AND(X$7&gt;=$N162,X$7&lt;=$O162,X$7&lt;&gt;""),IF($P162="O",$K162&amp;" h",$K162),"")</f>
        <v/>
      </c>
      <c r="Y162" s="150" t="str">
        <f>IF(AND(Y$7&gt;=$N162,Y$7&lt;=$O162,Y$7&lt;&gt;""),IF($P162="O",$K162&amp;" h",$K162),"")</f>
        <v/>
      </c>
      <c r="Z162" s="152" t="str">
        <f ca="1">IF(AND(Z$7&gt;=$N162,Z$7&lt;=$O162,Z$7&lt;&gt;""),IF($P162="O",$K162&amp;" h",$K162),"")</f>
        <v/>
      </c>
      <c r="AA162" s="150" t="str">
        <f>IF(AND(AA$7&gt;=$N162,AA$7&lt;=$O162,AA$7&lt;&gt;""),IF($P162="O",$K162&amp;" h",$K162),"")</f>
        <v/>
      </c>
      <c r="AB162" s="152" t="str">
        <f ca="1">IF(AND(AB$7&gt;=$N162,AB$7&lt;=$O162,AB$7&lt;&gt;""),IF($P162="O",$K162&amp;" h",$K162),"")</f>
        <v/>
      </c>
      <c r="AC162" s="150" t="str">
        <f>IF(AND(AC$7&gt;=$N162,AC$7&lt;=$O162,AC$7&lt;&gt;""),IF($P162="O",$K162&amp;" h",$K162),"")</f>
        <v/>
      </c>
      <c r="AD162" s="152" t="str">
        <f ca="1">IF(AND(AD$7&gt;=$N162,AD$7&lt;=$O162,AD$7&lt;&gt;""),IF($P162="O",$K162&amp;" h",$K162),"")</f>
        <v/>
      </c>
      <c r="AE162" s="150" t="str">
        <f>IF(AND(AE$7&gt;=$N162,AE$7&lt;=$O162,AE$7&lt;&gt;""),IF($P162="O",$K162&amp;" h",$K162),"")</f>
        <v/>
      </c>
      <c r="AF162" s="152" t="str">
        <f ca="1">IF(AND(AF$7&gt;=$N162,AF$7&lt;=$O162,AF$7&lt;&gt;""),IF($P162="O",$K162&amp;" h",$K162),"")</f>
        <v/>
      </c>
      <c r="AG162" s="150" t="str">
        <f>IF(AND(AG$7&gt;=$N162,AG$7&lt;=$O162,AG$7&lt;&gt;""),IF($P162="O",$K162&amp;" h",$K162),"")</f>
        <v/>
      </c>
      <c r="AH162" s="152" t="str">
        <f ca="1">IF(AND(AH$7&gt;=$N162,AH$7&lt;=$O162,AH$7&lt;&gt;""),IF($P162="O",$K162&amp;" h",$K162),"")</f>
        <v/>
      </c>
      <c r="AI162" s="150"/>
      <c r="AJ162" s="152"/>
      <c r="AK162" s="150"/>
      <c r="AL162" s="152"/>
      <c r="AM162" s="150"/>
      <c r="AN162" s="152"/>
      <c r="AO162" s="150"/>
      <c r="AP162" s="152"/>
      <c r="AQ162" s="150"/>
      <c r="AR162" s="152"/>
      <c r="AS162" s="150"/>
      <c r="AT162" s="152"/>
      <c r="AU162" s="150"/>
      <c r="AV162" s="152"/>
      <c r="AW162" s="150"/>
      <c r="AX162" s="152"/>
      <c r="AY162" s="150"/>
      <c r="AZ162" s="152"/>
      <c r="BA162" s="150"/>
      <c r="BB162" s="152"/>
      <c r="BC162" s="150"/>
      <c r="BD162" s="152"/>
      <c r="BE162" s="150"/>
      <c r="BF162" s="152"/>
      <c r="BG162" s="150"/>
      <c r="BH162" s="152"/>
      <c r="BI162" s="150"/>
      <c r="BJ162" s="152"/>
      <c r="BK162" s="150"/>
      <c r="BL162" s="152"/>
      <c r="BM162" s="150"/>
      <c r="BN162" s="152"/>
      <c r="BO162" s="150"/>
      <c r="BP162" s="152"/>
      <c r="BQ162" s="150"/>
      <c r="BR162" s="152"/>
      <c r="BS162" s="150"/>
      <c r="BT162" s="152"/>
      <c r="BU162" s="150"/>
      <c r="BV162" s="152"/>
      <c r="BW162" s="150"/>
      <c r="BX162" s="152"/>
      <c r="BY162" s="150"/>
      <c r="BZ162" s="32" t="str">
        <f ca="1">IF(AND(BZ$7&gt;=$N162,BZ$7&lt;=$O162,BZ$7&lt;&gt;""),IF($P162="O",$K162&amp;" h",$K162),"")</f>
        <v/>
      </c>
      <c r="CA162" s="32" t="str">
        <f ca="1">IF(AND(CA$7&gt;=$N162,CA$7&lt;=$O162,CA$7&lt;&gt;""),IF($P162="O",$K162&amp;" h",$K162),"")</f>
        <v/>
      </c>
      <c r="CB162" s="32" t="str">
        <f ca="1">IF(AND(CB$7&gt;=$N162,CB$7&lt;=$O162,CB$7&lt;&gt;""),IF($P162="O",$K162&amp;" h",$K162),"")</f>
        <v/>
      </c>
      <c r="CC162" s="32" t="str">
        <f ca="1">IF(AND(CC$7&gt;=$N162,CC$7&lt;=$O162,CC$7&lt;&gt;""),IF($P162="O",$K162&amp;" h",$K162),"")</f>
        <v/>
      </c>
      <c r="CD162" s="32" t="str">
        <f ca="1">IF(AND(CD$7&gt;=$N162,CD$7&lt;=$O162,CD$7&lt;&gt;""),IF($P162="O",$K162&amp;" h",$K162),"")</f>
        <v/>
      </c>
      <c r="CE162" s="32" t="str">
        <f ca="1">IF(AND(CE$7&gt;=$N162,CE$7&lt;=$O162,CE$7&lt;&gt;""),IF($P162="O",$K162&amp;" h",$K162),"")</f>
        <v/>
      </c>
      <c r="CF162" s="32" t="str">
        <f ca="1">IF(AND(CF$7&gt;=$N162,CF$7&lt;=$O162,CF$7&lt;&gt;""),IF($P162="O",$K162&amp;" h",$K162),"")</f>
        <v/>
      </c>
      <c r="CG162" s="32" t="str">
        <f ca="1">IF(AND(CG$7&gt;=$N162,CG$7&lt;=$O162,CG$7&lt;&gt;""),IF($P162="O",$K162&amp;" h",$K162),"")</f>
        <v/>
      </c>
      <c r="CH162" s="32" t="str">
        <f ca="1">IF(AND(CH$7&gt;=$N162,CH$7&lt;=$O162,CH$7&lt;&gt;""),IF($P162="O",$K162&amp;" h",$K162),"")</f>
        <v/>
      </c>
      <c r="CI162" s="32" t="str">
        <f ca="1">IF(AND(CI$7&gt;=$N162,CI$7&lt;=$O162,CI$7&lt;&gt;""),IF($P162="O",$K162&amp;" h",$K162),"")</f>
        <v/>
      </c>
      <c r="CJ162" s="32" t="str">
        <f ca="1">IF(AND(CJ$7&gt;=$N162,CJ$7&lt;=$O162,CJ$7&lt;&gt;""),IF($P162="O",$K162&amp;" h",$K162),"")</f>
        <v/>
      </c>
      <c r="CK162" s="32" t="str">
        <f ca="1">IF(AND(CK$7&gt;=$N162,CK$7&lt;=$O162,CK$7&lt;&gt;""),IF($P162="O",$K162&amp;" h",$K162),"")</f>
        <v/>
      </c>
      <c r="CL162" s="32" t="str">
        <f ca="1">IF(AND(CL$7&gt;=$N162,CL$7&lt;=$O162,CL$7&lt;&gt;""),IF($P162="O",$K162&amp;" h",$K162),"")</f>
        <v/>
      </c>
      <c r="CM162" s="32" t="str">
        <f ca="1">IF(AND(CM$7&gt;=$N162,CM$7&lt;=$O162,CM$7&lt;&gt;""),IF($P162="O",$K162&amp;" h",$K162),"")</f>
        <v/>
      </c>
      <c r="CN162" s="32" t="str">
        <f ca="1">IF(AND(CN$7&gt;=$N162,CN$7&lt;=$O162,CN$7&lt;&gt;""),IF($P162="O",$K162&amp;" h",$K162),"")</f>
        <v/>
      </c>
      <c r="CO162" s="32" t="str">
        <f ca="1">IF(AND(CO$7&gt;=$N162,CO$7&lt;=$O162,CO$7&lt;&gt;""),IF($P162="O",$K162&amp;" h",$K162),"")</f>
        <v/>
      </c>
      <c r="CP162" s="32" t="str">
        <f ca="1">IF(AND(CP$7&gt;=$N162,CP$7&lt;=$O162,CP$7&lt;&gt;""),IF($P162="O",$K162&amp;" h",$K162),"")</f>
        <v/>
      </c>
      <c r="CQ162" s="32" t="str">
        <f ca="1">IF(AND(CQ$7&gt;=$N162,CQ$7&lt;=$O162,CQ$7&lt;&gt;""),IF($P162="O",$K162&amp;" h",$K162),"")</f>
        <v/>
      </c>
      <c r="CR162" s="32" t="str">
        <f ca="1">IF(AND(CR$7&gt;=$N162,CR$7&lt;=$O162,CR$7&lt;&gt;""),IF($P162="O",$K162&amp;" h",$K162),"")</f>
        <v/>
      </c>
      <c r="CS162" s="32" t="str">
        <f ca="1">IF(AND(CS$7&gt;=$N162,CS$7&lt;=$O162,CS$7&lt;&gt;""),IF($P162="O",$K162&amp;" h",$K162),"")</f>
        <v/>
      </c>
      <c r="CT162" s="32" t="str">
        <f ca="1">IF(AND(CT$7&gt;=$N162,CT$7&lt;=$O162,CT$7&lt;&gt;""),IF($P162="O",$K162&amp;" h",$K162),"")</f>
        <v/>
      </c>
      <c r="CU162" s="32" t="str">
        <f ca="1">IF(AND(CU$7&gt;=$N162,CU$7&lt;=$O162,CU$7&lt;&gt;""),IF($P162="O",$K162&amp;" h",$K162),"")</f>
        <v/>
      </c>
      <c r="CV162" s="32" t="str">
        <f ca="1">IF(AND(CV$7&gt;=$N162,CV$7&lt;=$O162,CV$7&lt;&gt;""),IF($P162="O",$K162&amp;" h",$K162),"")</f>
        <v/>
      </c>
      <c r="CW162" s="32" t="str">
        <f ca="1">IF(AND(CW$7&gt;=$N162,CW$7&lt;=$O162,CW$7&lt;&gt;""),IF($P162="O",$K162&amp;" h",$K162),"")</f>
        <v/>
      </c>
      <c r="CX162" s="32" t="str">
        <f ca="1">IF(AND(CX$7&gt;=$N162,CX$7&lt;=$O162,CX$7&lt;&gt;""),IF($P162="O",$K162&amp;" h",$K162),"")</f>
        <v/>
      </c>
      <c r="CY162" s="32" t="str">
        <f ca="1">IF(AND(CY$7&gt;=$N162,CY$7&lt;=$O162,CY$7&lt;&gt;""),IF($P162="O",$K162&amp;" h",$K162),"")</f>
        <v/>
      </c>
      <c r="CZ162" s="32" t="str">
        <f ca="1">IF(AND(CZ$7&gt;=$N162,CZ$7&lt;=$O162,CZ$7&lt;&gt;""),IF($P162="O",$K162&amp;" h",$K162),"")</f>
        <v/>
      </c>
      <c r="DA162" s="32" t="str">
        <f ca="1">IF(AND(DA$7&gt;=$N162,DA$7&lt;=$O162,DA$7&lt;&gt;""),IF($P162="O",$K162&amp;" h",$K162),"")</f>
        <v/>
      </c>
      <c r="DB162" s="32" t="str">
        <f ca="1">IF(AND(DB$7&gt;=$N162,DB$7&lt;=$O162,DB$7&lt;&gt;""),IF($P162="O",$K162&amp;" h",$K162),"")</f>
        <v/>
      </c>
      <c r="DC162" s="32" t="str">
        <f ca="1">IF(AND(DC$7&gt;=$N162,DC$7&lt;=$O162,DC$7&lt;&gt;""),IF($P162="O",$K162&amp;" h",$K162),"")</f>
        <v/>
      </c>
    </row>
    <row r="163" spans="1:107" x14ac:dyDescent="0.3">
      <c r="A163" s="124" t="s">
        <v>5873</v>
      </c>
      <c r="B163" s="100" t="s">
        <v>5874</v>
      </c>
      <c r="C163" s="100" t="s">
        <v>252</v>
      </c>
      <c r="D163" s="100" t="s">
        <v>5876</v>
      </c>
      <c r="E163" s="100" t="s">
        <v>5458</v>
      </c>
      <c r="F163" s="100" t="s">
        <v>359</v>
      </c>
      <c r="G163" s="100" t="s">
        <v>58</v>
      </c>
      <c r="H163" s="100" t="s">
        <v>61</v>
      </c>
      <c r="I163" s="100"/>
      <c r="J163" s="100"/>
      <c r="K163" s="100">
        <v>0.5</v>
      </c>
      <c r="L163" s="104">
        <v>43313</v>
      </c>
      <c r="M163" s="104">
        <v>43313.020833333336</v>
      </c>
      <c r="N163" s="105"/>
      <c r="O163" s="105"/>
      <c r="P163" s="109" t="s">
        <v>617</v>
      </c>
      <c r="Q163" s="31">
        <f ca="1">NETWORKDAYS(N163,O163,LD!$D$5:$D$16)</f>
        <v>0</v>
      </c>
      <c r="R163" s="152" t="str">
        <f ca="1">IF(AND(R$7&gt;=$N163,R$7&lt;=$O163,R$7&lt;&gt;""),IF($P163="O",$K163&amp;" h",$K163),"")</f>
        <v/>
      </c>
      <c r="S163" s="150" t="str">
        <f>IF(AND(S$7&gt;=$N163,S$7&lt;=$O163,S$7&lt;&gt;""),IF($P163="O",$K163&amp;" h",$K163),"")</f>
        <v/>
      </c>
      <c r="T163" s="152" t="str">
        <f ca="1">IF(AND(T$7&gt;=$N163,T$7&lt;=$O163,T$7&lt;&gt;""),IF($P163="O",$K163&amp;" h",$K163),"")</f>
        <v/>
      </c>
      <c r="U163" s="150" t="str">
        <f>IF(AND(U$7&gt;=$N163,U$7&lt;=$O163,U$7&lt;&gt;""),IF($P163="O",$K163&amp;" h",$K163),"")</f>
        <v/>
      </c>
      <c r="V163" s="152" t="str">
        <f ca="1">IF(AND(V$7&gt;=$N163,V$7&lt;=$O163,V$7&lt;&gt;""),IF($P163="O",$K163&amp;" h",$K163),"")</f>
        <v/>
      </c>
      <c r="W163" s="150" t="str">
        <f>IF(AND(W$7&gt;=$N163,W$7&lt;=$O163,W$7&lt;&gt;""),IF($P163="O",$K163&amp;" h",$K163),"")</f>
        <v/>
      </c>
      <c r="X163" s="152" t="str">
        <f ca="1">IF(AND(X$7&gt;=$N163,X$7&lt;=$O163,X$7&lt;&gt;""),IF($P163="O",$K163&amp;" h",$K163),"")</f>
        <v/>
      </c>
      <c r="Y163" s="150" t="str">
        <f>IF(AND(Y$7&gt;=$N163,Y$7&lt;=$O163,Y$7&lt;&gt;""),IF($P163="O",$K163&amp;" h",$K163),"")</f>
        <v/>
      </c>
      <c r="Z163" s="152" t="str">
        <f ca="1">IF(AND(Z$7&gt;=$N163,Z$7&lt;=$O163,Z$7&lt;&gt;""),IF($P163="O",$K163&amp;" h",$K163),"")</f>
        <v/>
      </c>
      <c r="AA163" s="150" t="str">
        <f>IF(AND(AA$7&gt;=$N163,AA$7&lt;=$O163,AA$7&lt;&gt;""),IF($P163="O",$K163&amp;" h",$K163),"")</f>
        <v/>
      </c>
      <c r="AB163" s="152" t="str">
        <f ca="1">IF(AND(AB$7&gt;=$N163,AB$7&lt;=$O163,AB$7&lt;&gt;""),IF($P163="O",$K163&amp;" h",$K163),"")</f>
        <v/>
      </c>
      <c r="AC163" s="150" t="str">
        <f>IF(AND(AC$7&gt;=$N163,AC$7&lt;=$O163,AC$7&lt;&gt;""),IF($P163="O",$K163&amp;" h",$K163),"")</f>
        <v/>
      </c>
      <c r="AD163" s="152" t="str">
        <f ca="1">IF(AND(AD$7&gt;=$N163,AD$7&lt;=$O163,AD$7&lt;&gt;""),IF($P163="O",$K163&amp;" h",$K163),"")</f>
        <v/>
      </c>
      <c r="AE163" s="150" t="str">
        <f>IF(AND(AE$7&gt;=$N163,AE$7&lt;=$O163,AE$7&lt;&gt;""),IF($P163="O",$K163&amp;" h",$K163),"")</f>
        <v/>
      </c>
      <c r="AF163" s="152" t="str">
        <f ca="1">IF(AND(AF$7&gt;=$N163,AF$7&lt;=$O163,AF$7&lt;&gt;""),IF($P163="O",$K163&amp;" h",$K163),"")</f>
        <v/>
      </c>
      <c r="AG163" s="150" t="str">
        <f>IF(AND(AG$7&gt;=$N163,AG$7&lt;=$O163,AG$7&lt;&gt;""),IF($P163="O",$K163&amp;" h",$K163),"")</f>
        <v/>
      </c>
      <c r="AH163" s="152" t="str">
        <f ca="1">IF(AND(AH$7&gt;=$N163,AH$7&lt;=$O163,AH$7&lt;&gt;""),IF($P163="O",$K163&amp;" h",$K163),"")</f>
        <v/>
      </c>
      <c r="AI163" s="150"/>
      <c r="AJ163" s="152"/>
      <c r="AK163" s="150"/>
      <c r="AL163" s="152"/>
      <c r="AM163" s="150"/>
      <c r="AN163" s="152"/>
      <c r="AO163" s="150"/>
      <c r="AP163" s="152"/>
      <c r="AQ163" s="150"/>
      <c r="AR163" s="152"/>
      <c r="AS163" s="150"/>
      <c r="AT163" s="152"/>
      <c r="AU163" s="150"/>
      <c r="AV163" s="152"/>
      <c r="AW163" s="150"/>
      <c r="AX163" s="152"/>
      <c r="AY163" s="150"/>
      <c r="AZ163" s="152"/>
      <c r="BA163" s="150"/>
      <c r="BB163" s="152"/>
      <c r="BC163" s="150"/>
      <c r="BD163" s="152"/>
      <c r="BE163" s="150"/>
      <c r="BF163" s="152"/>
      <c r="BG163" s="150"/>
      <c r="BH163" s="152"/>
      <c r="BI163" s="150"/>
      <c r="BJ163" s="152"/>
      <c r="BK163" s="150"/>
      <c r="BL163" s="152"/>
      <c r="BM163" s="150"/>
      <c r="BN163" s="152"/>
      <c r="BO163" s="150"/>
      <c r="BP163" s="152"/>
      <c r="BQ163" s="150"/>
      <c r="BR163" s="152"/>
      <c r="BS163" s="150"/>
      <c r="BT163" s="152"/>
      <c r="BU163" s="150"/>
      <c r="BV163" s="152"/>
      <c r="BW163" s="150"/>
      <c r="BX163" s="152"/>
      <c r="BY163" s="150"/>
      <c r="BZ163" s="32" t="str">
        <f ca="1">IF(AND(BZ$7&gt;=$N163,BZ$7&lt;=$O163,BZ$7&lt;&gt;""),IF($P163="O",$K163&amp;" h",$K163),"")</f>
        <v/>
      </c>
      <c r="CA163" s="32" t="str">
        <f ca="1">IF(AND(CA$7&gt;=$N163,CA$7&lt;=$O163,CA$7&lt;&gt;""),IF($P163="O",$K163&amp;" h",$K163),"")</f>
        <v/>
      </c>
      <c r="CB163" s="32" t="str">
        <f ca="1">IF(AND(CB$7&gt;=$N163,CB$7&lt;=$O163,CB$7&lt;&gt;""),IF($P163="O",$K163&amp;" h",$K163),"")</f>
        <v/>
      </c>
      <c r="CC163" s="32" t="str">
        <f ca="1">IF(AND(CC$7&gt;=$N163,CC$7&lt;=$O163,CC$7&lt;&gt;""),IF($P163="O",$K163&amp;" h",$K163),"")</f>
        <v/>
      </c>
      <c r="CD163" s="32" t="str">
        <f ca="1">IF(AND(CD$7&gt;=$N163,CD$7&lt;=$O163,CD$7&lt;&gt;""),IF($P163="O",$K163&amp;" h",$K163),"")</f>
        <v/>
      </c>
      <c r="CE163" s="32" t="str">
        <f ca="1">IF(AND(CE$7&gt;=$N163,CE$7&lt;=$O163,CE$7&lt;&gt;""),IF($P163="O",$K163&amp;" h",$K163),"")</f>
        <v/>
      </c>
      <c r="CF163" s="32" t="str">
        <f ca="1">IF(AND(CF$7&gt;=$N163,CF$7&lt;=$O163,CF$7&lt;&gt;""),IF($P163="O",$K163&amp;" h",$K163),"")</f>
        <v/>
      </c>
      <c r="CG163" s="32" t="str">
        <f ca="1">IF(AND(CG$7&gt;=$N163,CG$7&lt;=$O163,CG$7&lt;&gt;""),IF($P163="O",$K163&amp;" h",$K163),"")</f>
        <v/>
      </c>
      <c r="CH163" s="32" t="str">
        <f ca="1">IF(AND(CH$7&gt;=$N163,CH$7&lt;=$O163,CH$7&lt;&gt;""),IF($P163="O",$K163&amp;" h",$K163),"")</f>
        <v/>
      </c>
      <c r="CI163" s="32" t="str">
        <f ca="1">IF(AND(CI$7&gt;=$N163,CI$7&lt;=$O163,CI$7&lt;&gt;""),IF($P163="O",$K163&amp;" h",$K163),"")</f>
        <v/>
      </c>
      <c r="CJ163" s="32" t="str">
        <f ca="1">IF(AND(CJ$7&gt;=$N163,CJ$7&lt;=$O163,CJ$7&lt;&gt;""),IF($P163="O",$K163&amp;" h",$K163),"")</f>
        <v/>
      </c>
      <c r="CK163" s="32" t="str">
        <f ca="1">IF(AND(CK$7&gt;=$N163,CK$7&lt;=$O163,CK$7&lt;&gt;""),IF($P163="O",$K163&amp;" h",$K163),"")</f>
        <v/>
      </c>
      <c r="CL163" s="32" t="str">
        <f ca="1">IF(AND(CL$7&gt;=$N163,CL$7&lt;=$O163,CL$7&lt;&gt;""),IF($P163="O",$K163&amp;" h",$K163),"")</f>
        <v/>
      </c>
      <c r="CM163" s="32" t="str">
        <f ca="1">IF(AND(CM$7&gt;=$N163,CM$7&lt;=$O163,CM$7&lt;&gt;""),IF($P163="O",$K163&amp;" h",$K163),"")</f>
        <v/>
      </c>
      <c r="CN163" s="32" t="str">
        <f ca="1">IF(AND(CN$7&gt;=$N163,CN$7&lt;=$O163,CN$7&lt;&gt;""),IF($P163="O",$K163&amp;" h",$K163),"")</f>
        <v/>
      </c>
      <c r="CO163" s="32" t="str">
        <f ca="1">IF(AND(CO$7&gt;=$N163,CO$7&lt;=$O163,CO$7&lt;&gt;""),IF($P163="O",$K163&amp;" h",$K163),"")</f>
        <v/>
      </c>
      <c r="CP163" s="32" t="str">
        <f ca="1">IF(AND(CP$7&gt;=$N163,CP$7&lt;=$O163,CP$7&lt;&gt;""),IF($P163="O",$K163&amp;" h",$K163),"")</f>
        <v/>
      </c>
      <c r="CQ163" s="32" t="str">
        <f ca="1">IF(AND(CQ$7&gt;=$N163,CQ$7&lt;=$O163,CQ$7&lt;&gt;""),IF($P163="O",$K163&amp;" h",$K163),"")</f>
        <v/>
      </c>
      <c r="CR163" s="32" t="str">
        <f ca="1">IF(AND(CR$7&gt;=$N163,CR$7&lt;=$O163,CR$7&lt;&gt;""),IF($P163="O",$K163&amp;" h",$K163),"")</f>
        <v/>
      </c>
      <c r="CS163" s="32" t="str">
        <f ca="1">IF(AND(CS$7&gt;=$N163,CS$7&lt;=$O163,CS$7&lt;&gt;""),IF($P163="O",$K163&amp;" h",$K163),"")</f>
        <v/>
      </c>
      <c r="CT163" s="32" t="str">
        <f ca="1">IF(AND(CT$7&gt;=$N163,CT$7&lt;=$O163,CT$7&lt;&gt;""),IF($P163="O",$K163&amp;" h",$K163),"")</f>
        <v/>
      </c>
      <c r="CU163" s="32" t="str">
        <f ca="1">IF(AND(CU$7&gt;=$N163,CU$7&lt;=$O163,CU$7&lt;&gt;""),IF($P163="O",$K163&amp;" h",$K163),"")</f>
        <v/>
      </c>
      <c r="CV163" s="32" t="str">
        <f ca="1">IF(AND(CV$7&gt;=$N163,CV$7&lt;=$O163,CV$7&lt;&gt;""),IF($P163="O",$K163&amp;" h",$K163),"")</f>
        <v/>
      </c>
      <c r="CW163" s="32" t="str">
        <f ca="1">IF(AND(CW$7&gt;=$N163,CW$7&lt;=$O163,CW$7&lt;&gt;""),IF($P163="O",$K163&amp;" h",$K163),"")</f>
        <v/>
      </c>
      <c r="CX163" s="32" t="str">
        <f ca="1">IF(AND(CX$7&gt;=$N163,CX$7&lt;=$O163,CX$7&lt;&gt;""),IF($P163="O",$K163&amp;" h",$K163),"")</f>
        <v/>
      </c>
      <c r="CY163" s="32" t="str">
        <f ca="1">IF(AND(CY$7&gt;=$N163,CY$7&lt;=$O163,CY$7&lt;&gt;""),IF($P163="O",$K163&amp;" h",$K163),"")</f>
        <v/>
      </c>
      <c r="CZ163" s="32" t="str">
        <f ca="1">IF(AND(CZ$7&gt;=$N163,CZ$7&lt;=$O163,CZ$7&lt;&gt;""),IF($P163="O",$K163&amp;" h",$K163),"")</f>
        <v/>
      </c>
      <c r="DA163" s="32" t="str">
        <f ca="1">IF(AND(DA$7&gt;=$N163,DA$7&lt;=$O163,DA$7&lt;&gt;""),IF($P163="O",$K163&amp;" h",$K163),"")</f>
        <v/>
      </c>
      <c r="DB163" s="32" t="str">
        <f ca="1">IF(AND(DB$7&gt;=$N163,DB$7&lt;=$O163,DB$7&lt;&gt;""),IF($P163="O",$K163&amp;" h",$K163),"")</f>
        <v/>
      </c>
      <c r="DC163" s="32" t="str">
        <f ca="1">IF(AND(DC$7&gt;=$N163,DC$7&lt;=$O163,DC$7&lt;&gt;""),IF($P163="O",$K163&amp;" h",$K163),"")</f>
        <v/>
      </c>
    </row>
    <row r="164" spans="1:107" x14ac:dyDescent="0.3">
      <c r="A164" s="124" t="s">
        <v>5877</v>
      </c>
      <c r="B164" s="100" t="s">
        <v>5878</v>
      </c>
      <c r="C164" s="100" t="s">
        <v>252</v>
      </c>
      <c r="D164" s="100" t="s">
        <v>5879</v>
      </c>
      <c r="E164" s="100" t="s">
        <v>5365</v>
      </c>
      <c r="F164" s="100" t="s">
        <v>359</v>
      </c>
      <c r="G164" s="100" t="s">
        <v>58</v>
      </c>
      <c r="H164" s="100" t="s">
        <v>61</v>
      </c>
      <c r="I164" s="100"/>
      <c r="J164" s="100"/>
      <c r="K164" s="100">
        <v>0.5</v>
      </c>
      <c r="L164" s="104">
        <v>43313</v>
      </c>
      <c r="M164" s="104">
        <v>43313.020833333336</v>
      </c>
      <c r="N164" s="105"/>
      <c r="O164" s="105"/>
      <c r="P164" s="109" t="s">
        <v>617</v>
      </c>
      <c r="Q164" s="31">
        <f ca="1">NETWORKDAYS(N164,O164,LD!$D$5:$D$16)</f>
        <v>0</v>
      </c>
      <c r="R164" s="152" t="str">
        <f ca="1">IF(AND(R$7&gt;=$N164,R$7&lt;=$O164,R$7&lt;&gt;""),IF($P164="O",$K164&amp;" h",$K164),"")</f>
        <v/>
      </c>
      <c r="S164" s="150" t="str">
        <f>IF(AND(S$7&gt;=$N164,S$7&lt;=$O164,S$7&lt;&gt;""),IF($P164="O",$K164&amp;" h",$K164),"")</f>
        <v/>
      </c>
      <c r="T164" s="152" t="str">
        <f ca="1">IF(AND(T$7&gt;=$N164,T$7&lt;=$O164,T$7&lt;&gt;""),IF($P164="O",$K164&amp;" h",$K164),"")</f>
        <v/>
      </c>
      <c r="U164" s="150" t="str">
        <f>IF(AND(U$7&gt;=$N164,U$7&lt;=$O164,U$7&lt;&gt;""),IF($P164="O",$K164&amp;" h",$K164),"")</f>
        <v/>
      </c>
      <c r="V164" s="152" t="str">
        <f ca="1">IF(AND(V$7&gt;=$N164,V$7&lt;=$O164,V$7&lt;&gt;""),IF($P164="O",$K164&amp;" h",$K164),"")</f>
        <v/>
      </c>
      <c r="W164" s="150" t="str">
        <f>IF(AND(W$7&gt;=$N164,W$7&lt;=$O164,W$7&lt;&gt;""),IF($P164="O",$K164&amp;" h",$K164),"")</f>
        <v/>
      </c>
      <c r="X164" s="152" t="str">
        <f ca="1">IF(AND(X$7&gt;=$N164,X$7&lt;=$O164,X$7&lt;&gt;""),IF($P164="O",$K164&amp;" h",$K164),"")</f>
        <v/>
      </c>
      <c r="Y164" s="150" t="str">
        <f>IF(AND(Y$7&gt;=$N164,Y$7&lt;=$O164,Y$7&lt;&gt;""),IF($P164="O",$K164&amp;" h",$K164),"")</f>
        <v/>
      </c>
      <c r="Z164" s="152" t="str">
        <f ca="1">IF(AND(Z$7&gt;=$N164,Z$7&lt;=$O164,Z$7&lt;&gt;""),IF($P164="O",$K164&amp;" h",$K164),"")</f>
        <v/>
      </c>
      <c r="AA164" s="150" t="str">
        <f>IF(AND(AA$7&gt;=$N164,AA$7&lt;=$O164,AA$7&lt;&gt;""),IF($P164="O",$K164&amp;" h",$K164),"")</f>
        <v/>
      </c>
      <c r="AB164" s="152" t="str">
        <f ca="1">IF(AND(AB$7&gt;=$N164,AB$7&lt;=$O164,AB$7&lt;&gt;""),IF($P164="O",$K164&amp;" h",$K164),"")</f>
        <v/>
      </c>
      <c r="AC164" s="150" t="str">
        <f>IF(AND(AC$7&gt;=$N164,AC$7&lt;=$O164,AC$7&lt;&gt;""),IF($P164="O",$K164&amp;" h",$K164),"")</f>
        <v/>
      </c>
      <c r="AD164" s="152" t="str">
        <f ca="1">IF(AND(AD$7&gt;=$N164,AD$7&lt;=$O164,AD$7&lt;&gt;""),IF($P164="O",$K164&amp;" h",$K164),"")</f>
        <v/>
      </c>
      <c r="AE164" s="150" t="str">
        <f>IF(AND(AE$7&gt;=$N164,AE$7&lt;=$O164,AE$7&lt;&gt;""),IF($P164="O",$K164&amp;" h",$K164),"")</f>
        <v/>
      </c>
      <c r="AF164" s="152" t="str">
        <f ca="1">IF(AND(AF$7&gt;=$N164,AF$7&lt;=$O164,AF$7&lt;&gt;""),IF($P164="O",$K164&amp;" h",$K164),"")</f>
        <v/>
      </c>
      <c r="AG164" s="150" t="str">
        <f>IF(AND(AG$7&gt;=$N164,AG$7&lt;=$O164,AG$7&lt;&gt;""),IF($P164="O",$K164&amp;" h",$K164),"")</f>
        <v/>
      </c>
      <c r="AH164" s="152" t="str">
        <f ca="1">IF(AND(AH$7&gt;=$N164,AH$7&lt;=$O164,AH$7&lt;&gt;""),IF($P164="O",$K164&amp;" h",$K164),"")</f>
        <v/>
      </c>
      <c r="AI164" s="150"/>
      <c r="AJ164" s="152"/>
      <c r="AK164" s="150"/>
      <c r="AL164" s="152"/>
      <c r="AM164" s="150"/>
      <c r="AN164" s="152"/>
      <c r="AO164" s="150"/>
      <c r="AP164" s="152"/>
      <c r="AQ164" s="150"/>
      <c r="AR164" s="152"/>
      <c r="AS164" s="150"/>
      <c r="AT164" s="152"/>
      <c r="AU164" s="150"/>
      <c r="AV164" s="152"/>
      <c r="AW164" s="150"/>
      <c r="AX164" s="152"/>
      <c r="AY164" s="150"/>
      <c r="AZ164" s="152"/>
      <c r="BA164" s="150"/>
      <c r="BB164" s="152"/>
      <c r="BC164" s="150"/>
      <c r="BD164" s="152"/>
      <c r="BE164" s="150"/>
      <c r="BF164" s="152"/>
      <c r="BG164" s="150"/>
      <c r="BH164" s="152"/>
      <c r="BI164" s="150"/>
      <c r="BJ164" s="152"/>
      <c r="BK164" s="150"/>
      <c r="BL164" s="152"/>
      <c r="BM164" s="150"/>
      <c r="BN164" s="152"/>
      <c r="BO164" s="150"/>
      <c r="BP164" s="152"/>
      <c r="BQ164" s="150"/>
      <c r="BR164" s="152"/>
      <c r="BS164" s="150"/>
      <c r="BT164" s="152"/>
      <c r="BU164" s="150"/>
      <c r="BV164" s="152"/>
      <c r="BW164" s="150"/>
      <c r="BX164" s="152"/>
      <c r="BY164" s="150"/>
      <c r="BZ164" s="32" t="str">
        <f ca="1">IF(AND(BZ$7&gt;=$N164,BZ$7&lt;=$O164,BZ$7&lt;&gt;""),IF($P164="O",$K164&amp;" h",$K164),"")</f>
        <v/>
      </c>
      <c r="CA164" s="32" t="str">
        <f ca="1">IF(AND(CA$7&gt;=$N164,CA$7&lt;=$O164,CA$7&lt;&gt;""),IF($P164="O",$K164&amp;" h",$K164),"")</f>
        <v/>
      </c>
      <c r="CB164" s="32" t="str">
        <f ca="1">IF(AND(CB$7&gt;=$N164,CB$7&lt;=$O164,CB$7&lt;&gt;""),IF($P164="O",$K164&amp;" h",$K164),"")</f>
        <v/>
      </c>
      <c r="CC164" s="32" t="str">
        <f ca="1">IF(AND(CC$7&gt;=$N164,CC$7&lt;=$O164,CC$7&lt;&gt;""),IF($P164="O",$K164&amp;" h",$K164),"")</f>
        <v/>
      </c>
      <c r="CD164" s="32" t="str">
        <f ca="1">IF(AND(CD$7&gt;=$N164,CD$7&lt;=$O164,CD$7&lt;&gt;""),IF($P164="O",$K164&amp;" h",$K164),"")</f>
        <v/>
      </c>
      <c r="CE164" s="32" t="str">
        <f ca="1">IF(AND(CE$7&gt;=$N164,CE$7&lt;=$O164,CE$7&lt;&gt;""),IF($P164="O",$K164&amp;" h",$K164),"")</f>
        <v/>
      </c>
      <c r="CF164" s="32" t="str">
        <f ca="1">IF(AND(CF$7&gt;=$N164,CF$7&lt;=$O164,CF$7&lt;&gt;""),IF($P164="O",$K164&amp;" h",$K164),"")</f>
        <v/>
      </c>
      <c r="CG164" s="32" t="str">
        <f ca="1">IF(AND(CG$7&gt;=$N164,CG$7&lt;=$O164,CG$7&lt;&gt;""),IF($P164="O",$K164&amp;" h",$K164),"")</f>
        <v/>
      </c>
      <c r="CH164" s="32" t="str">
        <f ca="1">IF(AND(CH$7&gt;=$N164,CH$7&lt;=$O164,CH$7&lt;&gt;""),IF($P164="O",$K164&amp;" h",$K164),"")</f>
        <v/>
      </c>
      <c r="CI164" s="32" t="str">
        <f ca="1">IF(AND(CI$7&gt;=$N164,CI$7&lt;=$O164,CI$7&lt;&gt;""),IF($P164="O",$K164&amp;" h",$K164),"")</f>
        <v/>
      </c>
      <c r="CJ164" s="32" t="str">
        <f ca="1">IF(AND(CJ$7&gt;=$N164,CJ$7&lt;=$O164,CJ$7&lt;&gt;""),IF($P164="O",$K164&amp;" h",$K164),"")</f>
        <v/>
      </c>
      <c r="CK164" s="32" t="str">
        <f ca="1">IF(AND(CK$7&gt;=$N164,CK$7&lt;=$O164,CK$7&lt;&gt;""),IF($P164="O",$K164&amp;" h",$K164),"")</f>
        <v/>
      </c>
      <c r="CL164" s="32" t="str">
        <f ca="1">IF(AND(CL$7&gt;=$N164,CL$7&lt;=$O164,CL$7&lt;&gt;""),IF($P164="O",$K164&amp;" h",$K164),"")</f>
        <v/>
      </c>
      <c r="CM164" s="32" t="str">
        <f ca="1">IF(AND(CM$7&gt;=$N164,CM$7&lt;=$O164,CM$7&lt;&gt;""),IF($P164="O",$K164&amp;" h",$K164),"")</f>
        <v/>
      </c>
      <c r="CN164" s="32" t="str">
        <f ca="1">IF(AND(CN$7&gt;=$N164,CN$7&lt;=$O164,CN$7&lt;&gt;""),IF($P164="O",$K164&amp;" h",$K164),"")</f>
        <v/>
      </c>
      <c r="CO164" s="32" t="str">
        <f ca="1">IF(AND(CO$7&gt;=$N164,CO$7&lt;=$O164,CO$7&lt;&gt;""),IF($P164="O",$K164&amp;" h",$K164),"")</f>
        <v/>
      </c>
      <c r="CP164" s="32" t="str">
        <f ca="1">IF(AND(CP$7&gt;=$N164,CP$7&lt;=$O164,CP$7&lt;&gt;""),IF($P164="O",$K164&amp;" h",$K164),"")</f>
        <v/>
      </c>
      <c r="CQ164" s="32" t="str">
        <f ca="1">IF(AND(CQ$7&gt;=$N164,CQ$7&lt;=$O164,CQ$7&lt;&gt;""),IF($P164="O",$K164&amp;" h",$K164),"")</f>
        <v/>
      </c>
      <c r="CR164" s="32" t="str">
        <f ca="1">IF(AND(CR$7&gt;=$N164,CR$7&lt;=$O164,CR$7&lt;&gt;""),IF($P164="O",$K164&amp;" h",$K164),"")</f>
        <v/>
      </c>
      <c r="CS164" s="32" t="str">
        <f ca="1">IF(AND(CS$7&gt;=$N164,CS$7&lt;=$O164,CS$7&lt;&gt;""),IF($P164="O",$K164&amp;" h",$K164),"")</f>
        <v/>
      </c>
      <c r="CT164" s="32" t="str">
        <f ca="1">IF(AND(CT$7&gt;=$N164,CT$7&lt;=$O164,CT$7&lt;&gt;""),IF($P164="O",$K164&amp;" h",$K164),"")</f>
        <v/>
      </c>
      <c r="CU164" s="32" t="str">
        <f ca="1">IF(AND(CU$7&gt;=$N164,CU$7&lt;=$O164,CU$7&lt;&gt;""),IF($P164="O",$K164&amp;" h",$K164),"")</f>
        <v/>
      </c>
      <c r="CV164" s="32" t="str">
        <f ca="1">IF(AND(CV$7&gt;=$N164,CV$7&lt;=$O164,CV$7&lt;&gt;""),IF($P164="O",$K164&amp;" h",$K164),"")</f>
        <v/>
      </c>
      <c r="CW164" s="32" t="str">
        <f ca="1">IF(AND(CW$7&gt;=$N164,CW$7&lt;=$O164,CW$7&lt;&gt;""),IF($P164="O",$K164&amp;" h",$K164),"")</f>
        <v/>
      </c>
      <c r="CX164" s="32" t="str">
        <f ca="1">IF(AND(CX$7&gt;=$N164,CX$7&lt;=$O164,CX$7&lt;&gt;""),IF($P164="O",$K164&amp;" h",$K164),"")</f>
        <v/>
      </c>
      <c r="CY164" s="32" t="str">
        <f ca="1">IF(AND(CY$7&gt;=$N164,CY$7&lt;=$O164,CY$7&lt;&gt;""),IF($P164="O",$K164&amp;" h",$K164),"")</f>
        <v/>
      </c>
      <c r="CZ164" s="32" t="str">
        <f ca="1">IF(AND(CZ$7&gt;=$N164,CZ$7&lt;=$O164,CZ$7&lt;&gt;""),IF($P164="O",$K164&amp;" h",$K164),"")</f>
        <v/>
      </c>
      <c r="DA164" s="32" t="str">
        <f ca="1">IF(AND(DA$7&gt;=$N164,DA$7&lt;=$O164,DA$7&lt;&gt;""),IF($P164="O",$K164&amp;" h",$K164),"")</f>
        <v/>
      </c>
      <c r="DB164" s="32" t="str">
        <f ca="1">IF(AND(DB$7&gt;=$N164,DB$7&lt;=$O164,DB$7&lt;&gt;""),IF($P164="O",$K164&amp;" h",$K164),"")</f>
        <v/>
      </c>
      <c r="DC164" s="32" t="str">
        <f ca="1">IF(AND(DC$7&gt;=$N164,DC$7&lt;=$O164,DC$7&lt;&gt;""),IF($P164="O",$K164&amp;" h",$K164),"")</f>
        <v/>
      </c>
    </row>
    <row r="165" spans="1:107" x14ac:dyDescent="0.3">
      <c r="A165" s="124" t="s">
        <v>5880</v>
      </c>
      <c r="B165" s="100" t="s">
        <v>5881</v>
      </c>
      <c r="C165" s="100" t="s">
        <v>252</v>
      </c>
      <c r="D165" s="100" t="s">
        <v>5882</v>
      </c>
      <c r="E165" s="100" t="s">
        <v>5372</v>
      </c>
      <c r="F165" s="100" t="s">
        <v>359</v>
      </c>
      <c r="G165" s="100" t="s">
        <v>58</v>
      </c>
      <c r="H165" s="100" t="s">
        <v>61</v>
      </c>
      <c r="I165" s="100"/>
      <c r="J165" s="100"/>
      <c r="K165" s="100">
        <v>0.5</v>
      </c>
      <c r="L165" s="104">
        <v>43313</v>
      </c>
      <c r="M165" s="104">
        <v>43313.020833333336</v>
      </c>
      <c r="N165" s="105"/>
      <c r="O165" s="105"/>
      <c r="P165" s="109" t="s">
        <v>617</v>
      </c>
      <c r="Q165" s="31">
        <f ca="1">NETWORKDAYS(N165,O165,LD!$D$5:$D$16)</f>
        <v>0</v>
      </c>
      <c r="R165" s="152" t="str">
        <f ca="1">IF(AND(R$7&gt;=$N165,R$7&lt;=$O165,R$7&lt;&gt;""),IF($P165="O",$K165&amp;" h",$K165),"")</f>
        <v/>
      </c>
      <c r="S165" s="150" t="str">
        <f>IF(AND(S$7&gt;=$N165,S$7&lt;=$O165,S$7&lt;&gt;""),IF($P165="O",$K165&amp;" h",$K165),"")</f>
        <v/>
      </c>
      <c r="T165" s="152" t="str">
        <f ca="1">IF(AND(T$7&gt;=$N165,T$7&lt;=$O165,T$7&lt;&gt;""),IF($P165="O",$K165&amp;" h",$K165),"")</f>
        <v/>
      </c>
      <c r="U165" s="150" t="str">
        <f>IF(AND(U$7&gt;=$N165,U$7&lt;=$O165,U$7&lt;&gt;""),IF($P165="O",$K165&amp;" h",$K165),"")</f>
        <v/>
      </c>
      <c r="V165" s="152" t="str">
        <f ca="1">IF(AND(V$7&gt;=$N165,V$7&lt;=$O165,V$7&lt;&gt;""),IF($P165="O",$K165&amp;" h",$K165),"")</f>
        <v/>
      </c>
      <c r="W165" s="150" t="str">
        <f>IF(AND(W$7&gt;=$N165,W$7&lt;=$O165,W$7&lt;&gt;""),IF($P165="O",$K165&amp;" h",$K165),"")</f>
        <v/>
      </c>
      <c r="X165" s="152" t="str">
        <f ca="1">IF(AND(X$7&gt;=$N165,X$7&lt;=$O165,X$7&lt;&gt;""),IF($P165="O",$K165&amp;" h",$K165),"")</f>
        <v/>
      </c>
      <c r="Y165" s="150" t="str">
        <f>IF(AND(Y$7&gt;=$N165,Y$7&lt;=$O165,Y$7&lt;&gt;""),IF($P165="O",$K165&amp;" h",$K165),"")</f>
        <v/>
      </c>
      <c r="Z165" s="152" t="str">
        <f ca="1">IF(AND(Z$7&gt;=$N165,Z$7&lt;=$O165,Z$7&lt;&gt;""),IF($P165="O",$K165&amp;" h",$K165),"")</f>
        <v/>
      </c>
      <c r="AA165" s="150" t="str">
        <f>IF(AND(AA$7&gt;=$N165,AA$7&lt;=$O165,AA$7&lt;&gt;""),IF($P165="O",$K165&amp;" h",$K165),"")</f>
        <v/>
      </c>
      <c r="AB165" s="152" t="str">
        <f ca="1">IF(AND(AB$7&gt;=$N165,AB$7&lt;=$O165,AB$7&lt;&gt;""),IF($P165="O",$K165&amp;" h",$K165),"")</f>
        <v/>
      </c>
      <c r="AC165" s="150" t="str">
        <f>IF(AND(AC$7&gt;=$N165,AC$7&lt;=$O165,AC$7&lt;&gt;""),IF($P165="O",$K165&amp;" h",$K165),"")</f>
        <v/>
      </c>
      <c r="AD165" s="152" t="str">
        <f ca="1">IF(AND(AD$7&gt;=$N165,AD$7&lt;=$O165,AD$7&lt;&gt;""),IF($P165="O",$K165&amp;" h",$K165),"")</f>
        <v/>
      </c>
      <c r="AE165" s="150" t="str">
        <f>IF(AND(AE$7&gt;=$N165,AE$7&lt;=$O165,AE$7&lt;&gt;""),IF($P165="O",$K165&amp;" h",$K165),"")</f>
        <v/>
      </c>
      <c r="AF165" s="152" t="str">
        <f ca="1">IF(AND(AF$7&gt;=$N165,AF$7&lt;=$O165,AF$7&lt;&gt;""),IF($P165="O",$K165&amp;" h",$K165),"")</f>
        <v/>
      </c>
      <c r="AG165" s="150" t="str">
        <f>IF(AND(AG$7&gt;=$N165,AG$7&lt;=$O165,AG$7&lt;&gt;""),IF($P165="O",$K165&amp;" h",$K165),"")</f>
        <v/>
      </c>
      <c r="AH165" s="152" t="str">
        <f ca="1">IF(AND(AH$7&gt;=$N165,AH$7&lt;=$O165,AH$7&lt;&gt;""),IF($P165="O",$K165&amp;" h",$K165),"")</f>
        <v/>
      </c>
      <c r="AI165" s="150"/>
      <c r="AJ165" s="152"/>
      <c r="AK165" s="150"/>
      <c r="AL165" s="152"/>
      <c r="AM165" s="150"/>
      <c r="AN165" s="152"/>
      <c r="AO165" s="150"/>
      <c r="AP165" s="152"/>
      <c r="AQ165" s="150"/>
      <c r="AR165" s="152"/>
      <c r="AS165" s="150"/>
      <c r="AT165" s="152"/>
      <c r="AU165" s="150"/>
      <c r="AV165" s="152"/>
      <c r="AW165" s="150"/>
      <c r="AX165" s="152"/>
      <c r="AY165" s="150"/>
      <c r="AZ165" s="152"/>
      <c r="BA165" s="150"/>
      <c r="BB165" s="152"/>
      <c r="BC165" s="150"/>
      <c r="BD165" s="152"/>
      <c r="BE165" s="150"/>
      <c r="BF165" s="152"/>
      <c r="BG165" s="150"/>
      <c r="BH165" s="152"/>
      <c r="BI165" s="150"/>
      <c r="BJ165" s="152"/>
      <c r="BK165" s="150"/>
      <c r="BL165" s="152"/>
      <c r="BM165" s="150"/>
      <c r="BN165" s="152"/>
      <c r="BO165" s="150"/>
      <c r="BP165" s="152"/>
      <c r="BQ165" s="150"/>
      <c r="BR165" s="152"/>
      <c r="BS165" s="150"/>
      <c r="BT165" s="152"/>
      <c r="BU165" s="150"/>
      <c r="BV165" s="152"/>
      <c r="BW165" s="150"/>
      <c r="BX165" s="152"/>
      <c r="BY165" s="150"/>
      <c r="BZ165" s="32" t="str">
        <f ca="1">IF(AND(BZ$7&gt;=$N165,BZ$7&lt;=$O165,BZ$7&lt;&gt;""),IF($P165="O",$K165&amp;" h",$K165),"")</f>
        <v/>
      </c>
      <c r="CA165" s="32" t="str">
        <f ca="1">IF(AND(CA$7&gt;=$N165,CA$7&lt;=$O165,CA$7&lt;&gt;""),IF($P165="O",$K165&amp;" h",$K165),"")</f>
        <v/>
      </c>
      <c r="CB165" s="32" t="str">
        <f ca="1">IF(AND(CB$7&gt;=$N165,CB$7&lt;=$O165,CB$7&lt;&gt;""),IF($P165="O",$K165&amp;" h",$K165),"")</f>
        <v/>
      </c>
      <c r="CC165" s="32" t="str">
        <f ca="1">IF(AND(CC$7&gt;=$N165,CC$7&lt;=$O165,CC$7&lt;&gt;""),IF($P165="O",$K165&amp;" h",$K165),"")</f>
        <v/>
      </c>
      <c r="CD165" s="32" t="str">
        <f ca="1">IF(AND(CD$7&gt;=$N165,CD$7&lt;=$O165,CD$7&lt;&gt;""),IF($P165="O",$K165&amp;" h",$K165),"")</f>
        <v/>
      </c>
      <c r="CE165" s="32" t="str">
        <f ca="1">IF(AND(CE$7&gt;=$N165,CE$7&lt;=$O165,CE$7&lt;&gt;""),IF($P165="O",$K165&amp;" h",$K165),"")</f>
        <v/>
      </c>
      <c r="CF165" s="32" t="str">
        <f ca="1">IF(AND(CF$7&gt;=$N165,CF$7&lt;=$O165,CF$7&lt;&gt;""),IF($P165="O",$K165&amp;" h",$K165),"")</f>
        <v/>
      </c>
      <c r="CG165" s="32" t="str">
        <f ca="1">IF(AND(CG$7&gt;=$N165,CG$7&lt;=$O165,CG$7&lt;&gt;""),IF($P165="O",$K165&amp;" h",$K165),"")</f>
        <v/>
      </c>
      <c r="CH165" s="32" t="str">
        <f ca="1">IF(AND(CH$7&gt;=$N165,CH$7&lt;=$O165,CH$7&lt;&gt;""),IF($P165="O",$K165&amp;" h",$K165),"")</f>
        <v/>
      </c>
      <c r="CI165" s="32" t="str">
        <f ca="1">IF(AND(CI$7&gt;=$N165,CI$7&lt;=$O165,CI$7&lt;&gt;""),IF($P165="O",$K165&amp;" h",$K165),"")</f>
        <v/>
      </c>
      <c r="CJ165" s="32" t="str">
        <f ca="1">IF(AND(CJ$7&gt;=$N165,CJ$7&lt;=$O165,CJ$7&lt;&gt;""),IF($P165="O",$K165&amp;" h",$K165),"")</f>
        <v/>
      </c>
      <c r="CK165" s="32" t="str">
        <f ca="1">IF(AND(CK$7&gt;=$N165,CK$7&lt;=$O165,CK$7&lt;&gt;""),IF($P165="O",$K165&amp;" h",$K165),"")</f>
        <v/>
      </c>
      <c r="CL165" s="32" t="str">
        <f ca="1">IF(AND(CL$7&gt;=$N165,CL$7&lt;=$O165,CL$7&lt;&gt;""),IF($P165="O",$K165&amp;" h",$K165),"")</f>
        <v/>
      </c>
      <c r="CM165" s="32" t="str">
        <f ca="1">IF(AND(CM$7&gt;=$N165,CM$7&lt;=$O165,CM$7&lt;&gt;""),IF($P165="O",$K165&amp;" h",$K165),"")</f>
        <v/>
      </c>
      <c r="CN165" s="32" t="str">
        <f ca="1">IF(AND(CN$7&gt;=$N165,CN$7&lt;=$O165,CN$7&lt;&gt;""),IF($P165="O",$K165&amp;" h",$K165),"")</f>
        <v/>
      </c>
      <c r="CO165" s="32" t="str">
        <f ca="1">IF(AND(CO$7&gt;=$N165,CO$7&lt;=$O165,CO$7&lt;&gt;""),IF($P165="O",$K165&amp;" h",$K165),"")</f>
        <v/>
      </c>
      <c r="CP165" s="32" t="str">
        <f ca="1">IF(AND(CP$7&gt;=$N165,CP$7&lt;=$O165,CP$7&lt;&gt;""),IF($P165="O",$K165&amp;" h",$K165),"")</f>
        <v/>
      </c>
      <c r="CQ165" s="32" t="str">
        <f ca="1">IF(AND(CQ$7&gt;=$N165,CQ$7&lt;=$O165,CQ$7&lt;&gt;""),IF($P165="O",$K165&amp;" h",$K165),"")</f>
        <v/>
      </c>
      <c r="CR165" s="32" t="str">
        <f ca="1">IF(AND(CR$7&gt;=$N165,CR$7&lt;=$O165,CR$7&lt;&gt;""),IF($P165="O",$K165&amp;" h",$K165),"")</f>
        <v/>
      </c>
      <c r="CS165" s="32" t="str">
        <f ca="1">IF(AND(CS$7&gt;=$N165,CS$7&lt;=$O165,CS$7&lt;&gt;""),IF($P165="O",$K165&amp;" h",$K165),"")</f>
        <v/>
      </c>
      <c r="CT165" s="32" t="str">
        <f ca="1">IF(AND(CT$7&gt;=$N165,CT$7&lt;=$O165,CT$7&lt;&gt;""),IF($P165="O",$K165&amp;" h",$K165),"")</f>
        <v/>
      </c>
      <c r="CU165" s="32" t="str">
        <f ca="1">IF(AND(CU$7&gt;=$N165,CU$7&lt;=$O165,CU$7&lt;&gt;""),IF($P165="O",$K165&amp;" h",$K165),"")</f>
        <v/>
      </c>
      <c r="CV165" s="32" t="str">
        <f ca="1">IF(AND(CV$7&gt;=$N165,CV$7&lt;=$O165,CV$7&lt;&gt;""),IF($P165="O",$K165&amp;" h",$K165),"")</f>
        <v/>
      </c>
      <c r="CW165" s="32" t="str">
        <f ca="1">IF(AND(CW$7&gt;=$N165,CW$7&lt;=$O165,CW$7&lt;&gt;""),IF($P165="O",$K165&amp;" h",$K165),"")</f>
        <v/>
      </c>
      <c r="CX165" s="32" t="str">
        <f ca="1">IF(AND(CX$7&gt;=$N165,CX$7&lt;=$O165,CX$7&lt;&gt;""),IF($P165="O",$K165&amp;" h",$K165),"")</f>
        <v/>
      </c>
      <c r="CY165" s="32" t="str">
        <f ca="1">IF(AND(CY$7&gt;=$N165,CY$7&lt;=$O165,CY$7&lt;&gt;""),IF($P165="O",$K165&amp;" h",$K165),"")</f>
        <v/>
      </c>
      <c r="CZ165" s="32" t="str">
        <f ca="1">IF(AND(CZ$7&gt;=$N165,CZ$7&lt;=$O165,CZ$7&lt;&gt;""),IF($P165="O",$K165&amp;" h",$K165),"")</f>
        <v/>
      </c>
      <c r="DA165" s="32" t="str">
        <f ca="1">IF(AND(DA$7&gt;=$N165,DA$7&lt;=$O165,DA$7&lt;&gt;""),IF($P165="O",$K165&amp;" h",$K165),"")</f>
        <v/>
      </c>
      <c r="DB165" s="32" t="str">
        <f ca="1">IF(AND(DB$7&gt;=$N165,DB$7&lt;=$O165,DB$7&lt;&gt;""),IF($P165="O",$K165&amp;" h",$K165),"")</f>
        <v/>
      </c>
      <c r="DC165" s="32" t="str">
        <f ca="1">IF(AND(DC$7&gt;=$N165,DC$7&lt;=$O165,DC$7&lt;&gt;""),IF($P165="O",$K165&amp;" h",$K165),"")</f>
        <v/>
      </c>
    </row>
    <row r="166" spans="1:107" x14ac:dyDescent="0.3">
      <c r="A166" s="124" t="s">
        <v>5883</v>
      </c>
      <c r="B166" s="100" t="s">
        <v>5884</v>
      </c>
      <c r="C166" s="100" t="s">
        <v>252</v>
      </c>
      <c r="D166" s="100" t="s">
        <v>5885</v>
      </c>
      <c r="E166" s="100" t="s">
        <v>5382</v>
      </c>
      <c r="F166" s="100" t="s">
        <v>359</v>
      </c>
      <c r="G166" s="100" t="s">
        <v>58</v>
      </c>
      <c r="H166" s="100" t="s">
        <v>61</v>
      </c>
      <c r="I166" s="100"/>
      <c r="J166" s="100"/>
      <c r="K166" s="100">
        <v>0.5</v>
      </c>
      <c r="L166" s="104">
        <v>43313</v>
      </c>
      <c r="M166" s="104">
        <v>43313.020833333336</v>
      </c>
      <c r="N166" s="105"/>
      <c r="O166" s="105"/>
      <c r="P166" s="109" t="s">
        <v>617</v>
      </c>
      <c r="Q166" s="31">
        <f ca="1">NETWORKDAYS(N166,O166,LD!$D$5:$D$16)</f>
        <v>0</v>
      </c>
      <c r="R166" s="152" t="str">
        <f ca="1">IF(AND(R$7&gt;=$N166,R$7&lt;=$O166,R$7&lt;&gt;""),IF($P166="O",$K166&amp;" h",$K166),"")</f>
        <v/>
      </c>
      <c r="S166" s="150" t="str">
        <f>IF(AND(S$7&gt;=$N166,S$7&lt;=$O166,S$7&lt;&gt;""),IF($P166="O",$K166&amp;" h",$K166),"")</f>
        <v/>
      </c>
      <c r="T166" s="152" t="str">
        <f ca="1">IF(AND(T$7&gt;=$N166,T$7&lt;=$O166,T$7&lt;&gt;""),IF($P166="O",$K166&amp;" h",$K166),"")</f>
        <v/>
      </c>
      <c r="U166" s="150" t="str">
        <f>IF(AND(U$7&gt;=$N166,U$7&lt;=$O166,U$7&lt;&gt;""),IF($P166="O",$K166&amp;" h",$K166),"")</f>
        <v/>
      </c>
      <c r="V166" s="152" t="str">
        <f ca="1">IF(AND(V$7&gt;=$N166,V$7&lt;=$O166,V$7&lt;&gt;""),IF($P166="O",$K166&amp;" h",$K166),"")</f>
        <v/>
      </c>
      <c r="W166" s="150" t="str">
        <f>IF(AND(W$7&gt;=$N166,W$7&lt;=$O166,W$7&lt;&gt;""),IF($P166="O",$K166&amp;" h",$K166),"")</f>
        <v/>
      </c>
      <c r="X166" s="152" t="str">
        <f ca="1">IF(AND(X$7&gt;=$N166,X$7&lt;=$O166,X$7&lt;&gt;""),IF($P166="O",$K166&amp;" h",$K166),"")</f>
        <v/>
      </c>
      <c r="Y166" s="150" t="str">
        <f>IF(AND(Y$7&gt;=$N166,Y$7&lt;=$O166,Y$7&lt;&gt;""),IF($P166="O",$K166&amp;" h",$K166),"")</f>
        <v/>
      </c>
      <c r="Z166" s="152" t="str">
        <f ca="1">IF(AND(Z$7&gt;=$N166,Z$7&lt;=$O166,Z$7&lt;&gt;""),IF($P166="O",$K166&amp;" h",$K166),"")</f>
        <v/>
      </c>
      <c r="AA166" s="150" t="str">
        <f>IF(AND(AA$7&gt;=$N166,AA$7&lt;=$O166,AA$7&lt;&gt;""),IF($P166="O",$K166&amp;" h",$K166),"")</f>
        <v/>
      </c>
      <c r="AB166" s="152" t="str">
        <f ca="1">IF(AND(AB$7&gt;=$N166,AB$7&lt;=$O166,AB$7&lt;&gt;""),IF($P166="O",$K166&amp;" h",$K166),"")</f>
        <v/>
      </c>
      <c r="AC166" s="150" t="str">
        <f>IF(AND(AC$7&gt;=$N166,AC$7&lt;=$O166,AC$7&lt;&gt;""),IF($P166="O",$K166&amp;" h",$K166),"")</f>
        <v/>
      </c>
      <c r="AD166" s="152" t="str">
        <f ca="1">IF(AND(AD$7&gt;=$N166,AD$7&lt;=$O166,AD$7&lt;&gt;""),IF($P166="O",$K166&amp;" h",$K166),"")</f>
        <v/>
      </c>
      <c r="AE166" s="150" t="str">
        <f>IF(AND(AE$7&gt;=$N166,AE$7&lt;=$O166,AE$7&lt;&gt;""),IF($P166="O",$K166&amp;" h",$K166),"")</f>
        <v/>
      </c>
      <c r="AF166" s="152" t="str">
        <f ca="1">IF(AND(AF$7&gt;=$N166,AF$7&lt;=$O166,AF$7&lt;&gt;""),IF($P166="O",$K166&amp;" h",$K166),"")</f>
        <v/>
      </c>
      <c r="AG166" s="150" t="str">
        <f>IF(AND(AG$7&gt;=$N166,AG$7&lt;=$O166,AG$7&lt;&gt;""),IF($P166="O",$K166&amp;" h",$K166),"")</f>
        <v/>
      </c>
      <c r="AH166" s="152" t="str">
        <f ca="1">IF(AND(AH$7&gt;=$N166,AH$7&lt;=$O166,AH$7&lt;&gt;""),IF($P166="O",$K166&amp;" h",$K166),"")</f>
        <v/>
      </c>
      <c r="AI166" s="150"/>
      <c r="AJ166" s="152"/>
      <c r="AK166" s="150"/>
      <c r="AL166" s="152"/>
      <c r="AM166" s="150"/>
      <c r="AN166" s="152"/>
      <c r="AO166" s="150"/>
      <c r="AP166" s="152"/>
      <c r="AQ166" s="150"/>
      <c r="AR166" s="152"/>
      <c r="AS166" s="150"/>
      <c r="AT166" s="152"/>
      <c r="AU166" s="150"/>
      <c r="AV166" s="152"/>
      <c r="AW166" s="150"/>
      <c r="AX166" s="152"/>
      <c r="AY166" s="150"/>
      <c r="AZ166" s="152"/>
      <c r="BA166" s="150"/>
      <c r="BB166" s="152"/>
      <c r="BC166" s="150"/>
      <c r="BD166" s="152"/>
      <c r="BE166" s="150"/>
      <c r="BF166" s="152"/>
      <c r="BG166" s="150"/>
      <c r="BH166" s="152"/>
      <c r="BI166" s="150"/>
      <c r="BJ166" s="152"/>
      <c r="BK166" s="150"/>
      <c r="BL166" s="152"/>
      <c r="BM166" s="150"/>
      <c r="BN166" s="152"/>
      <c r="BO166" s="150"/>
      <c r="BP166" s="152"/>
      <c r="BQ166" s="150"/>
      <c r="BR166" s="152"/>
      <c r="BS166" s="150"/>
      <c r="BT166" s="152"/>
      <c r="BU166" s="150"/>
      <c r="BV166" s="152"/>
      <c r="BW166" s="150"/>
      <c r="BX166" s="152"/>
      <c r="BY166" s="150"/>
      <c r="BZ166" s="32" t="str">
        <f ca="1">IF(AND(BZ$7&gt;=$N166,BZ$7&lt;=$O166,BZ$7&lt;&gt;""),IF($P166="O",$K166&amp;" h",$K166),"")</f>
        <v/>
      </c>
      <c r="CA166" s="32" t="str">
        <f ca="1">IF(AND(CA$7&gt;=$N166,CA$7&lt;=$O166,CA$7&lt;&gt;""),IF($P166="O",$K166&amp;" h",$K166),"")</f>
        <v/>
      </c>
      <c r="CB166" s="32" t="str">
        <f ca="1">IF(AND(CB$7&gt;=$N166,CB$7&lt;=$O166,CB$7&lt;&gt;""),IF($P166="O",$K166&amp;" h",$K166),"")</f>
        <v/>
      </c>
      <c r="CC166" s="32" t="str">
        <f ca="1">IF(AND(CC$7&gt;=$N166,CC$7&lt;=$O166,CC$7&lt;&gt;""),IF($P166="O",$K166&amp;" h",$K166),"")</f>
        <v/>
      </c>
      <c r="CD166" s="32" t="str">
        <f ca="1">IF(AND(CD$7&gt;=$N166,CD$7&lt;=$O166,CD$7&lt;&gt;""),IF($P166="O",$K166&amp;" h",$K166),"")</f>
        <v/>
      </c>
      <c r="CE166" s="32" t="str">
        <f ca="1">IF(AND(CE$7&gt;=$N166,CE$7&lt;=$O166,CE$7&lt;&gt;""),IF($P166="O",$K166&amp;" h",$K166),"")</f>
        <v/>
      </c>
      <c r="CF166" s="32" t="str">
        <f ca="1">IF(AND(CF$7&gt;=$N166,CF$7&lt;=$O166,CF$7&lt;&gt;""),IF($P166="O",$K166&amp;" h",$K166),"")</f>
        <v/>
      </c>
      <c r="CG166" s="32" t="str">
        <f ca="1">IF(AND(CG$7&gt;=$N166,CG$7&lt;=$O166,CG$7&lt;&gt;""),IF($P166="O",$K166&amp;" h",$K166),"")</f>
        <v/>
      </c>
      <c r="CH166" s="32" t="str">
        <f ca="1">IF(AND(CH$7&gt;=$N166,CH$7&lt;=$O166,CH$7&lt;&gt;""),IF($P166="O",$K166&amp;" h",$K166),"")</f>
        <v/>
      </c>
      <c r="CI166" s="32" t="str">
        <f ca="1">IF(AND(CI$7&gt;=$N166,CI$7&lt;=$O166,CI$7&lt;&gt;""),IF($P166="O",$K166&amp;" h",$K166),"")</f>
        <v/>
      </c>
      <c r="CJ166" s="32" t="str">
        <f ca="1">IF(AND(CJ$7&gt;=$N166,CJ$7&lt;=$O166,CJ$7&lt;&gt;""),IF($P166="O",$K166&amp;" h",$K166),"")</f>
        <v/>
      </c>
      <c r="CK166" s="32" t="str">
        <f ca="1">IF(AND(CK$7&gt;=$N166,CK$7&lt;=$O166,CK$7&lt;&gt;""),IF($P166="O",$K166&amp;" h",$K166),"")</f>
        <v/>
      </c>
      <c r="CL166" s="32" t="str">
        <f ca="1">IF(AND(CL$7&gt;=$N166,CL$7&lt;=$O166,CL$7&lt;&gt;""),IF($P166="O",$K166&amp;" h",$K166),"")</f>
        <v/>
      </c>
      <c r="CM166" s="32" t="str">
        <f ca="1">IF(AND(CM$7&gt;=$N166,CM$7&lt;=$O166,CM$7&lt;&gt;""),IF($P166="O",$K166&amp;" h",$K166),"")</f>
        <v/>
      </c>
      <c r="CN166" s="32" t="str">
        <f ca="1">IF(AND(CN$7&gt;=$N166,CN$7&lt;=$O166,CN$7&lt;&gt;""),IF($P166="O",$K166&amp;" h",$K166),"")</f>
        <v/>
      </c>
      <c r="CO166" s="32" t="str">
        <f ca="1">IF(AND(CO$7&gt;=$N166,CO$7&lt;=$O166,CO$7&lt;&gt;""),IF($P166="O",$K166&amp;" h",$K166),"")</f>
        <v/>
      </c>
      <c r="CP166" s="32" t="str">
        <f ca="1">IF(AND(CP$7&gt;=$N166,CP$7&lt;=$O166,CP$7&lt;&gt;""),IF($P166="O",$K166&amp;" h",$K166),"")</f>
        <v/>
      </c>
      <c r="CQ166" s="32" t="str">
        <f ca="1">IF(AND(CQ$7&gt;=$N166,CQ$7&lt;=$O166,CQ$7&lt;&gt;""),IF($P166="O",$K166&amp;" h",$K166),"")</f>
        <v/>
      </c>
      <c r="CR166" s="32" t="str">
        <f ca="1">IF(AND(CR$7&gt;=$N166,CR$7&lt;=$O166,CR$7&lt;&gt;""),IF($P166="O",$K166&amp;" h",$K166),"")</f>
        <v/>
      </c>
      <c r="CS166" s="32" t="str">
        <f ca="1">IF(AND(CS$7&gt;=$N166,CS$7&lt;=$O166,CS$7&lt;&gt;""),IF($P166="O",$K166&amp;" h",$K166),"")</f>
        <v/>
      </c>
      <c r="CT166" s="32" t="str">
        <f ca="1">IF(AND(CT$7&gt;=$N166,CT$7&lt;=$O166,CT$7&lt;&gt;""),IF($P166="O",$K166&amp;" h",$K166),"")</f>
        <v/>
      </c>
      <c r="CU166" s="32" t="str">
        <f ca="1">IF(AND(CU$7&gt;=$N166,CU$7&lt;=$O166,CU$7&lt;&gt;""),IF($P166="O",$K166&amp;" h",$K166),"")</f>
        <v/>
      </c>
      <c r="CV166" s="32" t="str">
        <f ca="1">IF(AND(CV$7&gt;=$N166,CV$7&lt;=$O166,CV$7&lt;&gt;""),IF($P166="O",$K166&amp;" h",$K166),"")</f>
        <v/>
      </c>
      <c r="CW166" s="32" t="str">
        <f ca="1">IF(AND(CW$7&gt;=$N166,CW$7&lt;=$O166,CW$7&lt;&gt;""),IF($P166="O",$K166&amp;" h",$K166),"")</f>
        <v/>
      </c>
      <c r="CX166" s="32" t="str">
        <f ca="1">IF(AND(CX$7&gt;=$N166,CX$7&lt;=$O166,CX$7&lt;&gt;""),IF($P166="O",$K166&amp;" h",$K166),"")</f>
        <v/>
      </c>
      <c r="CY166" s="32" t="str">
        <f ca="1">IF(AND(CY$7&gt;=$N166,CY$7&lt;=$O166,CY$7&lt;&gt;""),IF($P166="O",$K166&amp;" h",$K166),"")</f>
        <v/>
      </c>
      <c r="CZ166" s="32" t="str">
        <f ca="1">IF(AND(CZ$7&gt;=$N166,CZ$7&lt;=$O166,CZ$7&lt;&gt;""),IF($P166="O",$K166&amp;" h",$K166),"")</f>
        <v/>
      </c>
      <c r="DA166" s="32" t="str">
        <f ca="1">IF(AND(DA$7&gt;=$N166,DA$7&lt;=$O166,DA$7&lt;&gt;""),IF($P166="O",$K166&amp;" h",$K166),"")</f>
        <v/>
      </c>
      <c r="DB166" s="32" t="str">
        <f ca="1">IF(AND(DB$7&gt;=$N166,DB$7&lt;=$O166,DB$7&lt;&gt;""),IF($P166="O",$K166&amp;" h",$K166),"")</f>
        <v/>
      </c>
      <c r="DC166" s="32" t="str">
        <f ca="1">IF(AND(DC$7&gt;=$N166,DC$7&lt;=$O166,DC$7&lt;&gt;""),IF($P166="O",$K166&amp;" h",$K166),"")</f>
        <v/>
      </c>
    </row>
    <row r="167" spans="1:107" x14ac:dyDescent="0.3">
      <c r="A167" s="124" t="s">
        <v>5886</v>
      </c>
      <c r="B167" s="100" t="s">
        <v>5887</v>
      </c>
      <c r="C167" s="100" t="s">
        <v>252</v>
      </c>
      <c r="D167" s="100" t="s">
        <v>5888</v>
      </c>
      <c r="E167" s="100" t="s">
        <v>5365</v>
      </c>
      <c r="F167" s="100" t="s">
        <v>359</v>
      </c>
      <c r="G167" s="100" t="s">
        <v>58</v>
      </c>
      <c r="H167" s="100" t="s">
        <v>61</v>
      </c>
      <c r="I167" s="100"/>
      <c r="J167" s="100"/>
      <c r="K167" s="100">
        <v>0.5</v>
      </c>
      <c r="L167" s="104">
        <v>43313</v>
      </c>
      <c r="M167" s="104">
        <v>43313.020833333336</v>
      </c>
      <c r="N167" s="105"/>
      <c r="O167" s="105"/>
      <c r="P167" s="109" t="s">
        <v>617</v>
      </c>
      <c r="Q167" s="31">
        <f ca="1">NETWORKDAYS(N167,O167,LD!$D$5:$D$16)</f>
        <v>0</v>
      </c>
      <c r="R167" s="152" t="str">
        <f ca="1">IF(AND(R$7&gt;=$N167,R$7&lt;=$O167,R$7&lt;&gt;""),IF($P167="O",$K167&amp;" h",$K167),"")</f>
        <v/>
      </c>
      <c r="S167" s="150" t="str">
        <f>IF(AND(S$7&gt;=$N167,S$7&lt;=$O167,S$7&lt;&gt;""),IF($P167="O",$K167&amp;" h",$K167),"")</f>
        <v/>
      </c>
      <c r="T167" s="152" t="str">
        <f ca="1">IF(AND(T$7&gt;=$N167,T$7&lt;=$O167,T$7&lt;&gt;""),IF($P167="O",$K167&amp;" h",$K167),"")</f>
        <v/>
      </c>
      <c r="U167" s="150" t="str">
        <f>IF(AND(U$7&gt;=$N167,U$7&lt;=$O167,U$7&lt;&gt;""),IF($P167="O",$K167&amp;" h",$K167),"")</f>
        <v/>
      </c>
      <c r="V167" s="152" t="str">
        <f ca="1">IF(AND(V$7&gt;=$N167,V$7&lt;=$O167,V$7&lt;&gt;""),IF($P167="O",$K167&amp;" h",$K167),"")</f>
        <v/>
      </c>
      <c r="W167" s="150" t="str">
        <f>IF(AND(W$7&gt;=$N167,W$7&lt;=$O167,W$7&lt;&gt;""),IF($P167="O",$K167&amp;" h",$K167),"")</f>
        <v/>
      </c>
      <c r="X167" s="152" t="str">
        <f ca="1">IF(AND(X$7&gt;=$N167,X$7&lt;=$O167,X$7&lt;&gt;""),IF($P167="O",$K167&amp;" h",$K167),"")</f>
        <v/>
      </c>
      <c r="Y167" s="150" t="str">
        <f>IF(AND(Y$7&gt;=$N167,Y$7&lt;=$O167,Y$7&lt;&gt;""),IF($P167="O",$K167&amp;" h",$K167),"")</f>
        <v/>
      </c>
      <c r="Z167" s="152" t="str">
        <f ca="1">IF(AND(Z$7&gt;=$N167,Z$7&lt;=$O167,Z$7&lt;&gt;""),IF($P167="O",$K167&amp;" h",$K167),"")</f>
        <v/>
      </c>
      <c r="AA167" s="150" t="str">
        <f>IF(AND(AA$7&gt;=$N167,AA$7&lt;=$O167,AA$7&lt;&gt;""),IF($P167="O",$K167&amp;" h",$K167),"")</f>
        <v/>
      </c>
      <c r="AB167" s="152" t="str">
        <f ca="1">IF(AND(AB$7&gt;=$N167,AB$7&lt;=$O167,AB$7&lt;&gt;""),IF($P167="O",$K167&amp;" h",$K167),"")</f>
        <v/>
      </c>
      <c r="AC167" s="150" t="str">
        <f>IF(AND(AC$7&gt;=$N167,AC$7&lt;=$O167,AC$7&lt;&gt;""),IF($P167="O",$K167&amp;" h",$K167),"")</f>
        <v/>
      </c>
      <c r="AD167" s="152" t="str">
        <f ca="1">IF(AND(AD$7&gt;=$N167,AD$7&lt;=$O167,AD$7&lt;&gt;""),IF($P167="O",$K167&amp;" h",$K167),"")</f>
        <v/>
      </c>
      <c r="AE167" s="150" t="str">
        <f>IF(AND(AE$7&gt;=$N167,AE$7&lt;=$O167,AE$7&lt;&gt;""),IF($P167="O",$K167&amp;" h",$K167),"")</f>
        <v/>
      </c>
      <c r="AF167" s="152" t="str">
        <f ca="1">IF(AND(AF$7&gt;=$N167,AF$7&lt;=$O167,AF$7&lt;&gt;""),IF($P167="O",$K167&amp;" h",$K167),"")</f>
        <v/>
      </c>
      <c r="AG167" s="150" t="str">
        <f>IF(AND(AG$7&gt;=$N167,AG$7&lt;=$O167,AG$7&lt;&gt;""),IF($P167="O",$K167&amp;" h",$K167),"")</f>
        <v/>
      </c>
      <c r="AH167" s="152" t="str">
        <f ca="1">IF(AND(AH$7&gt;=$N167,AH$7&lt;=$O167,AH$7&lt;&gt;""),IF($P167="O",$K167&amp;" h",$K167),"")</f>
        <v/>
      </c>
      <c r="AI167" s="150"/>
      <c r="AJ167" s="152"/>
      <c r="AK167" s="150"/>
      <c r="AL167" s="152"/>
      <c r="AM167" s="150"/>
      <c r="AN167" s="152"/>
      <c r="AO167" s="150"/>
      <c r="AP167" s="152"/>
      <c r="AQ167" s="150"/>
      <c r="AR167" s="152"/>
      <c r="AS167" s="150"/>
      <c r="AT167" s="152"/>
      <c r="AU167" s="150"/>
      <c r="AV167" s="152"/>
      <c r="AW167" s="150"/>
      <c r="AX167" s="152"/>
      <c r="AY167" s="150"/>
      <c r="AZ167" s="152"/>
      <c r="BA167" s="150"/>
      <c r="BB167" s="152"/>
      <c r="BC167" s="150"/>
      <c r="BD167" s="152"/>
      <c r="BE167" s="150"/>
      <c r="BF167" s="152"/>
      <c r="BG167" s="150"/>
      <c r="BH167" s="152"/>
      <c r="BI167" s="150"/>
      <c r="BJ167" s="152"/>
      <c r="BK167" s="150"/>
      <c r="BL167" s="152"/>
      <c r="BM167" s="150"/>
      <c r="BN167" s="152"/>
      <c r="BO167" s="150"/>
      <c r="BP167" s="152"/>
      <c r="BQ167" s="150"/>
      <c r="BR167" s="152"/>
      <c r="BS167" s="150"/>
      <c r="BT167" s="152"/>
      <c r="BU167" s="150"/>
      <c r="BV167" s="152"/>
      <c r="BW167" s="150"/>
      <c r="BX167" s="152"/>
      <c r="BY167" s="150"/>
      <c r="BZ167" s="32" t="str">
        <f ca="1">IF(AND(BZ$7&gt;=$N167,BZ$7&lt;=$O167,BZ$7&lt;&gt;""),IF($P167="O",$K167&amp;" h",$K167),"")</f>
        <v/>
      </c>
      <c r="CA167" s="32" t="str">
        <f ca="1">IF(AND(CA$7&gt;=$N167,CA$7&lt;=$O167,CA$7&lt;&gt;""),IF($P167="O",$K167&amp;" h",$K167),"")</f>
        <v/>
      </c>
      <c r="CB167" s="32" t="str">
        <f ca="1">IF(AND(CB$7&gt;=$N167,CB$7&lt;=$O167,CB$7&lt;&gt;""),IF($P167="O",$K167&amp;" h",$K167),"")</f>
        <v/>
      </c>
      <c r="CC167" s="32" t="str">
        <f ca="1">IF(AND(CC$7&gt;=$N167,CC$7&lt;=$O167,CC$7&lt;&gt;""),IF($P167="O",$K167&amp;" h",$K167),"")</f>
        <v/>
      </c>
      <c r="CD167" s="32" t="str">
        <f ca="1">IF(AND(CD$7&gt;=$N167,CD$7&lt;=$O167,CD$7&lt;&gt;""),IF($P167="O",$K167&amp;" h",$K167),"")</f>
        <v/>
      </c>
      <c r="CE167" s="32" t="str">
        <f ca="1">IF(AND(CE$7&gt;=$N167,CE$7&lt;=$O167,CE$7&lt;&gt;""),IF($P167="O",$K167&amp;" h",$K167),"")</f>
        <v/>
      </c>
      <c r="CF167" s="32" t="str">
        <f ca="1">IF(AND(CF$7&gt;=$N167,CF$7&lt;=$O167,CF$7&lt;&gt;""),IF($P167="O",$K167&amp;" h",$K167),"")</f>
        <v/>
      </c>
      <c r="CG167" s="32" t="str">
        <f ca="1">IF(AND(CG$7&gt;=$N167,CG$7&lt;=$O167,CG$7&lt;&gt;""),IF($P167="O",$K167&amp;" h",$K167),"")</f>
        <v/>
      </c>
      <c r="CH167" s="32" t="str">
        <f ca="1">IF(AND(CH$7&gt;=$N167,CH$7&lt;=$O167,CH$7&lt;&gt;""),IF($P167="O",$K167&amp;" h",$K167),"")</f>
        <v/>
      </c>
      <c r="CI167" s="32" t="str">
        <f ca="1">IF(AND(CI$7&gt;=$N167,CI$7&lt;=$O167,CI$7&lt;&gt;""),IF($P167="O",$K167&amp;" h",$K167),"")</f>
        <v/>
      </c>
      <c r="CJ167" s="32" t="str">
        <f ca="1">IF(AND(CJ$7&gt;=$N167,CJ$7&lt;=$O167,CJ$7&lt;&gt;""),IF($P167="O",$K167&amp;" h",$K167),"")</f>
        <v/>
      </c>
      <c r="CK167" s="32" t="str">
        <f ca="1">IF(AND(CK$7&gt;=$N167,CK$7&lt;=$O167,CK$7&lt;&gt;""),IF($P167="O",$K167&amp;" h",$K167),"")</f>
        <v/>
      </c>
      <c r="CL167" s="32" t="str">
        <f ca="1">IF(AND(CL$7&gt;=$N167,CL$7&lt;=$O167,CL$7&lt;&gt;""),IF($P167="O",$K167&amp;" h",$K167),"")</f>
        <v/>
      </c>
      <c r="CM167" s="32" t="str">
        <f ca="1">IF(AND(CM$7&gt;=$N167,CM$7&lt;=$O167,CM$7&lt;&gt;""),IF($P167="O",$K167&amp;" h",$K167),"")</f>
        <v/>
      </c>
      <c r="CN167" s="32" t="str">
        <f ca="1">IF(AND(CN$7&gt;=$N167,CN$7&lt;=$O167,CN$7&lt;&gt;""),IF($P167="O",$K167&amp;" h",$K167),"")</f>
        <v/>
      </c>
      <c r="CO167" s="32" t="str">
        <f ca="1">IF(AND(CO$7&gt;=$N167,CO$7&lt;=$O167,CO$7&lt;&gt;""),IF($P167="O",$K167&amp;" h",$K167),"")</f>
        <v/>
      </c>
      <c r="CP167" s="32" t="str">
        <f ca="1">IF(AND(CP$7&gt;=$N167,CP$7&lt;=$O167,CP$7&lt;&gt;""),IF($P167="O",$K167&amp;" h",$K167),"")</f>
        <v/>
      </c>
      <c r="CQ167" s="32" t="str">
        <f ca="1">IF(AND(CQ$7&gt;=$N167,CQ$7&lt;=$O167,CQ$7&lt;&gt;""),IF($P167="O",$K167&amp;" h",$K167),"")</f>
        <v/>
      </c>
      <c r="CR167" s="32" t="str">
        <f ca="1">IF(AND(CR$7&gt;=$N167,CR$7&lt;=$O167,CR$7&lt;&gt;""),IF($P167="O",$K167&amp;" h",$K167),"")</f>
        <v/>
      </c>
      <c r="CS167" s="32" t="str">
        <f ca="1">IF(AND(CS$7&gt;=$N167,CS$7&lt;=$O167,CS$7&lt;&gt;""),IF($P167="O",$K167&amp;" h",$K167),"")</f>
        <v/>
      </c>
      <c r="CT167" s="32" t="str">
        <f ca="1">IF(AND(CT$7&gt;=$N167,CT$7&lt;=$O167,CT$7&lt;&gt;""),IF($P167="O",$K167&amp;" h",$K167),"")</f>
        <v/>
      </c>
      <c r="CU167" s="32" t="str">
        <f ca="1">IF(AND(CU$7&gt;=$N167,CU$7&lt;=$O167,CU$7&lt;&gt;""),IF($P167="O",$K167&amp;" h",$K167),"")</f>
        <v/>
      </c>
      <c r="CV167" s="32" t="str">
        <f ca="1">IF(AND(CV$7&gt;=$N167,CV$7&lt;=$O167,CV$7&lt;&gt;""),IF($P167="O",$K167&amp;" h",$K167),"")</f>
        <v/>
      </c>
      <c r="CW167" s="32" t="str">
        <f ca="1">IF(AND(CW$7&gt;=$N167,CW$7&lt;=$O167,CW$7&lt;&gt;""),IF($P167="O",$K167&amp;" h",$K167),"")</f>
        <v/>
      </c>
      <c r="CX167" s="32" t="str">
        <f ca="1">IF(AND(CX$7&gt;=$N167,CX$7&lt;=$O167,CX$7&lt;&gt;""),IF($P167="O",$K167&amp;" h",$K167),"")</f>
        <v/>
      </c>
      <c r="CY167" s="32" t="str">
        <f ca="1">IF(AND(CY$7&gt;=$N167,CY$7&lt;=$O167,CY$7&lt;&gt;""),IF($P167="O",$K167&amp;" h",$K167),"")</f>
        <v/>
      </c>
      <c r="CZ167" s="32" t="str">
        <f ca="1">IF(AND(CZ$7&gt;=$N167,CZ$7&lt;=$O167,CZ$7&lt;&gt;""),IF($P167="O",$K167&amp;" h",$K167),"")</f>
        <v/>
      </c>
      <c r="DA167" s="32" t="str">
        <f ca="1">IF(AND(DA$7&gt;=$N167,DA$7&lt;=$O167,DA$7&lt;&gt;""),IF($P167="O",$K167&amp;" h",$K167),"")</f>
        <v/>
      </c>
      <c r="DB167" s="32" t="str">
        <f ca="1">IF(AND(DB$7&gt;=$N167,DB$7&lt;=$O167,DB$7&lt;&gt;""),IF($P167="O",$K167&amp;" h",$K167),"")</f>
        <v/>
      </c>
      <c r="DC167" s="32" t="str">
        <f ca="1">IF(AND(DC$7&gt;=$N167,DC$7&lt;=$O167,DC$7&lt;&gt;""),IF($P167="O",$K167&amp;" h",$K167),"")</f>
        <v/>
      </c>
    </row>
    <row r="168" spans="1:107" x14ac:dyDescent="0.3">
      <c r="A168" s="124" t="s">
        <v>5889</v>
      </c>
      <c r="B168" s="100" t="s">
        <v>5890</v>
      </c>
      <c r="C168" s="100" t="s">
        <v>252</v>
      </c>
      <c r="D168" s="100" t="s">
        <v>5891</v>
      </c>
      <c r="E168" s="100" t="s">
        <v>5365</v>
      </c>
      <c r="F168" s="100" t="s">
        <v>359</v>
      </c>
      <c r="G168" s="100" t="s">
        <v>58</v>
      </c>
      <c r="H168" s="100" t="s">
        <v>61</v>
      </c>
      <c r="I168" s="100"/>
      <c r="J168" s="100"/>
      <c r="K168" s="100">
        <v>0.5</v>
      </c>
      <c r="L168" s="104">
        <v>43313</v>
      </c>
      <c r="M168" s="104">
        <v>43313.020833333336</v>
      </c>
      <c r="N168" s="105"/>
      <c r="O168" s="105"/>
      <c r="P168" s="109" t="s">
        <v>617</v>
      </c>
      <c r="Q168" s="31">
        <f ca="1">NETWORKDAYS(N168,O168,LD!$D$5:$D$16)</f>
        <v>0</v>
      </c>
      <c r="R168" s="152" t="str">
        <f ca="1">IF(AND(R$7&gt;=$N168,R$7&lt;=$O168,R$7&lt;&gt;""),IF($P168="O",$K168&amp;" h",$K168),"")</f>
        <v/>
      </c>
      <c r="S168" s="150" t="str">
        <f>IF(AND(S$7&gt;=$N168,S$7&lt;=$O168,S$7&lt;&gt;""),IF($P168="O",$K168&amp;" h",$K168),"")</f>
        <v/>
      </c>
      <c r="T168" s="152" t="str">
        <f ca="1">IF(AND(T$7&gt;=$N168,T$7&lt;=$O168,T$7&lt;&gt;""),IF($P168="O",$K168&amp;" h",$K168),"")</f>
        <v/>
      </c>
      <c r="U168" s="150" t="str">
        <f>IF(AND(U$7&gt;=$N168,U$7&lt;=$O168,U$7&lt;&gt;""),IF($P168="O",$K168&amp;" h",$K168),"")</f>
        <v/>
      </c>
      <c r="V168" s="152" t="str">
        <f ca="1">IF(AND(V$7&gt;=$N168,V$7&lt;=$O168,V$7&lt;&gt;""),IF($P168="O",$K168&amp;" h",$K168),"")</f>
        <v/>
      </c>
      <c r="W168" s="150" t="str">
        <f>IF(AND(W$7&gt;=$N168,W$7&lt;=$O168,W$7&lt;&gt;""),IF($P168="O",$K168&amp;" h",$K168),"")</f>
        <v/>
      </c>
      <c r="X168" s="152" t="str">
        <f ca="1">IF(AND(X$7&gt;=$N168,X$7&lt;=$O168,X$7&lt;&gt;""),IF($P168="O",$K168&amp;" h",$K168),"")</f>
        <v/>
      </c>
      <c r="Y168" s="150" t="str">
        <f>IF(AND(Y$7&gt;=$N168,Y$7&lt;=$O168,Y$7&lt;&gt;""),IF($P168="O",$K168&amp;" h",$K168),"")</f>
        <v/>
      </c>
      <c r="Z168" s="152" t="str">
        <f ca="1">IF(AND(Z$7&gt;=$N168,Z$7&lt;=$O168,Z$7&lt;&gt;""),IF($P168="O",$K168&amp;" h",$K168),"")</f>
        <v/>
      </c>
      <c r="AA168" s="150" t="str">
        <f>IF(AND(AA$7&gt;=$N168,AA$7&lt;=$O168,AA$7&lt;&gt;""),IF($P168="O",$K168&amp;" h",$K168),"")</f>
        <v/>
      </c>
      <c r="AB168" s="152" t="str">
        <f ca="1">IF(AND(AB$7&gt;=$N168,AB$7&lt;=$O168,AB$7&lt;&gt;""),IF($P168="O",$K168&amp;" h",$K168),"")</f>
        <v/>
      </c>
      <c r="AC168" s="150" t="str">
        <f>IF(AND(AC$7&gt;=$N168,AC$7&lt;=$O168,AC$7&lt;&gt;""),IF($P168="O",$K168&amp;" h",$K168),"")</f>
        <v/>
      </c>
      <c r="AD168" s="152" t="str">
        <f ca="1">IF(AND(AD$7&gt;=$N168,AD$7&lt;=$O168,AD$7&lt;&gt;""),IF($P168="O",$K168&amp;" h",$K168),"")</f>
        <v/>
      </c>
      <c r="AE168" s="150" t="str">
        <f>IF(AND(AE$7&gt;=$N168,AE$7&lt;=$O168,AE$7&lt;&gt;""),IF($P168="O",$K168&amp;" h",$K168),"")</f>
        <v/>
      </c>
      <c r="AF168" s="152" t="str">
        <f ca="1">IF(AND(AF$7&gt;=$N168,AF$7&lt;=$O168,AF$7&lt;&gt;""),IF($P168="O",$K168&amp;" h",$K168),"")</f>
        <v/>
      </c>
      <c r="AG168" s="150" t="str">
        <f>IF(AND(AG$7&gt;=$N168,AG$7&lt;=$O168,AG$7&lt;&gt;""),IF($P168="O",$K168&amp;" h",$K168),"")</f>
        <v/>
      </c>
      <c r="AH168" s="152" t="str">
        <f ca="1">IF(AND(AH$7&gt;=$N168,AH$7&lt;=$O168,AH$7&lt;&gt;""),IF($P168="O",$K168&amp;" h",$K168),"")</f>
        <v/>
      </c>
      <c r="AI168" s="150"/>
      <c r="AJ168" s="152"/>
      <c r="AK168" s="150"/>
      <c r="AL168" s="152"/>
      <c r="AM168" s="150"/>
      <c r="AN168" s="152"/>
      <c r="AO168" s="150"/>
      <c r="AP168" s="152"/>
      <c r="AQ168" s="150"/>
      <c r="AR168" s="152"/>
      <c r="AS168" s="150"/>
      <c r="AT168" s="152"/>
      <c r="AU168" s="150"/>
      <c r="AV168" s="152"/>
      <c r="AW168" s="150"/>
      <c r="AX168" s="152"/>
      <c r="AY168" s="150"/>
      <c r="AZ168" s="152"/>
      <c r="BA168" s="150"/>
      <c r="BB168" s="152"/>
      <c r="BC168" s="150"/>
      <c r="BD168" s="152"/>
      <c r="BE168" s="150"/>
      <c r="BF168" s="152"/>
      <c r="BG168" s="150"/>
      <c r="BH168" s="152"/>
      <c r="BI168" s="150"/>
      <c r="BJ168" s="152"/>
      <c r="BK168" s="150"/>
      <c r="BL168" s="152"/>
      <c r="BM168" s="150"/>
      <c r="BN168" s="152"/>
      <c r="BO168" s="150"/>
      <c r="BP168" s="152"/>
      <c r="BQ168" s="150"/>
      <c r="BR168" s="152"/>
      <c r="BS168" s="150"/>
      <c r="BT168" s="152"/>
      <c r="BU168" s="150"/>
      <c r="BV168" s="152"/>
      <c r="BW168" s="150"/>
      <c r="BX168" s="152"/>
      <c r="BY168" s="150"/>
      <c r="BZ168" s="32" t="str">
        <f ca="1">IF(AND(BZ$7&gt;=$N168,BZ$7&lt;=$O168,BZ$7&lt;&gt;""),IF($P168="O",$K168&amp;" h",$K168),"")</f>
        <v/>
      </c>
      <c r="CA168" s="32" t="str">
        <f ca="1">IF(AND(CA$7&gt;=$N168,CA$7&lt;=$O168,CA$7&lt;&gt;""),IF($P168="O",$K168&amp;" h",$K168),"")</f>
        <v/>
      </c>
      <c r="CB168" s="32" t="str">
        <f ca="1">IF(AND(CB$7&gt;=$N168,CB$7&lt;=$O168,CB$7&lt;&gt;""),IF($P168="O",$K168&amp;" h",$K168),"")</f>
        <v/>
      </c>
      <c r="CC168" s="32" t="str">
        <f ca="1">IF(AND(CC$7&gt;=$N168,CC$7&lt;=$O168,CC$7&lt;&gt;""),IF($P168="O",$K168&amp;" h",$K168),"")</f>
        <v/>
      </c>
      <c r="CD168" s="32" t="str">
        <f ca="1">IF(AND(CD$7&gt;=$N168,CD$7&lt;=$O168,CD$7&lt;&gt;""),IF($P168="O",$K168&amp;" h",$K168),"")</f>
        <v/>
      </c>
      <c r="CE168" s="32" t="str">
        <f ca="1">IF(AND(CE$7&gt;=$N168,CE$7&lt;=$O168,CE$7&lt;&gt;""),IF($P168="O",$K168&amp;" h",$K168),"")</f>
        <v/>
      </c>
      <c r="CF168" s="32" t="str">
        <f ca="1">IF(AND(CF$7&gt;=$N168,CF$7&lt;=$O168,CF$7&lt;&gt;""),IF($P168="O",$K168&amp;" h",$K168),"")</f>
        <v/>
      </c>
      <c r="CG168" s="32" t="str">
        <f ca="1">IF(AND(CG$7&gt;=$N168,CG$7&lt;=$O168,CG$7&lt;&gt;""),IF($P168="O",$K168&amp;" h",$K168),"")</f>
        <v/>
      </c>
      <c r="CH168" s="32" t="str">
        <f ca="1">IF(AND(CH$7&gt;=$N168,CH$7&lt;=$O168,CH$7&lt;&gt;""),IF($P168="O",$K168&amp;" h",$K168),"")</f>
        <v/>
      </c>
      <c r="CI168" s="32" t="str">
        <f ca="1">IF(AND(CI$7&gt;=$N168,CI$7&lt;=$O168,CI$7&lt;&gt;""),IF($P168="O",$K168&amp;" h",$K168),"")</f>
        <v/>
      </c>
      <c r="CJ168" s="32" t="str">
        <f ca="1">IF(AND(CJ$7&gt;=$N168,CJ$7&lt;=$O168,CJ$7&lt;&gt;""),IF($P168="O",$K168&amp;" h",$K168),"")</f>
        <v/>
      </c>
      <c r="CK168" s="32" t="str">
        <f ca="1">IF(AND(CK$7&gt;=$N168,CK$7&lt;=$O168,CK$7&lt;&gt;""),IF($P168="O",$K168&amp;" h",$K168),"")</f>
        <v/>
      </c>
      <c r="CL168" s="32" t="str">
        <f ca="1">IF(AND(CL$7&gt;=$N168,CL$7&lt;=$O168,CL$7&lt;&gt;""),IF($P168="O",$K168&amp;" h",$K168),"")</f>
        <v/>
      </c>
      <c r="CM168" s="32" t="str">
        <f ca="1">IF(AND(CM$7&gt;=$N168,CM$7&lt;=$O168,CM$7&lt;&gt;""),IF($P168="O",$K168&amp;" h",$K168),"")</f>
        <v/>
      </c>
      <c r="CN168" s="32" t="str">
        <f ca="1">IF(AND(CN$7&gt;=$N168,CN$7&lt;=$O168,CN$7&lt;&gt;""),IF($P168="O",$K168&amp;" h",$K168),"")</f>
        <v/>
      </c>
      <c r="CO168" s="32" t="str">
        <f ca="1">IF(AND(CO$7&gt;=$N168,CO$7&lt;=$O168,CO$7&lt;&gt;""),IF($P168="O",$K168&amp;" h",$K168),"")</f>
        <v/>
      </c>
      <c r="CP168" s="32" t="str">
        <f ca="1">IF(AND(CP$7&gt;=$N168,CP$7&lt;=$O168,CP$7&lt;&gt;""),IF($P168="O",$K168&amp;" h",$K168),"")</f>
        <v/>
      </c>
      <c r="CQ168" s="32" t="str">
        <f ca="1">IF(AND(CQ$7&gt;=$N168,CQ$7&lt;=$O168,CQ$7&lt;&gt;""),IF($P168="O",$K168&amp;" h",$K168),"")</f>
        <v/>
      </c>
      <c r="CR168" s="32" t="str">
        <f ca="1">IF(AND(CR$7&gt;=$N168,CR$7&lt;=$O168,CR$7&lt;&gt;""),IF($P168="O",$K168&amp;" h",$K168),"")</f>
        <v/>
      </c>
      <c r="CS168" s="32" t="str">
        <f ca="1">IF(AND(CS$7&gt;=$N168,CS$7&lt;=$O168,CS$7&lt;&gt;""),IF($P168="O",$K168&amp;" h",$K168),"")</f>
        <v/>
      </c>
      <c r="CT168" s="32" t="str">
        <f ca="1">IF(AND(CT$7&gt;=$N168,CT$7&lt;=$O168,CT$7&lt;&gt;""),IF($P168="O",$K168&amp;" h",$K168),"")</f>
        <v/>
      </c>
      <c r="CU168" s="32" t="str">
        <f ca="1">IF(AND(CU$7&gt;=$N168,CU$7&lt;=$O168,CU$7&lt;&gt;""),IF($P168="O",$K168&amp;" h",$K168),"")</f>
        <v/>
      </c>
      <c r="CV168" s="32" t="str">
        <f ca="1">IF(AND(CV$7&gt;=$N168,CV$7&lt;=$O168,CV$7&lt;&gt;""),IF($P168="O",$K168&amp;" h",$K168),"")</f>
        <v/>
      </c>
      <c r="CW168" s="32" t="str">
        <f ca="1">IF(AND(CW$7&gt;=$N168,CW$7&lt;=$O168,CW$7&lt;&gt;""),IF($P168="O",$K168&amp;" h",$K168),"")</f>
        <v/>
      </c>
      <c r="CX168" s="32" t="str">
        <f ca="1">IF(AND(CX$7&gt;=$N168,CX$7&lt;=$O168,CX$7&lt;&gt;""),IF($P168="O",$K168&amp;" h",$K168),"")</f>
        <v/>
      </c>
      <c r="CY168" s="32" t="str">
        <f ca="1">IF(AND(CY$7&gt;=$N168,CY$7&lt;=$O168,CY$7&lt;&gt;""),IF($P168="O",$K168&amp;" h",$K168),"")</f>
        <v/>
      </c>
      <c r="CZ168" s="32" t="str">
        <f ca="1">IF(AND(CZ$7&gt;=$N168,CZ$7&lt;=$O168,CZ$7&lt;&gt;""),IF($P168="O",$K168&amp;" h",$K168),"")</f>
        <v/>
      </c>
      <c r="DA168" s="32" t="str">
        <f ca="1">IF(AND(DA$7&gt;=$N168,DA$7&lt;=$O168,DA$7&lt;&gt;""),IF($P168="O",$K168&amp;" h",$K168),"")</f>
        <v/>
      </c>
      <c r="DB168" s="32" t="str">
        <f ca="1">IF(AND(DB$7&gt;=$N168,DB$7&lt;=$O168,DB$7&lt;&gt;""),IF($P168="O",$K168&amp;" h",$K168),"")</f>
        <v/>
      </c>
      <c r="DC168" s="32" t="str">
        <f ca="1">IF(AND(DC$7&gt;=$N168,DC$7&lt;=$O168,DC$7&lt;&gt;""),IF($P168="O",$K168&amp;" h",$K168),"")</f>
        <v/>
      </c>
    </row>
    <row r="169" spans="1:107" x14ac:dyDescent="0.3">
      <c r="A169" s="124" t="s">
        <v>5892</v>
      </c>
      <c r="B169" s="100" t="s">
        <v>5893</v>
      </c>
      <c r="C169" s="100" t="s">
        <v>252</v>
      </c>
      <c r="D169" s="100" t="s">
        <v>5894</v>
      </c>
      <c r="E169" s="100" t="s">
        <v>5458</v>
      </c>
      <c r="F169" s="100" t="s">
        <v>359</v>
      </c>
      <c r="G169" s="100" t="s">
        <v>58</v>
      </c>
      <c r="H169" s="100" t="s">
        <v>61</v>
      </c>
      <c r="I169" s="100"/>
      <c r="J169" s="100"/>
      <c r="K169" s="100">
        <v>0.5</v>
      </c>
      <c r="L169" s="104">
        <v>43313</v>
      </c>
      <c r="M169" s="104">
        <v>43313.020833333336</v>
      </c>
      <c r="N169" s="105"/>
      <c r="O169" s="105"/>
      <c r="P169" s="109" t="s">
        <v>617</v>
      </c>
      <c r="Q169" s="31">
        <f ca="1">NETWORKDAYS(N169,O169,LD!$D$5:$D$16)</f>
        <v>0</v>
      </c>
      <c r="R169" s="152" t="str">
        <f ca="1">IF(AND(R$7&gt;=$N169,R$7&lt;=$O169,R$7&lt;&gt;""),IF($P169="O",$K169&amp;" h",$K169),"")</f>
        <v/>
      </c>
      <c r="S169" s="150" t="str">
        <f>IF(AND(S$7&gt;=$N169,S$7&lt;=$O169,S$7&lt;&gt;""),IF($P169="O",$K169&amp;" h",$K169),"")</f>
        <v/>
      </c>
      <c r="T169" s="152" t="str">
        <f ca="1">IF(AND(T$7&gt;=$N169,T$7&lt;=$O169,T$7&lt;&gt;""),IF($P169="O",$K169&amp;" h",$K169),"")</f>
        <v/>
      </c>
      <c r="U169" s="150" t="str">
        <f>IF(AND(U$7&gt;=$N169,U$7&lt;=$O169,U$7&lt;&gt;""),IF($P169="O",$K169&amp;" h",$K169),"")</f>
        <v/>
      </c>
      <c r="V169" s="152" t="str">
        <f ca="1">IF(AND(V$7&gt;=$N169,V$7&lt;=$O169,V$7&lt;&gt;""),IF($P169="O",$K169&amp;" h",$K169),"")</f>
        <v/>
      </c>
      <c r="W169" s="150" t="str">
        <f>IF(AND(W$7&gt;=$N169,W$7&lt;=$O169,W$7&lt;&gt;""),IF($P169="O",$K169&amp;" h",$K169),"")</f>
        <v/>
      </c>
      <c r="X169" s="152" t="str">
        <f ca="1">IF(AND(X$7&gt;=$N169,X$7&lt;=$O169,X$7&lt;&gt;""),IF($P169="O",$K169&amp;" h",$K169),"")</f>
        <v/>
      </c>
      <c r="Y169" s="150" t="str">
        <f>IF(AND(Y$7&gt;=$N169,Y$7&lt;=$O169,Y$7&lt;&gt;""),IF($P169="O",$K169&amp;" h",$K169),"")</f>
        <v/>
      </c>
      <c r="Z169" s="152" t="str">
        <f ca="1">IF(AND(Z$7&gt;=$N169,Z$7&lt;=$O169,Z$7&lt;&gt;""),IF($P169="O",$K169&amp;" h",$K169),"")</f>
        <v/>
      </c>
      <c r="AA169" s="150" t="str">
        <f>IF(AND(AA$7&gt;=$N169,AA$7&lt;=$O169,AA$7&lt;&gt;""),IF($P169="O",$K169&amp;" h",$K169),"")</f>
        <v/>
      </c>
      <c r="AB169" s="152" t="str">
        <f ca="1">IF(AND(AB$7&gt;=$N169,AB$7&lt;=$O169,AB$7&lt;&gt;""),IF($P169="O",$K169&amp;" h",$K169),"")</f>
        <v/>
      </c>
      <c r="AC169" s="150" t="str">
        <f>IF(AND(AC$7&gt;=$N169,AC$7&lt;=$O169,AC$7&lt;&gt;""),IF($P169="O",$K169&amp;" h",$K169),"")</f>
        <v/>
      </c>
      <c r="AD169" s="152" t="str">
        <f ca="1">IF(AND(AD$7&gt;=$N169,AD$7&lt;=$O169,AD$7&lt;&gt;""),IF($P169="O",$K169&amp;" h",$K169),"")</f>
        <v/>
      </c>
      <c r="AE169" s="150" t="str">
        <f>IF(AND(AE$7&gt;=$N169,AE$7&lt;=$O169,AE$7&lt;&gt;""),IF($P169="O",$K169&amp;" h",$K169),"")</f>
        <v/>
      </c>
      <c r="AF169" s="152" t="str">
        <f ca="1">IF(AND(AF$7&gt;=$N169,AF$7&lt;=$O169,AF$7&lt;&gt;""),IF($P169="O",$K169&amp;" h",$K169),"")</f>
        <v/>
      </c>
      <c r="AG169" s="150" t="str">
        <f>IF(AND(AG$7&gt;=$N169,AG$7&lt;=$O169,AG$7&lt;&gt;""),IF($P169="O",$K169&amp;" h",$K169),"")</f>
        <v/>
      </c>
      <c r="AH169" s="152" t="str">
        <f ca="1">IF(AND(AH$7&gt;=$N169,AH$7&lt;=$O169,AH$7&lt;&gt;""),IF($P169="O",$K169&amp;" h",$K169),"")</f>
        <v/>
      </c>
      <c r="AI169" s="150"/>
      <c r="AJ169" s="152"/>
      <c r="AK169" s="150"/>
      <c r="AL169" s="152"/>
      <c r="AM169" s="150"/>
      <c r="AN169" s="152"/>
      <c r="AO169" s="150"/>
      <c r="AP169" s="152"/>
      <c r="AQ169" s="150"/>
      <c r="AR169" s="152"/>
      <c r="AS169" s="150"/>
      <c r="AT169" s="152"/>
      <c r="AU169" s="150"/>
      <c r="AV169" s="152"/>
      <c r="AW169" s="150"/>
      <c r="AX169" s="152"/>
      <c r="AY169" s="150"/>
      <c r="AZ169" s="152"/>
      <c r="BA169" s="150"/>
      <c r="BB169" s="152"/>
      <c r="BC169" s="150"/>
      <c r="BD169" s="152"/>
      <c r="BE169" s="150"/>
      <c r="BF169" s="152"/>
      <c r="BG169" s="150"/>
      <c r="BH169" s="152"/>
      <c r="BI169" s="150"/>
      <c r="BJ169" s="152"/>
      <c r="BK169" s="150"/>
      <c r="BL169" s="152"/>
      <c r="BM169" s="150"/>
      <c r="BN169" s="152"/>
      <c r="BO169" s="150"/>
      <c r="BP169" s="152"/>
      <c r="BQ169" s="150"/>
      <c r="BR169" s="152"/>
      <c r="BS169" s="150"/>
      <c r="BT169" s="152"/>
      <c r="BU169" s="150"/>
      <c r="BV169" s="152"/>
      <c r="BW169" s="150"/>
      <c r="BX169" s="152"/>
      <c r="BY169" s="150"/>
      <c r="BZ169" s="32" t="str">
        <f ca="1">IF(AND(BZ$7&gt;=$N169,BZ$7&lt;=$O169,BZ$7&lt;&gt;""),IF($P169="O",$K169&amp;" h",$K169),"")</f>
        <v/>
      </c>
      <c r="CA169" s="32" t="str">
        <f ca="1">IF(AND(CA$7&gt;=$N169,CA$7&lt;=$O169,CA$7&lt;&gt;""),IF($P169="O",$K169&amp;" h",$K169),"")</f>
        <v/>
      </c>
      <c r="CB169" s="32" t="str">
        <f ca="1">IF(AND(CB$7&gt;=$N169,CB$7&lt;=$O169,CB$7&lt;&gt;""),IF($P169="O",$K169&amp;" h",$K169),"")</f>
        <v/>
      </c>
      <c r="CC169" s="32" t="str">
        <f ca="1">IF(AND(CC$7&gt;=$N169,CC$7&lt;=$O169,CC$7&lt;&gt;""),IF($P169="O",$K169&amp;" h",$K169),"")</f>
        <v/>
      </c>
      <c r="CD169" s="32" t="str">
        <f ca="1">IF(AND(CD$7&gt;=$N169,CD$7&lt;=$O169,CD$7&lt;&gt;""),IF($P169="O",$K169&amp;" h",$K169),"")</f>
        <v/>
      </c>
      <c r="CE169" s="32" t="str">
        <f ca="1">IF(AND(CE$7&gt;=$N169,CE$7&lt;=$O169,CE$7&lt;&gt;""),IF($P169="O",$K169&amp;" h",$K169),"")</f>
        <v/>
      </c>
      <c r="CF169" s="32" t="str">
        <f ca="1">IF(AND(CF$7&gt;=$N169,CF$7&lt;=$O169,CF$7&lt;&gt;""),IF($P169="O",$K169&amp;" h",$K169),"")</f>
        <v/>
      </c>
      <c r="CG169" s="32" t="str">
        <f ca="1">IF(AND(CG$7&gt;=$N169,CG$7&lt;=$O169,CG$7&lt;&gt;""),IF($P169="O",$K169&amp;" h",$K169),"")</f>
        <v/>
      </c>
      <c r="CH169" s="32" t="str">
        <f ca="1">IF(AND(CH$7&gt;=$N169,CH$7&lt;=$O169,CH$7&lt;&gt;""),IF($P169="O",$K169&amp;" h",$K169),"")</f>
        <v/>
      </c>
      <c r="CI169" s="32" t="str">
        <f ca="1">IF(AND(CI$7&gt;=$N169,CI$7&lt;=$O169,CI$7&lt;&gt;""),IF($P169="O",$K169&amp;" h",$K169),"")</f>
        <v/>
      </c>
      <c r="CJ169" s="32" t="str">
        <f ca="1">IF(AND(CJ$7&gt;=$N169,CJ$7&lt;=$O169,CJ$7&lt;&gt;""),IF($P169="O",$K169&amp;" h",$K169),"")</f>
        <v/>
      </c>
      <c r="CK169" s="32" t="str">
        <f ca="1">IF(AND(CK$7&gt;=$N169,CK$7&lt;=$O169,CK$7&lt;&gt;""),IF($P169="O",$K169&amp;" h",$K169),"")</f>
        <v/>
      </c>
      <c r="CL169" s="32" t="str">
        <f ca="1">IF(AND(CL$7&gt;=$N169,CL$7&lt;=$O169,CL$7&lt;&gt;""),IF($P169="O",$K169&amp;" h",$K169),"")</f>
        <v/>
      </c>
      <c r="CM169" s="32" t="str">
        <f ca="1">IF(AND(CM$7&gt;=$N169,CM$7&lt;=$O169,CM$7&lt;&gt;""),IF($P169="O",$K169&amp;" h",$K169),"")</f>
        <v/>
      </c>
      <c r="CN169" s="32" t="str">
        <f ca="1">IF(AND(CN$7&gt;=$N169,CN$7&lt;=$O169,CN$7&lt;&gt;""),IF($P169="O",$K169&amp;" h",$K169),"")</f>
        <v/>
      </c>
      <c r="CO169" s="32" t="str">
        <f ca="1">IF(AND(CO$7&gt;=$N169,CO$7&lt;=$O169,CO$7&lt;&gt;""),IF($P169="O",$K169&amp;" h",$K169),"")</f>
        <v/>
      </c>
      <c r="CP169" s="32" t="str">
        <f ca="1">IF(AND(CP$7&gt;=$N169,CP$7&lt;=$O169,CP$7&lt;&gt;""),IF($P169="O",$K169&amp;" h",$K169),"")</f>
        <v/>
      </c>
      <c r="CQ169" s="32" t="str">
        <f ca="1">IF(AND(CQ$7&gt;=$N169,CQ$7&lt;=$O169,CQ$7&lt;&gt;""),IF($P169="O",$K169&amp;" h",$K169),"")</f>
        <v/>
      </c>
      <c r="CR169" s="32" t="str">
        <f ca="1">IF(AND(CR$7&gt;=$N169,CR$7&lt;=$O169,CR$7&lt;&gt;""),IF($P169="O",$K169&amp;" h",$K169),"")</f>
        <v/>
      </c>
      <c r="CS169" s="32" t="str">
        <f ca="1">IF(AND(CS$7&gt;=$N169,CS$7&lt;=$O169,CS$7&lt;&gt;""),IF($P169="O",$K169&amp;" h",$K169),"")</f>
        <v/>
      </c>
      <c r="CT169" s="32" t="str">
        <f ca="1">IF(AND(CT$7&gt;=$N169,CT$7&lt;=$O169,CT$7&lt;&gt;""),IF($P169="O",$K169&amp;" h",$K169),"")</f>
        <v/>
      </c>
      <c r="CU169" s="32" t="str">
        <f ca="1">IF(AND(CU$7&gt;=$N169,CU$7&lt;=$O169,CU$7&lt;&gt;""),IF($P169="O",$K169&amp;" h",$K169),"")</f>
        <v/>
      </c>
      <c r="CV169" s="32" t="str">
        <f ca="1">IF(AND(CV$7&gt;=$N169,CV$7&lt;=$O169,CV$7&lt;&gt;""),IF($P169="O",$K169&amp;" h",$K169),"")</f>
        <v/>
      </c>
      <c r="CW169" s="32" t="str">
        <f ca="1">IF(AND(CW$7&gt;=$N169,CW$7&lt;=$O169,CW$7&lt;&gt;""),IF($P169="O",$K169&amp;" h",$K169),"")</f>
        <v/>
      </c>
      <c r="CX169" s="32" t="str">
        <f ca="1">IF(AND(CX$7&gt;=$N169,CX$7&lt;=$O169,CX$7&lt;&gt;""),IF($P169="O",$K169&amp;" h",$K169),"")</f>
        <v/>
      </c>
      <c r="CY169" s="32" t="str">
        <f ca="1">IF(AND(CY$7&gt;=$N169,CY$7&lt;=$O169,CY$7&lt;&gt;""),IF($P169="O",$K169&amp;" h",$K169),"")</f>
        <v/>
      </c>
      <c r="CZ169" s="32" t="str">
        <f ca="1">IF(AND(CZ$7&gt;=$N169,CZ$7&lt;=$O169,CZ$7&lt;&gt;""),IF($P169="O",$K169&amp;" h",$K169),"")</f>
        <v/>
      </c>
      <c r="DA169" s="32" t="str">
        <f ca="1">IF(AND(DA$7&gt;=$N169,DA$7&lt;=$O169,DA$7&lt;&gt;""),IF($P169="O",$K169&amp;" h",$K169),"")</f>
        <v/>
      </c>
      <c r="DB169" s="32" t="str">
        <f ca="1">IF(AND(DB$7&gt;=$N169,DB$7&lt;=$O169,DB$7&lt;&gt;""),IF($P169="O",$K169&amp;" h",$K169),"")</f>
        <v/>
      </c>
      <c r="DC169" s="32" t="str">
        <f ca="1">IF(AND(DC$7&gt;=$N169,DC$7&lt;=$O169,DC$7&lt;&gt;""),IF($P169="O",$K169&amp;" h",$K169),"")</f>
        <v/>
      </c>
    </row>
    <row r="170" spans="1:107" x14ac:dyDescent="0.3">
      <c r="A170" s="124" t="s">
        <v>5895</v>
      </c>
      <c r="B170" s="100" t="s">
        <v>5896</v>
      </c>
      <c r="C170" s="100" t="s">
        <v>252</v>
      </c>
      <c r="D170" s="100" t="s">
        <v>5897</v>
      </c>
      <c r="E170" s="100" t="s">
        <v>5372</v>
      </c>
      <c r="F170" s="100" t="s">
        <v>359</v>
      </c>
      <c r="G170" s="100" t="s">
        <v>58</v>
      </c>
      <c r="H170" s="100" t="s">
        <v>61</v>
      </c>
      <c r="I170" s="100"/>
      <c r="J170" s="100"/>
      <c r="K170" s="100">
        <v>0.5</v>
      </c>
      <c r="L170" s="104">
        <v>43313</v>
      </c>
      <c r="M170" s="104">
        <v>43313.020833333336</v>
      </c>
      <c r="N170" s="105"/>
      <c r="O170" s="105"/>
      <c r="P170" s="109" t="s">
        <v>617</v>
      </c>
      <c r="Q170" s="31">
        <f ca="1">NETWORKDAYS(N170,O170,LD!$D$5:$D$16)</f>
        <v>0</v>
      </c>
      <c r="R170" s="152" t="str">
        <f ca="1">IF(AND(R$7&gt;=$N170,R$7&lt;=$O170,R$7&lt;&gt;""),IF($P170="O",$K170&amp;" h",$K170),"")</f>
        <v/>
      </c>
      <c r="S170" s="150" t="str">
        <f>IF(AND(S$7&gt;=$N170,S$7&lt;=$O170,S$7&lt;&gt;""),IF($P170="O",$K170&amp;" h",$K170),"")</f>
        <v/>
      </c>
      <c r="T170" s="152" t="str">
        <f ca="1">IF(AND(T$7&gt;=$N170,T$7&lt;=$O170,T$7&lt;&gt;""),IF($P170="O",$K170&amp;" h",$K170),"")</f>
        <v/>
      </c>
      <c r="U170" s="150" t="str">
        <f>IF(AND(U$7&gt;=$N170,U$7&lt;=$O170,U$7&lt;&gt;""),IF($P170="O",$K170&amp;" h",$K170),"")</f>
        <v/>
      </c>
      <c r="V170" s="152" t="str">
        <f ca="1">IF(AND(V$7&gt;=$N170,V$7&lt;=$O170,V$7&lt;&gt;""),IF($P170="O",$K170&amp;" h",$K170),"")</f>
        <v/>
      </c>
      <c r="W170" s="150" t="str">
        <f>IF(AND(W$7&gt;=$N170,W$7&lt;=$O170,W$7&lt;&gt;""),IF($P170="O",$K170&amp;" h",$K170),"")</f>
        <v/>
      </c>
      <c r="X170" s="152" t="str">
        <f ca="1">IF(AND(X$7&gt;=$N170,X$7&lt;=$O170,X$7&lt;&gt;""),IF($P170="O",$K170&amp;" h",$K170),"")</f>
        <v/>
      </c>
      <c r="Y170" s="150" t="str">
        <f>IF(AND(Y$7&gt;=$N170,Y$7&lt;=$O170,Y$7&lt;&gt;""),IF($P170="O",$K170&amp;" h",$K170),"")</f>
        <v/>
      </c>
      <c r="Z170" s="152" t="str">
        <f ca="1">IF(AND(Z$7&gt;=$N170,Z$7&lt;=$O170,Z$7&lt;&gt;""),IF($P170="O",$K170&amp;" h",$K170),"")</f>
        <v/>
      </c>
      <c r="AA170" s="150" t="str">
        <f>IF(AND(AA$7&gt;=$N170,AA$7&lt;=$O170,AA$7&lt;&gt;""),IF($P170="O",$K170&amp;" h",$K170),"")</f>
        <v/>
      </c>
      <c r="AB170" s="152" t="str">
        <f ca="1">IF(AND(AB$7&gt;=$N170,AB$7&lt;=$O170,AB$7&lt;&gt;""),IF($P170="O",$K170&amp;" h",$K170),"")</f>
        <v/>
      </c>
      <c r="AC170" s="150" t="str">
        <f>IF(AND(AC$7&gt;=$N170,AC$7&lt;=$O170,AC$7&lt;&gt;""),IF($P170="O",$K170&amp;" h",$K170),"")</f>
        <v/>
      </c>
      <c r="AD170" s="152" t="str">
        <f ca="1">IF(AND(AD$7&gt;=$N170,AD$7&lt;=$O170,AD$7&lt;&gt;""),IF($P170="O",$K170&amp;" h",$K170),"")</f>
        <v/>
      </c>
      <c r="AE170" s="150" t="str">
        <f>IF(AND(AE$7&gt;=$N170,AE$7&lt;=$O170,AE$7&lt;&gt;""),IF($P170="O",$K170&amp;" h",$K170),"")</f>
        <v/>
      </c>
      <c r="AF170" s="152" t="str">
        <f ca="1">IF(AND(AF$7&gt;=$N170,AF$7&lt;=$O170,AF$7&lt;&gt;""),IF($P170="O",$K170&amp;" h",$K170),"")</f>
        <v/>
      </c>
      <c r="AG170" s="150" t="str">
        <f>IF(AND(AG$7&gt;=$N170,AG$7&lt;=$O170,AG$7&lt;&gt;""),IF($P170="O",$K170&amp;" h",$K170),"")</f>
        <v/>
      </c>
      <c r="AH170" s="152" t="str">
        <f ca="1">IF(AND(AH$7&gt;=$N170,AH$7&lt;=$O170,AH$7&lt;&gt;""),IF($P170="O",$K170&amp;" h",$K170),"")</f>
        <v/>
      </c>
      <c r="AI170" s="150"/>
      <c r="AJ170" s="152"/>
      <c r="AK170" s="150"/>
      <c r="AL170" s="152"/>
      <c r="AM170" s="150"/>
      <c r="AN170" s="152"/>
      <c r="AO170" s="150"/>
      <c r="AP170" s="152"/>
      <c r="AQ170" s="150"/>
      <c r="AR170" s="152"/>
      <c r="AS170" s="150"/>
      <c r="AT170" s="152"/>
      <c r="AU170" s="150"/>
      <c r="AV170" s="152"/>
      <c r="AW170" s="150"/>
      <c r="AX170" s="152"/>
      <c r="AY170" s="150"/>
      <c r="AZ170" s="152"/>
      <c r="BA170" s="150"/>
      <c r="BB170" s="152"/>
      <c r="BC170" s="150"/>
      <c r="BD170" s="152"/>
      <c r="BE170" s="150"/>
      <c r="BF170" s="152"/>
      <c r="BG170" s="150"/>
      <c r="BH170" s="152"/>
      <c r="BI170" s="150"/>
      <c r="BJ170" s="152"/>
      <c r="BK170" s="150"/>
      <c r="BL170" s="152"/>
      <c r="BM170" s="150"/>
      <c r="BN170" s="152"/>
      <c r="BO170" s="150"/>
      <c r="BP170" s="152"/>
      <c r="BQ170" s="150"/>
      <c r="BR170" s="152"/>
      <c r="BS170" s="150"/>
      <c r="BT170" s="152"/>
      <c r="BU170" s="150"/>
      <c r="BV170" s="152"/>
      <c r="BW170" s="150"/>
      <c r="BX170" s="152"/>
      <c r="BY170" s="150"/>
      <c r="BZ170" s="32" t="str">
        <f ca="1">IF(AND(BZ$7&gt;=$N170,BZ$7&lt;=$O170,BZ$7&lt;&gt;""),IF($P170="O",$K170&amp;" h",$K170),"")</f>
        <v/>
      </c>
      <c r="CA170" s="32" t="str">
        <f ca="1">IF(AND(CA$7&gt;=$N170,CA$7&lt;=$O170,CA$7&lt;&gt;""),IF($P170="O",$K170&amp;" h",$K170),"")</f>
        <v/>
      </c>
      <c r="CB170" s="32" t="str">
        <f ca="1">IF(AND(CB$7&gt;=$N170,CB$7&lt;=$O170,CB$7&lt;&gt;""),IF($P170="O",$K170&amp;" h",$K170),"")</f>
        <v/>
      </c>
      <c r="CC170" s="32" t="str">
        <f ca="1">IF(AND(CC$7&gt;=$N170,CC$7&lt;=$O170,CC$7&lt;&gt;""),IF($P170="O",$K170&amp;" h",$K170),"")</f>
        <v/>
      </c>
      <c r="CD170" s="32" t="str">
        <f ca="1">IF(AND(CD$7&gt;=$N170,CD$7&lt;=$O170,CD$7&lt;&gt;""),IF($P170="O",$K170&amp;" h",$K170),"")</f>
        <v/>
      </c>
      <c r="CE170" s="32" t="str">
        <f ca="1">IF(AND(CE$7&gt;=$N170,CE$7&lt;=$O170,CE$7&lt;&gt;""),IF($P170="O",$K170&amp;" h",$K170),"")</f>
        <v/>
      </c>
      <c r="CF170" s="32" t="str">
        <f ca="1">IF(AND(CF$7&gt;=$N170,CF$7&lt;=$O170,CF$7&lt;&gt;""),IF($P170="O",$K170&amp;" h",$K170),"")</f>
        <v/>
      </c>
      <c r="CG170" s="32" t="str">
        <f ca="1">IF(AND(CG$7&gt;=$N170,CG$7&lt;=$O170,CG$7&lt;&gt;""),IF($P170="O",$K170&amp;" h",$K170),"")</f>
        <v/>
      </c>
      <c r="CH170" s="32" t="str">
        <f ca="1">IF(AND(CH$7&gt;=$N170,CH$7&lt;=$O170,CH$7&lt;&gt;""),IF($P170="O",$K170&amp;" h",$K170),"")</f>
        <v/>
      </c>
      <c r="CI170" s="32" t="str">
        <f ca="1">IF(AND(CI$7&gt;=$N170,CI$7&lt;=$O170,CI$7&lt;&gt;""),IF($P170="O",$K170&amp;" h",$K170),"")</f>
        <v/>
      </c>
      <c r="CJ170" s="32" t="str">
        <f ca="1">IF(AND(CJ$7&gt;=$N170,CJ$7&lt;=$O170,CJ$7&lt;&gt;""),IF($P170="O",$K170&amp;" h",$K170),"")</f>
        <v/>
      </c>
      <c r="CK170" s="32" t="str">
        <f ca="1">IF(AND(CK$7&gt;=$N170,CK$7&lt;=$O170,CK$7&lt;&gt;""),IF($P170="O",$K170&amp;" h",$K170),"")</f>
        <v/>
      </c>
      <c r="CL170" s="32" t="str">
        <f ca="1">IF(AND(CL$7&gt;=$N170,CL$7&lt;=$O170,CL$7&lt;&gt;""),IF($P170="O",$K170&amp;" h",$K170),"")</f>
        <v/>
      </c>
      <c r="CM170" s="32" t="str">
        <f ca="1">IF(AND(CM$7&gt;=$N170,CM$7&lt;=$O170,CM$7&lt;&gt;""),IF($P170="O",$K170&amp;" h",$K170),"")</f>
        <v/>
      </c>
      <c r="CN170" s="32" t="str">
        <f ca="1">IF(AND(CN$7&gt;=$N170,CN$7&lt;=$O170,CN$7&lt;&gt;""),IF($P170="O",$K170&amp;" h",$K170),"")</f>
        <v/>
      </c>
      <c r="CO170" s="32" t="str">
        <f ca="1">IF(AND(CO$7&gt;=$N170,CO$7&lt;=$O170,CO$7&lt;&gt;""),IF($P170="O",$K170&amp;" h",$K170),"")</f>
        <v/>
      </c>
      <c r="CP170" s="32" t="str">
        <f ca="1">IF(AND(CP$7&gt;=$N170,CP$7&lt;=$O170,CP$7&lt;&gt;""),IF($P170="O",$K170&amp;" h",$K170),"")</f>
        <v/>
      </c>
      <c r="CQ170" s="32" t="str">
        <f ca="1">IF(AND(CQ$7&gt;=$N170,CQ$7&lt;=$O170,CQ$7&lt;&gt;""),IF($P170="O",$K170&amp;" h",$K170),"")</f>
        <v/>
      </c>
      <c r="CR170" s="32" t="str">
        <f ca="1">IF(AND(CR$7&gt;=$N170,CR$7&lt;=$O170,CR$7&lt;&gt;""),IF($P170="O",$K170&amp;" h",$K170),"")</f>
        <v/>
      </c>
      <c r="CS170" s="32" t="str">
        <f ca="1">IF(AND(CS$7&gt;=$N170,CS$7&lt;=$O170,CS$7&lt;&gt;""),IF($P170="O",$K170&amp;" h",$K170),"")</f>
        <v/>
      </c>
      <c r="CT170" s="32" t="str">
        <f ca="1">IF(AND(CT$7&gt;=$N170,CT$7&lt;=$O170,CT$7&lt;&gt;""),IF($P170="O",$K170&amp;" h",$K170),"")</f>
        <v/>
      </c>
      <c r="CU170" s="32" t="str">
        <f ca="1">IF(AND(CU$7&gt;=$N170,CU$7&lt;=$O170,CU$7&lt;&gt;""),IF($P170="O",$K170&amp;" h",$K170),"")</f>
        <v/>
      </c>
      <c r="CV170" s="32" t="str">
        <f ca="1">IF(AND(CV$7&gt;=$N170,CV$7&lt;=$O170,CV$7&lt;&gt;""),IF($P170="O",$K170&amp;" h",$K170),"")</f>
        <v/>
      </c>
      <c r="CW170" s="32" t="str">
        <f ca="1">IF(AND(CW$7&gt;=$N170,CW$7&lt;=$O170,CW$7&lt;&gt;""),IF($P170="O",$K170&amp;" h",$K170),"")</f>
        <v/>
      </c>
      <c r="CX170" s="32" t="str">
        <f ca="1">IF(AND(CX$7&gt;=$N170,CX$7&lt;=$O170,CX$7&lt;&gt;""),IF($P170="O",$K170&amp;" h",$K170),"")</f>
        <v/>
      </c>
      <c r="CY170" s="32" t="str">
        <f ca="1">IF(AND(CY$7&gt;=$N170,CY$7&lt;=$O170,CY$7&lt;&gt;""),IF($P170="O",$K170&amp;" h",$K170),"")</f>
        <v/>
      </c>
      <c r="CZ170" s="32" t="str">
        <f ca="1">IF(AND(CZ$7&gt;=$N170,CZ$7&lt;=$O170,CZ$7&lt;&gt;""),IF($P170="O",$K170&amp;" h",$K170),"")</f>
        <v/>
      </c>
      <c r="DA170" s="32" t="str">
        <f ca="1">IF(AND(DA$7&gt;=$N170,DA$7&lt;=$O170,DA$7&lt;&gt;""),IF($P170="O",$K170&amp;" h",$K170),"")</f>
        <v/>
      </c>
      <c r="DB170" s="32" t="str">
        <f ca="1">IF(AND(DB$7&gt;=$N170,DB$7&lt;=$O170,DB$7&lt;&gt;""),IF($P170="O",$K170&amp;" h",$K170),"")</f>
        <v/>
      </c>
      <c r="DC170" s="32" t="str">
        <f ca="1">IF(AND(DC$7&gt;=$N170,DC$7&lt;=$O170,DC$7&lt;&gt;""),IF($P170="O",$K170&amp;" h",$K170),"")</f>
        <v/>
      </c>
    </row>
    <row r="171" spans="1:107" x14ac:dyDescent="0.3">
      <c r="A171" s="124" t="s">
        <v>5898</v>
      </c>
      <c r="B171" s="100" t="s">
        <v>5899</v>
      </c>
      <c r="C171" s="100" t="s">
        <v>252</v>
      </c>
      <c r="D171" s="100" t="s">
        <v>5900</v>
      </c>
      <c r="E171" s="100" t="s">
        <v>5382</v>
      </c>
      <c r="F171" s="100" t="s">
        <v>359</v>
      </c>
      <c r="G171" s="100" t="s">
        <v>58</v>
      </c>
      <c r="H171" s="100" t="s">
        <v>61</v>
      </c>
      <c r="I171" s="100"/>
      <c r="J171" s="100"/>
      <c r="K171" s="100">
        <v>0.5</v>
      </c>
      <c r="L171" s="104">
        <v>43313</v>
      </c>
      <c r="M171" s="104">
        <v>43313.020833333336</v>
      </c>
      <c r="N171" s="105"/>
      <c r="O171" s="105"/>
      <c r="P171" s="109" t="s">
        <v>617</v>
      </c>
      <c r="Q171" s="31">
        <f ca="1">NETWORKDAYS(N171,O171,LD!$D$5:$D$16)</f>
        <v>0</v>
      </c>
      <c r="R171" s="152" t="str">
        <f ca="1">IF(AND(R$7&gt;=$N171,R$7&lt;=$O171,R$7&lt;&gt;""),IF($P171="O",$K171&amp;" h",$K171),"")</f>
        <v/>
      </c>
      <c r="S171" s="150" t="str">
        <f>IF(AND(S$7&gt;=$N171,S$7&lt;=$O171,S$7&lt;&gt;""),IF($P171="O",$K171&amp;" h",$K171),"")</f>
        <v/>
      </c>
      <c r="T171" s="152" t="str">
        <f ca="1">IF(AND(T$7&gt;=$N171,T$7&lt;=$O171,T$7&lt;&gt;""),IF($P171="O",$K171&amp;" h",$K171),"")</f>
        <v/>
      </c>
      <c r="U171" s="150" t="str">
        <f>IF(AND(U$7&gt;=$N171,U$7&lt;=$O171,U$7&lt;&gt;""),IF($P171="O",$K171&amp;" h",$K171),"")</f>
        <v/>
      </c>
      <c r="V171" s="152" t="str">
        <f ca="1">IF(AND(V$7&gt;=$N171,V$7&lt;=$O171,V$7&lt;&gt;""),IF($P171="O",$K171&amp;" h",$K171),"")</f>
        <v/>
      </c>
      <c r="W171" s="150" t="str">
        <f>IF(AND(W$7&gt;=$N171,W$7&lt;=$O171,W$7&lt;&gt;""),IF($P171="O",$K171&amp;" h",$K171),"")</f>
        <v/>
      </c>
      <c r="X171" s="152" t="str">
        <f ca="1">IF(AND(X$7&gt;=$N171,X$7&lt;=$O171,X$7&lt;&gt;""),IF($P171="O",$K171&amp;" h",$K171),"")</f>
        <v/>
      </c>
      <c r="Y171" s="150" t="str">
        <f>IF(AND(Y$7&gt;=$N171,Y$7&lt;=$O171,Y$7&lt;&gt;""),IF($P171="O",$K171&amp;" h",$K171),"")</f>
        <v/>
      </c>
      <c r="Z171" s="152" t="str">
        <f ca="1">IF(AND(Z$7&gt;=$N171,Z$7&lt;=$O171,Z$7&lt;&gt;""),IF($P171="O",$K171&amp;" h",$K171),"")</f>
        <v/>
      </c>
      <c r="AA171" s="150" t="str">
        <f>IF(AND(AA$7&gt;=$N171,AA$7&lt;=$O171,AA$7&lt;&gt;""),IF($P171="O",$K171&amp;" h",$K171),"")</f>
        <v/>
      </c>
      <c r="AB171" s="152" t="str">
        <f ca="1">IF(AND(AB$7&gt;=$N171,AB$7&lt;=$O171,AB$7&lt;&gt;""),IF($P171="O",$K171&amp;" h",$K171),"")</f>
        <v/>
      </c>
      <c r="AC171" s="150" t="str">
        <f>IF(AND(AC$7&gt;=$N171,AC$7&lt;=$O171,AC$7&lt;&gt;""),IF($P171="O",$K171&amp;" h",$K171),"")</f>
        <v/>
      </c>
      <c r="AD171" s="152" t="str">
        <f ca="1">IF(AND(AD$7&gt;=$N171,AD$7&lt;=$O171,AD$7&lt;&gt;""),IF($P171="O",$K171&amp;" h",$K171),"")</f>
        <v/>
      </c>
      <c r="AE171" s="150" t="str">
        <f>IF(AND(AE$7&gt;=$N171,AE$7&lt;=$O171,AE$7&lt;&gt;""),IF($P171="O",$K171&amp;" h",$K171),"")</f>
        <v/>
      </c>
      <c r="AF171" s="152" t="str">
        <f ca="1">IF(AND(AF$7&gt;=$N171,AF$7&lt;=$O171,AF$7&lt;&gt;""),IF($P171="O",$K171&amp;" h",$K171),"")</f>
        <v/>
      </c>
      <c r="AG171" s="150" t="str">
        <f>IF(AND(AG$7&gt;=$N171,AG$7&lt;=$O171,AG$7&lt;&gt;""),IF($P171="O",$K171&amp;" h",$K171),"")</f>
        <v/>
      </c>
      <c r="AH171" s="152" t="str">
        <f ca="1">IF(AND(AH$7&gt;=$N171,AH$7&lt;=$O171,AH$7&lt;&gt;""),IF($P171="O",$K171&amp;" h",$K171),"")</f>
        <v/>
      </c>
      <c r="AI171" s="150"/>
      <c r="AJ171" s="152"/>
      <c r="AK171" s="150"/>
      <c r="AL171" s="152"/>
      <c r="AM171" s="150"/>
      <c r="AN171" s="152"/>
      <c r="AO171" s="150"/>
      <c r="AP171" s="152"/>
      <c r="AQ171" s="150"/>
      <c r="AR171" s="152"/>
      <c r="AS171" s="150"/>
      <c r="AT171" s="152"/>
      <c r="AU171" s="150"/>
      <c r="AV171" s="152"/>
      <c r="AW171" s="150"/>
      <c r="AX171" s="152"/>
      <c r="AY171" s="150"/>
      <c r="AZ171" s="152"/>
      <c r="BA171" s="150"/>
      <c r="BB171" s="152"/>
      <c r="BC171" s="150"/>
      <c r="BD171" s="152"/>
      <c r="BE171" s="150"/>
      <c r="BF171" s="152"/>
      <c r="BG171" s="150"/>
      <c r="BH171" s="152"/>
      <c r="BI171" s="150"/>
      <c r="BJ171" s="152"/>
      <c r="BK171" s="150"/>
      <c r="BL171" s="152"/>
      <c r="BM171" s="150"/>
      <c r="BN171" s="152"/>
      <c r="BO171" s="150"/>
      <c r="BP171" s="152"/>
      <c r="BQ171" s="150"/>
      <c r="BR171" s="152"/>
      <c r="BS171" s="150"/>
      <c r="BT171" s="152"/>
      <c r="BU171" s="150"/>
      <c r="BV171" s="152"/>
      <c r="BW171" s="150"/>
      <c r="BX171" s="152"/>
      <c r="BY171" s="150"/>
      <c r="BZ171" s="32" t="str">
        <f ca="1">IF(AND(BZ$7&gt;=$N171,BZ$7&lt;=$O171,BZ$7&lt;&gt;""),IF($P171="O",$K171&amp;" h",$K171),"")</f>
        <v/>
      </c>
      <c r="CA171" s="32" t="str">
        <f ca="1">IF(AND(CA$7&gt;=$N171,CA$7&lt;=$O171,CA$7&lt;&gt;""),IF($P171="O",$K171&amp;" h",$K171),"")</f>
        <v/>
      </c>
      <c r="CB171" s="32" t="str">
        <f ca="1">IF(AND(CB$7&gt;=$N171,CB$7&lt;=$O171,CB$7&lt;&gt;""),IF($P171="O",$K171&amp;" h",$K171),"")</f>
        <v/>
      </c>
      <c r="CC171" s="32" t="str">
        <f ca="1">IF(AND(CC$7&gt;=$N171,CC$7&lt;=$O171,CC$7&lt;&gt;""),IF($P171="O",$K171&amp;" h",$K171),"")</f>
        <v/>
      </c>
      <c r="CD171" s="32" t="str">
        <f ca="1">IF(AND(CD$7&gt;=$N171,CD$7&lt;=$O171,CD$7&lt;&gt;""),IF($P171="O",$K171&amp;" h",$K171),"")</f>
        <v/>
      </c>
      <c r="CE171" s="32" t="str">
        <f ca="1">IF(AND(CE$7&gt;=$N171,CE$7&lt;=$O171,CE$7&lt;&gt;""),IF($P171="O",$K171&amp;" h",$K171),"")</f>
        <v/>
      </c>
      <c r="CF171" s="32" t="str">
        <f ca="1">IF(AND(CF$7&gt;=$N171,CF$7&lt;=$O171,CF$7&lt;&gt;""),IF($P171="O",$K171&amp;" h",$K171),"")</f>
        <v/>
      </c>
      <c r="CG171" s="32" t="str">
        <f ca="1">IF(AND(CG$7&gt;=$N171,CG$7&lt;=$O171,CG$7&lt;&gt;""),IF($P171="O",$K171&amp;" h",$K171),"")</f>
        <v/>
      </c>
      <c r="CH171" s="32" t="str">
        <f ca="1">IF(AND(CH$7&gt;=$N171,CH$7&lt;=$O171,CH$7&lt;&gt;""),IF($P171="O",$K171&amp;" h",$K171),"")</f>
        <v/>
      </c>
      <c r="CI171" s="32" t="str">
        <f ca="1">IF(AND(CI$7&gt;=$N171,CI$7&lt;=$O171,CI$7&lt;&gt;""),IF($P171="O",$K171&amp;" h",$K171),"")</f>
        <v/>
      </c>
      <c r="CJ171" s="32" t="str">
        <f ca="1">IF(AND(CJ$7&gt;=$N171,CJ$7&lt;=$O171,CJ$7&lt;&gt;""),IF($P171="O",$K171&amp;" h",$K171),"")</f>
        <v/>
      </c>
      <c r="CK171" s="32" t="str">
        <f ca="1">IF(AND(CK$7&gt;=$N171,CK$7&lt;=$O171,CK$7&lt;&gt;""),IF($P171="O",$K171&amp;" h",$K171),"")</f>
        <v/>
      </c>
      <c r="CL171" s="32" t="str">
        <f ca="1">IF(AND(CL$7&gt;=$N171,CL$7&lt;=$O171,CL$7&lt;&gt;""),IF($P171="O",$K171&amp;" h",$K171),"")</f>
        <v/>
      </c>
      <c r="CM171" s="32" t="str">
        <f ca="1">IF(AND(CM$7&gt;=$N171,CM$7&lt;=$O171,CM$7&lt;&gt;""),IF($P171="O",$K171&amp;" h",$K171),"")</f>
        <v/>
      </c>
      <c r="CN171" s="32" t="str">
        <f ca="1">IF(AND(CN$7&gt;=$N171,CN$7&lt;=$O171,CN$7&lt;&gt;""),IF($P171="O",$K171&amp;" h",$K171),"")</f>
        <v/>
      </c>
      <c r="CO171" s="32" t="str">
        <f ca="1">IF(AND(CO$7&gt;=$N171,CO$7&lt;=$O171,CO$7&lt;&gt;""),IF($P171="O",$K171&amp;" h",$K171),"")</f>
        <v/>
      </c>
      <c r="CP171" s="32" t="str">
        <f ca="1">IF(AND(CP$7&gt;=$N171,CP$7&lt;=$O171,CP$7&lt;&gt;""),IF($P171="O",$K171&amp;" h",$K171),"")</f>
        <v/>
      </c>
      <c r="CQ171" s="32" t="str">
        <f ca="1">IF(AND(CQ$7&gt;=$N171,CQ$7&lt;=$O171,CQ$7&lt;&gt;""),IF($P171="O",$K171&amp;" h",$K171),"")</f>
        <v/>
      </c>
      <c r="CR171" s="32" t="str">
        <f ca="1">IF(AND(CR$7&gt;=$N171,CR$7&lt;=$O171,CR$7&lt;&gt;""),IF($P171="O",$K171&amp;" h",$K171),"")</f>
        <v/>
      </c>
      <c r="CS171" s="32" t="str">
        <f ca="1">IF(AND(CS$7&gt;=$N171,CS$7&lt;=$O171,CS$7&lt;&gt;""),IF($P171="O",$K171&amp;" h",$K171),"")</f>
        <v/>
      </c>
      <c r="CT171" s="32" t="str">
        <f ca="1">IF(AND(CT$7&gt;=$N171,CT$7&lt;=$O171,CT$7&lt;&gt;""),IF($P171="O",$K171&amp;" h",$K171),"")</f>
        <v/>
      </c>
      <c r="CU171" s="32" t="str">
        <f ca="1">IF(AND(CU$7&gt;=$N171,CU$7&lt;=$O171,CU$7&lt;&gt;""),IF($P171="O",$K171&amp;" h",$K171),"")</f>
        <v/>
      </c>
      <c r="CV171" s="32" t="str">
        <f ca="1">IF(AND(CV$7&gt;=$N171,CV$7&lt;=$O171,CV$7&lt;&gt;""),IF($P171="O",$K171&amp;" h",$K171),"")</f>
        <v/>
      </c>
      <c r="CW171" s="32" t="str">
        <f ca="1">IF(AND(CW$7&gt;=$N171,CW$7&lt;=$O171,CW$7&lt;&gt;""),IF($P171="O",$K171&amp;" h",$K171),"")</f>
        <v/>
      </c>
      <c r="CX171" s="32" t="str">
        <f ca="1">IF(AND(CX$7&gt;=$N171,CX$7&lt;=$O171,CX$7&lt;&gt;""),IF($P171="O",$K171&amp;" h",$K171),"")</f>
        <v/>
      </c>
      <c r="CY171" s="32" t="str">
        <f ca="1">IF(AND(CY$7&gt;=$N171,CY$7&lt;=$O171,CY$7&lt;&gt;""),IF($P171="O",$K171&amp;" h",$K171),"")</f>
        <v/>
      </c>
      <c r="CZ171" s="32" t="str">
        <f ca="1">IF(AND(CZ$7&gt;=$N171,CZ$7&lt;=$O171,CZ$7&lt;&gt;""),IF($P171="O",$K171&amp;" h",$K171),"")</f>
        <v/>
      </c>
      <c r="DA171" s="32" t="str">
        <f ca="1">IF(AND(DA$7&gt;=$N171,DA$7&lt;=$O171,DA$7&lt;&gt;""),IF($P171="O",$K171&amp;" h",$K171),"")</f>
        <v/>
      </c>
      <c r="DB171" s="32" t="str">
        <f ca="1">IF(AND(DB$7&gt;=$N171,DB$7&lt;=$O171,DB$7&lt;&gt;""),IF($P171="O",$K171&amp;" h",$K171),"")</f>
        <v/>
      </c>
      <c r="DC171" s="32" t="str">
        <f ca="1">IF(AND(DC$7&gt;=$N171,DC$7&lt;=$O171,DC$7&lt;&gt;""),IF($P171="O",$K171&amp;" h",$K171),"")</f>
        <v/>
      </c>
    </row>
    <row r="172" spans="1:107" x14ac:dyDescent="0.3">
      <c r="A172" s="124" t="s">
        <v>5901</v>
      </c>
      <c r="B172" s="100" t="s">
        <v>5902</v>
      </c>
      <c r="C172" s="100" t="s">
        <v>252</v>
      </c>
      <c r="D172" s="100" t="s">
        <v>5903</v>
      </c>
      <c r="E172" s="100" t="s">
        <v>5382</v>
      </c>
      <c r="F172" s="100" t="s">
        <v>359</v>
      </c>
      <c r="G172" s="100" t="s">
        <v>58</v>
      </c>
      <c r="H172" s="100" t="s">
        <v>61</v>
      </c>
      <c r="I172" s="100"/>
      <c r="J172" s="100"/>
      <c r="K172" s="100">
        <v>0.5</v>
      </c>
      <c r="L172" s="104">
        <v>43313</v>
      </c>
      <c r="M172" s="104">
        <v>43313.020833333336</v>
      </c>
      <c r="N172" s="105"/>
      <c r="O172" s="105"/>
      <c r="P172" s="109" t="s">
        <v>617</v>
      </c>
      <c r="Q172" s="31">
        <f ca="1">NETWORKDAYS(N172,O172,LD!$D$5:$D$16)</f>
        <v>0</v>
      </c>
      <c r="R172" s="152" t="str">
        <f ca="1">IF(AND(R$7&gt;=$N172,R$7&lt;=$O172,R$7&lt;&gt;""),IF($P172="O",$K172&amp;" h",$K172),"")</f>
        <v/>
      </c>
      <c r="S172" s="150" t="str">
        <f>IF(AND(S$7&gt;=$N172,S$7&lt;=$O172,S$7&lt;&gt;""),IF($P172="O",$K172&amp;" h",$K172),"")</f>
        <v/>
      </c>
      <c r="T172" s="152" t="str">
        <f ca="1">IF(AND(T$7&gt;=$N172,T$7&lt;=$O172,T$7&lt;&gt;""),IF($P172="O",$K172&amp;" h",$K172),"")</f>
        <v/>
      </c>
      <c r="U172" s="150" t="str">
        <f>IF(AND(U$7&gt;=$N172,U$7&lt;=$O172,U$7&lt;&gt;""),IF($P172="O",$K172&amp;" h",$K172),"")</f>
        <v/>
      </c>
      <c r="V172" s="152" t="str">
        <f ca="1">IF(AND(V$7&gt;=$N172,V$7&lt;=$O172,V$7&lt;&gt;""),IF($P172="O",$K172&amp;" h",$K172),"")</f>
        <v/>
      </c>
      <c r="W172" s="150" t="str">
        <f>IF(AND(W$7&gt;=$N172,W$7&lt;=$O172,W$7&lt;&gt;""),IF($P172="O",$K172&amp;" h",$K172),"")</f>
        <v/>
      </c>
      <c r="X172" s="152" t="str">
        <f ca="1">IF(AND(X$7&gt;=$N172,X$7&lt;=$O172,X$7&lt;&gt;""),IF($P172="O",$K172&amp;" h",$K172),"")</f>
        <v/>
      </c>
      <c r="Y172" s="150" t="str">
        <f>IF(AND(Y$7&gt;=$N172,Y$7&lt;=$O172,Y$7&lt;&gt;""),IF($P172="O",$K172&amp;" h",$K172),"")</f>
        <v/>
      </c>
      <c r="Z172" s="152" t="str">
        <f ca="1">IF(AND(Z$7&gt;=$N172,Z$7&lt;=$O172,Z$7&lt;&gt;""),IF($P172="O",$K172&amp;" h",$K172),"")</f>
        <v/>
      </c>
      <c r="AA172" s="150" t="str">
        <f>IF(AND(AA$7&gt;=$N172,AA$7&lt;=$O172,AA$7&lt;&gt;""),IF($P172="O",$K172&amp;" h",$K172),"")</f>
        <v/>
      </c>
      <c r="AB172" s="152" t="str">
        <f ca="1">IF(AND(AB$7&gt;=$N172,AB$7&lt;=$O172,AB$7&lt;&gt;""),IF($P172="O",$K172&amp;" h",$K172),"")</f>
        <v/>
      </c>
      <c r="AC172" s="150" t="str">
        <f>IF(AND(AC$7&gt;=$N172,AC$7&lt;=$O172,AC$7&lt;&gt;""),IF($P172="O",$K172&amp;" h",$K172),"")</f>
        <v/>
      </c>
      <c r="AD172" s="152" t="str">
        <f ca="1">IF(AND(AD$7&gt;=$N172,AD$7&lt;=$O172,AD$7&lt;&gt;""),IF($P172="O",$K172&amp;" h",$K172),"")</f>
        <v/>
      </c>
      <c r="AE172" s="150" t="str">
        <f>IF(AND(AE$7&gt;=$N172,AE$7&lt;=$O172,AE$7&lt;&gt;""),IF($P172="O",$K172&amp;" h",$K172),"")</f>
        <v/>
      </c>
      <c r="AF172" s="152" t="str">
        <f ca="1">IF(AND(AF$7&gt;=$N172,AF$7&lt;=$O172,AF$7&lt;&gt;""),IF($P172="O",$K172&amp;" h",$K172),"")</f>
        <v/>
      </c>
      <c r="AG172" s="150" t="str">
        <f>IF(AND(AG$7&gt;=$N172,AG$7&lt;=$O172,AG$7&lt;&gt;""),IF($P172="O",$K172&amp;" h",$K172),"")</f>
        <v/>
      </c>
      <c r="AH172" s="152" t="str">
        <f ca="1">IF(AND(AH$7&gt;=$N172,AH$7&lt;=$O172,AH$7&lt;&gt;""),IF($P172="O",$K172&amp;" h",$K172),"")</f>
        <v/>
      </c>
      <c r="AI172" s="150"/>
      <c r="AJ172" s="152"/>
      <c r="AK172" s="150"/>
      <c r="AL172" s="152"/>
      <c r="AM172" s="150"/>
      <c r="AN172" s="152"/>
      <c r="AO172" s="150"/>
      <c r="AP172" s="152"/>
      <c r="AQ172" s="150"/>
      <c r="AR172" s="152"/>
      <c r="AS172" s="150"/>
      <c r="AT172" s="152"/>
      <c r="AU172" s="150"/>
      <c r="AV172" s="152"/>
      <c r="AW172" s="150"/>
      <c r="AX172" s="152"/>
      <c r="AY172" s="150"/>
      <c r="AZ172" s="152"/>
      <c r="BA172" s="150"/>
      <c r="BB172" s="152"/>
      <c r="BC172" s="150"/>
      <c r="BD172" s="152"/>
      <c r="BE172" s="150"/>
      <c r="BF172" s="152"/>
      <c r="BG172" s="150"/>
      <c r="BH172" s="152"/>
      <c r="BI172" s="150"/>
      <c r="BJ172" s="152"/>
      <c r="BK172" s="150"/>
      <c r="BL172" s="152"/>
      <c r="BM172" s="150"/>
      <c r="BN172" s="152"/>
      <c r="BO172" s="150"/>
      <c r="BP172" s="152"/>
      <c r="BQ172" s="150"/>
      <c r="BR172" s="152"/>
      <c r="BS172" s="150"/>
      <c r="BT172" s="152"/>
      <c r="BU172" s="150"/>
      <c r="BV172" s="152"/>
      <c r="BW172" s="150"/>
      <c r="BX172" s="152"/>
      <c r="BY172" s="150"/>
      <c r="BZ172" s="32" t="str">
        <f ca="1">IF(AND(BZ$7&gt;=$N172,BZ$7&lt;=$O172,BZ$7&lt;&gt;""),IF($P172="O",$K172&amp;" h",$K172),"")</f>
        <v/>
      </c>
      <c r="CA172" s="32" t="str">
        <f ca="1">IF(AND(CA$7&gt;=$N172,CA$7&lt;=$O172,CA$7&lt;&gt;""),IF($P172="O",$K172&amp;" h",$K172),"")</f>
        <v/>
      </c>
      <c r="CB172" s="32" t="str">
        <f ca="1">IF(AND(CB$7&gt;=$N172,CB$7&lt;=$O172,CB$7&lt;&gt;""),IF($P172="O",$K172&amp;" h",$K172),"")</f>
        <v/>
      </c>
      <c r="CC172" s="32" t="str">
        <f ca="1">IF(AND(CC$7&gt;=$N172,CC$7&lt;=$O172,CC$7&lt;&gt;""),IF($P172="O",$K172&amp;" h",$K172),"")</f>
        <v/>
      </c>
      <c r="CD172" s="32" t="str">
        <f ca="1">IF(AND(CD$7&gt;=$N172,CD$7&lt;=$O172,CD$7&lt;&gt;""),IF($P172="O",$K172&amp;" h",$K172),"")</f>
        <v/>
      </c>
      <c r="CE172" s="32" t="str">
        <f ca="1">IF(AND(CE$7&gt;=$N172,CE$7&lt;=$O172,CE$7&lt;&gt;""),IF($P172="O",$K172&amp;" h",$K172),"")</f>
        <v/>
      </c>
      <c r="CF172" s="32" t="str">
        <f ca="1">IF(AND(CF$7&gt;=$N172,CF$7&lt;=$O172,CF$7&lt;&gt;""),IF($P172="O",$K172&amp;" h",$K172),"")</f>
        <v/>
      </c>
      <c r="CG172" s="32" t="str">
        <f ca="1">IF(AND(CG$7&gt;=$N172,CG$7&lt;=$O172,CG$7&lt;&gt;""),IF($P172="O",$K172&amp;" h",$K172),"")</f>
        <v/>
      </c>
      <c r="CH172" s="32" t="str">
        <f ca="1">IF(AND(CH$7&gt;=$N172,CH$7&lt;=$O172,CH$7&lt;&gt;""),IF($P172="O",$K172&amp;" h",$K172),"")</f>
        <v/>
      </c>
      <c r="CI172" s="32" t="str">
        <f ca="1">IF(AND(CI$7&gt;=$N172,CI$7&lt;=$O172,CI$7&lt;&gt;""),IF($P172="O",$K172&amp;" h",$K172),"")</f>
        <v/>
      </c>
      <c r="CJ172" s="32" t="str">
        <f ca="1">IF(AND(CJ$7&gt;=$N172,CJ$7&lt;=$O172,CJ$7&lt;&gt;""),IF($P172="O",$K172&amp;" h",$K172),"")</f>
        <v/>
      </c>
      <c r="CK172" s="32" t="str">
        <f ca="1">IF(AND(CK$7&gt;=$N172,CK$7&lt;=$O172,CK$7&lt;&gt;""),IF($P172="O",$K172&amp;" h",$K172),"")</f>
        <v/>
      </c>
      <c r="CL172" s="32" t="str">
        <f ca="1">IF(AND(CL$7&gt;=$N172,CL$7&lt;=$O172,CL$7&lt;&gt;""),IF($P172="O",$K172&amp;" h",$K172),"")</f>
        <v/>
      </c>
      <c r="CM172" s="32" t="str">
        <f ca="1">IF(AND(CM$7&gt;=$N172,CM$7&lt;=$O172,CM$7&lt;&gt;""),IF($P172="O",$K172&amp;" h",$K172),"")</f>
        <v/>
      </c>
      <c r="CN172" s="32" t="str">
        <f ca="1">IF(AND(CN$7&gt;=$N172,CN$7&lt;=$O172,CN$7&lt;&gt;""),IF($P172="O",$K172&amp;" h",$K172),"")</f>
        <v/>
      </c>
      <c r="CO172" s="32" t="str">
        <f ca="1">IF(AND(CO$7&gt;=$N172,CO$7&lt;=$O172,CO$7&lt;&gt;""),IF($P172="O",$K172&amp;" h",$K172),"")</f>
        <v/>
      </c>
      <c r="CP172" s="32" t="str">
        <f ca="1">IF(AND(CP$7&gt;=$N172,CP$7&lt;=$O172,CP$7&lt;&gt;""),IF($P172="O",$K172&amp;" h",$K172),"")</f>
        <v/>
      </c>
      <c r="CQ172" s="32" t="str">
        <f ca="1">IF(AND(CQ$7&gt;=$N172,CQ$7&lt;=$O172,CQ$7&lt;&gt;""),IF($P172="O",$K172&amp;" h",$K172),"")</f>
        <v/>
      </c>
      <c r="CR172" s="32" t="str">
        <f ca="1">IF(AND(CR$7&gt;=$N172,CR$7&lt;=$O172,CR$7&lt;&gt;""),IF($P172="O",$K172&amp;" h",$K172),"")</f>
        <v/>
      </c>
      <c r="CS172" s="32" t="str">
        <f ca="1">IF(AND(CS$7&gt;=$N172,CS$7&lt;=$O172,CS$7&lt;&gt;""),IF($P172="O",$K172&amp;" h",$K172),"")</f>
        <v/>
      </c>
      <c r="CT172" s="32" t="str">
        <f ca="1">IF(AND(CT$7&gt;=$N172,CT$7&lt;=$O172,CT$7&lt;&gt;""),IF($P172="O",$K172&amp;" h",$K172),"")</f>
        <v/>
      </c>
      <c r="CU172" s="32" t="str">
        <f ca="1">IF(AND(CU$7&gt;=$N172,CU$7&lt;=$O172,CU$7&lt;&gt;""),IF($P172="O",$K172&amp;" h",$K172),"")</f>
        <v/>
      </c>
      <c r="CV172" s="32" t="str">
        <f ca="1">IF(AND(CV$7&gt;=$N172,CV$7&lt;=$O172,CV$7&lt;&gt;""),IF($P172="O",$K172&amp;" h",$K172),"")</f>
        <v/>
      </c>
      <c r="CW172" s="32" t="str">
        <f ca="1">IF(AND(CW$7&gt;=$N172,CW$7&lt;=$O172,CW$7&lt;&gt;""),IF($P172="O",$K172&amp;" h",$K172),"")</f>
        <v/>
      </c>
      <c r="CX172" s="32" t="str">
        <f ca="1">IF(AND(CX$7&gt;=$N172,CX$7&lt;=$O172,CX$7&lt;&gt;""),IF($P172="O",$K172&amp;" h",$K172),"")</f>
        <v/>
      </c>
      <c r="CY172" s="32" t="str">
        <f ca="1">IF(AND(CY$7&gt;=$N172,CY$7&lt;=$O172,CY$7&lt;&gt;""),IF($P172="O",$K172&amp;" h",$K172),"")</f>
        <v/>
      </c>
      <c r="CZ172" s="32" t="str">
        <f ca="1">IF(AND(CZ$7&gt;=$N172,CZ$7&lt;=$O172,CZ$7&lt;&gt;""),IF($P172="O",$K172&amp;" h",$K172),"")</f>
        <v/>
      </c>
      <c r="DA172" s="32" t="str">
        <f ca="1">IF(AND(DA$7&gt;=$N172,DA$7&lt;=$O172,DA$7&lt;&gt;""),IF($P172="O",$K172&amp;" h",$K172),"")</f>
        <v/>
      </c>
      <c r="DB172" s="32" t="str">
        <f ca="1">IF(AND(DB$7&gt;=$N172,DB$7&lt;=$O172,DB$7&lt;&gt;""),IF($P172="O",$K172&amp;" h",$K172),"")</f>
        <v/>
      </c>
      <c r="DC172" s="32" t="str">
        <f ca="1">IF(AND(DC$7&gt;=$N172,DC$7&lt;=$O172,DC$7&lt;&gt;""),IF($P172="O",$K172&amp;" h",$K172),"")</f>
        <v/>
      </c>
    </row>
    <row r="173" spans="1:107" x14ac:dyDescent="0.3">
      <c r="A173" s="124" t="s">
        <v>5904</v>
      </c>
      <c r="B173" s="100" t="s">
        <v>5905</v>
      </c>
      <c r="C173" s="100" t="s">
        <v>253</v>
      </c>
      <c r="D173" s="100" t="s">
        <v>5906</v>
      </c>
      <c r="E173" s="100" t="s">
        <v>393</v>
      </c>
      <c r="F173" s="100" t="s">
        <v>42</v>
      </c>
      <c r="G173" s="100" t="s">
        <v>53</v>
      </c>
      <c r="H173" s="100"/>
      <c r="I173" s="100"/>
      <c r="J173" s="100" t="s">
        <v>249</v>
      </c>
      <c r="K173" s="100">
        <v>1</v>
      </c>
      <c r="L173" s="104">
        <v>43313</v>
      </c>
      <c r="M173" s="104">
        <v>43327</v>
      </c>
      <c r="N173" s="105"/>
      <c r="O173" s="105"/>
      <c r="P173" s="109" t="s">
        <v>617</v>
      </c>
      <c r="Q173" s="31">
        <f ca="1">NETWORKDAYS(N173,O173,LD!$D$5:$D$16)</f>
        <v>0</v>
      </c>
      <c r="R173" s="152" t="str">
        <f ca="1">IF(AND(R$7&gt;=$N173,R$7&lt;=$O173,R$7&lt;&gt;""),IF($P173="O",$K173&amp;" h",$K173),"")</f>
        <v/>
      </c>
      <c r="S173" s="150" t="str">
        <f>IF(AND(S$7&gt;=$N173,S$7&lt;=$O173,S$7&lt;&gt;""),IF($P173="O",$K173&amp;" h",$K173),"")</f>
        <v/>
      </c>
      <c r="T173" s="152" t="str">
        <f ca="1">IF(AND(T$7&gt;=$N173,T$7&lt;=$O173,T$7&lt;&gt;""),IF($P173="O",$K173&amp;" h",$K173),"")</f>
        <v/>
      </c>
      <c r="U173" s="150" t="str">
        <f>IF(AND(U$7&gt;=$N173,U$7&lt;=$O173,U$7&lt;&gt;""),IF($P173="O",$K173&amp;" h",$K173),"")</f>
        <v/>
      </c>
      <c r="V173" s="152" t="str">
        <f ca="1">IF(AND(V$7&gt;=$N173,V$7&lt;=$O173,V$7&lt;&gt;""),IF($P173="O",$K173&amp;" h",$K173),"")</f>
        <v/>
      </c>
      <c r="W173" s="150" t="str">
        <f>IF(AND(W$7&gt;=$N173,W$7&lt;=$O173,W$7&lt;&gt;""),IF($P173="O",$K173&amp;" h",$K173),"")</f>
        <v/>
      </c>
      <c r="X173" s="152" t="str">
        <f ca="1">IF(AND(X$7&gt;=$N173,X$7&lt;=$O173,X$7&lt;&gt;""),IF($P173="O",$K173&amp;" h",$K173),"")</f>
        <v/>
      </c>
      <c r="Y173" s="150" t="str">
        <f>IF(AND(Y$7&gt;=$N173,Y$7&lt;=$O173,Y$7&lt;&gt;""),IF($P173="O",$K173&amp;" h",$K173),"")</f>
        <v/>
      </c>
      <c r="Z173" s="152" t="str">
        <f ca="1">IF(AND(Z$7&gt;=$N173,Z$7&lt;=$O173,Z$7&lt;&gt;""),IF($P173="O",$K173&amp;" h",$K173),"")</f>
        <v/>
      </c>
      <c r="AA173" s="150" t="str">
        <f>IF(AND(AA$7&gt;=$N173,AA$7&lt;=$O173,AA$7&lt;&gt;""),IF($P173="O",$K173&amp;" h",$K173),"")</f>
        <v/>
      </c>
      <c r="AB173" s="152" t="str">
        <f ca="1">IF(AND(AB$7&gt;=$N173,AB$7&lt;=$O173,AB$7&lt;&gt;""),IF($P173="O",$K173&amp;" h",$K173),"")</f>
        <v/>
      </c>
      <c r="AC173" s="150" t="str">
        <f>IF(AND(AC$7&gt;=$N173,AC$7&lt;=$O173,AC$7&lt;&gt;""),IF($P173="O",$K173&amp;" h",$K173),"")</f>
        <v/>
      </c>
      <c r="AD173" s="152" t="str">
        <f ca="1">IF(AND(AD$7&gt;=$N173,AD$7&lt;=$O173,AD$7&lt;&gt;""),IF($P173="O",$K173&amp;" h",$K173),"")</f>
        <v/>
      </c>
      <c r="AE173" s="150" t="str">
        <f>IF(AND(AE$7&gt;=$N173,AE$7&lt;=$O173,AE$7&lt;&gt;""),IF($P173="O",$K173&amp;" h",$K173),"")</f>
        <v/>
      </c>
      <c r="AF173" s="152" t="str">
        <f ca="1">IF(AND(AF$7&gt;=$N173,AF$7&lt;=$O173,AF$7&lt;&gt;""),IF($P173="O",$K173&amp;" h",$K173),"")</f>
        <v/>
      </c>
      <c r="AG173" s="150" t="str">
        <f>IF(AND(AG$7&gt;=$N173,AG$7&lt;=$O173,AG$7&lt;&gt;""),IF($P173="O",$K173&amp;" h",$K173),"")</f>
        <v/>
      </c>
      <c r="AH173" s="152" t="str">
        <f ca="1">IF(AND(AH$7&gt;=$N173,AH$7&lt;=$O173,AH$7&lt;&gt;""),IF($P173="O",$K173&amp;" h",$K173),"")</f>
        <v/>
      </c>
      <c r="AI173" s="150"/>
      <c r="AJ173" s="152"/>
      <c r="AK173" s="150"/>
      <c r="AL173" s="152"/>
      <c r="AM173" s="150"/>
      <c r="AN173" s="152"/>
      <c r="AO173" s="150"/>
      <c r="AP173" s="152"/>
      <c r="AQ173" s="150"/>
      <c r="AR173" s="152"/>
      <c r="AS173" s="150"/>
      <c r="AT173" s="152"/>
      <c r="AU173" s="150"/>
      <c r="AV173" s="152"/>
      <c r="AW173" s="150"/>
      <c r="AX173" s="152"/>
      <c r="AY173" s="150"/>
      <c r="AZ173" s="152"/>
      <c r="BA173" s="150"/>
      <c r="BB173" s="152"/>
      <c r="BC173" s="150"/>
      <c r="BD173" s="152"/>
      <c r="BE173" s="150"/>
      <c r="BF173" s="152"/>
      <c r="BG173" s="150"/>
      <c r="BH173" s="152"/>
      <c r="BI173" s="150"/>
      <c r="BJ173" s="152"/>
      <c r="BK173" s="150"/>
      <c r="BL173" s="152"/>
      <c r="BM173" s="150"/>
      <c r="BN173" s="152"/>
      <c r="BO173" s="150"/>
      <c r="BP173" s="152"/>
      <c r="BQ173" s="150"/>
      <c r="BR173" s="152"/>
      <c r="BS173" s="150"/>
      <c r="BT173" s="152"/>
      <c r="BU173" s="150"/>
      <c r="BV173" s="152"/>
      <c r="BW173" s="150"/>
      <c r="BX173" s="152"/>
      <c r="BY173" s="150"/>
      <c r="BZ173" s="32" t="str">
        <f ca="1">IF(AND(BZ$7&gt;=$N173,BZ$7&lt;=$O173,BZ$7&lt;&gt;""),IF($P173="O",$K173&amp;" h",$K173),"")</f>
        <v/>
      </c>
      <c r="CA173" s="32" t="str">
        <f ca="1">IF(AND(CA$7&gt;=$N173,CA$7&lt;=$O173,CA$7&lt;&gt;""),IF($P173="O",$K173&amp;" h",$K173),"")</f>
        <v/>
      </c>
      <c r="CB173" s="32" t="str">
        <f ca="1">IF(AND(CB$7&gt;=$N173,CB$7&lt;=$O173,CB$7&lt;&gt;""),IF($P173="O",$K173&amp;" h",$K173),"")</f>
        <v/>
      </c>
      <c r="CC173" s="32" t="str">
        <f ca="1">IF(AND(CC$7&gt;=$N173,CC$7&lt;=$O173,CC$7&lt;&gt;""),IF($P173="O",$K173&amp;" h",$K173),"")</f>
        <v/>
      </c>
      <c r="CD173" s="32" t="str">
        <f ca="1">IF(AND(CD$7&gt;=$N173,CD$7&lt;=$O173,CD$7&lt;&gt;""),IF($P173="O",$K173&amp;" h",$K173),"")</f>
        <v/>
      </c>
      <c r="CE173" s="32" t="str">
        <f ca="1">IF(AND(CE$7&gt;=$N173,CE$7&lt;=$O173,CE$7&lt;&gt;""),IF($P173="O",$K173&amp;" h",$K173),"")</f>
        <v/>
      </c>
      <c r="CF173" s="32" t="str">
        <f ca="1">IF(AND(CF$7&gt;=$N173,CF$7&lt;=$O173,CF$7&lt;&gt;""),IF($P173="O",$K173&amp;" h",$K173),"")</f>
        <v/>
      </c>
      <c r="CG173" s="32" t="str">
        <f ca="1">IF(AND(CG$7&gt;=$N173,CG$7&lt;=$O173,CG$7&lt;&gt;""),IF($P173="O",$K173&amp;" h",$K173),"")</f>
        <v/>
      </c>
      <c r="CH173" s="32" t="str">
        <f ca="1">IF(AND(CH$7&gt;=$N173,CH$7&lt;=$O173,CH$7&lt;&gt;""),IF($P173="O",$K173&amp;" h",$K173),"")</f>
        <v/>
      </c>
      <c r="CI173" s="32" t="str">
        <f ca="1">IF(AND(CI$7&gt;=$N173,CI$7&lt;=$O173,CI$7&lt;&gt;""),IF($P173="O",$K173&amp;" h",$K173),"")</f>
        <v/>
      </c>
      <c r="CJ173" s="32" t="str">
        <f ca="1">IF(AND(CJ$7&gt;=$N173,CJ$7&lt;=$O173,CJ$7&lt;&gt;""),IF($P173="O",$K173&amp;" h",$K173),"")</f>
        <v/>
      </c>
      <c r="CK173" s="32" t="str">
        <f ca="1">IF(AND(CK$7&gt;=$N173,CK$7&lt;=$O173,CK$7&lt;&gt;""),IF($P173="O",$K173&amp;" h",$K173),"")</f>
        <v/>
      </c>
      <c r="CL173" s="32" t="str">
        <f ca="1">IF(AND(CL$7&gt;=$N173,CL$7&lt;=$O173,CL$7&lt;&gt;""),IF($P173="O",$K173&amp;" h",$K173),"")</f>
        <v/>
      </c>
      <c r="CM173" s="32" t="str">
        <f ca="1">IF(AND(CM$7&gt;=$N173,CM$7&lt;=$O173,CM$7&lt;&gt;""),IF($P173="O",$K173&amp;" h",$K173),"")</f>
        <v/>
      </c>
      <c r="CN173" s="32" t="str">
        <f ca="1">IF(AND(CN$7&gt;=$N173,CN$7&lt;=$O173,CN$7&lt;&gt;""),IF($P173="O",$K173&amp;" h",$K173),"")</f>
        <v/>
      </c>
      <c r="CO173" s="32" t="str">
        <f ca="1">IF(AND(CO$7&gt;=$N173,CO$7&lt;=$O173,CO$7&lt;&gt;""),IF($P173="O",$K173&amp;" h",$K173),"")</f>
        <v/>
      </c>
      <c r="CP173" s="32" t="str">
        <f ca="1">IF(AND(CP$7&gt;=$N173,CP$7&lt;=$O173,CP$7&lt;&gt;""),IF($P173="O",$K173&amp;" h",$K173),"")</f>
        <v/>
      </c>
      <c r="CQ173" s="32" t="str">
        <f ca="1">IF(AND(CQ$7&gt;=$N173,CQ$7&lt;=$O173,CQ$7&lt;&gt;""),IF($P173="O",$K173&amp;" h",$K173),"")</f>
        <v/>
      </c>
      <c r="CR173" s="32" t="str">
        <f ca="1">IF(AND(CR$7&gt;=$N173,CR$7&lt;=$O173,CR$7&lt;&gt;""),IF($P173="O",$K173&amp;" h",$K173),"")</f>
        <v/>
      </c>
      <c r="CS173" s="32" t="str">
        <f ca="1">IF(AND(CS$7&gt;=$N173,CS$7&lt;=$O173,CS$7&lt;&gt;""),IF($P173="O",$K173&amp;" h",$K173),"")</f>
        <v/>
      </c>
      <c r="CT173" s="32" t="str">
        <f ca="1">IF(AND(CT$7&gt;=$N173,CT$7&lt;=$O173,CT$7&lt;&gt;""),IF($P173="O",$K173&amp;" h",$K173),"")</f>
        <v/>
      </c>
      <c r="CU173" s="32" t="str">
        <f ca="1">IF(AND(CU$7&gt;=$N173,CU$7&lt;=$O173,CU$7&lt;&gt;""),IF($P173="O",$K173&amp;" h",$K173),"")</f>
        <v/>
      </c>
      <c r="CV173" s="32" t="str">
        <f ca="1">IF(AND(CV$7&gt;=$N173,CV$7&lt;=$O173,CV$7&lt;&gt;""),IF($P173="O",$K173&amp;" h",$K173),"")</f>
        <v/>
      </c>
      <c r="CW173" s="32" t="str">
        <f ca="1">IF(AND(CW$7&gt;=$N173,CW$7&lt;=$O173,CW$7&lt;&gt;""),IF($P173="O",$K173&amp;" h",$K173),"")</f>
        <v/>
      </c>
      <c r="CX173" s="32" t="str">
        <f ca="1">IF(AND(CX$7&gt;=$N173,CX$7&lt;=$O173,CX$7&lt;&gt;""),IF($P173="O",$K173&amp;" h",$K173),"")</f>
        <v/>
      </c>
      <c r="CY173" s="32" t="str">
        <f ca="1">IF(AND(CY$7&gt;=$N173,CY$7&lt;=$O173,CY$7&lt;&gt;""),IF($P173="O",$K173&amp;" h",$K173),"")</f>
        <v/>
      </c>
      <c r="CZ173" s="32" t="str">
        <f ca="1">IF(AND(CZ$7&gt;=$N173,CZ$7&lt;=$O173,CZ$7&lt;&gt;""),IF($P173="O",$K173&amp;" h",$K173),"")</f>
        <v/>
      </c>
      <c r="DA173" s="32" t="str">
        <f ca="1">IF(AND(DA$7&gt;=$N173,DA$7&lt;=$O173,DA$7&lt;&gt;""),IF($P173="O",$K173&amp;" h",$K173),"")</f>
        <v/>
      </c>
      <c r="DB173" s="32" t="str">
        <f ca="1">IF(AND(DB$7&gt;=$N173,DB$7&lt;=$O173,DB$7&lt;&gt;""),IF($P173="O",$K173&amp;" h",$K173),"")</f>
        <v/>
      </c>
      <c r="DC173" s="32" t="str">
        <f ca="1">IF(AND(DC$7&gt;=$N173,DC$7&lt;=$O173,DC$7&lt;&gt;""),IF($P173="O",$K173&amp;" h",$K173),"")</f>
        <v/>
      </c>
    </row>
    <row r="174" spans="1:107" x14ac:dyDescent="0.3">
      <c r="A174" s="124" t="s">
        <v>5474</v>
      </c>
      <c r="B174" s="100" t="s">
        <v>5475</v>
      </c>
      <c r="C174" s="100" t="s">
        <v>1509</v>
      </c>
      <c r="D174" s="100" t="s">
        <v>1511</v>
      </c>
      <c r="E174" s="100" t="s">
        <v>1512</v>
      </c>
      <c r="F174" s="100" t="s">
        <v>195</v>
      </c>
      <c r="G174" s="100" t="s">
        <v>201</v>
      </c>
      <c r="H174" s="100" t="s">
        <v>202</v>
      </c>
      <c r="I174" s="100"/>
      <c r="J174" s="100"/>
      <c r="K174" s="100">
        <v>4</v>
      </c>
      <c r="L174" s="104">
        <v>43315</v>
      </c>
      <c r="M174" s="104">
        <v>43345</v>
      </c>
      <c r="N174" s="105"/>
      <c r="O174" s="105"/>
      <c r="P174" s="109" t="s">
        <v>617</v>
      </c>
      <c r="Q174" s="31">
        <f ca="1">NETWORKDAYS(N174,O174,LD!$D$5:$D$16)</f>
        <v>0</v>
      </c>
      <c r="R174" s="152" t="str">
        <f ca="1">IF(AND(R$7&gt;=$N174,R$7&lt;=$O174,R$7&lt;&gt;""),IF($P174="O",$K174&amp;" h",$K174),"")</f>
        <v/>
      </c>
      <c r="S174" s="150" t="str">
        <f>IF(AND(S$7&gt;=$N174,S$7&lt;=$O174,S$7&lt;&gt;""),IF($P174="O",$K174&amp;" h",$K174),"")</f>
        <v/>
      </c>
      <c r="T174" s="152" t="str">
        <f ca="1">IF(AND(T$7&gt;=$N174,T$7&lt;=$O174,T$7&lt;&gt;""),IF($P174="O",$K174&amp;" h",$K174),"")</f>
        <v/>
      </c>
      <c r="U174" s="150" t="str">
        <f>IF(AND(U$7&gt;=$N174,U$7&lt;=$O174,U$7&lt;&gt;""),IF($P174="O",$K174&amp;" h",$K174),"")</f>
        <v/>
      </c>
      <c r="V174" s="152" t="str">
        <f ca="1">IF(AND(V$7&gt;=$N174,V$7&lt;=$O174,V$7&lt;&gt;""),IF($P174="O",$K174&amp;" h",$K174),"")</f>
        <v/>
      </c>
      <c r="W174" s="150" t="str">
        <f>IF(AND(W$7&gt;=$N174,W$7&lt;=$O174,W$7&lt;&gt;""),IF($P174="O",$K174&amp;" h",$K174),"")</f>
        <v/>
      </c>
      <c r="X174" s="152" t="str">
        <f ca="1">IF(AND(X$7&gt;=$N174,X$7&lt;=$O174,X$7&lt;&gt;""),IF($P174="O",$K174&amp;" h",$K174),"")</f>
        <v/>
      </c>
      <c r="Y174" s="150" t="str">
        <f>IF(AND(Y$7&gt;=$N174,Y$7&lt;=$O174,Y$7&lt;&gt;""),IF($P174="O",$K174&amp;" h",$K174),"")</f>
        <v/>
      </c>
      <c r="Z174" s="152" t="str">
        <f ca="1">IF(AND(Z$7&gt;=$N174,Z$7&lt;=$O174,Z$7&lt;&gt;""),IF($P174="O",$K174&amp;" h",$K174),"")</f>
        <v/>
      </c>
      <c r="AA174" s="150" t="str">
        <f>IF(AND(AA$7&gt;=$N174,AA$7&lt;=$O174,AA$7&lt;&gt;""),IF($P174="O",$K174&amp;" h",$K174),"")</f>
        <v/>
      </c>
      <c r="AB174" s="152" t="str">
        <f ca="1">IF(AND(AB$7&gt;=$N174,AB$7&lt;=$O174,AB$7&lt;&gt;""),IF($P174="O",$K174&amp;" h",$K174),"")</f>
        <v/>
      </c>
      <c r="AC174" s="150" t="str">
        <f>IF(AND(AC$7&gt;=$N174,AC$7&lt;=$O174,AC$7&lt;&gt;""),IF($P174="O",$K174&amp;" h",$K174),"")</f>
        <v/>
      </c>
      <c r="AD174" s="152" t="str">
        <f ca="1">IF(AND(AD$7&gt;=$N174,AD$7&lt;=$O174,AD$7&lt;&gt;""),IF($P174="O",$K174&amp;" h",$K174),"")</f>
        <v/>
      </c>
      <c r="AE174" s="150" t="str">
        <f>IF(AND(AE$7&gt;=$N174,AE$7&lt;=$O174,AE$7&lt;&gt;""),IF($P174="O",$K174&amp;" h",$K174),"")</f>
        <v/>
      </c>
      <c r="AF174" s="152" t="str">
        <f ca="1">IF(AND(AF$7&gt;=$N174,AF$7&lt;=$O174,AF$7&lt;&gt;""),IF($P174="O",$K174&amp;" h",$K174),"")</f>
        <v/>
      </c>
      <c r="AG174" s="150" t="str">
        <f>IF(AND(AG$7&gt;=$N174,AG$7&lt;=$O174,AG$7&lt;&gt;""),IF($P174="O",$K174&amp;" h",$K174),"")</f>
        <v/>
      </c>
      <c r="AH174" s="152" t="str">
        <f ca="1">IF(AND(AH$7&gt;=$N174,AH$7&lt;=$O174,AH$7&lt;&gt;""),IF($P174="O",$K174&amp;" h",$K174),"")</f>
        <v/>
      </c>
      <c r="AI174" s="150"/>
      <c r="AJ174" s="152"/>
      <c r="AK174" s="150"/>
      <c r="AL174" s="152"/>
      <c r="AM174" s="150"/>
      <c r="AN174" s="152"/>
      <c r="AO174" s="150"/>
      <c r="AP174" s="152"/>
      <c r="AQ174" s="150"/>
      <c r="AR174" s="152"/>
      <c r="AS174" s="150"/>
      <c r="AT174" s="152"/>
      <c r="AU174" s="150"/>
      <c r="AV174" s="152"/>
      <c r="AW174" s="150"/>
      <c r="AX174" s="152"/>
      <c r="AY174" s="150"/>
      <c r="AZ174" s="152"/>
      <c r="BA174" s="150"/>
      <c r="BB174" s="152"/>
      <c r="BC174" s="150"/>
      <c r="BD174" s="152"/>
      <c r="BE174" s="150"/>
      <c r="BF174" s="152"/>
      <c r="BG174" s="150"/>
      <c r="BH174" s="152"/>
      <c r="BI174" s="150"/>
      <c r="BJ174" s="152"/>
      <c r="BK174" s="150"/>
      <c r="BL174" s="152"/>
      <c r="BM174" s="150"/>
      <c r="BN174" s="152"/>
      <c r="BO174" s="150"/>
      <c r="BP174" s="152"/>
      <c r="BQ174" s="150"/>
      <c r="BR174" s="152"/>
      <c r="BS174" s="150"/>
      <c r="BT174" s="152"/>
      <c r="BU174" s="150"/>
      <c r="BV174" s="152"/>
      <c r="BW174" s="150"/>
      <c r="BX174" s="152"/>
      <c r="BY174" s="150"/>
      <c r="BZ174" s="32" t="str">
        <f ca="1">IF(AND(BZ$7&gt;=$N174,BZ$7&lt;=$O174,BZ$7&lt;&gt;""),IF($P174="O",$K174&amp;" h",$K174),"")</f>
        <v/>
      </c>
      <c r="CA174" s="32" t="str">
        <f ca="1">IF(AND(CA$7&gt;=$N174,CA$7&lt;=$O174,CA$7&lt;&gt;""),IF($P174="O",$K174&amp;" h",$K174),"")</f>
        <v/>
      </c>
      <c r="CB174" s="32" t="str">
        <f ca="1">IF(AND(CB$7&gt;=$N174,CB$7&lt;=$O174,CB$7&lt;&gt;""),IF($P174="O",$K174&amp;" h",$K174),"")</f>
        <v/>
      </c>
      <c r="CC174" s="32" t="str">
        <f ca="1">IF(AND(CC$7&gt;=$N174,CC$7&lt;=$O174,CC$7&lt;&gt;""),IF($P174="O",$K174&amp;" h",$K174),"")</f>
        <v/>
      </c>
      <c r="CD174" s="32" t="str">
        <f ca="1">IF(AND(CD$7&gt;=$N174,CD$7&lt;=$O174,CD$7&lt;&gt;""),IF($P174="O",$K174&amp;" h",$K174),"")</f>
        <v/>
      </c>
      <c r="CE174" s="32" t="str">
        <f ca="1">IF(AND(CE$7&gt;=$N174,CE$7&lt;=$O174,CE$7&lt;&gt;""),IF($P174="O",$K174&amp;" h",$K174),"")</f>
        <v/>
      </c>
      <c r="CF174" s="32" t="str">
        <f ca="1">IF(AND(CF$7&gt;=$N174,CF$7&lt;=$O174,CF$7&lt;&gt;""),IF($P174="O",$K174&amp;" h",$K174),"")</f>
        <v/>
      </c>
      <c r="CG174" s="32" t="str">
        <f ca="1">IF(AND(CG$7&gt;=$N174,CG$7&lt;=$O174,CG$7&lt;&gt;""),IF($P174="O",$K174&amp;" h",$K174),"")</f>
        <v/>
      </c>
      <c r="CH174" s="32" t="str">
        <f ca="1">IF(AND(CH$7&gt;=$N174,CH$7&lt;=$O174,CH$7&lt;&gt;""),IF($P174="O",$K174&amp;" h",$K174),"")</f>
        <v/>
      </c>
      <c r="CI174" s="32" t="str">
        <f ca="1">IF(AND(CI$7&gt;=$N174,CI$7&lt;=$O174,CI$7&lt;&gt;""),IF($P174="O",$K174&amp;" h",$K174),"")</f>
        <v/>
      </c>
      <c r="CJ174" s="32" t="str">
        <f ca="1">IF(AND(CJ$7&gt;=$N174,CJ$7&lt;=$O174,CJ$7&lt;&gt;""),IF($P174="O",$K174&amp;" h",$K174),"")</f>
        <v/>
      </c>
      <c r="CK174" s="32" t="str">
        <f ca="1">IF(AND(CK$7&gt;=$N174,CK$7&lt;=$O174,CK$7&lt;&gt;""),IF($P174="O",$K174&amp;" h",$K174),"")</f>
        <v/>
      </c>
      <c r="CL174" s="32" t="str">
        <f ca="1">IF(AND(CL$7&gt;=$N174,CL$7&lt;=$O174,CL$7&lt;&gt;""),IF($P174="O",$K174&amp;" h",$K174),"")</f>
        <v/>
      </c>
      <c r="CM174" s="32" t="str">
        <f ca="1">IF(AND(CM$7&gt;=$N174,CM$7&lt;=$O174,CM$7&lt;&gt;""),IF($P174="O",$K174&amp;" h",$K174),"")</f>
        <v/>
      </c>
      <c r="CN174" s="32" t="str">
        <f ca="1">IF(AND(CN$7&gt;=$N174,CN$7&lt;=$O174,CN$7&lt;&gt;""),IF($P174="O",$K174&amp;" h",$K174),"")</f>
        <v/>
      </c>
      <c r="CO174" s="32" t="str">
        <f ca="1">IF(AND(CO$7&gt;=$N174,CO$7&lt;=$O174,CO$7&lt;&gt;""),IF($P174="O",$K174&amp;" h",$K174),"")</f>
        <v/>
      </c>
      <c r="CP174" s="32" t="str">
        <f ca="1">IF(AND(CP$7&gt;=$N174,CP$7&lt;=$O174,CP$7&lt;&gt;""),IF($P174="O",$K174&amp;" h",$K174),"")</f>
        <v/>
      </c>
      <c r="CQ174" s="32" t="str">
        <f ca="1">IF(AND(CQ$7&gt;=$N174,CQ$7&lt;=$O174,CQ$7&lt;&gt;""),IF($P174="O",$K174&amp;" h",$K174),"")</f>
        <v/>
      </c>
      <c r="CR174" s="32" t="str">
        <f ca="1">IF(AND(CR$7&gt;=$N174,CR$7&lt;=$O174,CR$7&lt;&gt;""),IF($P174="O",$K174&amp;" h",$K174),"")</f>
        <v/>
      </c>
      <c r="CS174" s="32" t="str">
        <f ca="1">IF(AND(CS$7&gt;=$N174,CS$7&lt;=$O174,CS$7&lt;&gt;""),IF($P174="O",$K174&amp;" h",$K174),"")</f>
        <v/>
      </c>
      <c r="CT174" s="32" t="str">
        <f ca="1">IF(AND(CT$7&gt;=$N174,CT$7&lt;=$O174,CT$7&lt;&gt;""),IF($P174="O",$K174&amp;" h",$K174),"")</f>
        <v/>
      </c>
      <c r="CU174" s="32" t="str">
        <f ca="1">IF(AND(CU$7&gt;=$N174,CU$7&lt;=$O174,CU$7&lt;&gt;""),IF($P174="O",$K174&amp;" h",$K174),"")</f>
        <v/>
      </c>
      <c r="CV174" s="32" t="str">
        <f ca="1">IF(AND(CV$7&gt;=$N174,CV$7&lt;=$O174,CV$7&lt;&gt;""),IF($P174="O",$K174&amp;" h",$K174),"")</f>
        <v/>
      </c>
      <c r="CW174" s="32" t="str">
        <f ca="1">IF(AND(CW$7&gt;=$N174,CW$7&lt;=$O174,CW$7&lt;&gt;""),IF($P174="O",$K174&amp;" h",$K174),"")</f>
        <v/>
      </c>
      <c r="CX174" s="32" t="str">
        <f ca="1">IF(AND(CX$7&gt;=$N174,CX$7&lt;=$O174,CX$7&lt;&gt;""),IF($P174="O",$K174&amp;" h",$K174),"")</f>
        <v/>
      </c>
      <c r="CY174" s="32" t="str">
        <f ca="1">IF(AND(CY$7&gt;=$N174,CY$7&lt;=$O174,CY$7&lt;&gt;""),IF($P174="O",$K174&amp;" h",$K174),"")</f>
        <v/>
      </c>
      <c r="CZ174" s="32" t="str">
        <f ca="1">IF(AND(CZ$7&gt;=$N174,CZ$7&lt;=$O174,CZ$7&lt;&gt;""),IF($P174="O",$K174&amp;" h",$K174),"")</f>
        <v/>
      </c>
      <c r="DA174" s="32" t="str">
        <f ca="1">IF(AND(DA$7&gt;=$N174,DA$7&lt;=$O174,DA$7&lt;&gt;""),IF($P174="O",$K174&amp;" h",$K174),"")</f>
        <v/>
      </c>
      <c r="DB174" s="32" t="str">
        <f ca="1">IF(AND(DB$7&gt;=$N174,DB$7&lt;=$O174,DB$7&lt;&gt;""),IF($P174="O",$K174&amp;" h",$K174),"")</f>
        <v/>
      </c>
      <c r="DC174" s="32" t="str">
        <f ca="1">IF(AND(DC$7&gt;=$N174,DC$7&lt;=$O174,DC$7&lt;&gt;""),IF($P174="O",$K174&amp;" h",$K174),"")</f>
        <v/>
      </c>
    </row>
    <row r="175" spans="1:107" x14ac:dyDescent="0.3">
      <c r="A175" s="124" t="s">
        <v>4436</v>
      </c>
      <c r="B175" s="100" t="s">
        <v>4437</v>
      </c>
      <c r="C175" s="100" t="s">
        <v>4438</v>
      </c>
      <c r="D175" s="100" t="s">
        <v>4440</v>
      </c>
      <c r="E175" s="100" t="s">
        <v>4441</v>
      </c>
      <c r="F175" s="100" t="s">
        <v>359</v>
      </c>
      <c r="G175" s="100" t="s">
        <v>53</v>
      </c>
      <c r="H175" s="100" t="s">
        <v>61</v>
      </c>
      <c r="I175" s="100"/>
      <c r="J175" s="100"/>
      <c r="K175" s="100">
        <v>1</v>
      </c>
      <c r="L175" s="104">
        <v>43320</v>
      </c>
      <c r="M175" s="104">
        <v>43320.041666666664</v>
      </c>
      <c r="N175" s="105"/>
      <c r="O175" s="105"/>
      <c r="P175" s="109" t="s">
        <v>617</v>
      </c>
      <c r="Q175" s="31">
        <f ca="1">NETWORKDAYS(N175,O175,LD!$D$5:$D$16)</f>
        <v>0</v>
      </c>
      <c r="R175" s="152" t="str">
        <f ca="1">IF(AND(R$7&gt;=$N175,R$7&lt;=$O175,R$7&lt;&gt;""),IF($P175="O",$K175&amp;" h",$K175),"")</f>
        <v/>
      </c>
      <c r="S175" s="150" t="str">
        <f>IF(AND(S$7&gt;=$N175,S$7&lt;=$O175,S$7&lt;&gt;""),IF($P175="O",$K175&amp;" h",$K175),"")</f>
        <v/>
      </c>
      <c r="T175" s="152" t="str">
        <f ca="1">IF(AND(T$7&gt;=$N175,T$7&lt;=$O175,T$7&lt;&gt;""),IF($P175="O",$K175&amp;" h",$K175),"")</f>
        <v/>
      </c>
      <c r="U175" s="150" t="str">
        <f>IF(AND(U$7&gt;=$N175,U$7&lt;=$O175,U$7&lt;&gt;""),IF($P175="O",$K175&amp;" h",$K175),"")</f>
        <v/>
      </c>
      <c r="V175" s="152" t="str">
        <f ca="1">IF(AND(V$7&gt;=$N175,V$7&lt;=$O175,V$7&lt;&gt;""),IF($P175="O",$K175&amp;" h",$K175),"")</f>
        <v/>
      </c>
      <c r="W175" s="150" t="str">
        <f>IF(AND(W$7&gt;=$N175,W$7&lt;=$O175,W$7&lt;&gt;""),IF($P175="O",$K175&amp;" h",$K175),"")</f>
        <v/>
      </c>
      <c r="X175" s="152" t="str">
        <f ca="1">IF(AND(X$7&gt;=$N175,X$7&lt;=$O175,X$7&lt;&gt;""),IF($P175="O",$K175&amp;" h",$K175),"")</f>
        <v/>
      </c>
      <c r="Y175" s="150" t="str">
        <f>IF(AND(Y$7&gt;=$N175,Y$7&lt;=$O175,Y$7&lt;&gt;""),IF($P175="O",$K175&amp;" h",$K175),"")</f>
        <v/>
      </c>
      <c r="Z175" s="152" t="str">
        <f ca="1">IF(AND(Z$7&gt;=$N175,Z$7&lt;=$O175,Z$7&lt;&gt;""),IF($P175="O",$K175&amp;" h",$K175),"")</f>
        <v/>
      </c>
      <c r="AA175" s="150" t="str">
        <f>IF(AND(AA$7&gt;=$N175,AA$7&lt;=$O175,AA$7&lt;&gt;""),IF($P175="O",$K175&amp;" h",$K175),"")</f>
        <v/>
      </c>
      <c r="AB175" s="152" t="str">
        <f ca="1">IF(AND(AB$7&gt;=$N175,AB$7&lt;=$O175,AB$7&lt;&gt;""),IF($P175="O",$K175&amp;" h",$K175),"")</f>
        <v/>
      </c>
      <c r="AC175" s="150" t="str">
        <f>IF(AND(AC$7&gt;=$N175,AC$7&lt;=$O175,AC$7&lt;&gt;""),IF($P175="O",$K175&amp;" h",$K175),"")</f>
        <v/>
      </c>
      <c r="AD175" s="152" t="str">
        <f ca="1">IF(AND(AD$7&gt;=$N175,AD$7&lt;=$O175,AD$7&lt;&gt;""),IF($P175="O",$K175&amp;" h",$K175),"")</f>
        <v/>
      </c>
      <c r="AE175" s="150" t="str">
        <f>IF(AND(AE$7&gt;=$N175,AE$7&lt;=$O175,AE$7&lt;&gt;""),IF($P175="O",$K175&amp;" h",$K175),"")</f>
        <v/>
      </c>
      <c r="AF175" s="152" t="str">
        <f ca="1">IF(AND(AF$7&gt;=$N175,AF$7&lt;=$O175,AF$7&lt;&gt;""),IF($P175="O",$K175&amp;" h",$K175),"")</f>
        <v/>
      </c>
      <c r="AG175" s="150" t="str">
        <f>IF(AND(AG$7&gt;=$N175,AG$7&lt;=$O175,AG$7&lt;&gt;""),IF($P175="O",$K175&amp;" h",$K175),"")</f>
        <v/>
      </c>
      <c r="AH175" s="152" t="str">
        <f ca="1">IF(AND(AH$7&gt;=$N175,AH$7&lt;=$O175,AH$7&lt;&gt;""),IF($P175="O",$K175&amp;" h",$K175),"")</f>
        <v/>
      </c>
      <c r="AI175" s="150"/>
      <c r="AJ175" s="152"/>
      <c r="AK175" s="150"/>
      <c r="AL175" s="152"/>
      <c r="AM175" s="150"/>
      <c r="AN175" s="152"/>
      <c r="AO175" s="150"/>
      <c r="AP175" s="152"/>
      <c r="AQ175" s="150"/>
      <c r="AR175" s="152"/>
      <c r="AS175" s="150"/>
      <c r="AT175" s="152"/>
      <c r="AU175" s="150"/>
      <c r="AV175" s="152"/>
      <c r="AW175" s="150"/>
      <c r="AX175" s="152"/>
      <c r="AY175" s="150"/>
      <c r="AZ175" s="152"/>
      <c r="BA175" s="150"/>
      <c r="BB175" s="152"/>
      <c r="BC175" s="150"/>
      <c r="BD175" s="152"/>
      <c r="BE175" s="150"/>
      <c r="BF175" s="152"/>
      <c r="BG175" s="150"/>
      <c r="BH175" s="152"/>
      <c r="BI175" s="150"/>
      <c r="BJ175" s="152"/>
      <c r="BK175" s="150"/>
      <c r="BL175" s="152"/>
      <c r="BM175" s="150"/>
      <c r="BN175" s="152"/>
      <c r="BO175" s="150"/>
      <c r="BP175" s="152"/>
      <c r="BQ175" s="150"/>
      <c r="BR175" s="152"/>
      <c r="BS175" s="150"/>
      <c r="BT175" s="152"/>
      <c r="BU175" s="150"/>
      <c r="BV175" s="152"/>
      <c r="BW175" s="150"/>
      <c r="BX175" s="152"/>
      <c r="BY175" s="150"/>
      <c r="BZ175" s="32" t="str">
        <f ca="1">IF(AND(BZ$7&gt;=$N175,BZ$7&lt;=$O175,BZ$7&lt;&gt;""),IF($P175="O",$K175&amp;" h",$K175),"")</f>
        <v/>
      </c>
      <c r="CA175" s="32" t="str">
        <f ca="1">IF(AND(CA$7&gt;=$N175,CA$7&lt;=$O175,CA$7&lt;&gt;""),IF($P175="O",$K175&amp;" h",$K175),"")</f>
        <v/>
      </c>
      <c r="CB175" s="32" t="str">
        <f ca="1">IF(AND(CB$7&gt;=$N175,CB$7&lt;=$O175,CB$7&lt;&gt;""),IF($P175="O",$K175&amp;" h",$K175),"")</f>
        <v/>
      </c>
      <c r="CC175" s="32" t="str">
        <f ca="1">IF(AND(CC$7&gt;=$N175,CC$7&lt;=$O175,CC$7&lt;&gt;""),IF($P175="O",$K175&amp;" h",$K175),"")</f>
        <v/>
      </c>
      <c r="CD175" s="32" t="str">
        <f ca="1">IF(AND(CD$7&gt;=$N175,CD$7&lt;=$O175,CD$7&lt;&gt;""),IF($P175="O",$K175&amp;" h",$K175),"")</f>
        <v/>
      </c>
      <c r="CE175" s="32" t="str">
        <f ca="1">IF(AND(CE$7&gt;=$N175,CE$7&lt;=$O175,CE$7&lt;&gt;""),IF($P175="O",$K175&amp;" h",$K175),"")</f>
        <v/>
      </c>
      <c r="CF175" s="32" t="str">
        <f ca="1">IF(AND(CF$7&gt;=$N175,CF$7&lt;=$O175,CF$7&lt;&gt;""),IF($P175="O",$K175&amp;" h",$K175),"")</f>
        <v/>
      </c>
      <c r="CG175" s="32" t="str">
        <f ca="1">IF(AND(CG$7&gt;=$N175,CG$7&lt;=$O175,CG$7&lt;&gt;""),IF($P175="O",$K175&amp;" h",$K175),"")</f>
        <v/>
      </c>
      <c r="CH175" s="32" t="str">
        <f ca="1">IF(AND(CH$7&gt;=$N175,CH$7&lt;=$O175,CH$7&lt;&gt;""),IF($P175="O",$K175&amp;" h",$K175),"")</f>
        <v/>
      </c>
      <c r="CI175" s="32" t="str">
        <f ca="1">IF(AND(CI$7&gt;=$N175,CI$7&lt;=$O175,CI$7&lt;&gt;""),IF($P175="O",$K175&amp;" h",$K175),"")</f>
        <v/>
      </c>
      <c r="CJ175" s="32" t="str">
        <f ca="1">IF(AND(CJ$7&gt;=$N175,CJ$7&lt;=$O175,CJ$7&lt;&gt;""),IF($P175="O",$K175&amp;" h",$K175),"")</f>
        <v/>
      </c>
      <c r="CK175" s="32" t="str">
        <f ca="1">IF(AND(CK$7&gt;=$N175,CK$7&lt;=$O175,CK$7&lt;&gt;""),IF($P175="O",$K175&amp;" h",$K175),"")</f>
        <v/>
      </c>
      <c r="CL175" s="32" t="str">
        <f ca="1">IF(AND(CL$7&gt;=$N175,CL$7&lt;=$O175,CL$7&lt;&gt;""),IF($P175="O",$K175&amp;" h",$K175),"")</f>
        <v/>
      </c>
      <c r="CM175" s="32" t="str">
        <f ca="1">IF(AND(CM$7&gt;=$N175,CM$7&lt;=$O175,CM$7&lt;&gt;""),IF($P175="O",$K175&amp;" h",$K175),"")</f>
        <v/>
      </c>
      <c r="CN175" s="32" t="str">
        <f ca="1">IF(AND(CN$7&gt;=$N175,CN$7&lt;=$O175,CN$7&lt;&gt;""),IF($P175="O",$K175&amp;" h",$K175),"")</f>
        <v/>
      </c>
      <c r="CO175" s="32" t="str">
        <f ca="1">IF(AND(CO$7&gt;=$N175,CO$7&lt;=$O175,CO$7&lt;&gt;""),IF($P175="O",$K175&amp;" h",$K175),"")</f>
        <v/>
      </c>
      <c r="CP175" s="32" t="str">
        <f ca="1">IF(AND(CP$7&gt;=$N175,CP$7&lt;=$O175,CP$7&lt;&gt;""),IF($P175="O",$K175&amp;" h",$K175),"")</f>
        <v/>
      </c>
      <c r="CQ175" s="32" t="str">
        <f ca="1">IF(AND(CQ$7&gt;=$N175,CQ$7&lt;=$O175,CQ$7&lt;&gt;""),IF($P175="O",$K175&amp;" h",$K175),"")</f>
        <v/>
      </c>
      <c r="CR175" s="32" t="str">
        <f ca="1">IF(AND(CR$7&gt;=$N175,CR$7&lt;=$O175,CR$7&lt;&gt;""),IF($P175="O",$K175&amp;" h",$K175),"")</f>
        <v/>
      </c>
      <c r="CS175" s="32" t="str">
        <f ca="1">IF(AND(CS$7&gt;=$N175,CS$7&lt;=$O175,CS$7&lt;&gt;""),IF($P175="O",$K175&amp;" h",$K175),"")</f>
        <v/>
      </c>
      <c r="CT175" s="32" t="str">
        <f ca="1">IF(AND(CT$7&gt;=$N175,CT$7&lt;=$O175,CT$7&lt;&gt;""),IF($P175="O",$K175&amp;" h",$K175),"")</f>
        <v/>
      </c>
      <c r="CU175" s="32" t="str">
        <f ca="1">IF(AND(CU$7&gt;=$N175,CU$7&lt;=$O175,CU$7&lt;&gt;""),IF($P175="O",$K175&amp;" h",$K175),"")</f>
        <v/>
      </c>
      <c r="CV175" s="32" t="str">
        <f ca="1">IF(AND(CV$7&gt;=$N175,CV$7&lt;=$O175,CV$7&lt;&gt;""),IF($P175="O",$K175&amp;" h",$K175),"")</f>
        <v/>
      </c>
      <c r="CW175" s="32" t="str">
        <f ca="1">IF(AND(CW$7&gt;=$N175,CW$7&lt;=$O175,CW$7&lt;&gt;""),IF($P175="O",$K175&amp;" h",$K175),"")</f>
        <v/>
      </c>
      <c r="CX175" s="32" t="str">
        <f ca="1">IF(AND(CX$7&gt;=$N175,CX$7&lt;=$O175,CX$7&lt;&gt;""),IF($P175="O",$K175&amp;" h",$K175),"")</f>
        <v/>
      </c>
      <c r="CY175" s="32" t="str">
        <f ca="1">IF(AND(CY$7&gt;=$N175,CY$7&lt;=$O175,CY$7&lt;&gt;""),IF($P175="O",$K175&amp;" h",$K175),"")</f>
        <v/>
      </c>
      <c r="CZ175" s="32" t="str">
        <f ca="1">IF(AND(CZ$7&gt;=$N175,CZ$7&lt;=$O175,CZ$7&lt;&gt;""),IF($P175="O",$K175&amp;" h",$K175),"")</f>
        <v/>
      </c>
      <c r="DA175" s="32" t="str">
        <f ca="1">IF(AND(DA$7&gt;=$N175,DA$7&lt;=$O175,DA$7&lt;&gt;""),IF($P175="O",$K175&amp;" h",$K175),"")</f>
        <v/>
      </c>
      <c r="DB175" s="32" t="str">
        <f ca="1">IF(AND(DB$7&gt;=$N175,DB$7&lt;=$O175,DB$7&lt;&gt;""),IF($P175="O",$K175&amp;" h",$K175),"")</f>
        <v/>
      </c>
      <c r="DC175" s="32" t="str">
        <f ca="1">IF(AND(DC$7&gt;=$N175,DC$7&lt;=$O175,DC$7&lt;&gt;""),IF($P175="O",$K175&amp;" h",$K175),"")</f>
        <v/>
      </c>
    </row>
    <row r="176" spans="1:107" x14ac:dyDescent="0.3">
      <c r="A176" s="124" t="s">
        <v>4442</v>
      </c>
      <c r="B176" s="100" t="s">
        <v>4443</v>
      </c>
      <c r="C176" s="100" t="s">
        <v>4444</v>
      </c>
      <c r="D176" s="100" t="s">
        <v>4445</v>
      </c>
      <c r="E176" s="100" t="s">
        <v>4498</v>
      </c>
      <c r="F176" s="100" t="s">
        <v>359</v>
      </c>
      <c r="G176" s="100" t="s">
        <v>53</v>
      </c>
      <c r="H176" s="100" t="s">
        <v>61</v>
      </c>
      <c r="I176" s="100"/>
      <c r="J176" s="100"/>
      <c r="K176" s="100">
        <v>1</v>
      </c>
      <c r="L176" s="104">
        <v>43320</v>
      </c>
      <c r="M176" s="104">
        <v>43320.041666666664</v>
      </c>
      <c r="N176" s="105"/>
      <c r="O176" s="105"/>
      <c r="P176" s="109" t="s">
        <v>617</v>
      </c>
      <c r="Q176" s="31">
        <f ca="1">NETWORKDAYS(N176,O176,LD!$D$5:$D$16)</f>
        <v>0</v>
      </c>
      <c r="R176" s="152" t="str">
        <f ca="1">IF(AND(R$7&gt;=$N176,R$7&lt;=$O176,R$7&lt;&gt;""),IF($P176="O",$K176&amp;" h",$K176),"")</f>
        <v/>
      </c>
      <c r="S176" s="150" t="str">
        <f>IF(AND(S$7&gt;=$N176,S$7&lt;=$O176,S$7&lt;&gt;""),IF($P176="O",$K176&amp;" h",$K176),"")</f>
        <v/>
      </c>
      <c r="T176" s="152" t="str">
        <f ca="1">IF(AND(T$7&gt;=$N176,T$7&lt;=$O176,T$7&lt;&gt;""),IF($P176="O",$K176&amp;" h",$K176),"")</f>
        <v/>
      </c>
      <c r="U176" s="150" t="str">
        <f>IF(AND(U$7&gt;=$N176,U$7&lt;=$O176,U$7&lt;&gt;""),IF($P176="O",$K176&amp;" h",$K176),"")</f>
        <v/>
      </c>
      <c r="V176" s="152" t="str">
        <f ca="1">IF(AND(V$7&gt;=$N176,V$7&lt;=$O176,V$7&lt;&gt;""),IF($P176="O",$K176&amp;" h",$K176),"")</f>
        <v/>
      </c>
      <c r="W176" s="150" t="str">
        <f>IF(AND(W$7&gt;=$N176,W$7&lt;=$O176,W$7&lt;&gt;""),IF($P176="O",$K176&amp;" h",$K176),"")</f>
        <v/>
      </c>
      <c r="X176" s="152" t="str">
        <f ca="1">IF(AND(X$7&gt;=$N176,X$7&lt;=$O176,X$7&lt;&gt;""),IF($P176="O",$K176&amp;" h",$K176),"")</f>
        <v/>
      </c>
      <c r="Y176" s="150" t="str">
        <f>IF(AND(Y$7&gt;=$N176,Y$7&lt;=$O176,Y$7&lt;&gt;""),IF($P176="O",$K176&amp;" h",$K176),"")</f>
        <v/>
      </c>
      <c r="Z176" s="152" t="str">
        <f ca="1">IF(AND(Z$7&gt;=$N176,Z$7&lt;=$O176,Z$7&lt;&gt;""),IF($P176="O",$K176&amp;" h",$K176),"")</f>
        <v/>
      </c>
      <c r="AA176" s="150" t="str">
        <f>IF(AND(AA$7&gt;=$N176,AA$7&lt;=$O176,AA$7&lt;&gt;""),IF($P176="O",$K176&amp;" h",$K176),"")</f>
        <v/>
      </c>
      <c r="AB176" s="152" t="str">
        <f ca="1">IF(AND(AB$7&gt;=$N176,AB$7&lt;=$O176,AB$7&lt;&gt;""),IF($P176="O",$K176&amp;" h",$K176),"")</f>
        <v/>
      </c>
      <c r="AC176" s="150" t="str">
        <f>IF(AND(AC$7&gt;=$N176,AC$7&lt;=$O176,AC$7&lt;&gt;""),IF($P176="O",$K176&amp;" h",$K176),"")</f>
        <v/>
      </c>
      <c r="AD176" s="152" t="str">
        <f ca="1">IF(AND(AD$7&gt;=$N176,AD$7&lt;=$O176,AD$7&lt;&gt;""),IF($P176="O",$K176&amp;" h",$K176),"")</f>
        <v/>
      </c>
      <c r="AE176" s="150" t="str">
        <f>IF(AND(AE$7&gt;=$N176,AE$7&lt;=$O176,AE$7&lt;&gt;""),IF($P176="O",$K176&amp;" h",$K176),"")</f>
        <v/>
      </c>
      <c r="AF176" s="152" t="str">
        <f ca="1">IF(AND(AF$7&gt;=$N176,AF$7&lt;=$O176,AF$7&lt;&gt;""),IF($P176="O",$K176&amp;" h",$K176),"")</f>
        <v/>
      </c>
      <c r="AG176" s="150" t="str">
        <f>IF(AND(AG$7&gt;=$N176,AG$7&lt;=$O176,AG$7&lt;&gt;""),IF($P176="O",$K176&amp;" h",$K176),"")</f>
        <v/>
      </c>
      <c r="AH176" s="152" t="str">
        <f ca="1">IF(AND(AH$7&gt;=$N176,AH$7&lt;=$O176,AH$7&lt;&gt;""),IF($P176="O",$K176&amp;" h",$K176),"")</f>
        <v/>
      </c>
      <c r="AI176" s="150"/>
      <c r="AJ176" s="152"/>
      <c r="AK176" s="150"/>
      <c r="AL176" s="152"/>
      <c r="AM176" s="150"/>
      <c r="AN176" s="152"/>
      <c r="AO176" s="150"/>
      <c r="AP176" s="152"/>
      <c r="AQ176" s="150"/>
      <c r="AR176" s="152"/>
      <c r="AS176" s="150"/>
      <c r="AT176" s="152"/>
      <c r="AU176" s="150"/>
      <c r="AV176" s="152"/>
      <c r="AW176" s="150"/>
      <c r="AX176" s="152"/>
      <c r="AY176" s="150"/>
      <c r="AZ176" s="152"/>
      <c r="BA176" s="150"/>
      <c r="BB176" s="152"/>
      <c r="BC176" s="150"/>
      <c r="BD176" s="152"/>
      <c r="BE176" s="150"/>
      <c r="BF176" s="152"/>
      <c r="BG176" s="150"/>
      <c r="BH176" s="152"/>
      <c r="BI176" s="150"/>
      <c r="BJ176" s="152"/>
      <c r="BK176" s="150"/>
      <c r="BL176" s="152"/>
      <c r="BM176" s="150"/>
      <c r="BN176" s="152"/>
      <c r="BO176" s="150"/>
      <c r="BP176" s="152"/>
      <c r="BQ176" s="150"/>
      <c r="BR176" s="152"/>
      <c r="BS176" s="150"/>
      <c r="BT176" s="152"/>
      <c r="BU176" s="150"/>
      <c r="BV176" s="152"/>
      <c r="BW176" s="150"/>
      <c r="BX176" s="152"/>
      <c r="BY176" s="150"/>
      <c r="BZ176" s="32" t="str">
        <f ca="1">IF(AND(BZ$7&gt;=$N176,BZ$7&lt;=$O176,BZ$7&lt;&gt;""),IF($P176="O",$K176&amp;" h",$K176),"")</f>
        <v/>
      </c>
      <c r="CA176" s="32" t="str">
        <f ca="1">IF(AND(CA$7&gt;=$N176,CA$7&lt;=$O176,CA$7&lt;&gt;""),IF($P176="O",$K176&amp;" h",$K176),"")</f>
        <v/>
      </c>
      <c r="CB176" s="32" t="str">
        <f ca="1">IF(AND(CB$7&gt;=$N176,CB$7&lt;=$O176,CB$7&lt;&gt;""),IF($P176="O",$K176&amp;" h",$K176),"")</f>
        <v/>
      </c>
      <c r="CC176" s="32" t="str">
        <f ca="1">IF(AND(CC$7&gt;=$N176,CC$7&lt;=$O176,CC$7&lt;&gt;""),IF($P176="O",$K176&amp;" h",$K176),"")</f>
        <v/>
      </c>
      <c r="CD176" s="32" t="str">
        <f ca="1">IF(AND(CD$7&gt;=$N176,CD$7&lt;=$O176,CD$7&lt;&gt;""),IF($P176="O",$K176&amp;" h",$K176),"")</f>
        <v/>
      </c>
      <c r="CE176" s="32" t="str">
        <f ca="1">IF(AND(CE$7&gt;=$N176,CE$7&lt;=$O176,CE$7&lt;&gt;""),IF($P176="O",$K176&amp;" h",$K176),"")</f>
        <v/>
      </c>
      <c r="CF176" s="32" t="str">
        <f ca="1">IF(AND(CF$7&gt;=$N176,CF$7&lt;=$O176,CF$7&lt;&gt;""),IF($P176="O",$K176&amp;" h",$K176),"")</f>
        <v/>
      </c>
      <c r="CG176" s="32" t="str">
        <f ca="1">IF(AND(CG$7&gt;=$N176,CG$7&lt;=$O176,CG$7&lt;&gt;""),IF($P176="O",$K176&amp;" h",$K176),"")</f>
        <v/>
      </c>
      <c r="CH176" s="32" t="str">
        <f ca="1">IF(AND(CH$7&gt;=$N176,CH$7&lt;=$O176,CH$7&lt;&gt;""),IF($P176="O",$K176&amp;" h",$K176),"")</f>
        <v/>
      </c>
      <c r="CI176" s="32" t="str">
        <f ca="1">IF(AND(CI$7&gt;=$N176,CI$7&lt;=$O176,CI$7&lt;&gt;""),IF($P176="O",$K176&amp;" h",$K176),"")</f>
        <v/>
      </c>
      <c r="CJ176" s="32" t="str">
        <f ca="1">IF(AND(CJ$7&gt;=$N176,CJ$7&lt;=$O176,CJ$7&lt;&gt;""),IF($P176="O",$K176&amp;" h",$K176),"")</f>
        <v/>
      </c>
      <c r="CK176" s="32" t="str">
        <f ca="1">IF(AND(CK$7&gt;=$N176,CK$7&lt;=$O176,CK$7&lt;&gt;""),IF($P176="O",$K176&amp;" h",$K176),"")</f>
        <v/>
      </c>
      <c r="CL176" s="32" t="str">
        <f ca="1">IF(AND(CL$7&gt;=$N176,CL$7&lt;=$O176,CL$7&lt;&gt;""),IF($P176="O",$K176&amp;" h",$K176),"")</f>
        <v/>
      </c>
      <c r="CM176" s="32" t="str">
        <f ca="1">IF(AND(CM$7&gt;=$N176,CM$7&lt;=$O176,CM$7&lt;&gt;""),IF($P176="O",$K176&amp;" h",$K176),"")</f>
        <v/>
      </c>
      <c r="CN176" s="32" t="str">
        <f ca="1">IF(AND(CN$7&gt;=$N176,CN$7&lt;=$O176,CN$7&lt;&gt;""),IF($P176="O",$K176&amp;" h",$K176),"")</f>
        <v/>
      </c>
      <c r="CO176" s="32" t="str">
        <f ca="1">IF(AND(CO$7&gt;=$N176,CO$7&lt;=$O176,CO$7&lt;&gt;""),IF($P176="O",$K176&amp;" h",$K176),"")</f>
        <v/>
      </c>
      <c r="CP176" s="32" t="str">
        <f ca="1">IF(AND(CP$7&gt;=$N176,CP$7&lt;=$O176,CP$7&lt;&gt;""),IF($P176="O",$K176&amp;" h",$K176),"")</f>
        <v/>
      </c>
      <c r="CQ176" s="32" t="str">
        <f ca="1">IF(AND(CQ$7&gt;=$N176,CQ$7&lt;=$O176,CQ$7&lt;&gt;""),IF($P176="O",$K176&amp;" h",$K176),"")</f>
        <v/>
      </c>
      <c r="CR176" s="32" t="str">
        <f ca="1">IF(AND(CR$7&gt;=$N176,CR$7&lt;=$O176,CR$7&lt;&gt;""),IF($P176="O",$K176&amp;" h",$K176),"")</f>
        <v/>
      </c>
      <c r="CS176" s="32" t="str">
        <f ca="1">IF(AND(CS$7&gt;=$N176,CS$7&lt;=$O176,CS$7&lt;&gt;""),IF($P176="O",$K176&amp;" h",$K176),"")</f>
        <v/>
      </c>
      <c r="CT176" s="32" t="str">
        <f ca="1">IF(AND(CT$7&gt;=$N176,CT$7&lt;=$O176,CT$7&lt;&gt;""),IF($P176="O",$K176&amp;" h",$K176),"")</f>
        <v/>
      </c>
      <c r="CU176" s="32" t="str">
        <f ca="1">IF(AND(CU$7&gt;=$N176,CU$7&lt;=$O176,CU$7&lt;&gt;""),IF($P176="O",$K176&amp;" h",$K176),"")</f>
        <v/>
      </c>
      <c r="CV176" s="32" t="str">
        <f ca="1">IF(AND(CV$7&gt;=$N176,CV$7&lt;=$O176,CV$7&lt;&gt;""),IF($P176="O",$K176&amp;" h",$K176),"")</f>
        <v/>
      </c>
      <c r="CW176" s="32" t="str">
        <f ca="1">IF(AND(CW$7&gt;=$N176,CW$7&lt;=$O176,CW$7&lt;&gt;""),IF($P176="O",$K176&amp;" h",$K176),"")</f>
        <v/>
      </c>
      <c r="CX176" s="32" t="str">
        <f ca="1">IF(AND(CX$7&gt;=$N176,CX$7&lt;=$O176,CX$7&lt;&gt;""),IF($P176="O",$K176&amp;" h",$K176),"")</f>
        <v/>
      </c>
      <c r="CY176" s="32" t="str">
        <f ca="1">IF(AND(CY$7&gt;=$N176,CY$7&lt;=$O176,CY$7&lt;&gt;""),IF($P176="O",$K176&amp;" h",$K176),"")</f>
        <v/>
      </c>
      <c r="CZ176" s="32" t="str">
        <f ca="1">IF(AND(CZ$7&gt;=$N176,CZ$7&lt;=$O176,CZ$7&lt;&gt;""),IF($P176="O",$K176&amp;" h",$K176),"")</f>
        <v/>
      </c>
      <c r="DA176" s="32" t="str">
        <f ca="1">IF(AND(DA$7&gt;=$N176,DA$7&lt;=$O176,DA$7&lt;&gt;""),IF($P176="O",$K176&amp;" h",$K176),"")</f>
        <v/>
      </c>
      <c r="DB176" s="32" t="str">
        <f ca="1">IF(AND(DB$7&gt;=$N176,DB$7&lt;=$O176,DB$7&lt;&gt;""),IF($P176="O",$K176&amp;" h",$K176),"")</f>
        <v/>
      </c>
      <c r="DC176" s="32" t="str">
        <f ca="1">IF(AND(DC$7&gt;=$N176,DC$7&lt;=$O176,DC$7&lt;&gt;""),IF($P176="O",$K176&amp;" h",$K176),"")</f>
        <v/>
      </c>
    </row>
    <row r="177" spans="1:107" x14ac:dyDescent="0.3">
      <c r="A177" s="124" t="s">
        <v>5907</v>
      </c>
      <c r="B177" s="100" t="s">
        <v>5908</v>
      </c>
      <c r="C177" s="100" t="s">
        <v>1432</v>
      </c>
      <c r="D177" s="100" t="s">
        <v>5909</v>
      </c>
      <c r="E177" s="100" t="s">
        <v>5910</v>
      </c>
      <c r="F177" s="100" t="s">
        <v>359</v>
      </c>
      <c r="G177" s="100" t="s">
        <v>53</v>
      </c>
      <c r="H177" s="100" t="s">
        <v>61</v>
      </c>
      <c r="I177" s="100"/>
      <c r="J177" s="100"/>
      <c r="K177" s="100">
        <v>1</v>
      </c>
      <c r="L177" s="104">
        <v>43321</v>
      </c>
      <c r="M177" s="104">
        <v>43321.041666666664</v>
      </c>
      <c r="N177" s="105"/>
      <c r="O177" s="105"/>
      <c r="P177" s="109" t="s">
        <v>617</v>
      </c>
      <c r="Q177" s="31">
        <f ca="1">NETWORKDAYS(N177,O177,LD!$D$5:$D$16)</f>
        <v>0</v>
      </c>
      <c r="R177" s="152" t="str">
        <f ca="1">IF(AND(R$7&gt;=$N177,R$7&lt;=$O177,R$7&lt;&gt;""),IF($P177="O",$K177&amp;" h",$K177),"")</f>
        <v/>
      </c>
      <c r="S177" s="150" t="str">
        <f>IF(AND(S$7&gt;=$N177,S$7&lt;=$O177,S$7&lt;&gt;""),IF($P177="O",$K177&amp;" h",$K177),"")</f>
        <v/>
      </c>
      <c r="T177" s="152" t="str">
        <f ca="1">IF(AND(T$7&gt;=$N177,T$7&lt;=$O177,T$7&lt;&gt;""),IF($P177="O",$K177&amp;" h",$K177),"")</f>
        <v/>
      </c>
      <c r="U177" s="150" t="str">
        <f>IF(AND(U$7&gt;=$N177,U$7&lt;=$O177,U$7&lt;&gt;""),IF($P177="O",$K177&amp;" h",$K177),"")</f>
        <v/>
      </c>
      <c r="V177" s="152" t="str">
        <f ca="1">IF(AND(V$7&gt;=$N177,V$7&lt;=$O177,V$7&lt;&gt;""),IF($P177="O",$K177&amp;" h",$K177),"")</f>
        <v/>
      </c>
      <c r="W177" s="150" t="str">
        <f>IF(AND(W$7&gt;=$N177,W$7&lt;=$O177,W$7&lt;&gt;""),IF($P177="O",$K177&amp;" h",$K177),"")</f>
        <v/>
      </c>
      <c r="X177" s="152" t="str">
        <f ca="1">IF(AND(X$7&gt;=$N177,X$7&lt;=$O177,X$7&lt;&gt;""),IF($P177="O",$K177&amp;" h",$K177),"")</f>
        <v/>
      </c>
      <c r="Y177" s="150" t="str">
        <f>IF(AND(Y$7&gt;=$N177,Y$7&lt;=$O177,Y$7&lt;&gt;""),IF($P177="O",$K177&amp;" h",$K177),"")</f>
        <v/>
      </c>
      <c r="Z177" s="152" t="str">
        <f ca="1">IF(AND(Z$7&gt;=$N177,Z$7&lt;=$O177,Z$7&lt;&gt;""),IF($P177="O",$K177&amp;" h",$K177),"")</f>
        <v/>
      </c>
      <c r="AA177" s="150" t="str">
        <f>IF(AND(AA$7&gt;=$N177,AA$7&lt;=$O177,AA$7&lt;&gt;""),IF($P177="O",$K177&amp;" h",$K177),"")</f>
        <v/>
      </c>
      <c r="AB177" s="152" t="str">
        <f ca="1">IF(AND(AB$7&gt;=$N177,AB$7&lt;=$O177,AB$7&lt;&gt;""),IF($P177="O",$K177&amp;" h",$K177),"")</f>
        <v/>
      </c>
      <c r="AC177" s="150" t="str">
        <f>IF(AND(AC$7&gt;=$N177,AC$7&lt;=$O177,AC$7&lt;&gt;""),IF($P177="O",$K177&amp;" h",$K177),"")</f>
        <v/>
      </c>
      <c r="AD177" s="152" t="str">
        <f ca="1">IF(AND(AD$7&gt;=$N177,AD$7&lt;=$O177,AD$7&lt;&gt;""),IF($P177="O",$K177&amp;" h",$K177),"")</f>
        <v/>
      </c>
      <c r="AE177" s="150" t="str">
        <f>IF(AND(AE$7&gt;=$N177,AE$7&lt;=$O177,AE$7&lt;&gt;""),IF($P177="O",$K177&amp;" h",$K177),"")</f>
        <v/>
      </c>
      <c r="AF177" s="152" t="str">
        <f ca="1">IF(AND(AF$7&gt;=$N177,AF$7&lt;=$O177,AF$7&lt;&gt;""),IF($P177="O",$K177&amp;" h",$K177),"")</f>
        <v/>
      </c>
      <c r="AG177" s="150" t="str">
        <f>IF(AND(AG$7&gt;=$N177,AG$7&lt;=$O177,AG$7&lt;&gt;""),IF($P177="O",$K177&amp;" h",$K177),"")</f>
        <v/>
      </c>
      <c r="AH177" s="152" t="str">
        <f ca="1">IF(AND(AH$7&gt;=$N177,AH$7&lt;=$O177,AH$7&lt;&gt;""),IF($P177="O",$K177&amp;" h",$K177),"")</f>
        <v/>
      </c>
      <c r="AI177" s="150"/>
      <c r="AJ177" s="152"/>
      <c r="AK177" s="150"/>
      <c r="AL177" s="152"/>
      <c r="AM177" s="150"/>
      <c r="AN177" s="152"/>
      <c r="AO177" s="150"/>
      <c r="AP177" s="152"/>
      <c r="AQ177" s="150"/>
      <c r="AR177" s="152"/>
      <c r="AS177" s="150"/>
      <c r="AT177" s="152"/>
      <c r="AU177" s="150"/>
      <c r="AV177" s="152"/>
      <c r="AW177" s="150"/>
      <c r="AX177" s="152"/>
      <c r="AY177" s="150"/>
      <c r="AZ177" s="152"/>
      <c r="BA177" s="150"/>
      <c r="BB177" s="152"/>
      <c r="BC177" s="150"/>
      <c r="BD177" s="152"/>
      <c r="BE177" s="150"/>
      <c r="BF177" s="152"/>
      <c r="BG177" s="150"/>
      <c r="BH177" s="152"/>
      <c r="BI177" s="150"/>
      <c r="BJ177" s="152"/>
      <c r="BK177" s="150"/>
      <c r="BL177" s="152"/>
      <c r="BM177" s="150"/>
      <c r="BN177" s="152"/>
      <c r="BO177" s="150"/>
      <c r="BP177" s="152"/>
      <c r="BQ177" s="150"/>
      <c r="BR177" s="152"/>
      <c r="BS177" s="150"/>
      <c r="BT177" s="152"/>
      <c r="BU177" s="150"/>
      <c r="BV177" s="152"/>
      <c r="BW177" s="150"/>
      <c r="BX177" s="152"/>
      <c r="BY177" s="150"/>
      <c r="BZ177" s="32" t="str">
        <f ca="1">IF(AND(BZ$7&gt;=$N177,BZ$7&lt;=$O177,BZ$7&lt;&gt;""),IF($P177="O",$K177&amp;" h",$K177),"")</f>
        <v/>
      </c>
      <c r="CA177" s="32" t="str">
        <f ca="1">IF(AND(CA$7&gt;=$N177,CA$7&lt;=$O177,CA$7&lt;&gt;""),IF($P177="O",$K177&amp;" h",$K177),"")</f>
        <v/>
      </c>
      <c r="CB177" s="32" t="str">
        <f ca="1">IF(AND(CB$7&gt;=$N177,CB$7&lt;=$O177,CB$7&lt;&gt;""),IF($P177="O",$K177&amp;" h",$K177),"")</f>
        <v/>
      </c>
      <c r="CC177" s="32" t="str">
        <f ca="1">IF(AND(CC$7&gt;=$N177,CC$7&lt;=$O177,CC$7&lt;&gt;""),IF($P177="O",$K177&amp;" h",$K177),"")</f>
        <v/>
      </c>
      <c r="CD177" s="32" t="str">
        <f ca="1">IF(AND(CD$7&gt;=$N177,CD$7&lt;=$O177,CD$7&lt;&gt;""),IF($P177="O",$K177&amp;" h",$K177),"")</f>
        <v/>
      </c>
      <c r="CE177" s="32" t="str">
        <f ca="1">IF(AND(CE$7&gt;=$N177,CE$7&lt;=$O177,CE$7&lt;&gt;""),IF($P177="O",$K177&amp;" h",$K177),"")</f>
        <v/>
      </c>
      <c r="CF177" s="32" t="str">
        <f ca="1">IF(AND(CF$7&gt;=$N177,CF$7&lt;=$O177,CF$7&lt;&gt;""),IF($P177="O",$K177&amp;" h",$K177),"")</f>
        <v/>
      </c>
      <c r="CG177" s="32" t="str">
        <f ca="1">IF(AND(CG$7&gt;=$N177,CG$7&lt;=$O177,CG$7&lt;&gt;""),IF($P177="O",$K177&amp;" h",$K177),"")</f>
        <v/>
      </c>
      <c r="CH177" s="32" t="str">
        <f ca="1">IF(AND(CH$7&gt;=$N177,CH$7&lt;=$O177,CH$7&lt;&gt;""),IF($P177="O",$K177&amp;" h",$K177),"")</f>
        <v/>
      </c>
      <c r="CI177" s="32" t="str">
        <f ca="1">IF(AND(CI$7&gt;=$N177,CI$7&lt;=$O177,CI$7&lt;&gt;""),IF($P177="O",$K177&amp;" h",$K177),"")</f>
        <v/>
      </c>
      <c r="CJ177" s="32" t="str">
        <f ca="1">IF(AND(CJ$7&gt;=$N177,CJ$7&lt;=$O177,CJ$7&lt;&gt;""),IF($P177="O",$K177&amp;" h",$K177),"")</f>
        <v/>
      </c>
      <c r="CK177" s="32" t="str">
        <f ca="1">IF(AND(CK$7&gt;=$N177,CK$7&lt;=$O177,CK$7&lt;&gt;""),IF($P177="O",$K177&amp;" h",$K177),"")</f>
        <v/>
      </c>
      <c r="CL177" s="32" t="str">
        <f ca="1">IF(AND(CL$7&gt;=$N177,CL$7&lt;=$O177,CL$7&lt;&gt;""),IF($P177="O",$K177&amp;" h",$K177),"")</f>
        <v/>
      </c>
      <c r="CM177" s="32" t="str">
        <f ca="1">IF(AND(CM$7&gt;=$N177,CM$7&lt;=$O177,CM$7&lt;&gt;""),IF($P177="O",$K177&amp;" h",$K177),"")</f>
        <v/>
      </c>
      <c r="CN177" s="32" t="str">
        <f ca="1">IF(AND(CN$7&gt;=$N177,CN$7&lt;=$O177,CN$7&lt;&gt;""),IF($P177="O",$K177&amp;" h",$K177),"")</f>
        <v/>
      </c>
      <c r="CO177" s="32" t="str">
        <f ca="1">IF(AND(CO$7&gt;=$N177,CO$7&lt;=$O177,CO$7&lt;&gt;""),IF($P177="O",$K177&amp;" h",$K177),"")</f>
        <v/>
      </c>
      <c r="CP177" s="32" t="str">
        <f ca="1">IF(AND(CP$7&gt;=$N177,CP$7&lt;=$O177,CP$7&lt;&gt;""),IF($P177="O",$K177&amp;" h",$K177),"")</f>
        <v/>
      </c>
      <c r="CQ177" s="32" t="str">
        <f ca="1">IF(AND(CQ$7&gt;=$N177,CQ$7&lt;=$O177,CQ$7&lt;&gt;""),IF($P177="O",$K177&amp;" h",$K177),"")</f>
        <v/>
      </c>
      <c r="CR177" s="32" t="str">
        <f ca="1">IF(AND(CR$7&gt;=$N177,CR$7&lt;=$O177,CR$7&lt;&gt;""),IF($P177="O",$K177&amp;" h",$K177),"")</f>
        <v/>
      </c>
      <c r="CS177" s="32" t="str">
        <f ca="1">IF(AND(CS$7&gt;=$N177,CS$7&lt;=$O177,CS$7&lt;&gt;""),IF($P177="O",$K177&amp;" h",$K177),"")</f>
        <v/>
      </c>
      <c r="CT177" s="32" t="str">
        <f ca="1">IF(AND(CT$7&gt;=$N177,CT$7&lt;=$O177,CT$7&lt;&gt;""),IF($P177="O",$K177&amp;" h",$K177),"")</f>
        <v/>
      </c>
      <c r="CU177" s="32" t="str">
        <f ca="1">IF(AND(CU$7&gt;=$N177,CU$7&lt;=$O177,CU$7&lt;&gt;""),IF($P177="O",$K177&amp;" h",$K177),"")</f>
        <v/>
      </c>
      <c r="CV177" s="32" t="str">
        <f ca="1">IF(AND(CV$7&gt;=$N177,CV$7&lt;=$O177,CV$7&lt;&gt;""),IF($P177="O",$K177&amp;" h",$K177),"")</f>
        <v/>
      </c>
      <c r="CW177" s="32" t="str">
        <f ca="1">IF(AND(CW$7&gt;=$N177,CW$7&lt;=$O177,CW$7&lt;&gt;""),IF($P177="O",$K177&amp;" h",$K177),"")</f>
        <v/>
      </c>
      <c r="CX177" s="32" t="str">
        <f ca="1">IF(AND(CX$7&gt;=$N177,CX$7&lt;=$O177,CX$7&lt;&gt;""),IF($P177="O",$K177&amp;" h",$K177),"")</f>
        <v/>
      </c>
      <c r="CY177" s="32" t="str">
        <f ca="1">IF(AND(CY$7&gt;=$N177,CY$7&lt;=$O177,CY$7&lt;&gt;""),IF($P177="O",$K177&amp;" h",$K177),"")</f>
        <v/>
      </c>
      <c r="CZ177" s="32" t="str">
        <f ca="1">IF(AND(CZ$7&gt;=$N177,CZ$7&lt;=$O177,CZ$7&lt;&gt;""),IF($P177="O",$K177&amp;" h",$K177),"")</f>
        <v/>
      </c>
      <c r="DA177" s="32" t="str">
        <f ca="1">IF(AND(DA$7&gt;=$N177,DA$7&lt;=$O177,DA$7&lt;&gt;""),IF($P177="O",$K177&amp;" h",$K177),"")</f>
        <v/>
      </c>
      <c r="DB177" s="32" t="str">
        <f ca="1">IF(AND(DB$7&gt;=$N177,DB$7&lt;=$O177,DB$7&lt;&gt;""),IF($P177="O",$K177&amp;" h",$K177),"")</f>
        <v/>
      </c>
      <c r="DC177" s="32" t="str">
        <f ca="1">IF(AND(DC$7&gt;=$N177,DC$7&lt;=$O177,DC$7&lt;&gt;""),IF($P177="O",$K177&amp;" h",$K177),"")</f>
        <v/>
      </c>
    </row>
    <row r="178" spans="1:107" x14ac:dyDescent="0.3">
      <c r="A178" s="124" t="s">
        <v>5911</v>
      </c>
      <c r="B178" s="100" t="s">
        <v>5912</v>
      </c>
      <c r="C178" s="100" t="s">
        <v>4369</v>
      </c>
      <c r="D178" s="100" t="s">
        <v>5913</v>
      </c>
      <c r="E178" s="100" t="s">
        <v>5910</v>
      </c>
      <c r="F178" s="100" t="s">
        <v>359</v>
      </c>
      <c r="G178" s="100" t="s">
        <v>53</v>
      </c>
      <c r="H178" s="100" t="s">
        <v>61</v>
      </c>
      <c r="I178" s="100"/>
      <c r="J178" s="100"/>
      <c r="K178" s="100">
        <v>1</v>
      </c>
      <c r="L178" s="104">
        <v>43321</v>
      </c>
      <c r="M178" s="104">
        <v>43321.041666666664</v>
      </c>
      <c r="N178" s="105"/>
      <c r="O178" s="105"/>
      <c r="P178" s="109" t="s">
        <v>617</v>
      </c>
      <c r="Q178" s="31">
        <f ca="1">NETWORKDAYS(N178,O178,LD!$D$5:$D$16)</f>
        <v>0</v>
      </c>
      <c r="R178" s="152" t="str">
        <f ca="1">IF(AND(R$7&gt;=$N178,R$7&lt;=$O178,R$7&lt;&gt;""),IF($P178="O",$K178&amp;" h",$K178),"")</f>
        <v/>
      </c>
      <c r="S178" s="150" t="str">
        <f>IF(AND(S$7&gt;=$N178,S$7&lt;=$O178,S$7&lt;&gt;""),IF($P178="O",$K178&amp;" h",$K178),"")</f>
        <v/>
      </c>
      <c r="T178" s="152" t="str">
        <f ca="1">IF(AND(T$7&gt;=$N178,T$7&lt;=$O178,T$7&lt;&gt;""),IF($P178="O",$K178&amp;" h",$K178),"")</f>
        <v/>
      </c>
      <c r="U178" s="150" t="str">
        <f>IF(AND(U$7&gt;=$N178,U$7&lt;=$O178,U$7&lt;&gt;""),IF($P178="O",$K178&amp;" h",$K178),"")</f>
        <v/>
      </c>
      <c r="V178" s="152" t="str">
        <f ca="1">IF(AND(V$7&gt;=$N178,V$7&lt;=$O178,V$7&lt;&gt;""),IF($P178="O",$K178&amp;" h",$K178),"")</f>
        <v/>
      </c>
      <c r="W178" s="150" t="str">
        <f>IF(AND(W$7&gt;=$N178,W$7&lt;=$O178,W$7&lt;&gt;""),IF($P178="O",$K178&amp;" h",$K178),"")</f>
        <v/>
      </c>
      <c r="X178" s="152" t="str">
        <f ca="1">IF(AND(X$7&gt;=$N178,X$7&lt;=$O178,X$7&lt;&gt;""),IF($P178="O",$K178&amp;" h",$K178),"")</f>
        <v/>
      </c>
      <c r="Y178" s="150" t="str">
        <f>IF(AND(Y$7&gt;=$N178,Y$7&lt;=$O178,Y$7&lt;&gt;""),IF($P178="O",$K178&amp;" h",$K178),"")</f>
        <v/>
      </c>
      <c r="Z178" s="152" t="str">
        <f ca="1">IF(AND(Z$7&gt;=$N178,Z$7&lt;=$O178,Z$7&lt;&gt;""),IF($P178="O",$K178&amp;" h",$K178),"")</f>
        <v/>
      </c>
      <c r="AA178" s="150" t="str">
        <f>IF(AND(AA$7&gt;=$N178,AA$7&lt;=$O178,AA$7&lt;&gt;""),IF($P178="O",$K178&amp;" h",$K178),"")</f>
        <v/>
      </c>
      <c r="AB178" s="152" t="str">
        <f ca="1">IF(AND(AB$7&gt;=$N178,AB$7&lt;=$O178,AB$7&lt;&gt;""),IF($P178="O",$K178&amp;" h",$K178),"")</f>
        <v/>
      </c>
      <c r="AC178" s="150" t="str">
        <f>IF(AND(AC$7&gt;=$N178,AC$7&lt;=$O178,AC$7&lt;&gt;""),IF($P178="O",$K178&amp;" h",$K178),"")</f>
        <v/>
      </c>
      <c r="AD178" s="152" t="str">
        <f ca="1">IF(AND(AD$7&gt;=$N178,AD$7&lt;=$O178,AD$7&lt;&gt;""),IF($P178="O",$K178&amp;" h",$K178),"")</f>
        <v/>
      </c>
      <c r="AE178" s="150" t="str">
        <f>IF(AND(AE$7&gt;=$N178,AE$7&lt;=$O178,AE$7&lt;&gt;""),IF($P178="O",$K178&amp;" h",$K178),"")</f>
        <v/>
      </c>
      <c r="AF178" s="152" t="str">
        <f ca="1">IF(AND(AF$7&gt;=$N178,AF$7&lt;=$O178,AF$7&lt;&gt;""),IF($P178="O",$K178&amp;" h",$K178),"")</f>
        <v/>
      </c>
      <c r="AG178" s="150" t="str">
        <f>IF(AND(AG$7&gt;=$N178,AG$7&lt;=$O178,AG$7&lt;&gt;""),IF($P178="O",$K178&amp;" h",$K178),"")</f>
        <v/>
      </c>
      <c r="AH178" s="152" t="str">
        <f ca="1">IF(AND(AH$7&gt;=$N178,AH$7&lt;=$O178,AH$7&lt;&gt;""),IF($P178="O",$K178&amp;" h",$K178),"")</f>
        <v/>
      </c>
      <c r="AI178" s="150"/>
      <c r="AJ178" s="152"/>
      <c r="AK178" s="150"/>
      <c r="AL178" s="152"/>
      <c r="AM178" s="150"/>
      <c r="AN178" s="152"/>
      <c r="AO178" s="150"/>
      <c r="AP178" s="152"/>
      <c r="AQ178" s="150"/>
      <c r="AR178" s="152"/>
      <c r="AS178" s="150"/>
      <c r="AT178" s="152"/>
      <c r="AU178" s="150"/>
      <c r="AV178" s="152"/>
      <c r="AW178" s="150"/>
      <c r="AX178" s="152"/>
      <c r="AY178" s="150"/>
      <c r="AZ178" s="152"/>
      <c r="BA178" s="150"/>
      <c r="BB178" s="152"/>
      <c r="BC178" s="150"/>
      <c r="BD178" s="152"/>
      <c r="BE178" s="150"/>
      <c r="BF178" s="152"/>
      <c r="BG178" s="150"/>
      <c r="BH178" s="152"/>
      <c r="BI178" s="150"/>
      <c r="BJ178" s="152"/>
      <c r="BK178" s="150"/>
      <c r="BL178" s="152"/>
      <c r="BM178" s="150"/>
      <c r="BN178" s="152"/>
      <c r="BO178" s="150"/>
      <c r="BP178" s="152"/>
      <c r="BQ178" s="150"/>
      <c r="BR178" s="152"/>
      <c r="BS178" s="150"/>
      <c r="BT178" s="152"/>
      <c r="BU178" s="150"/>
      <c r="BV178" s="152"/>
      <c r="BW178" s="150"/>
      <c r="BX178" s="152"/>
      <c r="BY178" s="150"/>
      <c r="BZ178" s="32" t="str">
        <f ca="1">IF(AND(BZ$7&gt;=$N178,BZ$7&lt;=$O178,BZ$7&lt;&gt;""),IF($P178="O",$K178&amp;" h",$K178),"")</f>
        <v/>
      </c>
      <c r="CA178" s="32" t="str">
        <f ca="1">IF(AND(CA$7&gt;=$N178,CA$7&lt;=$O178,CA$7&lt;&gt;""),IF($P178="O",$K178&amp;" h",$K178),"")</f>
        <v/>
      </c>
      <c r="CB178" s="32" t="str">
        <f ca="1">IF(AND(CB$7&gt;=$N178,CB$7&lt;=$O178,CB$7&lt;&gt;""),IF($P178="O",$K178&amp;" h",$K178),"")</f>
        <v/>
      </c>
      <c r="CC178" s="32" t="str">
        <f ca="1">IF(AND(CC$7&gt;=$N178,CC$7&lt;=$O178,CC$7&lt;&gt;""),IF($P178="O",$K178&amp;" h",$K178),"")</f>
        <v/>
      </c>
      <c r="CD178" s="32" t="str">
        <f ca="1">IF(AND(CD$7&gt;=$N178,CD$7&lt;=$O178,CD$7&lt;&gt;""),IF($P178="O",$K178&amp;" h",$K178),"")</f>
        <v/>
      </c>
      <c r="CE178" s="32" t="str">
        <f ca="1">IF(AND(CE$7&gt;=$N178,CE$7&lt;=$O178,CE$7&lt;&gt;""),IF($P178="O",$K178&amp;" h",$K178),"")</f>
        <v/>
      </c>
      <c r="CF178" s="32" t="str">
        <f ca="1">IF(AND(CF$7&gt;=$N178,CF$7&lt;=$O178,CF$7&lt;&gt;""),IF($P178="O",$K178&amp;" h",$K178),"")</f>
        <v/>
      </c>
      <c r="CG178" s="32" t="str">
        <f ca="1">IF(AND(CG$7&gt;=$N178,CG$7&lt;=$O178,CG$7&lt;&gt;""),IF($P178="O",$K178&amp;" h",$K178),"")</f>
        <v/>
      </c>
      <c r="CH178" s="32" t="str">
        <f ca="1">IF(AND(CH$7&gt;=$N178,CH$7&lt;=$O178,CH$7&lt;&gt;""),IF($P178="O",$K178&amp;" h",$K178),"")</f>
        <v/>
      </c>
      <c r="CI178" s="32" t="str">
        <f ca="1">IF(AND(CI$7&gt;=$N178,CI$7&lt;=$O178,CI$7&lt;&gt;""),IF($P178="O",$K178&amp;" h",$K178),"")</f>
        <v/>
      </c>
      <c r="CJ178" s="32" t="str">
        <f ca="1">IF(AND(CJ$7&gt;=$N178,CJ$7&lt;=$O178,CJ$7&lt;&gt;""),IF($P178="O",$K178&amp;" h",$K178),"")</f>
        <v/>
      </c>
      <c r="CK178" s="32" t="str">
        <f ca="1">IF(AND(CK$7&gt;=$N178,CK$7&lt;=$O178,CK$7&lt;&gt;""),IF($P178="O",$K178&amp;" h",$K178),"")</f>
        <v/>
      </c>
      <c r="CL178" s="32" t="str">
        <f ca="1">IF(AND(CL$7&gt;=$N178,CL$7&lt;=$O178,CL$7&lt;&gt;""),IF($P178="O",$K178&amp;" h",$K178),"")</f>
        <v/>
      </c>
      <c r="CM178" s="32" t="str">
        <f ca="1">IF(AND(CM$7&gt;=$N178,CM$7&lt;=$O178,CM$7&lt;&gt;""),IF($P178="O",$K178&amp;" h",$K178),"")</f>
        <v/>
      </c>
      <c r="CN178" s="32" t="str">
        <f ca="1">IF(AND(CN$7&gt;=$N178,CN$7&lt;=$O178,CN$7&lt;&gt;""),IF($P178="O",$K178&amp;" h",$K178),"")</f>
        <v/>
      </c>
      <c r="CO178" s="32" t="str">
        <f ca="1">IF(AND(CO$7&gt;=$N178,CO$7&lt;=$O178,CO$7&lt;&gt;""),IF($P178="O",$K178&amp;" h",$K178),"")</f>
        <v/>
      </c>
      <c r="CP178" s="32" t="str">
        <f ca="1">IF(AND(CP$7&gt;=$N178,CP$7&lt;=$O178,CP$7&lt;&gt;""),IF($P178="O",$K178&amp;" h",$K178),"")</f>
        <v/>
      </c>
      <c r="CQ178" s="32" t="str">
        <f ca="1">IF(AND(CQ$7&gt;=$N178,CQ$7&lt;=$O178,CQ$7&lt;&gt;""),IF($P178="O",$K178&amp;" h",$K178),"")</f>
        <v/>
      </c>
      <c r="CR178" s="32" t="str">
        <f ca="1">IF(AND(CR$7&gt;=$N178,CR$7&lt;=$O178,CR$7&lt;&gt;""),IF($P178="O",$K178&amp;" h",$K178),"")</f>
        <v/>
      </c>
      <c r="CS178" s="32" t="str">
        <f ca="1">IF(AND(CS$7&gt;=$N178,CS$7&lt;=$O178,CS$7&lt;&gt;""),IF($P178="O",$K178&amp;" h",$K178),"")</f>
        <v/>
      </c>
      <c r="CT178" s="32" t="str">
        <f ca="1">IF(AND(CT$7&gt;=$N178,CT$7&lt;=$O178,CT$7&lt;&gt;""),IF($P178="O",$K178&amp;" h",$K178),"")</f>
        <v/>
      </c>
      <c r="CU178" s="32" t="str">
        <f ca="1">IF(AND(CU$7&gt;=$N178,CU$7&lt;=$O178,CU$7&lt;&gt;""),IF($P178="O",$K178&amp;" h",$K178),"")</f>
        <v/>
      </c>
      <c r="CV178" s="32" t="str">
        <f ca="1">IF(AND(CV$7&gt;=$N178,CV$7&lt;=$O178,CV$7&lt;&gt;""),IF($P178="O",$K178&amp;" h",$K178),"")</f>
        <v/>
      </c>
      <c r="CW178" s="32" t="str">
        <f ca="1">IF(AND(CW$7&gt;=$N178,CW$7&lt;=$O178,CW$7&lt;&gt;""),IF($P178="O",$K178&amp;" h",$K178),"")</f>
        <v/>
      </c>
      <c r="CX178" s="32" t="str">
        <f ca="1">IF(AND(CX$7&gt;=$N178,CX$7&lt;=$O178,CX$7&lt;&gt;""),IF($P178="O",$K178&amp;" h",$K178),"")</f>
        <v/>
      </c>
      <c r="CY178" s="32" t="str">
        <f ca="1">IF(AND(CY$7&gt;=$N178,CY$7&lt;=$O178,CY$7&lt;&gt;""),IF($P178="O",$K178&amp;" h",$K178),"")</f>
        <v/>
      </c>
      <c r="CZ178" s="32" t="str">
        <f ca="1">IF(AND(CZ$7&gt;=$N178,CZ$7&lt;=$O178,CZ$7&lt;&gt;""),IF($P178="O",$K178&amp;" h",$K178),"")</f>
        <v/>
      </c>
      <c r="DA178" s="32" t="str">
        <f ca="1">IF(AND(DA$7&gt;=$N178,DA$7&lt;=$O178,DA$7&lt;&gt;""),IF($P178="O",$K178&amp;" h",$K178),"")</f>
        <v/>
      </c>
      <c r="DB178" s="32" t="str">
        <f ca="1">IF(AND(DB$7&gt;=$N178,DB$7&lt;=$O178,DB$7&lt;&gt;""),IF($P178="O",$K178&amp;" h",$K178),"")</f>
        <v/>
      </c>
      <c r="DC178" s="32" t="str">
        <f ca="1">IF(AND(DC$7&gt;=$N178,DC$7&lt;=$O178,DC$7&lt;&gt;""),IF($P178="O",$K178&amp;" h",$K178),"")</f>
        <v/>
      </c>
    </row>
    <row r="179" spans="1:107" x14ac:dyDescent="0.3">
      <c r="A179" s="124" t="s">
        <v>6634</v>
      </c>
      <c r="B179" s="100" t="s">
        <v>6635</v>
      </c>
      <c r="C179" s="100" t="s">
        <v>252</v>
      </c>
      <c r="D179" s="100" t="s">
        <v>6636</v>
      </c>
      <c r="E179" s="100" t="s">
        <v>60</v>
      </c>
      <c r="F179" s="100" t="s">
        <v>359</v>
      </c>
      <c r="G179" s="100" t="s">
        <v>53</v>
      </c>
      <c r="H179" s="100"/>
      <c r="I179" s="100"/>
      <c r="J179" s="100" t="s">
        <v>6637</v>
      </c>
      <c r="K179" s="100">
        <v>0.5</v>
      </c>
      <c r="L179" s="104">
        <v>43333</v>
      </c>
      <c r="M179" s="104">
        <v>43333.020833333336</v>
      </c>
      <c r="N179" s="105"/>
      <c r="O179" s="105"/>
      <c r="P179" s="109" t="s">
        <v>617</v>
      </c>
      <c r="Q179" s="31">
        <f ca="1">NETWORKDAYS(N179,O179,LD!$D$5:$D$16)</f>
        <v>0</v>
      </c>
      <c r="R179" s="152" t="str">
        <f ca="1">IF(AND(R$7&gt;=$N179,R$7&lt;=$O179,R$7&lt;&gt;""),IF($P179="O",$K179&amp;" h",$K179),"")</f>
        <v/>
      </c>
      <c r="S179" s="150" t="str">
        <f>IF(AND(S$7&gt;=$N179,S$7&lt;=$O179,S$7&lt;&gt;""),IF($P179="O",$K179&amp;" h",$K179),"")</f>
        <v/>
      </c>
      <c r="T179" s="152" t="str">
        <f ca="1">IF(AND(T$7&gt;=$N179,T$7&lt;=$O179,T$7&lt;&gt;""),IF($P179="O",$K179&amp;" h",$K179),"")</f>
        <v/>
      </c>
      <c r="U179" s="150" t="str">
        <f>IF(AND(U$7&gt;=$N179,U$7&lt;=$O179,U$7&lt;&gt;""),IF($P179="O",$K179&amp;" h",$K179),"")</f>
        <v/>
      </c>
      <c r="V179" s="152" t="str">
        <f ca="1">IF(AND(V$7&gt;=$N179,V$7&lt;=$O179,V$7&lt;&gt;""),IF($P179="O",$K179&amp;" h",$K179),"")</f>
        <v/>
      </c>
      <c r="W179" s="150" t="str">
        <f>IF(AND(W$7&gt;=$N179,W$7&lt;=$O179,W$7&lt;&gt;""),IF($P179="O",$K179&amp;" h",$K179),"")</f>
        <v/>
      </c>
      <c r="X179" s="152" t="str">
        <f ca="1">IF(AND(X$7&gt;=$N179,X$7&lt;=$O179,X$7&lt;&gt;""),IF($P179="O",$K179&amp;" h",$K179),"")</f>
        <v/>
      </c>
      <c r="Y179" s="150" t="str">
        <f>IF(AND(Y$7&gt;=$N179,Y$7&lt;=$O179,Y$7&lt;&gt;""),IF($P179="O",$K179&amp;" h",$K179),"")</f>
        <v/>
      </c>
      <c r="Z179" s="152" t="str">
        <f ca="1">IF(AND(Z$7&gt;=$N179,Z$7&lt;=$O179,Z$7&lt;&gt;""),IF($P179="O",$K179&amp;" h",$K179),"")</f>
        <v/>
      </c>
      <c r="AA179" s="150" t="str">
        <f>IF(AND(AA$7&gt;=$N179,AA$7&lt;=$O179,AA$7&lt;&gt;""),IF($P179="O",$K179&amp;" h",$K179),"")</f>
        <v/>
      </c>
      <c r="AB179" s="152" t="str">
        <f ca="1">IF(AND(AB$7&gt;=$N179,AB$7&lt;=$O179,AB$7&lt;&gt;""),IF($P179="O",$K179&amp;" h",$K179),"")</f>
        <v/>
      </c>
      <c r="AC179" s="150" t="str">
        <f>IF(AND(AC$7&gt;=$N179,AC$7&lt;=$O179,AC$7&lt;&gt;""),IF($P179="O",$K179&amp;" h",$K179),"")</f>
        <v/>
      </c>
      <c r="AD179" s="152" t="str">
        <f ca="1">IF(AND(AD$7&gt;=$N179,AD$7&lt;=$O179,AD$7&lt;&gt;""),IF($P179="O",$K179&amp;" h",$K179),"")</f>
        <v/>
      </c>
      <c r="AE179" s="150" t="str">
        <f>IF(AND(AE$7&gt;=$N179,AE$7&lt;=$O179,AE$7&lt;&gt;""),IF($P179="O",$K179&amp;" h",$K179),"")</f>
        <v/>
      </c>
      <c r="AF179" s="152" t="str">
        <f ca="1">IF(AND(AF$7&gt;=$N179,AF$7&lt;=$O179,AF$7&lt;&gt;""),IF($P179="O",$K179&amp;" h",$K179),"")</f>
        <v/>
      </c>
      <c r="AG179" s="150" t="str">
        <f>IF(AND(AG$7&gt;=$N179,AG$7&lt;=$O179,AG$7&lt;&gt;""),IF($P179="O",$K179&amp;" h",$K179),"")</f>
        <v/>
      </c>
      <c r="AH179" s="152" t="str">
        <f ca="1">IF(AND(AH$7&gt;=$N179,AH$7&lt;=$O179,AH$7&lt;&gt;""),IF($P179="O",$K179&amp;" h",$K179),"")</f>
        <v/>
      </c>
      <c r="AI179" s="150"/>
      <c r="AJ179" s="152"/>
      <c r="AK179" s="150"/>
      <c r="AL179" s="152"/>
      <c r="AM179" s="150"/>
      <c r="AN179" s="152"/>
      <c r="AO179" s="150"/>
      <c r="AP179" s="152"/>
      <c r="AQ179" s="150"/>
      <c r="AR179" s="152"/>
      <c r="AS179" s="150"/>
      <c r="AT179" s="152"/>
      <c r="AU179" s="150"/>
      <c r="AV179" s="152"/>
      <c r="AW179" s="150"/>
      <c r="AX179" s="152"/>
      <c r="AY179" s="150"/>
      <c r="AZ179" s="152"/>
      <c r="BA179" s="150"/>
      <c r="BB179" s="152"/>
      <c r="BC179" s="150"/>
      <c r="BD179" s="152"/>
      <c r="BE179" s="150"/>
      <c r="BF179" s="152"/>
      <c r="BG179" s="150"/>
      <c r="BH179" s="152"/>
      <c r="BI179" s="150"/>
      <c r="BJ179" s="152"/>
      <c r="BK179" s="150"/>
      <c r="BL179" s="152"/>
      <c r="BM179" s="150"/>
      <c r="BN179" s="152"/>
      <c r="BO179" s="150"/>
      <c r="BP179" s="152"/>
      <c r="BQ179" s="150"/>
      <c r="BR179" s="152"/>
      <c r="BS179" s="150"/>
      <c r="BT179" s="152"/>
      <c r="BU179" s="150"/>
      <c r="BV179" s="152"/>
      <c r="BW179" s="150"/>
      <c r="BX179" s="152"/>
      <c r="BY179" s="150"/>
      <c r="BZ179" s="32" t="str">
        <f ca="1">IF(AND(BZ$7&gt;=$N179,BZ$7&lt;=$O179,BZ$7&lt;&gt;""),IF($P179="O",$K179&amp;" h",$K179),"")</f>
        <v/>
      </c>
      <c r="CA179" s="32" t="str">
        <f ca="1">IF(AND(CA$7&gt;=$N179,CA$7&lt;=$O179,CA$7&lt;&gt;""),IF($P179="O",$K179&amp;" h",$K179),"")</f>
        <v/>
      </c>
      <c r="CB179" s="32" t="str">
        <f ca="1">IF(AND(CB$7&gt;=$N179,CB$7&lt;=$O179,CB$7&lt;&gt;""),IF($P179="O",$K179&amp;" h",$K179),"")</f>
        <v/>
      </c>
      <c r="CC179" s="32" t="str">
        <f ca="1">IF(AND(CC$7&gt;=$N179,CC$7&lt;=$O179,CC$7&lt;&gt;""),IF($P179="O",$K179&amp;" h",$K179),"")</f>
        <v/>
      </c>
      <c r="CD179" s="32" t="str">
        <f ca="1">IF(AND(CD$7&gt;=$N179,CD$7&lt;=$O179,CD$7&lt;&gt;""),IF($P179="O",$K179&amp;" h",$K179),"")</f>
        <v/>
      </c>
      <c r="CE179" s="32" t="str">
        <f ca="1">IF(AND(CE$7&gt;=$N179,CE$7&lt;=$O179,CE$7&lt;&gt;""),IF($P179="O",$K179&amp;" h",$K179),"")</f>
        <v/>
      </c>
      <c r="CF179" s="32" t="str">
        <f ca="1">IF(AND(CF$7&gt;=$N179,CF$7&lt;=$O179,CF$7&lt;&gt;""),IF($P179="O",$K179&amp;" h",$K179),"")</f>
        <v/>
      </c>
      <c r="CG179" s="32" t="str">
        <f ca="1">IF(AND(CG$7&gt;=$N179,CG$7&lt;=$O179,CG$7&lt;&gt;""),IF($P179="O",$K179&amp;" h",$K179),"")</f>
        <v/>
      </c>
      <c r="CH179" s="32" t="str">
        <f ca="1">IF(AND(CH$7&gt;=$N179,CH$7&lt;=$O179,CH$7&lt;&gt;""),IF($P179="O",$K179&amp;" h",$K179),"")</f>
        <v/>
      </c>
      <c r="CI179" s="32" t="str">
        <f ca="1">IF(AND(CI$7&gt;=$N179,CI$7&lt;=$O179,CI$7&lt;&gt;""),IF($P179="O",$K179&amp;" h",$K179),"")</f>
        <v/>
      </c>
      <c r="CJ179" s="32" t="str">
        <f ca="1">IF(AND(CJ$7&gt;=$N179,CJ$7&lt;=$O179,CJ$7&lt;&gt;""),IF($P179="O",$K179&amp;" h",$K179),"")</f>
        <v/>
      </c>
      <c r="CK179" s="32" t="str">
        <f ca="1">IF(AND(CK$7&gt;=$N179,CK$7&lt;=$O179,CK$7&lt;&gt;""),IF($P179="O",$K179&amp;" h",$K179),"")</f>
        <v/>
      </c>
      <c r="CL179" s="32" t="str">
        <f ca="1">IF(AND(CL$7&gt;=$N179,CL$7&lt;=$O179,CL$7&lt;&gt;""),IF($P179="O",$K179&amp;" h",$K179),"")</f>
        <v/>
      </c>
      <c r="CM179" s="32" t="str">
        <f ca="1">IF(AND(CM$7&gt;=$N179,CM$7&lt;=$O179,CM$7&lt;&gt;""),IF($P179="O",$K179&amp;" h",$K179),"")</f>
        <v/>
      </c>
      <c r="CN179" s="32" t="str">
        <f ca="1">IF(AND(CN$7&gt;=$N179,CN$7&lt;=$O179,CN$7&lt;&gt;""),IF($P179="O",$K179&amp;" h",$K179),"")</f>
        <v/>
      </c>
      <c r="CO179" s="32" t="str">
        <f ca="1">IF(AND(CO$7&gt;=$N179,CO$7&lt;=$O179,CO$7&lt;&gt;""),IF($P179="O",$K179&amp;" h",$K179),"")</f>
        <v/>
      </c>
      <c r="CP179" s="32" t="str">
        <f ca="1">IF(AND(CP$7&gt;=$N179,CP$7&lt;=$O179,CP$7&lt;&gt;""),IF($P179="O",$K179&amp;" h",$K179),"")</f>
        <v/>
      </c>
      <c r="CQ179" s="32" t="str">
        <f ca="1">IF(AND(CQ$7&gt;=$N179,CQ$7&lt;=$O179,CQ$7&lt;&gt;""),IF($P179="O",$K179&amp;" h",$K179),"")</f>
        <v/>
      </c>
      <c r="CR179" s="32" t="str">
        <f ca="1">IF(AND(CR$7&gt;=$N179,CR$7&lt;=$O179,CR$7&lt;&gt;""),IF($P179="O",$K179&amp;" h",$K179),"")</f>
        <v/>
      </c>
      <c r="CS179" s="32" t="str">
        <f ca="1">IF(AND(CS$7&gt;=$N179,CS$7&lt;=$O179,CS$7&lt;&gt;""),IF($P179="O",$K179&amp;" h",$K179),"")</f>
        <v/>
      </c>
      <c r="CT179" s="32" t="str">
        <f ca="1">IF(AND(CT$7&gt;=$N179,CT$7&lt;=$O179,CT$7&lt;&gt;""),IF($P179="O",$K179&amp;" h",$K179),"")</f>
        <v/>
      </c>
      <c r="CU179" s="32" t="str">
        <f ca="1">IF(AND(CU$7&gt;=$N179,CU$7&lt;=$O179,CU$7&lt;&gt;""),IF($P179="O",$K179&amp;" h",$K179),"")</f>
        <v/>
      </c>
      <c r="CV179" s="32" t="str">
        <f ca="1">IF(AND(CV$7&gt;=$N179,CV$7&lt;=$O179,CV$7&lt;&gt;""),IF($P179="O",$K179&amp;" h",$K179),"")</f>
        <v/>
      </c>
      <c r="CW179" s="32" t="str">
        <f ca="1">IF(AND(CW$7&gt;=$N179,CW$7&lt;=$O179,CW$7&lt;&gt;""),IF($P179="O",$K179&amp;" h",$K179),"")</f>
        <v/>
      </c>
      <c r="CX179" s="32" t="str">
        <f ca="1">IF(AND(CX$7&gt;=$N179,CX$7&lt;=$O179,CX$7&lt;&gt;""),IF($P179="O",$K179&amp;" h",$K179),"")</f>
        <v/>
      </c>
      <c r="CY179" s="32" t="str">
        <f ca="1">IF(AND(CY$7&gt;=$N179,CY$7&lt;=$O179,CY$7&lt;&gt;""),IF($P179="O",$K179&amp;" h",$K179),"")</f>
        <v/>
      </c>
      <c r="CZ179" s="32" t="str">
        <f ca="1">IF(AND(CZ$7&gt;=$N179,CZ$7&lt;=$O179,CZ$7&lt;&gt;""),IF($P179="O",$K179&amp;" h",$K179),"")</f>
        <v/>
      </c>
      <c r="DA179" s="32" t="str">
        <f ca="1">IF(AND(DA$7&gt;=$N179,DA$7&lt;=$O179,DA$7&lt;&gt;""),IF($P179="O",$K179&amp;" h",$K179),"")</f>
        <v/>
      </c>
      <c r="DB179" s="32" t="str">
        <f ca="1">IF(AND(DB$7&gt;=$N179,DB$7&lt;=$O179,DB$7&lt;&gt;""),IF($P179="O",$K179&amp;" h",$K179),"")</f>
        <v/>
      </c>
      <c r="DC179" s="32" t="str">
        <f ca="1">IF(AND(DC$7&gt;=$N179,DC$7&lt;=$O179,DC$7&lt;&gt;""),IF($P179="O",$K179&amp;" h",$K179),"")</f>
        <v/>
      </c>
    </row>
    <row r="180" spans="1:107" x14ac:dyDescent="0.3">
      <c r="A180" s="124" t="s">
        <v>6638</v>
      </c>
      <c r="B180" s="100" t="s">
        <v>6639</v>
      </c>
      <c r="C180" s="100" t="s">
        <v>252</v>
      </c>
      <c r="D180" s="100" t="s">
        <v>6640</v>
      </c>
      <c r="E180" s="100" t="s">
        <v>60</v>
      </c>
      <c r="F180" s="100" t="s">
        <v>359</v>
      </c>
      <c r="G180" s="100" t="s">
        <v>53</v>
      </c>
      <c r="H180" s="100"/>
      <c r="I180" s="100"/>
      <c r="J180" s="100" t="s">
        <v>6637</v>
      </c>
      <c r="K180" s="100">
        <v>0.5</v>
      </c>
      <c r="L180" s="104">
        <v>43333</v>
      </c>
      <c r="M180" s="104">
        <v>43333.020833333336</v>
      </c>
      <c r="N180" s="105"/>
      <c r="O180" s="105"/>
      <c r="P180" s="109" t="s">
        <v>617</v>
      </c>
      <c r="Q180" s="31">
        <f ca="1">NETWORKDAYS(N180,O180,LD!$D$5:$D$16)</f>
        <v>0</v>
      </c>
      <c r="R180" s="152" t="str">
        <f ca="1">IF(AND(R$7&gt;=$N180,R$7&lt;=$O180,R$7&lt;&gt;""),IF($P180="O",$K180&amp;" h",$K180),"")</f>
        <v/>
      </c>
      <c r="S180" s="150" t="str">
        <f>IF(AND(S$7&gt;=$N180,S$7&lt;=$O180,S$7&lt;&gt;""),IF($P180="O",$K180&amp;" h",$K180),"")</f>
        <v/>
      </c>
      <c r="T180" s="152" t="str">
        <f ca="1">IF(AND(T$7&gt;=$N180,T$7&lt;=$O180,T$7&lt;&gt;""),IF($P180="O",$K180&amp;" h",$K180),"")</f>
        <v/>
      </c>
      <c r="U180" s="150" t="str">
        <f>IF(AND(U$7&gt;=$N180,U$7&lt;=$O180,U$7&lt;&gt;""),IF($P180="O",$K180&amp;" h",$K180),"")</f>
        <v/>
      </c>
      <c r="V180" s="152" t="str">
        <f ca="1">IF(AND(V$7&gt;=$N180,V$7&lt;=$O180,V$7&lt;&gt;""),IF($P180="O",$K180&amp;" h",$K180),"")</f>
        <v/>
      </c>
      <c r="W180" s="150" t="str">
        <f>IF(AND(W$7&gt;=$N180,W$7&lt;=$O180,W$7&lt;&gt;""),IF($P180="O",$K180&amp;" h",$K180),"")</f>
        <v/>
      </c>
      <c r="X180" s="152" t="str">
        <f ca="1">IF(AND(X$7&gt;=$N180,X$7&lt;=$O180,X$7&lt;&gt;""),IF($P180="O",$K180&amp;" h",$K180),"")</f>
        <v/>
      </c>
      <c r="Y180" s="150" t="str">
        <f>IF(AND(Y$7&gt;=$N180,Y$7&lt;=$O180,Y$7&lt;&gt;""),IF($P180="O",$K180&amp;" h",$K180),"")</f>
        <v/>
      </c>
      <c r="Z180" s="152" t="str">
        <f ca="1">IF(AND(Z$7&gt;=$N180,Z$7&lt;=$O180,Z$7&lt;&gt;""),IF($P180="O",$K180&amp;" h",$K180),"")</f>
        <v/>
      </c>
      <c r="AA180" s="150" t="str">
        <f>IF(AND(AA$7&gt;=$N180,AA$7&lt;=$O180,AA$7&lt;&gt;""),IF($P180="O",$K180&amp;" h",$K180),"")</f>
        <v/>
      </c>
      <c r="AB180" s="152" t="str">
        <f ca="1">IF(AND(AB$7&gt;=$N180,AB$7&lt;=$O180,AB$7&lt;&gt;""),IF($P180="O",$K180&amp;" h",$K180),"")</f>
        <v/>
      </c>
      <c r="AC180" s="150" t="str">
        <f>IF(AND(AC$7&gt;=$N180,AC$7&lt;=$O180,AC$7&lt;&gt;""),IF($P180="O",$K180&amp;" h",$K180),"")</f>
        <v/>
      </c>
      <c r="AD180" s="152" t="str">
        <f ca="1">IF(AND(AD$7&gt;=$N180,AD$7&lt;=$O180,AD$7&lt;&gt;""),IF($P180="O",$K180&amp;" h",$K180),"")</f>
        <v/>
      </c>
      <c r="AE180" s="150" t="str">
        <f>IF(AND(AE$7&gt;=$N180,AE$7&lt;=$O180,AE$7&lt;&gt;""),IF($P180="O",$K180&amp;" h",$K180),"")</f>
        <v/>
      </c>
      <c r="AF180" s="152" t="str">
        <f ca="1">IF(AND(AF$7&gt;=$N180,AF$7&lt;=$O180,AF$7&lt;&gt;""),IF($P180="O",$K180&amp;" h",$K180),"")</f>
        <v/>
      </c>
      <c r="AG180" s="150" t="str">
        <f>IF(AND(AG$7&gt;=$N180,AG$7&lt;=$O180,AG$7&lt;&gt;""),IF($P180="O",$K180&amp;" h",$K180),"")</f>
        <v/>
      </c>
      <c r="AH180" s="152" t="str">
        <f ca="1">IF(AND(AH$7&gt;=$N180,AH$7&lt;=$O180,AH$7&lt;&gt;""),IF($P180="O",$K180&amp;" h",$K180),"")</f>
        <v/>
      </c>
      <c r="AI180" s="150"/>
      <c r="AJ180" s="152"/>
      <c r="AK180" s="150"/>
      <c r="AL180" s="152"/>
      <c r="AM180" s="150"/>
      <c r="AN180" s="152"/>
      <c r="AO180" s="150"/>
      <c r="AP180" s="152"/>
      <c r="AQ180" s="150"/>
      <c r="AR180" s="152"/>
      <c r="AS180" s="150"/>
      <c r="AT180" s="152"/>
      <c r="AU180" s="150"/>
      <c r="AV180" s="152"/>
      <c r="AW180" s="150"/>
      <c r="AX180" s="152"/>
      <c r="AY180" s="150"/>
      <c r="AZ180" s="152"/>
      <c r="BA180" s="150"/>
      <c r="BB180" s="152"/>
      <c r="BC180" s="150"/>
      <c r="BD180" s="152"/>
      <c r="BE180" s="150"/>
      <c r="BF180" s="152"/>
      <c r="BG180" s="150"/>
      <c r="BH180" s="152"/>
      <c r="BI180" s="150"/>
      <c r="BJ180" s="152"/>
      <c r="BK180" s="150"/>
      <c r="BL180" s="152"/>
      <c r="BM180" s="150"/>
      <c r="BN180" s="152"/>
      <c r="BO180" s="150"/>
      <c r="BP180" s="152"/>
      <c r="BQ180" s="150"/>
      <c r="BR180" s="152"/>
      <c r="BS180" s="150"/>
      <c r="BT180" s="152"/>
      <c r="BU180" s="150"/>
      <c r="BV180" s="152"/>
      <c r="BW180" s="150"/>
      <c r="BX180" s="152"/>
      <c r="BY180" s="150"/>
      <c r="BZ180" s="32" t="str">
        <f ca="1">IF(AND(BZ$7&gt;=$N180,BZ$7&lt;=$O180,BZ$7&lt;&gt;""),IF($P180="O",$K180&amp;" h",$K180),"")</f>
        <v/>
      </c>
      <c r="CA180" s="32" t="str">
        <f ca="1">IF(AND(CA$7&gt;=$N180,CA$7&lt;=$O180,CA$7&lt;&gt;""),IF($P180="O",$K180&amp;" h",$K180),"")</f>
        <v/>
      </c>
      <c r="CB180" s="32" t="str">
        <f ca="1">IF(AND(CB$7&gt;=$N180,CB$7&lt;=$O180,CB$7&lt;&gt;""),IF($P180="O",$K180&amp;" h",$K180),"")</f>
        <v/>
      </c>
      <c r="CC180" s="32" t="str">
        <f ca="1">IF(AND(CC$7&gt;=$N180,CC$7&lt;=$O180,CC$7&lt;&gt;""),IF($P180="O",$K180&amp;" h",$K180),"")</f>
        <v/>
      </c>
      <c r="CD180" s="32" t="str">
        <f ca="1">IF(AND(CD$7&gt;=$N180,CD$7&lt;=$O180,CD$7&lt;&gt;""),IF($P180="O",$K180&amp;" h",$K180),"")</f>
        <v/>
      </c>
      <c r="CE180" s="32" t="str">
        <f ca="1">IF(AND(CE$7&gt;=$N180,CE$7&lt;=$O180,CE$7&lt;&gt;""),IF($P180="O",$K180&amp;" h",$K180),"")</f>
        <v/>
      </c>
      <c r="CF180" s="32" t="str">
        <f ca="1">IF(AND(CF$7&gt;=$N180,CF$7&lt;=$O180,CF$7&lt;&gt;""),IF($P180="O",$K180&amp;" h",$K180),"")</f>
        <v/>
      </c>
      <c r="CG180" s="32" t="str">
        <f ca="1">IF(AND(CG$7&gt;=$N180,CG$7&lt;=$O180,CG$7&lt;&gt;""),IF($P180="O",$K180&amp;" h",$K180),"")</f>
        <v/>
      </c>
      <c r="CH180" s="32" t="str">
        <f ca="1">IF(AND(CH$7&gt;=$N180,CH$7&lt;=$O180,CH$7&lt;&gt;""),IF($P180="O",$K180&amp;" h",$K180),"")</f>
        <v/>
      </c>
      <c r="CI180" s="32" t="str">
        <f ca="1">IF(AND(CI$7&gt;=$N180,CI$7&lt;=$O180,CI$7&lt;&gt;""),IF($P180="O",$K180&amp;" h",$K180),"")</f>
        <v/>
      </c>
      <c r="CJ180" s="32" t="str">
        <f ca="1">IF(AND(CJ$7&gt;=$N180,CJ$7&lt;=$O180,CJ$7&lt;&gt;""),IF($P180="O",$K180&amp;" h",$K180),"")</f>
        <v/>
      </c>
      <c r="CK180" s="32" t="str">
        <f ca="1">IF(AND(CK$7&gt;=$N180,CK$7&lt;=$O180,CK$7&lt;&gt;""),IF($P180="O",$K180&amp;" h",$K180),"")</f>
        <v/>
      </c>
      <c r="CL180" s="32" t="str">
        <f ca="1">IF(AND(CL$7&gt;=$N180,CL$7&lt;=$O180,CL$7&lt;&gt;""),IF($P180="O",$K180&amp;" h",$K180),"")</f>
        <v/>
      </c>
      <c r="CM180" s="32" t="str">
        <f ca="1">IF(AND(CM$7&gt;=$N180,CM$7&lt;=$O180,CM$7&lt;&gt;""),IF($P180="O",$K180&amp;" h",$K180),"")</f>
        <v/>
      </c>
      <c r="CN180" s="32" t="str">
        <f ca="1">IF(AND(CN$7&gt;=$N180,CN$7&lt;=$O180,CN$7&lt;&gt;""),IF($P180="O",$K180&amp;" h",$K180),"")</f>
        <v/>
      </c>
      <c r="CO180" s="32" t="str">
        <f ca="1">IF(AND(CO$7&gt;=$N180,CO$7&lt;=$O180,CO$7&lt;&gt;""),IF($P180="O",$K180&amp;" h",$K180),"")</f>
        <v/>
      </c>
      <c r="CP180" s="32" t="str">
        <f ca="1">IF(AND(CP$7&gt;=$N180,CP$7&lt;=$O180,CP$7&lt;&gt;""),IF($P180="O",$K180&amp;" h",$K180),"")</f>
        <v/>
      </c>
      <c r="CQ180" s="32" t="str">
        <f ca="1">IF(AND(CQ$7&gt;=$N180,CQ$7&lt;=$O180,CQ$7&lt;&gt;""),IF($P180="O",$K180&amp;" h",$K180),"")</f>
        <v/>
      </c>
      <c r="CR180" s="32" t="str">
        <f ca="1">IF(AND(CR$7&gt;=$N180,CR$7&lt;=$O180,CR$7&lt;&gt;""),IF($P180="O",$K180&amp;" h",$K180),"")</f>
        <v/>
      </c>
      <c r="CS180" s="32" t="str">
        <f ca="1">IF(AND(CS$7&gt;=$N180,CS$7&lt;=$O180,CS$7&lt;&gt;""),IF($P180="O",$K180&amp;" h",$K180),"")</f>
        <v/>
      </c>
      <c r="CT180" s="32" t="str">
        <f ca="1">IF(AND(CT$7&gt;=$N180,CT$7&lt;=$O180,CT$7&lt;&gt;""),IF($P180="O",$K180&amp;" h",$K180),"")</f>
        <v/>
      </c>
      <c r="CU180" s="32" t="str">
        <f ca="1">IF(AND(CU$7&gt;=$N180,CU$7&lt;=$O180,CU$7&lt;&gt;""),IF($P180="O",$K180&amp;" h",$K180),"")</f>
        <v/>
      </c>
      <c r="CV180" s="32" t="str">
        <f ca="1">IF(AND(CV$7&gt;=$N180,CV$7&lt;=$O180,CV$7&lt;&gt;""),IF($P180="O",$K180&amp;" h",$K180),"")</f>
        <v/>
      </c>
      <c r="CW180" s="32" t="str">
        <f ca="1">IF(AND(CW$7&gt;=$N180,CW$7&lt;=$O180,CW$7&lt;&gt;""),IF($P180="O",$K180&amp;" h",$K180),"")</f>
        <v/>
      </c>
      <c r="CX180" s="32" t="str">
        <f ca="1">IF(AND(CX$7&gt;=$N180,CX$7&lt;=$O180,CX$7&lt;&gt;""),IF($P180="O",$K180&amp;" h",$K180),"")</f>
        <v/>
      </c>
      <c r="CY180" s="32" t="str">
        <f ca="1">IF(AND(CY$7&gt;=$N180,CY$7&lt;=$O180,CY$7&lt;&gt;""),IF($P180="O",$K180&amp;" h",$K180),"")</f>
        <v/>
      </c>
      <c r="CZ180" s="32" t="str">
        <f ca="1">IF(AND(CZ$7&gt;=$N180,CZ$7&lt;=$O180,CZ$7&lt;&gt;""),IF($P180="O",$K180&amp;" h",$K180),"")</f>
        <v/>
      </c>
      <c r="DA180" s="32" t="str">
        <f ca="1">IF(AND(DA$7&gt;=$N180,DA$7&lt;=$O180,DA$7&lt;&gt;""),IF($P180="O",$K180&amp;" h",$K180),"")</f>
        <v/>
      </c>
      <c r="DB180" s="32" t="str">
        <f ca="1">IF(AND(DB$7&gt;=$N180,DB$7&lt;=$O180,DB$7&lt;&gt;""),IF($P180="O",$K180&amp;" h",$K180),"")</f>
        <v/>
      </c>
      <c r="DC180" s="32" t="str">
        <f ca="1">IF(AND(DC$7&gt;=$N180,DC$7&lt;=$O180,DC$7&lt;&gt;""),IF($P180="O",$K180&amp;" h",$K180),"")</f>
        <v/>
      </c>
    </row>
    <row r="181" spans="1:107" x14ac:dyDescent="0.3">
      <c r="A181" s="124" t="s">
        <v>6641</v>
      </c>
      <c r="B181" s="100" t="s">
        <v>6642</v>
      </c>
      <c r="C181" s="100" t="s">
        <v>252</v>
      </c>
      <c r="D181" s="100" t="s">
        <v>6643</v>
      </c>
      <c r="E181" s="100" t="s">
        <v>60</v>
      </c>
      <c r="F181" s="100" t="s">
        <v>359</v>
      </c>
      <c r="G181" s="100" t="s">
        <v>53</v>
      </c>
      <c r="H181" s="100"/>
      <c r="I181" s="100"/>
      <c r="J181" s="100" t="s">
        <v>6637</v>
      </c>
      <c r="K181" s="100">
        <v>0.5</v>
      </c>
      <c r="L181" s="104">
        <v>43333</v>
      </c>
      <c r="M181" s="104">
        <v>43333.020833333336</v>
      </c>
      <c r="N181" s="105"/>
      <c r="O181" s="105"/>
      <c r="P181" s="109" t="s">
        <v>617</v>
      </c>
      <c r="Q181" s="31">
        <f ca="1">NETWORKDAYS(N181,O181,LD!$D$5:$D$16)</f>
        <v>0</v>
      </c>
      <c r="R181" s="152" t="str">
        <f ca="1">IF(AND(R$7&gt;=$N181,R$7&lt;=$O181,R$7&lt;&gt;""),IF($P181="O",$K181&amp;" h",$K181),"")</f>
        <v/>
      </c>
      <c r="S181" s="150" t="str">
        <f>IF(AND(S$7&gt;=$N181,S$7&lt;=$O181,S$7&lt;&gt;""),IF($P181="O",$K181&amp;" h",$K181),"")</f>
        <v/>
      </c>
      <c r="T181" s="152" t="str">
        <f ca="1">IF(AND(T$7&gt;=$N181,T$7&lt;=$O181,T$7&lt;&gt;""),IF($P181="O",$K181&amp;" h",$K181),"")</f>
        <v/>
      </c>
      <c r="U181" s="150" t="str">
        <f>IF(AND(U$7&gt;=$N181,U$7&lt;=$O181,U$7&lt;&gt;""),IF($P181="O",$K181&amp;" h",$K181),"")</f>
        <v/>
      </c>
      <c r="V181" s="152" t="str">
        <f ca="1">IF(AND(V$7&gt;=$N181,V$7&lt;=$O181,V$7&lt;&gt;""),IF($P181="O",$K181&amp;" h",$K181),"")</f>
        <v/>
      </c>
      <c r="W181" s="150" t="str">
        <f>IF(AND(W$7&gt;=$N181,W$7&lt;=$O181,W$7&lt;&gt;""),IF($P181="O",$K181&amp;" h",$K181),"")</f>
        <v/>
      </c>
      <c r="X181" s="152" t="str">
        <f ca="1">IF(AND(X$7&gt;=$N181,X$7&lt;=$O181,X$7&lt;&gt;""),IF($P181="O",$K181&amp;" h",$K181),"")</f>
        <v/>
      </c>
      <c r="Y181" s="150" t="str">
        <f>IF(AND(Y$7&gt;=$N181,Y$7&lt;=$O181,Y$7&lt;&gt;""),IF($P181="O",$K181&amp;" h",$K181),"")</f>
        <v/>
      </c>
      <c r="Z181" s="152" t="str">
        <f ca="1">IF(AND(Z$7&gt;=$N181,Z$7&lt;=$O181,Z$7&lt;&gt;""),IF($P181="O",$K181&amp;" h",$K181),"")</f>
        <v/>
      </c>
      <c r="AA181" s="150" t="str">
        <f>IF(AND(AA$7&gt;=$N181,AA$7&lt;=$O181,AA$7&lt;&gt;""),IF($P181="O",$K181&amp;" h",$K181),"")</f>
        <v/>
      </c>
      <c r="AB181" s="152" t="str">
        <f ca="1">IF(AND(AB$7&gt;=$N181,AB$7&lt;=$O181,AB$7&lt;&gt;""),IF($P181="O",$K181&amp;" h",$K181),"")</f>
        <v/>
      </c>
      <c r="AC181" s="150" t="str">
        <f>IF(AND(AC$7&gt;=$N181,AC$7&lt;=$O181,AC$7&lt;&gt;""),IF($P181="O",$K181&amp;" h",$K181),"")</f>
        <v/>
      </c>
      <c r="AD181" s="152" t="str">
        <f ca="1">IF(AND(AD$7&gt;=$N181,AD$7&lt;=$O181,AD$7&lt;&gt;""),IF($P181="O",$K181&amp;" h",$K181),"")</f>
        <v/>
      </c>
      <c r="AE181" s="150" t="str">
        <f>IF(AND(AE$7&gt;=$N181,AE$7&lt;=$O181,AE$7&lt;&gt;""),IF($P181="O",$K181&amp;" h",$K181),"")</f>
        <v/>
      </c>
      <c r="AF181" s="152" t="str">
        <f ca="1">IF(AND(AF$7&gt;=$N181,AF$7&lt;=$O181,AF$7&lt;&gt;""),IF($P181="O",$K181&amp;" h",$K181),"")</f>
        <v/>
      </c>
      <c r="AG181" s="150" t="str">
        <f>IF(AND(AG$7&gt;=$N181,AG$7&lt;=$O181,AG$7&lt;&gt;""),IF($P181="O",$K181&amp;" h",$K181),"")</f>
        <v/>
      </c>
      <c r="AH181" s="152" t="str">
        <f ca="1">IF(AND(AH$7&gt;=$N181,AH$7&lt;=$O181,AH$7&lt;&gt;""),IF($P181="O",$K181&amp;" h",$K181),"")</f>
        <v/>
      </c>
      <c r="AI181" s="150"/>
      <c r="AJ181" s="152"/>
      <c r="AK181" s="150"/>
      <c r="AL181" s="152"/>
      <c r="AM181" s="150"/>
      <c r="AN181" s="152"/>
      <c r="AO181" s="150"/>
      <c r="AP181" s="152"/>
      <c r="AQ181" s="150"/>
      <c r="AR181" s="152"/>
      <c r="AS181" s="150"/>
      <c r="AT181" s="152"/>
      <c r="AU181" s="150"/>
      <c r="AV181" s="152"/>
      <c r="AW181" s="150"/>
      <c r="AX181" s="152"/>
      <c r="AY181" s="150"/>
      <c r="AZ181" s="152"/>
      <c r="BA181" s="150"/>
      <c r="BB181" s="152"/>
      <c r="BC181" s="150"/>
      <c r="BD181" s="152"/>
      <c r="BE181" s="150"/>
      <c r="BF181" s="152"/>
      <c r="BG181" s="150"/>
      <c r="BH181" s="152"/>
      <c r="BI181" s="150"/>
      <c r="BJ181" s="152"/>
      <c r="BK181" s="150"/>
      <c r="BL181" s="152"/>
      <c r="BM181" s="150"/>
      <c r="BN181" s="152"/>
      <c r="BO181" s="150"/>
      <c r="BP181" s="152"/>
      <c r="BQ181" s="150"/>
      <c r="BR181" s="152"/>
      <c r="BS181" s="150"/>
      <c r="BT181" s="152"/>
      <c r="BU181" s="150"/>
      <c r="BV181" s="152"/>
      <c r="BW181" s="150"/>
      <c r="BX181" s="152"/>
      <c r="BY181" s="150"/>
      <c r="BZ181" s="32" t="str">
        <f ca="1">IF(AND(BZ$7&gt;=$N181,BZ$7&lt;=$O181,BZ$7&lt;&gt;""),IF($P181="O",$K181&amp;" h",$K181),"")</f>
        <v/>
      </c>
      <c r="CA181" s="32" t="str">
        <f ca="1">IF(AND(CA$7&gt;=$N181,CA$7&lt;=$O181,CA$7&lt;&gt;""),IF($P181="O",$K181&amp;" h",$K181),"")</f>
        <v/>
      </c>
      <c r="CB181" s="32" t="str">
        <f ca="1">IF(AND(CB$7&gt;=$N181,CB$7&lt;=$O181,CB$7&lt;&gt;""),IF($P181="O",$K181&amp;" h",$K181),"")</f>
        <v/>
      </c>
      <c r="CC181" s="32" t="str">
        <f ca="1">IF(AND(CC$7&gt;=$N181,CC$7&lt;=$O181,CC$7&lt;&gt;""),IF($P181="O",$K181&amp;" h",$K181),"")</f>
        <v/>
      </c>
      <c r="CD181" s="32" t="str">
        <f ca="1">IF(AND(CD$7&gt;=$N181,CD$7&lt;=$O181,CD$7&lt;&gt;""),IF($P181="O",$K181&amp;" h",$K181),"")</f>
        <v/>
      </c>
      <c r="CE181" s="32" t="str">
        <f ca="1">IF(AND(CE$7&gt;=$N181,CE$7&lt;=$O181,CE$7&lt;&gt;""),IF($P181="O",$K181&amp;" h",$K181),"")</f>
        <v/>
      </c>
      <c r="CF181" s="32" t="str">
        <f ca="1">IF(AND(CF$7&gt;=$N181,CF$7&lt;=$O181,CF$7&lt;&gt;""),IF($P181="O",$K181&amp;" h",$K181),"")</f>
        <v/>
      </c>
      <c r="CG181" s="32" t="str">
        <f ca="1">IF(AND(CG$7&gt;=$N181,CG$7&lt;=$O181,CG$7&lt;&gt;""),IF($P181="O",$K181&amp;" h",$K181),"")</f>
        <v/>
      </c>
      <c r="CH181" s="32" t="str">
        <f ca="1">IF(AND(CH$7&gt;=$N181,CH$7&lt;=$O181,CH$7&lt;&gt;""),IF($P181="O",$K181&amp;" h",$K181),"")</f>
        <v/>
      </c>
      <c r="CI181" s="32" t="str">
        <f ca="1">IF(AND(CI$7&gt;=$N181,CI$7&lt;=$O181,CI$7&lt;&gt;""),IF($P181="O",$K181&amp;" h",$K181),"")</f>
        <v/>
      </c>
      <c r="CJ181" s="32" t="str">
        <f ca="1">IF(AND(CJ$7&gt;=$N181,CJ$7&lt;=$O181,CJ$7&lt;&gt;""),IF($P181="O",$K181&amp;" h",$K181),"")</f>
        <v/>
      </c>
      <c r="CK181" s="32" t="str">
        <f ca="1">IF(AND(CK$7&gt;=$N181,CK$7&lt;=$O181,CK$7&lt;&gt;""),IF($P181="O",$K181&amp;" h",$K181),"")</f>
        <v/>
      </c>
      <c r="CL181" s="32" t="str">
        <f ca="1">IF(AND(CL$7&gt;=$N181,CL$7&lt;=$O181,CL$7&lt;&gt;""),IF($P181="O",$K181&amp;" h",$K181),"")</f>
        <v/>
      </c>
      <c r="CM181" s="32" t="str">
        <f ca="1">IF(AND(CM$7&gt;=$N181,CM$7&lt;=$O181,CM$7&lt;&gt;""),IF($P181="O",$K181&amp;" h",$K181),"")</f>
        <v/>
      </c>
      <c r="CN181" s="32" t="str">
        <f ca="1">IF(AND(CN$7&gt;=$N181,CN$7&lt;=$O181,CN$7&lt;&gt;""),IF($P181="O",$K181&amp;" h",$K181),"")</f>
        <v/>
      </c>
      <c r="CO181" s="32" t="str">
        <f ca="1">IF(AND(CO$7&gt;=$N181,CO$7&lt;=$O181,CO$7&lt;&gt;""),IF($P181="O",$K181&amp;" h",$K181),"")</f>
        <v/>
      </c>
      <c r="CP181" s="32" t="str">
        <f ca="1">IF(AND(CP$7&gt;=$N181,CP$7&lt;=$O181,CP$7&lt;&gt;""),IF($P181="O",$K181&amp;" h",$K181),"")</f>
        <v/>
      </c>
      <c r="CQ181" s="32" t="str">
        <f ca="1">IF(AND(CQ$7&gt;=$N181,CQ$7&lt;=$O181,CQ$7&lt;&gt;""),IF($P181="O",$K181&amp;" h",$K181),"")</f>
        <v/>
      </c>
      <c r="CR181" s="32" t="str">
        <f ca="1">IF(AND(CR$7&gt;=$N181,CR$7&lt;=$O181,CR$7&lt;&gt;""),IF($P181="O",$K181&amp;" h",$K181),"")</f>
        <v/>
      </c>
      <c r="CS181" s="32" t="str">
        <f ca="1">IF(AND(CS$7&gt;=$N181,CS$7&lt;=$O181,CS$7&lt;&gt;""),IF($P181="O",$K181&amp;" h",$K181),"")</f>
        <v/>
      </c>
      <c r="CT181" s="32" t="str">
        <f ca="1">IF(AND(CT$7&gt;=$N181,CT$7&lt;=$O181,CT$7&lt;&gt;""),IF($P181="O",$K181&amp;" h",$K181),"")</f>
        <v/>
      </c>
      <c r="CU181" s="32" t="str">
        <f ca="1">IF(AND(CU$7&gt;=$N181,CU$7&lt;=$O181,CU$7&lt;&gt;""),IF($P181="O",$K181&amp;" h",$K181),"")</f>
        <v/>
      </c>
      <c r="CV181" s="32" t="str">
        <f ca="1">IF(AND(CV$7&gt;=$N181,CV$7&lt;=$O181,CV$7&lt;&gt;""),IF($P181="O",$K181&amp;" h",$K181),"")</f>
        <v/>
      </c>
      <c r="CW181" s="32" t="str">
        <f ca="1">IF(AND(CW$7&gt;=$N181,CW$7&lt;=$O181,CW$7&lt;&gt;""),IF($P181="O",$K181&amp;" h",$K181),"")</f>
        <v/>
      </c>
      <c r="CX181" s="32" t="str">
        <f ca="1">IF(AND(CX$7&gt;=$N181,CX$7&lt;=$O181,CX$7&lt;&gt;""),IF($P181="O",$K181&amp;" h",$K181),"")</f>
        <v/>
      </c>
      <c r="CY181" s="32" t="str">
        <f ca="1">IF(AND(CY$7&gt;=$N181,CY$7&lt;=$O181,CY$7&lt;&gt;""),IF($P181="O",$K181&amp;" h",$K181),"")</f>
        <v/>
      </c>
      <c r="CZ181" s="32" t="str">
        <f ca="1">IF(AND(CZ$7&gt;=$N181,CZ$7&lt;=$O181,CZ$7&lt;&gt;""),IF($P181="O",$K181&amp;" h",$K181),"")</f>
        <v/>
      </c>
      <c r="DA181" s="32" t="str">
        <f ca="1">IF(AND(DA$7&gt;=$N181,DA$7&lt;=$O181,DA$7&lt;&gt;""),IF($P181="O",$K181&amp;" h",$K181),"")</f>
        <v/>
      </c>
      <c r="DB181" s="32" t="str">
        <f ca="1">IF(AND(DB$7&gt;=$N181,DB$7&lt;=$O181,DB$7&lt;&gt;""),IF($P181="O",$K181&amp;" h",$K181),"")</f>
        <v/>
      </c>
      <c r="DC181" s="32" t="str">
        <f ca="1">IF(AND(DC$7&gt;=$N181,DC$7&lt;=$O181,DC$7&lt;&gt;""),IF($P181="O",$K181&amp;" h",$K181),"")</f>
        <v/>
      </c>
    </row>
    <row r="182" spans="1:107" x14ac:dyDescent="0.3">
      <c r="A182" s="124" t="s">
        <v>6373</v>
      </c>
      <c r="B182" s="100" t="s">
        <v>6374</v>
      </c>
      <c r="C182" s="100" t="s">
        <v>253</v>
      </c>
      <c r="D182" s="100" t="s">
        <v>6375</v>
      </c>
      <c r="E182" s="100" t="s">
        <v>393</v>
      </c>
      <c r="F182" s="100" t="s">
        <v>42</v>
      </c>
      <c r="G182" s="100" t="s">
        <v>53</v>
      </c>
      <c r="H182" s="100"/>
      <c r="I182" s="100"/>
      <c r="J182" s="100" t="s">
        <v>249</v>
      </c>
      <c r="K182" s="100">
        <v>1</v>
      </c>
      <c r="L182" s="104">
        <v>43318</v>
      </c>
      <c r="M182" s="104">
        <v>43332</v>
      </c>
      <c r="N182" s="105"/>
      <c r="O182" s="105"/>
      <c r="P182" s="109" t="s">
        <v>617</v>
      </c>
      <c r="Q182" s="31">
        <f ca="1">NETWORKDAYS(N182,O182,LD!$D$5:$D$16)</f>
        <v>0</v>
      </c>
      <c r="R182" s="152" t="str">
        <f ca="1">IF(AND(R$7&gt;=$N182,R$7&lt;=$O182,R$7&lt;&gt;""),IF($P182="O",$K182&amp;" h",$K182),"")</f>
        <v/>
      </c>
      <c r="S182" s="150" t="str">
        <f>IF(AND(S$7&gt;=$N182,S$7&lt;=$O182,S$7&lt;&gt;""),IF($P182="O",$K182&amp;" h",$K182),"")</f>
        <v/>
      </c>
      <c r="T182" s="152" t="str">
        <f ca="1">IF(AND(T$7&gt;=$N182,T$7&lt;=$O182,T$7&lt;&gt;""),IF($P182="O",$K182&amp;" h",$K182),"")</f>
        <v/>
      </c>
      <c r="U182" s="150" t="str">
        <f>IF(AND(U$7&gt;=$N182,U$7&lt;=$O182,U$7&lt;&gt;""),IF($P182="O",$K182&amp;" h",$K182),"")</f>
        <v/>
      </c>
      <c r="V182" s="152" t="str">
        <f ca="1">IF(AND(V$7&gt;=$N182,V$7&lt;=$O182,V$7&lt;&gt;""),IF($P182="O",$K182&amp;" h",$K182),"")</f>
        <v/>
      </c>
      <c r="W182" s="150" t="str">
        <f>IF(AND(W$7&gt;=$N182,W$7&lt;=$O182,W$7&lt;&gt;""),IF($P182="O",$K182&amp;" h",$K182),"")</f>
        <v/>
      </c>
      <c r="X182" s="152" t="str">
        <f ca="1">IF(AND(X$7&gt;=$N182,X$7&lt;=$O182,X$7&lt;&gt;""),IF($P182="O",$K182&amp;" h",$K182),"")</f>
        <v/>
      </c>
      <c r="Y182" s="150" t="str">
        <f>IF(AND(Y$7&gt;=$N182,Y$7&lt;=$O182,Y$7&lt;&gt;""),IF($P182="O",$K182&amp;" h",$K182),"")</f>
        <v/>
      </c>
      <c r="Z182" s="152" t="str">
        <f ca="1">IF(AND(Z$7&gt;=$N182,Z$7&lt;=$O182,Z$7&lt;&gt;""),IF($P182="O",$K182&amp;" h",$K182),"")</f>
        <v/>
      </c>
      <c r="AA182" s="150" t="str">
        <f>IF(AND(AA$7&gt;=$N182,AA$7&lt;=$O182,AA$7&lt;&gt;""),IF($P182="O",$K182&amp;" h",$K182),"")</f>
        <v/>
      </c>
      <c r="AB182" s="152" t="str">
        <f ca="1">IF(AND(AB$7&gt;=$N182,AB$7&lt;=$O182,AB$7&lt;&gt;""),IF($P182="O",$K182&amp;" h",$K182),"")</f>
        <v/>
      </c>
      <c r="AC182" s="150" t="str">
        <f>IF(AND(AC$7&gt;=$N182,AC$7&lt;=$O182,AC$7&lt;&gt;""),IF($P182="O",$K182&amp;" h",$K182),"")</f>
        <v/>
      </c>
      <c r="AD182" s="152" t="str">
        <f ca="1">IF(AND(AD$7&gt;=$N182,AD$7&lt;=$O182,AD$7&lt;&gt;""),IF($P182="O",$K182&amp;" h",$K182),"")</f>
        <v/>
      </c>
      <c r="AE182" s="150" t="str">
        <f>IF(AND(AE$7&gt;=$N182,AE$7&lt;=$O182,AE$7&lt;&gt;""),IF($P182="O",$K182&amp;" h",$K182),"")</f>
        <v/>
      </c>
      <c r="AF182" s="152" t="str">
        <f ca="1">IF(AND(AF$7&gt;=$N182,AF$7&lt;=$O182,AF$7&lt;&gt;""),IF($P182="O",$K182&amp;" h",$K182),"")</f>
        <v/>
      </c>
      <c r="AG182" s="150" t="str">
        <f>IF(AND(AG$7&gt;=$N182,AG$7&lt;=$O182,AG$7&lt;&gt;""),IF($P182="O",$K182&amp;" h",$K182),"")</f>
        <v/>
      </c>
      <c r="AH182" s="152" t="str">
        <f ca="1">IF(AND(AH$7&gt;=$N182,AH$7&lt;=$O182,AH$7&lt;&gt;""),IF($P182="O",$K182&amp;" h",$K182),"")</f>
        <v/>
      </c>
      <c r="AI182" s="150"/>
      <c r="AJ182" s="152"/>
      <c r="AK182" s="150"/>
      <c r="AL182" s="152"/>
      <c r="AM182" s="150"/>
      <c r="AN182" s="152"/>
      <c r="AO182" s="150"/>
      <c r="AP182" s="152"/>
      <c r="AQ182" s="150"/>
      <c r="AR182" s="152"/>
      <c r="AS182" s="150"/>
      <c r="AT182" s="152"/>
      <c r="AU182" s="150"/>
      <c r="AV182" s="152"/>
      <c r="AW182" s="150"/>
      <c r="AX182" s="152"/>
      <c r="AY182" s="150"/>
      <c r="AZ182" s="152"/>
      <c r="BA182" s="150"/>
      <c r="BB182" s="152"/>
      <c r="BC182" s="150"/>
      <c r="BD182" s="152"/>
      <c r="BE182" s="150"/>
      <c r="BF182" s="152"/>
      <c r="BG182" s="150"/>
      <c r="BH182" s="152"/>
      <c r="BI182" s="150"/>
      <c r="BJ182" s="152"/>
      <c r="BK182" s="150"/>
      <c r="BL182" s="152"/>
      <c r="BM182" s="150"/>
      <c r="BN182" s="152"/>
      <c r="BO182" s="150"/>
      <c r="BP182" s="152"/>
      <c r="BQ182" s="150"/>
      <c r="BR182" s="152"/>
      <c r="BS182" s="150"/>
      <c r="BT182" s="152"/>
      <c r="BU182" s="150"/>
      <c r="BV182" s="152"/>
      <c r="BW182" s="150"/>
      <c r="BX182" s="152"/>
      <c r="BY182" s="150"/>
      <c r="BZ182" s="32" t="str">
        <f ca="1">IF(AND(BZ$7&gt;=$N182,BZ$7&lt;=$O182,BZ$7&lt;&gt;""),IF($P182="O",$K182&amp;" h",$K182),"")</f>
        <v/>
      </c>
      <c r="CA182" s="32" t="str">
        <f ca="1">IF(AND(CA$7&gt;=$N182,CA$7&lt;=$O182,CA$7&lt;&gt;""),IF($P182="O",$K182&amp;" h",$K182),"")</f>
        <v/>
      </c>
      <c r="CB182" s="32" t="str">
        <f ca="1">IF(AND(CB$7&gt;=$N182,CB$7&lt;=$O182,CB$7&lt;&gt;""),IF($P182="O",$K182&amp;" h",$K182),"")</f>
        <v/>
      </c>
      <c r="CC182" s="32" t="str">
        <f ca="1">IF(AND(CC$7&gt;=$N182,CC$7&lt;=$O182,CC$7&lt;&gt;""),IF($P182="O",$K182&amp;" h",$K182),"")</f>
        <v/>
      </c>
      <c r="CD182" s="32" t="str">
        <f ca="1">IF(AND(CD$7&gt;=$N182,CD$7&lt;=$O182,CD$7&lt;&gt;""),IF($P182="O",$K182&amp;" h",$K182),"")</f>
        <v/>
      </c>
      <c r="CE182" s="32" t="str">
        <f ca="1">IF(AND(CE$7&gt;=$N182,CE$7&lt;=$O182,CE$7&lt;&gt;""),IF($P182="O",$K182&amp;" h",$K182),"")</f>
        <v/>
      </c>
      <c r="CF182" s="32" t="str">
        <f ca="1">IF(AND(CF$7&gt;=$N182,CF$7&lt;=$O182,CF$7&lt;&gt;""),IF($P182="O",$K182&amp;" h",$K182),"")</f>
        <v/>
      </c>
      <c r="CG182" s="32" t="str">
        <f ca="1">IF(AND(CG$7&gt;=$N182,CG$7&lt;=$O182,CG$7&lt;&gt;""),IF($P182="O",$K182&amp;" h",$K182),"")</f>
        <v/>
      </c>
      <c r="CH182" s="32" t="str">
        <f ca="1">IF(AND(CH$7&gt;=$N182,CH$7&lt;=$O182,CH$7&lt;&gt;""),IF($P182="O",$K182&amp;" h",$K182),"")</f>
        <v/>
      </c>
      <c r="CI182" s="32" t="str">
        <f ca="1">IF(AND(CI$7&gt;=$N182,CI$7&lt;=$O182,CI$7&lt;&gt;""),IF($P182="O",$K182&amp;" h",$K182),"")</f>
        <v/>
      </c>
      <c r="CJ182" s="32" t="str">
        <f ca="1">IF(AND(CJ$7&gt;=$N182,CJ$7&lt;=$O182,CJ$7&lt;&gt;""),IF($P182="O",$K182&amp;" h",$K182),"")</f>
        <v/>
      </c>
      <c r="CK182" s="32" t="str">
        <f ca="1">IF(AND(CK$7&gt;=$N182,CK$7&lt;=$O182,CK$7&lt;&gt;""),IF($P182="O",$K182&amp;" h",$K182),"")</f>
        <v/>
      </c>
      <c r="CL182" s="32" t="str">
        <f ca="1">IF(AND(CL$7&gt;=$N182,CL$7&lt;=$O182,CL$7&lt;&gt;""),IF($P182="O",$K182&amp;" h",$K182),"")</f>
        <v/>
      </c>
      <c r="CM182" s="32" t="str">
        <f ca="1">IF(AND(CM$7&gt;=$N182,CM$7&lt;=$O182,CM$7&lt;&gt;""),IF($P182="O",$K182&amp;" h",$K182),"")</f>
        <v/>
      </c>
      <c r="CN182" s="32" t="str">
        <f ca="1">IF(AND(CN$7&gt;=$N182,CN$7&lt;=$O182,CN$7&lt;&gt;""),IF($P182="O",$K182&amp;" h",$K182),"")</f>
        <v/>
      </c>
      <c r="CO182" s="32" t="str">
        <f ca="1">IF(AND(CO$7&gt;=$N182,CO$7&lt;=$O182,CO$7&lt;&gt;""),IF($P182="O",$K182&amp;" h",$K182),"")</f>
        <v/>
      </c>
      <c r="CP182" s="32" t="str">
        <f ca="1">IF(AND(CP$7&gt;=$N182,CP$7&lt;=$O182,CP$7&lt;&gt;""),IF($P182="O",$K182&amp;" h",$K182),"")</f>
        <v/>
      </c>
      <c r="CQ182" s="32" t="str">
        <f ca="1">IF(AND(CQ$7&gt;=$N182,CQ$7&lt;=$O182,CQ$7&lt;&gt;""),IF($P182="O",$K182&amp;" h",$K182),"")</f>
        <v/>
      </c>
      <c r="CR182" s="32" t="str">
        <f ca="1">IF(AND(CR$7&gt;=$N182,CR$7&lt;=$O182,CR$7&lt;&gt;""),IF($P182="O",$K182&amp;" h",$K182),"")</f>
        <v/>
      </c>
      <c r="CS182" s="32" t="str">
        <f ca="1">IF(AND(CS$7&gt;=$N182,CS$7&lt;=$O182,CS$7&lt;&gt;""),IF($P182="O",$K182&amp;" h",$K182),"")</f>
        <v/>
      </c>
      <c r="CT182" s="32" t="str">
        <f ca="1">IF(AND(CT$7&gt;=$N182,CT$7&lt;=$O182,CT$7&lt;&gt;""),IF($P182="O",$K182&amp;" h",$K182),"")</f>
        <v/>
      </c>
      <c r="CU182" s="32" t="str">
        <f ca="1">IF(AND(CU$7&gt;=$N182,CU$7&lt;=$O182,CU$7&lt;&gt;""),IF($P182="O",$K182&amp;" h",$K182),"")</f>
        <v/>
      </c>
      <c r="CV182" s="32" t="str">
        <f ca="1">IF(AND(CV$7&gt;=$N182,CV$7&lt;=$O182,CV$7&lt;&gt;""),IF($P182="O",$K182&amp;" h",$K182),"")</f>
        <v/>
      </c>
      <c r="CW182" s="32" t="str">
        <f ca="1">IF(AND(CW$7&gt;=$N182,CW$7&lt;=$O182,CW$7&lt;&gt;""),IF($P182="O",$K182&amp;" h",$K182),"")</f>
        <v/>
      </c>
      <c r="CX182" s="32" t="str">
        <f ca="1">IF(AND(CX$7&gt;=$N182,CX$7&lt;=$O182,CX$7&lt;&gt;""),IF($P182="O",$K182&amp;" h",$K182),"")</f>
        <v/>
      </c>
      <c r="CY182" s="32" t="str">
        <f ca="1">IF(AND(CY$7&gt;=$N182,CY$7&lt;=$O182,CY$7&lt;&gt;""),IF($P182="O",$K182&amp;" h",$K182),"")</f>
        <v/>
      </c>
      <c r="CZ182" s="32" t="str">
        <f ca="1">IF(AND(CZ$7&gt;=$N182,CZ$7&lt;=$O182,CZ$7&lt;&gt;""),IF($P182="O",$K182&amp;" h",$K182),"")</f>
        <v/>
      </c>
      <c r="DA182" s="32" t="str">
        <f ca="1">IF(AND(DA$7&gt;=$N182,DA$7&lt;=$O182,DA$7&lt;&gt;""),IF($P182="O",$K182&amp;" h",$K182),"")</f>
        <v/>
      </c>
      <c r="DB182" s="32" t="str">
        <f ca="1">IF(AND(DB$7&gt;=$N182,DB$7&lt;=$O182,DB$7&lt;&gt;""),IF($P182="O",$K182&amp;" h",$K182),"")</f>
        <v/>
      </c>
      <c r="DC182" s="32" t="str">
        <f ca="1">IF(AND(DC$7&gt;=$N182,DC$7&lt;=$O182,DC$7&lt;&gt;""),IF($P182="O",$K182&amp;" h",$K182),"")</f>
        <v/>
      </c>
    </row>
    <row r="183" spans="1:107" x14ac:dyDescent="0.3">
      <c r="A183" s="124" t="s">
        <v>6644</v>
      </c>
      <c r="B183" s="100" t="s">
        <v>6645</v>
      </c>
      <c r="C183" s="100" t="s">
        <v>6646</v>
      </c>
      <c r="D183" s="100" t="s">
        <v>6648</v>
      </c>
      <c r="E183" s="100" t="s">
        <v>6649</v>
      </c>
      <c r="F183" s="100" t="s">
        <v>195</v>
      </c>
      <c r="G183" s="100" t="s">
        <v>205</v>
      </c>
      <c r="H183" s="100" t="s">
        <v>47</v>
      </c>
      <c r="I183" s="100" t="s">
        <v>204</v>
      </c>
      <c r="J183" s="100"/>
      <c r="K183" s="100">
        <v>2</v>
      </c>
      <c r="L183" s="104">
        <v>43313</v>
      </c>
      <c r="M183" s="104">
        <v>43327</v>
      </c>
      <c r="N183" s="105"/>
      <c r="O183" s="105"/>
      <c r="P183" s="109" t="s">
        <v>617</v>
      </c>
      <c r="Q183" s="31">
        <f ca="1">NETWORKDAYS(N183,O183,LD!$D$5:$D$16)</f>
        <v>0</v>
      </c>
      <c r="R183" s="152" t="str">
        <f ca="1">IF(AND(R$7&gt;=$N183,R$7&lt;=$O183,R$7&lt;&gt;""),IF($P183="O",$K183&amp;" h",$K183),"")</f>
        <v/>
      </c>
      <c r="S183" s="150" t="str">
        <f>IF(AND(S$7&gt;=$N183,S$7&lt;=$O183,S$7&lt;&gt;""),IF($P183="O",$K183&amp;" h",$K183),"")</f>
        <v/>
      </c>
      <c r="T183" s="152" t="str">
        <f ca="1">IF(AND(T$7&gt;=$N183,T$7&lt;=$O183,T$7&lt;&gt;""),IF($P183="O",$K183&amp;" h",$K183),"")</f>
        <v/>
      </c>
      <c r="U183" s="150" t="str">
        <f>IF(AND(U$7&gt;=$N183,U$7&lt;=$O183,U$7&lt;&gt;""),IF($P183="O",$K183&amp;" h",$K183),"")</f>
        <v/>
      </c>
      <c r="V183" s="152" t="str">
        <f ca="1">IF(AND(V$7&gt;=$N183,V$7&lt;=$O183,V$7&lt;&gt;""),IF($P183="O",$K183&amp;" h",$K183),"")</f>
        <v/>
      </c>
      <c r="W183" s="150" t="str">
        <f>IF(AND(W$7&gt;=$N183,W$7&lt;=$O183,W$7&lt;&gt;""),IF($P183="O",$K183&amp;" h",$K183),"")</f>
        <v/>
      </c>
      <c r="X183" s="152" t="str">
        <f ca="1">IF(AND(X$7&gt;=$N183,X$7&lt;=$O183,X$7&lt;&gt;""),IF($P183="O",$K183&amp;" h",$K183),"")</f>
        <v/>
      </c>
      <c r="Y183" s="150" t="str">
        <f>IF(AND(Y$7&gt;=$N183,Y$7&lt;=$O183,Y$7&lt;&gt;""),IF($P183="O",$K183&amp;" h",$K183),"")</f>
        <v/>
      </c>
      <c r="Z183" s="152" t="str">
        <f ca="1">IF(AND(Z$7&gt;=$N183,Z$7&lt;=$O183,Z$7&lt;&gt;""),IF($P183="O",$K183&amp;" h",$K183),"")</f>
        <v/>
      </c>
      <c r="AA183" s="150" t="str">
        <f>IF(AND(AA$7&gt;=$N183,AA$7&lt;=$O183,AA$7&lt;&gt;""),IF($P183="O",$K183&amp;" h",$K183),"")</f>
        <v/>
      </c>
      <c r="AB183" s="152" t="str">
        <f ca="1">IF(AND(AB$7&gt;=$N183,AB$7&lt;=$O183,AB$7&lt;&gt;""),IF($P183="O",$K183&amp;" h",$K183),"")</f>
        <v/>
      </c>
      <c r="AC183" s="150" t="str">
        <f>IF(AND(AC$7&gt;=$N183,AC$7&lt;=$O183,AC$7&lt;&gt;""),IF($P183="O",$K183&amp;" h",$K183),"")</f>
        <v/>
      </c>
      <c r="AD183" s="152" t="str">
        <f ca="1">IF(AND(AD$7&gt;=$N183,AD$7&lt;=$O183,AD$7&lt;&gt;""),IF($P183="O",$K183&amp;" h",$K183),"")</f>
        <v/>
      </c>
      <c r="AE183" s="150" t="str">
        <f>IF(AND(AE$7&gt;=$N183,AE$7&lt;=$O183,AE$7&lt;&gt;""),IF($P183="O",$K183&amp;" h",$K183),"")</f>
        <v/>
      </c>
      <c r="AF183" s="152" t="str">
        <f ca="1">IF(AND(AF$7&gt;=$N183,AF$7&lt;=$O183,AF$7&lt;&gt;""),IF($P183="O",$K183&amp;" h",$K183),"")</f>
        <v/>
      </c>
      <c r="AG183" s="150" t="str">
        <f>IF(AND(AG$7&gt;=$N183,AG$7&lt;=$O183,AG$7&lt;&gt;""),IF($P183="O",$K183&amp;" h",$K183),"")</f>
        <v/>
      </c>
      <c r="AH183" s="152" t="str">
        <f ca="1">IF(AND(AH$7&gt;=$N183,AH$7&lt;=$O183,AH$7&lt;&gt;""),IF($P183="O",$K183&amp;" h",$K183),"")</f>
        <v/>
      </c>
      <c r="AI183" s="150"/>
      <c r="AJ183" s="152"/>
      <c r="AK183" s="150"/>
      <c r="AL183" s="152"/>
      <c r="AM183" s="150"/>
      <c r="AN183" s="152"/>
      <c r="AO183" s="150"/>
      <c r="AP183" s="152"/>
      <c r="AQ183" s="150"/>
      <c r="AR183" s="152"/>
      <c r="AS183" s="150"/>
      <c r="AT183" s="152"/>
      <c r="AU183" s="150"/>
      <c r="AV183" s="152"/>
      <c r="AW183" s="150"/>
      <c r="AX183" s="152"/>
      <c r="AY183" s="150"/>
      <c r="AZ183" s="152"/>
      <c r="BA183" s="150"/>
      <c r="BB183" s="152"/>
      <c r="BC183" s="150"/>
      <c r="BD183" s="152"/>
      <c r="BE183" s="150"/>
      <c r="BF183" s="152"/>
      <c r="BG183" s="150"/>
      <c r="BH183" s="152"/>
      <c r="BI183" s="150"/>
      <c r="BJ183" s="152"/>
      <c r="BK183" s="150"/>
      <c r="BL183" s="152"/>
      <c r="BM183" s="150"/>
      <c r="BN183" s="152"/>
      <c r="BO183" s="150"/>
      <c r="BP183" s="152"/>
      <c r="BQ183" s="150"/>
      <c r="BR183" s="152"/>
      <c r="BS183" s="150"/>
      <c r="BT183" s="152"/>
      <c r="BU183" s="150"/>
      <c r="BV183" s="152"/>
      <c r="BW183" s="150"/>
      <c r="BX183" s="152"/>
      <c r="BY183" s="150"/>
      <c r="BZ183" s="32" t="str">
        <f ca="1">IF(AND(BZ$7&gt;=$N183,BZ$7&lt;=$O183,BZ$7&lt;&gt;""),IF($P183="O",$K183&amp;" h",$K183),"")</f>
        <v/>
      </c>
      <c r="CA183" s="32" t="str">
        <f ca="1">IF(AND(CA$7&gt;=$N183,CA$7&lt;=$O183,CA$7&lt;&gt;""),IF($P183="O",$K183&amp;" h",$K183),"")</f>
        <v/>
      </c>
      <c r="CB183" s="32" t="str">
        <f ca="1">IF(AND(CB$7&gt;=$N183,CB$7&lt;=$O183,CB$7&lt;&gt;""),IF($P183="O",$K183&amp;" h",$K183),"")</f>
        <v/>
      </c>
      <c r="CC183" s="32" t="str">
        <f ca="1">IF(AND(CC$7&gt;=$N183,CC$7&lt;=$O183,CC$7&lt;&gt;""),IF($P183="O",$K183&amp;" h",$K183),"")</f>
        <v/>
      </c>
      <c r="CD183" s="32" t="str">
        <f ca="1">IF(AND(CD$7&gt;=$N183,CD$7&lt;=$O183,CD$7&lt;&gt;""),IF($P183="O",$K183&amp;" h",$K183),"")</f>
        <v/>
      </c>
      <c r="CE183" s="32" t="str">
        <f ca="1">IF(AND(CE$7&gt;=$N183,CE$7&lt;=$O183,CE$7&lt;&gt;""),IF($P183="O",$K183&amp;" h",$K183),"")</f>
        <v/>
      </c>
      <c r="CF183" s="32" t="str">
        <f ca="1">IF(AND(CF$7&gt;=$N183,CF$7&lt;=$O183,CF$7&lt;&gt;""),IF($P183="O",$K183&amp;" h",$K183),"")</f>
        <v/>
      </c>
      <c r="CG183" s="32" t="str">
        <f ca="1">IF(AND(CG$7&gt;=$N183,CG$7&lt;=$O183,CG$7&lt;&gt;""),IF($P183="O",$K183&amp;" h",$K183),"")</f>
        <v/>
      </c>
      <c r="CH183" s="32" t="str">
        <f ca="1">IF(AND(CH$7&gt;=$N183,CH$7&lt;=$O183,CH$7&lt;&gt;""),IF($P183="O",$K183&amp;" h",$K183),"")</f>
        <v/>
      </c>
      <c r="CI183" s="32" t="str">
        <f ca="1">IF(AND(CI$7&gt;=$N183,CI$7&lt;=$O183,CI$7&lt;&gt;""),IF($P183="O",$K183&amp;" h",$K183),"")</f>
        <v/>
      </c>
      <c r="CJ183" s="32" t="str">
        <f ca="1">IF(AND(CJ$7&gt;=$N183,CJ$7&lt;=$O183,CJ$7&lt;&gt;""),IF($P183="O",$K183&amp;" h",$K183),"")</f>
        <v/>
      </c>
      <c r="CK183" s="32" t="str">
        <f ca="1">IF(AND(CK$7&gt;=$N183,CK$7&lt;=$O183,CK$7&lt;&gt;""),IF($P183="O",$K183&amp;" h",$K183),"")</f>
        <v/>
      </c>
      <c r="CL183" s="32" t="str">
        <f ca="1">IF(AND(CL$7&gt;=$N183,CL$7&lt;=$O183,CL$7&lt;&gt;""),IF($P183="O",$K183&amp;" h",$K183),"")</f>
        <v/>
      </c>
      <c r="CM183" s="32" t="str">
        <f ca="1">IF(AND(CM$7&gt;=$N183,CM$7&lt;=$O183,CM$7&lt;&gt;""),IF($P183="O",$K183&amp;" h",$K183),"")</f>
        <v/>
      </c>
      <c r="CN183" s="32" t="str">
        <f ca="1">IF(AND(CN$7&gt;=$N183,CN$7&lt;=$O183,CN$7&lt;&gt;""),IF($P183="O",$K183&amp;" h",$K183),"")</f>
        <v/>
      </c>
      <c r="CO183" s="32" t="str">
        <f ca="1">IF(AND(CO$7&gt;=$N183,CO$7&lt;=$O183,CO$7&lt;&gt;""),IF($P183="O",$K183&amp;" h",$K183),"")</f>
        <v/>
      </c>
      <c r="CP183" s="32" t="str">
        <f ca="1">IF(AND(CP$7&gt;=$N183,CP$7&lt;=$O183,CP$7&lt;&gt;""),IF($P183="O",$K183&amp;" h",$K183),"")</f>
        <v/>
      </c>
      <c r="CQ183" s="32" t="str">
        <f ca="1">IF(AND(CQ$7&gt;=$N183,CQ$7&lt;=$O183,CQ$7&lt;&gt;""),IF($P183="O",$K183&amp;" h",$K183),"")</f>
        <v/>
      </c>
      <c r="CR183" s="32" t="str">
        <f ca="1">IF(AND(CR$7&gt;=$N183,CR$7&lt;=$O183,CR$7&lt;&gt;""),IF($P183="O",$K183&amp;" h",$K183),"")</f>
        <v/>
      </c>
      <c r="CS183" s="32" t="str">
        <f ca="1">IF(AND(CS$7&gt;=$N183,CS$7&lt;=$O183,CS$7&lt;&gt;""),IF($P183="O",$K183&amp;" h",$K183),"")</f>
        <v/>
      </c>
      <c r="CT183" s="32" t="str">
        <f ca="1">IF(AND(CT$7&gt;=$N183,CT$7&lt;=$O183,CT$7&lt;&gt;""),IF($P183="O",$K183&amp;" h",$K183),"")</f>
        <v/>
      </c>
      <c r="CU183" s="32" t="str">
        <f ca="1">IF(AND(CU$7&gt;=$N183,CU$7&lt;=$O183,CU$7&lt;&gt;""),IF($P183="O",$K183&amp;" h",$K183),"")</f>
        <v/>
      </c>
      <c r="CV183" s="32" t="str">
        <f ca="1">IF(AND(CV$7&gt;=$N183,CV$7&lt;=$O183,CV$7&lt;&gt;""),IF($P183="O",$K183&amp;" h",$K183),"")</f>
        <v/>
      </c>
      <c r="CW183" s="32" t="str">
        <f ca="1">IF(AND(CW$7&gt;=$N183,CW$7&lt;=$O183,CW$7&lt;&gt;""),IF($P183="O",$K183&amp;" h",$K183),"")</f>
        <v/>
      </c>
      <c r="CX183" s="32" t="str">
        <f ca="1">IF(AND(CX$7&gt;=$N183,CX$7&lt;=$O183,CX$7&lt;&gt;""),IF($P183="O",$K183&amp;" h",$K183),"")</f>
        <v/>
      </c>
      <c r="CY183" s="32" t="str">
        <f ca="1">IF(AND(CY$7&gt;=$N183,CY$7&lt;=$O183,CY$7&lt;&gt;""),IF($P183="O",$K183&amp;" h",$K183),"")</f>
        <v/>
      </c>
      <c r="CZ183" s="32" t="str">
        <f ca="1">IF(AND(CZ$7&gt;=$N183,CZ$7&lt;=$O183,CZ$7&lt;&gt;""),IF($P183="O",$K183&amp;" h",$K183),"")</f>
        <v/>
      </c>
      <c r="DA183" s="32" t="str">
        <f ca="1">IF(AND(DA$7&gt;=$N183,DA$7&lt;=$O183,DA$7&lt;&gt;""),IF($P183="O",$K183&amp;" h",$K183),"")</f>
        <v/>
      </c>
      <c r="DB183" s="32" t="str">
        <f ca="1">IF(AND(DB$7&gt;=$N183,DB$7&lt;=$O183,DB$7&lt;&gt;""),IF($P183="O",$K183&amp;" h",$K183),"")</f>
        <v/>
      </c>
      <c r="DC183" s="32" t="str">
        <f ca="1">IF(AND(DC$7&gt;=$N183,DC$7&lt;=$O183,DC$7&lt;&gt;""),IF($P183="O",$K183&amp;" h",$K183),"")</f>
        <v/>
      </c>
    </row>
    <row r="184" spans="1:107" x14ac:dyDescent="0.3">
      <c r="A184" s="124" t="s">
        <v>3049</v>
      </c>
      <c r="B184" s="100" t="s">
        <v>3050</v>
      </c>
      <c r="C184" s="100" t="s">
        <v>3051</v>
      </c>
      <c r="D184" s="100" t="s">
        <v>3052</v>
      </c>
      <c r="E184" s="100" t="s">
        <v>4585</v>
      </c>
      <c r="F184" s="100" t="s">
        <v>359</v>
      </c>
      <c r="G184" s="100" t="s">
        <v>53</v>
      </c>
      <c r="H184" s="100" t="s">
        <v>61</v>
      </c>
      <c r="I184" s="100"/>
      <c r="J184" s="100"/>
      <c r="K184" s="100">
        <v>1</v>
      </c>
      <c r="L184" s="104">
        <v>43320</v>
      </c>
      <c r="M184" s="104">
        <v>43320</v>
      </c>
      <c r="N184" s="105"/>
      <c r="O184" s="105"/>
      <c r="P184" s="109" t="s">
        <v>617</v>
      </c>
      <c r="Q184" s="31">
        <f ca="1">NETWORKDAYS(N184,O184,LD!$D$5:$D$16)</f>
        <v>0</v>
      </c>
      <c r="R184" s="152" t="str">
        <f ca="1">IF(AND(R$7&gt;=$N184,R$7&lt;=$O184,R$7&lt;&gt;""),IF($P184="O",$K184&amp;" h",$K184),"")</f>
        <v/>
      </c>
      <c r="S184" s="150" t="str">
        <f>IF(AND(S$7&gt;=$N184,S$7&lt;=$O184,S$7&lt;&gt;""),IF($P184="O",$K184&amp;" h",$K184),"")</f>
        <v/>
      </c>
      <c r="T184" s="152" t="str">
        <f ca="1">IF(AND(T$7&gt;=$N184,T$7&lt;=$O184,T$7&lt;&gt;""),IF($P184="O",$K184&amp;" h",$K184),"")</f>
        <v/>
      </c>
      <c r="U184" s="150" t="str">
        <f>IF(AND(U$7&gt;=$N184,U$7&lt;=$O184,U$7&lt;&gt;""),IF($P184="O",$K184&amp;" h",$K184),"")</f>
        <v/>
      </c>
      <c r="V184" s="152" t="str">
        <f ca="1">IF(AND(V$7&gt;=$N184,V$7&lt;=$O184,V$7&lt;&gt;""),IF($P184="O",$K184&amp;" h",$K184),"")</f>
        <v/>
      </c>
      <c r="W184" s="150" t="str">
        <f>IF(AND(W$7&gt;=$N184,W$7&lt;=$O184,W$7&lt;&gt;""),IF($P184="O",$K184&amp;" h",$K184),"")</f>
        <v/>
      </c>
      <c r="X184" s="152" t="str">
        <f ca="1">IF(AND(X$7&gt;=$N184,X$7&lt;=$O184,X$7&lt;&gt;""),IF($P184="O",$K184&amp;" h",$K184),"")</f>
        <v/>
      </c>
      <c r="Y184" s="150" t="str">
        <f>IF(AND(Y$7&gt;=$N184,Y$7&lt;=$O184,Y$7&lt;&gt;""),IF($P184="O",$K184&amp;" h",$K184),"")</f>
        <v/>
      </c>
      <c r="Z184" s="152" t="str">
        <f ca="1">IF(AND(Z$7&gt;=$N184,Z$7&lt;=$O184,Z$7&lt;&gt;""),IF($P184="O",$K184&amp;" h",$K184),"")</f>
        <v/>
      </c>
      <c r="AA184" s="150" t="str">
        <f>IF(AND(AA$7&gt;=$N184,AA$7&lt;=$O184,AA$7&lt;&gt;""),IF($P184="O",$K184&amp;" h",$K184),"")</f>
        <v/>
      </c>
      <c r="AB184" s="152" t="str">
        <f ca="1">IF(AND(AB$7&gt;=$N184,AB$7&lt;=$O184,AB$7&lt;&gt;""),IF($P184="O",$K184&amp;" h",$K184),"")</f>
        <v/>
      </c>
      <c r="AC184" s="150" t="str">
        <f>IF(AND(AC$7&gt;=$N184,AC$7&lt;=$O184,AC$7&lt;&gt;""),IF($P184="O",$K184&amp;" h",$K184),"")</f>
        <v/>
      </c>
      <c r="AD184" s="152" t="str">
        <f ca="1">IF(AND(AD$7&gt;=$N184,AD$7&lt;=$O184,AD$7&lt;&gt;""),IF($P184="O",$K184&amp;" h",$K184),"")</f>
        <v/>
      </c>
      <c r="AE184" s="150" t="str">
        <f>IF(AND(AE$7&gt;=$N184,AE$7&lt;=$O184,AE$7&lt;&gt;""),IF($P184="O",$K184&amp;" h",$K184),"")</f>
        <v/>
      </c>
      <c r="AF184" s="152" t="str">
        <f ca="1">IF(AND(AF$7&gt;=$N184,AF$7&lt;=$O184,AF$7&lt;&gt;""),IF($P184="O",$K184&amp;" h",$K184),"")</f>
        <v/>
      </c>
      <c r="AG184" s="150" t="str">
        <f>IF(AND(AG$7&gt;=$N184,AG$7&lt;=$O184,AG$7&lt;&gt;""),IF($P184="O",$K184&amp;" h",$K184),"")</f>
        <v/>
      </c>
      <c r="AH184" s="152" t="str">
        <f ca="1">IF(AND(AH$7&gt;=$N184,AH$7&lt;=$O184,AH$7&lt;&gt;""),IF($P184="O",$K184&amp;" h",$K184),"")</f>
        <v/>
      </c>
      <c r="AI184" s="150"/>
      <c r="AJ184" s="152"/>
      <c r="AK184" s="150"/>
      <c r="AL184" s="152"/>
      <c r="AM184" s="150"/>
      <c r="AN184" s="152"/>
      <c r="AO184" s="150"/>
      <c r="AP184" s="152"/>
      <c r="AQ184" s="150"/>
      <c r="AR184" s="152"/>
      <c r="AS184" s="150"/>
      <c r="AT184" s="152"/>
      <c r="AU184" s="150"/>
      <c r="AV184" s="152"/>
      <c r="AW184" s="150"/>
      <c r="AX184" s="152"/>
      <c r="AY184" s="150"/>
      <c r="AZ184" s="152"/>
      <c r="BA184" s="150"/>
      <c r="BB184" s="152"/>
      <c r="BC184" s="150"/>
      <c r="BD184" s="152"/>
      <c r="BE184" s="150"/>
      <c r="BF184" s="152"/>
      <c r="BG184" s="150"/>
      <c r="BH184" s="152"/>
      <c r="BI184" s="150"/>
      <c r="BJ184" s="152"/>
      <c r="BK184" s="150"/>
      <c r="BL184" s="152"/>
      <c r="BM184" s="150"/>
      <c r="BN184" s="152"/>
      <c r="BO184" s="150"/>
      <c r="BP184" s="152"/>
      <c r="BQ184" s="150"/>
      <c r="BR184" s="152"/>
      <c r="BS184" s="150"/>
      <c r="BT184" s="152"/>
      <c r="BU184" s="150"/>
      <c r="BV184" s="152"/>
      <c r="BW184" s="150"/>
      <c r="BX184" s="152"/>
      <c r="BY184" s="150"/>
      <c r="BZ184" s="32" t="str">
        <f ca="1">IF(AND(BZ$7&gt;=$N184,BZ$7&lt;=$O184,BZ$7&lt;&gt;""),IF($P184="O",$K184&amp;" h",$K184),"")</f>
        <v/>
      </c>
      <c r="CA184" s="32" t="str">
        <f ca="1">IF(AND(CA$7&gt;=$N184,CA$7&lt;=$O184,CA$7&lt;&gt;""),IF($P184="O",$K184&amp;" h",$K184),"")</f>
        <v/>
      </c>
      <c r="CB184" s="32" t="str">
        <f ca="1">IF(AND(CB$7&gt;=$N184,CB$7&lt;=$O184,CB$7&lt;&gt;""),IF($P184="O",$K184&amp;" h",$K184),"")</f>
        <v/>
      </c>
      <c r="CC184" s="32" t="str">
        <f ca="1">IF(AND(CC$7&gt;=$N184,CC$7&lt;=$O184,CC$7&lt;&gt;""),IF($P184="O",$K184&amp;" h",$K184),"")</f>
        <v/>
      </c>
      <c r="CD184" s="32" t="str">
        <f ca="1">IF(AND(CD$7&gt;=$N184,CD$7&lt;=$O184,CD$7&lt;&gt;""),IF($P184="O",$K184&amp;" h",$K184),"")</f>
        <v/>
      </c>
      <c r="CE184" s="32" t="str">
        <f ca="1">IF(AND(CE$7&gt;=$N184,CE$7&lt;=$O184,CE$7&lt;&gt;""),IF($P184="O",$K184&amp;" h",$K184),"")</f>
        <v/>
      </c>
      <c r="CF184" s="32" t="str">
        <f ca="1">IF(AND(CF$7&gt;=$N184,CF$7&lt;=$O184,CF$7&lt;&gt;""),IF($P184="O",$K184&amp;" h",$K184),"")</f>
        <v/>
      </c>
      <c r="CG184" s="32" t="str">
        <f ca="1">IF(AND(CG$7&gt;=$N184,CG$7&lt;=$O184,CG$7&lt;&gt;""),IF($P184="O",$K184&amp;" h",$K184),"")</f>
        <v/>
      </c>
      <c r="CH184" s="32" t="str">
        <f ca="1">IF(AND(CH$7&gt;=$N184,CH$7&lt;=$O184,CH$7&lt;&gt;""),IF($P184="O",$K184&amp;" h",$K184),"")</f>
        <v/>
      </c>
      <c r="CI184" s="32" t="str">
        <f ca="1">IF(AND(CI$7&gt;=$N184,CI$7&lt;=$O184,CI$7&lt;&gt;""),IF($P184="O",$K184&amp;" h",$K184),"")</f>
        <v/>
      </c>
      <c r="CJ184" s="32" t="str">
        <f ca="1">IF(AND(CJ$7&gt;=$N184,CJ$7&lt;=$O184,CJ$7&lt;&gt;""),IF($P184="O",$K184&amp;" h",$K184),"")</f>
        <v/>
      </c>
      <c r="CK184" s="32" t="str">
        <f ca="1">IF(AND(CK$7&gt;=$N184,CK$7&lt;=$O184,CK$7&lt;&gt;""),IF($P184="O",$K184&amp;" h",$K184),"")</f>
        <v/>
      </c>
      <c r="CL184" s="32" t="str">
        <f ca="1">IF(AND(CL$7&gt;=$N184,CL$7&lt;=$O184,CL$7&lt;&gt;""),IF($P184="O",$K184&amp;" h",$K184),"")</f>
        <v/>
      </c>
      <c r="CM184" s="32" t="str">
        <f ca="1">IF(AND(CM$7&gt;=$N184,CM$7&lt;=$O184,CM$7&lt;&gt;""),IF($P184="O",$K184&amp;" h",$K184),"")</f>
        <v/>
      </c>
      <c r="CN184" s="32" t="str">
        <f ca="1">IF(AND(CN$7&gt;=$N184,CN$7&lt;=$O184,CN$7&lt;&gt;""),IF($P184="O",$K184&amp;" h",$K184),"")</f>
        <v/>
      </c>
      <c r="CO184" s="32" t="str">
        <f ca="1">IF(AND(CO$7&gt;=$N184,CO$7&lt;=$O184,CO$7&lt;&gt;""),IF($P184="O",$K184&amp;" h",$K184),"")</f>
        <v/>
      </c>
      <c r="CP184" s="32" t="str">
        <f ca="1">IF(AND(CP$7&gt;=$N184,CP$7&lt;=$O184,CP$7&lt;&gt;""),IF($P184="O",$K184&amp;" h",$K184),"")</f>
        <v/>
      </c>
      <c r="CQ184" s="32" t="str">
        <f ca="1">IF(AND(CQ$7&gt;=$N184,CQ$7&lt;=$O184,CQ$7&lt;&gt;""),IF($P184="O",$K184&amp;" h",$K184),"")</f>
        <v/>
      </c>
      <c r="CR184" s="32" t="str">
        <f ca="1">IF(AND(CR$7&gt;=$N184,CR$7&lt;=$O184,CR$7&lt;&gt;""),IF($P184="O",$K184&amp;" h",$K184),"")</f>
        <v/>
      </c>
      <c r="CS184" s="32" t="str">
        <f ca="1">IF(AND(CS$7&gt;=$N184,CS$7&lt;=$O184,CS$7&lt;&gt;""),IF($P184="O",$K184&amp;" h",$K184),"")</f>
        <v/>
      </c>
      <c r="CT184" s="32" t="str">
        <f ca="1">IF(AND(CT$7&gt;=$N184,CT$7&lt;=$O184,CT$7&lt;&gt;""),IF($P184="O",$K184&amp;" h",$K184),"")</f>
        <v/>
      </c>
      <c r="CU184" s="32" t="str">
        <f ca="1">IF(AND(CU$7&gt;=$N184,CU$7&lt;=$O184,CU$7&lt;&gt;""),IF($P184="O",$K184&amp;" h",$K184),"")</f>
        <v/>
      </c>
      <c r="CV184" s="32" t="str">
        <f ca="1">IF(AND(CV$7&gt;=$N184,CV$7&lt;=$O184,CV$7&lt;&gt;""),IF($P184="O",$K184&amp;" h",$K184),"")</f>
        <v/>
      </c>
      <c r="CW184" s="32" t="str">
        <f ca="1">IF(AND(CW$7&gt;=$N184,CW$7&lt;=$O184,CW$7&lt;&gt;""),IF($P184="O",$K184&amp;" h",$K184),"")</f>
        <v/>
      </c>
      <c r="CX184" s="32" t="str">
        <f ca="1">IF(AND(CX$7&gt;=$N184,CX$7&lt;=$O184,CX$7&lt;&gt;""),IF($P184="O",$K184&amp;" h",$K184),"")</f>
        <v/>
      </c>
      <c r="CY184" s="32" t="str">
        <f ca="1">IF(AND(CY$7&gt;=$N184,CY$7&lt;=$O184,CY$7&lt;&gt;""),IF($P184="O",$K184&amp;" h",$K184),"")</f>
        <v/>
      </c>
      <c r="CZ184" s="32" t="str">
        <f ca="1">IF(AND(CZ$7&gt;=$N184,CZ$7&lt;=$O184,CZ$7&lt;&gt;""),IF($P184="O",$K184&amp;" h",$K184),"")</f>
        <v/>
      </c>
      <c r="DA184" s="32" t="str">
        <f ca="1">IF(AND(DA$7&gt;=$N184,DA$7&lt;=$O184,DA$7&lt;&gt;""),IF($P184="O",$K184&amp;" h",$K184),"")</f>
        <v/>
      </c>
      <c r="DB184" s="32" t="str">
        <f ca="1">IF(AND(DB$7&gt;=$N184,DB$7&lt;=$O184,DB$7&lt;&gt;""),IF($P184="O",$K184&amp;" h",$K184),"")</f>
        <v/>
      </c>
      <c r="DC184" s="32" t="str">
        <f ca="1">IF(AND(DC$7&gt;=$N184,DC$7&lt;=$O184,DC$7&lt;&gt;""),IF($P184="O",$K184&amp;" h",$K184),"")</f>
        <v/>
      </c>
    </row>
    <row r="185" spans="1:107" x14ac:dyDescent="0.3">
      <c r="A185" s="124" t="s">
        <v>6651</v>
      </c>
      <c r="B185" s="100" t="s">
        <v>6652</v>
      </c>
      <c r="C185" s="100" t="s">
        <v>252</v>
      </c>
      <c r="D185" s="100" t="s">
        <v>6653</v>
      </c>
      <c r="E185" s="100" t="s">
        <v>60</v>
      </c>
      <c r="F185" s="100" t="s">
        <v>359</v>
      </c>
      <c r="G185" s="100" t="s">
        <v>53</v>
      </c>
      <c r="H185" s="100"/>
      <c r="I185" s="100"/>
      <c r="J185" s="100" t="s">
        <v>6637</v>
      </c>
      <c r="K185" s="100">
        <v>0.5</v>
      </c>
      <c r="L185" s="104">
        <v>43333</v>
      </c>
      <c r="M185" s="104">
        <v>43333.020833333336</v>
      </c>
      <c r="N185" s="105"/>
      <c r="O185" s="105"/>
      <c r="P185" s="109" t="s">
        <v>617</v>
      </c>
      <c r="Q185" s="31">
        <f ca="1">NETWORKDAYS(N185,O185,LD!$D$5:$D$16)</f>
        <v>0</v>
      </c>
      <c r="R185" s="152" t="str">
        <f ca="1">IF(AND(R$7&gt;=$N185,R$7&lt;=$O185,R$7&lt;&gt;""),IF($P185="O",$K185&amp;" h",$K185),"")</f>
        <v/>
      </c>
      <c r="S185" s="150" t="str">
        <f>IF(AND(S$7&gt;=$N185,S$7&lt;=$O185,S$7&lt;&gt;""),IF($P185="O",$K185&amp;" h",$K185),"")</f>
        <v/>
      </c>
      <c r="T185" s="152" t="str">
        <f ca="1">IF(AND(T$7&gt;=$N185,T$7&lt;=$O185,T$7&lt;&gt;""),IF($P185="O",$K185&amp;" h",$K185),"")</f>
        <v/>
      </c>
      <c r="U185" s="150" t="str">
        <f>IF(AND(U$7&gt;=$N185,U$7&lt;=$O185,U$7&lt;&gt;""),IF($P185="O",$K185&amp;" h",$K185),"")</f>
        <v/>
      </c>
      <c r="V185" s="152" t="str">
        <f ca="1">IF(AND(V$7&gt;=$N185,V$7&lt;=$O185,V$7&lt;&gt;""),IF($P185="O",$K185&amp;" h",$K185),"")</f>
        <v/>
      </c>
      <c r="W185" s="150" t="str">
        <f>IF(AND(W$7&gt;=$N185,W$7&lt;=$O185,W$7&lt;&gt;""),IF($P185="O",$K185&amp;" h",$K185),"")</f>
        <v/>
      </c>
      <c r="X185" s="152" t="str">
        <f ca="1">IF(AND(X$7&gt;=$N185,X$7&lt;=$O185,X$7&lt;&gt;""),IF($P185="O",$K185&amp;" h",$K185),"")</f>
        <v/>
      </c>
      <c r="Y185" s="150" t="str">
        <f>IF(AND(Y$7&gt;=$N185,Y$7&lt;=$O185,Y$7&lt;&gt;""),IF($P185="O",$K185&amp;" h",$K185),"")</f>
        <v/>
      </c>
      <c r="Z185" s="152" t="str">
        <f ca="1">IF(AND(Z$7&gt;=$N185,Z$7&lt;=$O185,Z$7&lt;&gt;""),IF($P185="O",$K185&amp;" h",$K185),"")</f>
        <v/>
      </c>
      <c r="AA185" s="150" t="str">
        <f>IF(AND(AA$7&gt;=$N185,AA$7&lt;=$O185,AA$7&lt;&gt;""),IF($P185="O",$K185&amp;" h",$K185),"")</f>
        <v/>
      </c>
      <c r="AB185" s="152" t="str">
        <f ca="1">IF(AND(AB$7&gt;=$N185,AB$7&lt;=$O185,AB$7&lt;&gt;""),IF($P185="O",$K185&amp;" h",$K185),"")</f>
        <v/>
      </c>
      <c r="AC185" s="150" t="str">
        <f>IF(AND(AC$7&gt;=$N185,AC$7&lt;=$O185,AC$7&lt;&gt;""),IF($P185="O",$K185&amp;" h",$K185),"")</f>
        <v/>
      </c>
      <c r="AD185" s="152" t="str">
        <f ca="1">IF(AND(AD$7&gt;=$N185,AD$7&lt;=$O185,AD$7&lt;&gt;""),IF($P185="O",$K185&amp;" h",$K185),"")</f>
        <v/>
      </c>
      <c r="AE185" s="150" t="str">
        <f>IF(AND(AE$7&gt;=$N185,AE$7&lt;=$O185,AE$7&lt;&gt;""),IF($P185="O",$K185&amp;" h",$K185),"")</f>
        <v/>
      </c>
      <c r="AF185" s="152" t="str">
        <f ca="1">IF(AND(AF$7&gt;=$N185,AF$7&lt;=$O185,AF$7&lt;&gt;""),IF($P185="O",$K185&amp;" h",$K185),"")</f>
        <v/>
      </c>
      <c r="AG185" s="150" t="str">
        <f>IF(AND(AG$7&gt;=$N185,AG$7&lt;=$O185,AG$7&lt;&gt;""),IF($P185="O",$K185&amp;" h",$K185),"")</f>
        <v/>
      </c>
      <c r="AH185" s="152" t="str">
        <f ca="1">IF(AND(AH$7&gt;=$N185,AH$7&lt;=$O185,AH$7&lt;&gt;""),IF($P185="O",$K185&amp;" h",$K185),"")</f>
        <v/>
      </c>
      <c r="AI185" s="150"/>
      <c r="AJ185" s="152"/>
      <c r="AK185" s="150"/>
      <c r="AL185" s="152"/>
      <c r="AM185" s="150"/>
      <c r="AN185" s="152"/>
      <c r="AO185" s="150"/>
      <c r="AP185" s="152"/>
      <c r="AQ185" s="150"/>
      <c r="AR185" s="152"/>
      <c r="AS185" s="150"/>
      <c r="AT185" s="152"/>
      <c r="AU185" s="150"/>
      <c r="AV185" s="152"/>
      <c r="AW185" s="150"/>
      <c r="AX185" s="152"/>
      <c r="AY185" s="150"/>
      <c r="AZ185" s="152"/>
      <c r="BA185" s="150"/>
      <c r="BB185" s="152"/>
      <c r="BC185" s="150"/>
      <c r="BD185" s="152"/>
      <c r="BE185" s="150"/>
      <c r="BF185" s="152"/>
      <c r="BG185" s="150"/>
      <c r="BH185" s="152"/>
      <c r="BI185" s="150"/>
      <c r="BJ185" s="152"/>
      <c r="BK185" s="150"/>
      <c r="BL185" s="152"/>
      <c r="BM185" s="150"/>
      <c r="BN185" s="152"/>
      <c r="BO185" s="150"/>
      <c r="BP185" s="152"/>
      <c r="BQ185" s="150"/>
      <c r="BR185" s="152"/>
      <c r="BS185" s="150"/>
      <c r="BT185" s="152"/>
      <c r="BU185" s="150"/>
      <c r="BV185" s="152"/>
      <c r="BW185" s="150"/>
      <c r="BX185" s="152"/>
      <c r="BY185" s="150"/>
      <c r="BZ185" s="32" t="str">
        <f ca="1">IF(AND(BZ$7&gt;=$N185,BZ$7&lt;=$O185,BZ$7&lt;&gt;""),IF($P185="O",$K185&amp;" h",$K185),"")</f>
        <v/>
      </c>
      <c r="CA185" s="32" t="str">
        <f ca="1">IF(AND(CA$7&gt;=$N185,CA$7&lt;=$O185,CA$7&lt;&gt;""),IF($P185="O",$K185&amp;" h",$K185),"")</f>
        <v/>
      </c>
      <c r="CB185" s="32" t="str">
        <f ca="1">IF(AND(CB$7&gt;=$N185,CB$7&lt;=$O185,CB$7&lt;&gt;""),IF($P185="O",$K185&amp;" h",$K185),"")</f>
        <v/>
      </c>
      <c r="CC185" s="32" t="str">
        <f ca="1">IF(AND(CC$7&gt;=$N185,CC$7&lt;=$O185,CC$7&lt;&gt;""),IF($P185="O",$K185&amp;" h",$K185),"")</f>
        <v/>
      </c>
      <c r="CD185" s="32" t="str">
        <f ca="1">IF(AND(CD$7&gt;=$N185,CD$7&lt;=$O185,CD$7&lt;&gt;""),IF($P185="O",$K185&amp;" h",$K185),"")</f>
        <v/>
      </c>
      <c r="CE185" s="32" t="str">
        <f ca="1">IF(AND(CE$7&gt;=$N185,CE$7&lt;=$O185,CE$7&lt;&gt;""),IF($P185="O",$K185&amp;" h",$K185),"")</f>
        <v/>
      </c>
      <c r="CF185" s="32" t="str">
        <f ca="1">IF(AND(CF$7&gt;=$N185,CF$7&lt;=$O185,CF$7&lt;&gt;""),IF($P185="O",$K185&amp;" h",$K185),"")</f>
        <v/>
      </c>
      <c r="CG185" s="32" t="str">
        <f ca="1">IF(AND(CG$7&gt;=$N185,CG$7&lt;=$O185,CG$7&lt;&gt;""),IF($P185="O",$K185&amp;" h",$K185),"")</f>
        <v/>
      </c>
      <c r="CH185" s="32" t="str">
        <f ca="1">IF(AND(CH$7&gt;=$N185,CH$7&lt;=$O185,CH$7&lt;&gt;""),IF($P185="O",$K185&amp;" h",$K185),"")</f>
        <v/>
      </c>
      <c r="CI185" s="32" t="str">
        <f ca="1">IF(AND(CI$7&gt;=$N185,CI$7&lt;=$O185,CI$7&lt;&gt;""),IF($P185="O",$K185&amp;" h",$K185),"")</f>
        <v/>
      </c>
      <c r="CJ185" s="32" t="str">
        <f ca="1">IF(AND(CJ$7&gt;=$N185,CJ$7&lt;=$O185,CJ$7&lt;&gt;""),IF($P185="O",$K185&amp;" h",$K185),"")</f>
        <v/>
      </c>
      <c r="CK185" s="32" t="str">
        <f ca="1">IF(AND(CK$7&gt;=$N185,CK$7&lt;=$O185,CK$7&lt;&gt;""),IF($P185="O",$K185&amp;" h",$K185),"")</f>
        <v/>
      </c>
      <c r="CL185" s="32" t="str">
        <f ca="1">IF(AND(CL$7&gt;=$N185,CL$7&lt;=$O185,CL$7&lt;&gt;""),IF($P185="O",$K185&amp;" h",$K185),"")</f>
        <v/>
      </c>
      <c r="CM185" s="32" t="str">
        <f ca="1">IF(AND(CM$7&gt;=$N185,CM$7&lt;=$O185,CM$7&lt;&gt;""),IF($P185="O",$K185&amp;" h",$K185),"")</f>
        <v/>
      </c>
      <c r="CN185" s="32" t="str">
        <f ca="1">IF(AND(CN$7&gt;=$N185,CN$7&lt;=$O185,CN$7&lt;&gt;""),IF($P185="O",$K185&amp;" h",$K185),"")</f>
        <v/>
      </c>
      <c r="CO185" s="32" t="str">
        <f ca="1">IF(AND(CO$7&gt;=$N185,CO$7&lt;=$O185,CO$7&lt;&gt;""),IF($P185="O",$K185&amp;" h",$K185),"")</f>
        <v/>
      </c>
      <c r="CP185" s="32" t="str">
        <f ca="1">IF(AND(CP$7&gt;=$N185,CP$7&lt;=$O185,CP$7&lt;&gt;""),IF($P185="O",$K185&amp;" h",$K185),"")</f>
        <v/>
      </c>
      <c r="CQ185" s="32" t="str">
        <f ca="1">IF(AND(CQ$7&gt;=$N185,CQ$7&lt;=$O185,CQ$7&lt;&gt;""),IF($P185="O",$K185&amp;" h",$K185),"")</f>
        <v/>
      </c>
      <c r="CR185" s="32" t="str">
        <f ca="1">IF(AND(CR$7&gt;=$N185,CR$7&lt;=$O185,CR$7&lt;&gt;""),IF($P185="O",$K185&amp;" h",$K185),"")</f>
        <v/>
      </c>
      <c r="CS185" s="32" t="str">
        <f ca="1">IF(AND(CS$7&gt;=$N185,CS$7&lt;=$O185,CS$7&lt;&gt;""),IF($P185="O",$K185&amp;" h",$K185),"")</f>
        <v/>
      </c>
      <c r="CT185" s="32" t="str">
        <f ca="1">IF(AND(CT$7&gt;=$N185,CT$7&lt;=$O185,CT$7&lt;&gt;""),IF($P185="O",$K185&amp;" h",$K185),"")</f>
        <v/>
      </c>
      <c r="CU185" s="32" t="str">
        <f ca="1">IF(AND(CU$7&gt;=$N185,CU$7&lt;=$O185,CU$7&lt;&gt;""),IF($P185="O",$K185&amp;" h",$K185),"")</f>
        <v/>
      </c>
      <c r="CV185" s="32" t="str">
        <f ca="1">IF(AND(CV$7&gt;=$N185,CV$7&lt;=$O185,CV$7&lt;&gt;""),IF($P185="O",$K185&amp;" h",$K185),"")</f>
        <v/>
      </c>
      <c r="CW185" s="32" t="str">
        <f ca="1">IF(AND(CW$7&gt;=$N185,CW$7&lt;=$O185,CW$7&lt;&gt;""),IF($P185="O",$K185&amp;" h",$K185),"")</f>
        <v/>
      </c>
      <c r="CX185" s="32" t="str">
        <f ca="1">IF(AND(CX$7&gt;=$N185,CX$7&lt;=$O185,CX$7&lt;&gt;""),IF($P185="O",$K185&amp;" h",$K185),"")</f>
        <v/>
      </c>
      <c r="CY185" s="32" t="str">
        <f ca="1">IF(AND(CY$7&gt;=$N185,CY$7&lt;=$O185,CY$7&lt;&gt;""),IF($P185="O",$K185&amp;" h",$K185),"")</f>
        <v/>
      </c>
      <c r="CZ185" s="32" t="str">
        <f ca="1">IF(AND(CZ$7&gt;=$N185,CZ$7&lt;=$O185,CZ$7&lt;&gt;""),IF($P185="O",$K185&amp;" h",$K185),"")</f>
        <v/>
      </c>
      <c r="DA185" s="32" t="str">
        <f ca="1">IF(AND(DA$7&gt;=$N185,DA$7&lt;=$O185,DA$7&lt;&gt;""),IF($P185="O",$K185&amp;" h",$K185),"")</f>
        <v/>
      </c>
      <c r="DB185" s="32" t="str">
        <f ca="1">IF(AND(DB$7&gt;=$N185,DB$7&lt;=$O185,DB$7&lt;&gt;""),IF($P185="O",$K185&amp;" h",$K185),"")</f>
        <v/>
      </c>
      <c r="DC185" s="32" t="str">
        <f ca="1">IF(AND(DC$7&gt;=$N185,DC$7&lt;=$O185,DC$7&lt;&gt;""),IF($P185="O",$K185&amp;" h",$K185),"")</f>
        <v/>
      </c>
    </row>
    <row r="186" spans="1:107" x14ac:dyDescent="0.3">
      <c r="A186" s="124" t="s">
        <v>6654</v>
      </c>
      <c r="B186" s="100" t="s">
        <v>6655</v>
      </c>
      <c r="C186" s="100" t="s">
        <v>252</v>
      </c>
      <c r="D186" s="100" t="s">
        <v>6656</v>
      </c>
      <c r="E186" s="100" t="s">
        <v>60</v>
      </c>
      <c r="F186" s="100" t="s">
        <v>359</v>
      </c>
      <c r="G186" s="100" t="s">
        <v>53</v>
      </c>
      <c r="H186" s="100"/>
      <c r="I186" s="100"/>
      <c r="J186" s="100" t="s">
        <v>6637</v>
      </c>
      <c r="K186" s="100">
        <v>0.5</v>
      </c>
      <c r="L186" s="104">
        <v>43333</v>
      </c>
      <c r="M186" s="104">
        <v>43333.020833333336</v>
      </c>
      <c r="N186" s="105"/>
      <c r="O186" s="105"/>
      <c r="P186" s="109" t="s">
        <v>617</v>
      </c>
      <c r="Q186" s="31">
        <f ca="1">NETWORKDAYS(N186,O186,LD!$D$5:$D$16)</f>
        <v>0</v>
      </c>
      <c r="R186" s="152" t="str">
        <f ca="1">IF(AND(R$7&gt;=$N186,R$7&lt;=$O186,R$7&lt;&gt;""),IF($P186="O",$K186&amp;" h",$K186),"")</f>
        <v/>
      </c>
      <c r="S186" s="150" t="str">
        <f>IF(AND(S$7&gt;=$N186,S$7&lt;=$O186,S$7&lt;&gt;""),IF($P186="O",$K186&amp;" h",$K186),"")</f>
        <v/>
      </c>
      <c r="T186" s="152" t="str">
        <f ca="1">IF(AND(T$7&gt;=$N186,T$7&lt;=$O186,T$7&lt;&gt;""),IF($P186="O",$K186&amp;" h",$K186),"")</f>
        <v/>
      </c>
      <c r="U186" s="150" t="str">
        <f>IF(AND(U$7&gt;=$N186,U$7&lt;=$O186,U$7&lt;&gt;""),IF($P186="O",$K186&amp;" h",$K186),"")</f>
        <v/>
      </c>
      <c r="V186" s="152" t="str">
        <f ca="1">IF(AND(V$7&gt;=$N186,V$7&lt;=$O186,V$7&lt;&gt;""),IF($P186="O",$K186&amp;" h",$K186),"")</f>
        <v/>
      </c>
      <c r="W186" s="150" t="str">
        <f>IF(AND(W$7&gt;=$N186,W$7&lt;=$O186,W$7&lt;&gt;""),IF($P186="O",$K186&amp;" h",$K186),"")</f>
        <v/>
      </c>
      <c r="X186" s="152" t="str">
        <f ca="1">IF(AND(X$7&gt;=$N186,X$7&lt;=$O186,X$7&lt;&gt;""),IF($P186="O",$K186&amp;" h",$K186),"")</f>
        <v/>
      </c>
      <c r="Y186" s="150" t="str">
        <f>IF(AND(Y$7&gt;=$N186,Y$7&lt;=$O186,Y$7&lt;&gt;""),IF($P186="O",$K186&amp;" h",$K186),"")</f>
        <v/>
      </c>
      <c r="Z186" s="152" t="str">
        <f ca="1">IF(AND(Z$7&gt;=$N186,Z$7&lt;=$O186,Z$7&lt;&gt;""),IF($P186="O",$K186&amp;" h",$K186),"")</f>
        <v/>
      </c>
      <c r="AA186" s="150" t="str">
        <f>IF(AND(AA$7&gt;=$N186,AA$7&lt;=$O186,AA$7&lt;&gt;""),IF($P186="O",$K186&amp;" h",$K186),"")</f>
        <v/>
      </c>
      <c r="AB186" s="152" t="str">
        <f ca="1">IF(AND(AB$7&gt;=$N186,AB$7&lt;=$O186,AB$7&lt;&gt;""),IF($P186="O",$K186&amp;" h",$K186),"")</f>
        <v/>
      </c>
      <c r="AC186" s="150" t="str">
        <f>IF(AND(AC$7&gt;=$N186,AC$7&lt;=$O186,AC$7&lt;&gt;""),IF($P186="O",$K186&amp;" h",$K186),"")</f>
        <v/>
      </c>
      <c r="AD186" s="152" t="str">
        <f ca="1">IF(AND(AD$7&gt;=$N186,AD$7&lt;=$O186,AD$7&lt;&gt;""),IF($P186="O",$K186&amp;" h",$K186),"")</f>
        <v/>
      </c>
      <c r="AE186" s="150" t="str">
        <f>IF(AND(AE$7&gt;=$N186,AE$7&lt;=$O186,AE$7&lt;&gt;""),IF($P186="O",$K186&amp;" h",$K186),"")</f>
        <v/>
      </c>
      <c r="AF186" s="152" t="str">
        <f ca="1">IF(AND(AF$7&gt;=$N186,AF$7&lt;=$O186,AF$7&lt;&gt;""),IF($P186="O",$K186&amp;" h",$K186),"")</f>
        <v/>
      </c>
      <c r="AG186" s="150" t="str">
        <f>IF(AND(AG$7&gt;=$N186,AG$7&lt;=$O186,AG$7&lt;&gt;""),IF($P186="O",$K186&amp;" h",$K186),"")</f>
        <v/>
      </c>
      <c r="AH186" s="152" t="str">
        <f ca="1">IF(AND(AH$7&gt;=$N186,AH$7&lt;=$O186,AH$7&lt;&gt;""),IF($P186="O",$K186&amp;" h",$K186),"")</f>
        <v/>
      </c>
      <c r="AI186" s="150"/>
      <c r="AJ186" s="152"/>
      <c r="AK186" s="150"/>
      <c r="AL186" s="152"/>
      <c r="AM186" s="150"/>
      <c r="AN186" s="152"/>
      <c r="AO186" s="150"/>
      <c r="AP186" s="152"/>
      <c r="AQ186" s="150"/>
      <c r="AR186" s="152"/>
      <c r="AS186" s="150"/>
      <c r="AT186" s="152"/>
      <c r="AU186" s="150"/>
      <c r="AV186" s="152"/>
      <c r="AW186" s="150"/>
      <c r="AX186" s="152"/>
      <c r="AY186" s="150"/>
      <c r="AZ186" s="152"/>
      <c r="BA186" s="150"/>
      <c r="BB186" s="152"/>
      <c r="BC186" s="150"/>
      <c r="BD186" s="152"/>
      <c r="BE186" s="150"/>
      <c r="BF186" s="152"/>
      <c r="BG186" s="150"/>
      <c r="BH186" s="152"/>
      <c r="BI186" s="150"/>
      <c r="BJ186" s="152"/>
      <c r="BK186" s="150"/>
      <c r="BL186" s="152"/>
      <c r="BM186" s="150"/>
      <c r="BN186" s="152"/>
      <c r="BO186" s="150"/>
      <c r="BP186" s="152"/>
      <c r="BQ186" s="150"/>
      <c r="BR186" s="152"/>
      <c r="BS186" s="150"/>
      <c r="BT186" s="152"/>
      <c r="BU186" s="150"/>
      <c r="BV186" s="152"/>
      <c r="BW186" s="150"/>
      <c r="BX186" s="152"/>
      <c r="BY186" s="150"/>
      <c r="BZ186" s="32" t="str">
        <f ca="1">IF(AND(BZ$7&gt;=$N186,BZ$7&lt;=$O186,BZ$7&lt;&gt;""),IF($P186="O",$K186&amp;" h",$K186),"")</f>
        <v/>
      </c>
      <c r="CA186" s="32" t="str">
        <f ca="1">IF(AND(CA$7&gt;=$N186,CA$7&lt;=$O186,CA$7&lt;&gt;""),IF($P186="O",$K186&amp;" h",$K186),"")</f>
        <v/>
      </c>
      <c r="CB186" s="32" t="str">
        <f ca="1">IF(AND(CB$7&gt;=$N186,CB$7&lt;=$O186,CB$7&lt;&gt;""),IF($P186="O",$K186&amp;" h",$K186),"")</f>
        <v/>
      </c>
      <c r="CC186" s="32" t="str">
        <f ca="1">IF(AND(CC$7&gt;=$N186,CC$7&lt;=$O186,CC$7&lt;&gt;""),IF($P186="O",$K186&amp;" h",$K186),"")</f>
        <v/>
      </c>
      <c r="CD186" s="32" t="str">
        <f ca="1">IF(AND(CD$7&gt;=$N186,CD$7&lt;=$O186,CD$7&lt;&gt;""),IF($P186="O",$K186&amp;" h",$K186),"")</f>
        <v/>
      </c>
      <c r="CE186" s="32" t="str">
        <f ca="1">IF(AND(CE$7&gt;=$N186,CE$7&lt;=$O186,CE$7&lt;&gt;""),IF($P186="O",$K186&amp;" h",$K186),"")</f>
        <v/>
      </c>
      <c r="CF186" s="32" t="str">
        <f ca="1">IF(AND(CF$7&gt;=$N186,CF$7&lt;=$O186,CF$7&lt;&gt;""),IF($P186="O",$K186&amp;" h",$K186),"")</f>
        <v/>
      </c>
      <c r="CG186" s="32" t="str">
        <f ca="1">IF(AND(CG$7&gt;=$N186,CG$7&lt;=$O186,CG$7&lt;&gt;""),IF($P186="O",$K186&amp;" h",$K186),"")</f>
        <v/>
      </c>
      <c r="CH186" s="32" t="str">
        <f ca="1">IF(AND(CH$7&gt;=$N186,CH$7&lt;=$O186,CH$7&lt;&gt;""),IF($P186="O",$K186&amp;" h",$K186),"")</f>
        <v/>
      </c>
      <c r="CI186" s="32" t="str">
        <f ca="1">IF(AND(CI$7&gt;=$N186,CI$7&lt;=$O186,CI$7&lt;&gt;""),IF($P186="O",$K186&amp;" h",$K186),"")</f>
        <v/>
      </c>
      <c r="CJ186" s="32" t="str">
        <f ca="1">IF(AND(CJ$7&gt;=$N186,CJ$7&lt;=$O186,CJ$7&lt;&gt;""),IF($P186="O",$K186&amp;" h",$K186),"")</f>
        <v/>
      </c>
      <c r="CK186" s="32" t="str">
        <f ca="1">IF(AND(CK$7&gt;=$N186,CK$7&lt;=$O186,CK$7&lt;&gt;""),IF($P186="O",$K186&amp;" h",$K186),"")</f>
        <v/>
      </c>
      <c r="CL186" s="32" t="str">
        <f ca="1">IF(AND(CL$7&gt;=$N186,CL$7&lt;=$O186,CL$7&lt;&gt;""),IF($P186="O",$K186&amp;" h",$K186),"")</f>
        <v/>
      </c>
      <c r="CM186" s="32" t="str">
        <f ca="1">IF(AND(CM$7&gt;=$N186,CM$7&lt;=$O186,CM$7&lt;&gt;""),IF($P186="O",$K186&amp;" h",$K186),"")</f>
        <v/>
      </c>
      <c r="CN186" s="32" t="str">
        <f ca="1">IF(AND(CN$7&gt;=$N186,CN$7&lt;=$O186,CN$7&lt;&gt;""),IF($P186="O",$K186&amp;" h",$K186),"")</f>
        <v/>
      </c>
      <c r="CO186" s="32" t="str">
        <f ca="1">IF(AND(CO$7&gt;=$N186,CO$7&lt;=$O186,CO$7&lt;&gt;""),IF($P186="O",$K186&amp;" h",$K186),"")</f>
        <v/>
      </c>
      <c r="CP186" s="32" t="str">
        <f ca="1">IF(AND(CP$7&gt;=$N186,CP$7&lt;=$O186,CP$7&lt;&gt;""),IF($P186="O",$K186&amp;" h",$K186),"")</f>
        <v/>
      </c>
      <c r="CQ186" s="32" t="str">
        <f ca="1">IF(AND(CQ$7&gt;=$N186,CQ$7&lt;=$O186,CQ$7&lt;&gt;""),IF($P186="O",$K186&amp;" h",$K186),"")</f>
        <v/>
      </c>
      <c r="CR186" s="32" t="str">
        <f ca="1">IF(AND(CR$7&gt;=$N186,CR$7&lt;=$O186,CR$7&lt;&gt;""),IF($P186="O",$K186&amp;" h",$K186),"")</f>
        <v/>
      </c>
      <c r="CS186" s="32" t="str">
        <f ca="1">IF(AND(CS$7&gt;=$N186,CS$7&lt;=$O186,CS$7&lt;&gt;""),IF($P186="O",$K186&amp;" h",$K186),"")</f>
        <v/>
      </c>
      <c r="CT186" s="32" t="str">
        <f ca="1">IF(AND(CT$7&gt;=$N186,CT$7&lt;=$O186,CT$7&lt;&gt;""),IF($P186="O",$K186&amp;" h",$K186),"")</f>
        <v/>
      </c>
      <c r="CU186" s="32" t="str">
        <f ca="1">IF(AND(CU$7&gt;=$N186,CU$7&lt;=$O186,CU$7&lt;&gt;""),IF($P186="O",$K186&amp;" h",$K186),"")</f>
        <v/>
      </c>
      <c r="CV186" s="32" t="str">
        <f ca="1">IF(AND(CV$7&gt;=$N186,CV$7&lt;=$O186,CV$7&lt;&gt;""),IF($P186="O",$K186&amp;" h",$K186),"")</f>
        <v/>
      </c>
      <c r="CW186" s="32" t="str">
        <f ca="1">IF(AND(CW$7&gt;=$N186,CW$7&lt;=$O186,CW$7&lt;&gt;""),IF($P186="O",$K186&amp;" h",$K186),"")</f>
        <v/>
      </c>
      <c r="CX186" s="32" t="str">
        <f ca="1">IF(AND(CX$7&gt;=$N186,CX$7&lt;=$O186,CX$7&lt;&gt;""),IF($P186="O",$K186&amp;" h",$K186),"")</f>
        <v/>
      </c>
      <c r="CY186" s="32" t="str">
        <f ca="1">IF(AND(CY$7&gt;=$N186,CY$7&lt;=$O186,CY$7&lt;&gt;""),IF($P186="O",$K186&amp;" h",$K186),"")</f>
        <v/>
      </c>
      <c r="CZ186" s="32" t="str">
        <f ca="1">IF(AND(CZ$7&gt;=$N186,CZ$7&lt;=$O186,CZ$7&lt;&gt;""),IF($P186="O",$K186&amp;" h",$K186),"")</f>
        <v/>
      </c>
      <c r="DA186" s="32" t="str">
        <f ca="1">IF(AND(DA$7&gt;=$N186,DA$7&lt;=$O186,DA$7&lt;&gt;""),IF($P186="O",$K186&amp;" h",$K186),"")</f>
        <v/>
      </c>
      <c r="DB186" s="32" t="str">
        <f ca="1">IF(AND(DB$7&gt;=$N186,DB$7&lt;=$O186,DB$7&lt;&gt;""),IF($P186="O",$K186&amp;" h",$K186),"")</f>
        <v/>
      </c>
      <c r="DC186" s="32" t="str">
        <f ca="1">IF(AND(DC$7&gt;=$N186,DC$7&lt;=$O186,DC$7&lt;&gt;""),IF($P186="O",$K186&amp;" h",$K186),"")</f>
        <v/>
      </c>
    </row>
    <row r="187" spans="1:107" x14ac:dyDescent="0.3">
      <c r="A187" s="124" t="s">
        <v>6376</v>
      </c>
      <c r="B187" s="100" t="s">
        <v>6377</v>
      </c>
      <c r="C187" s="100" t="s">
        <v>252</v>
      </c>
      <c r="D187" s="100" t="s">
        <v>6162</v>
      </c>
      <c r="E187" s="100" t="s">
        <v>1210</v>
      </c>
      <c r="F187" s="100" t="s">
        <v>359</v>
      </c>
      <c r="G187" s="100" t="s">
        <v>58</v>
      </c>
      <c r="H187" s="100" t="s">
        <v>61</v>
      </c>
      <c r="I187" s="100"/>
      <c r="J187" s="100"/>
      <c r="K187" s="100">
        <v>0.5</v>
      </c>
      <c r="L187" s="104">
        <v>43320</v>
      </c>
      <c r="M187" s="104">
        <v>43320.020833333336</v>
      </c>
      <c r="N187" s="105"/>
      <c r="O187" s="105"/>
      <c r="P187" s="109" t="s">
        <v>617</v>
      </c>
      <c r="Q187" s="31">
        <f ca="1">NETWORKDAYS(N187,O187,LD!$D$5:$D$16)</f>
        <v>0</v>
      </c>
      <c r="R187" s="152" t="str">
        <f ca="1">IF(AND(R$7&gt;=$N187,R$7&lt;=$O187,R$7&lt;&gt;""),IF($P187="O",$K187&amp;" h",$K187),"")</f>
        <v/>
      </c>
      <c r="S187" s="150" t="str">
        <f>IF(AND(S$7&gt;=$N187,S$7&lt;=$O187,S$7&lt;&gt;""),IF($P187="O",$K187&amp;" h",$K187),"")</f>
        <v/>
      </c>
      <c r="T187" s="152" t="str">
        <f ca="1">IF(AND(T$7&gt;=$N187,T$7&lt;=$O187,T$7&lt;&gt;""),IF($P187="O",$K187&amp;" h",$K187),"")</f>
        <v/>
      </c>
      <c r="U187" s="150" t="str">
        <f>IF(AND(U$7&gt;=$N187,U$7&lt;=$O187,U$7&lt;&gt;""),IF($P187="O",$K187&amp;" h",$K187),"")</f>
        <v/>
      </c>
      <c r="V187" s="152" t="str">
        <f ca="1">IF(AND(V$7&gt;=$N187,V$7&lt;=$O187,V$7&lt;&gt;""),IF($P187="O",$K187&amp;" h",$K187),"")</f>
        <v/>
      </c>
      <c r="W187" s="150" t="str">
        <f>IF(AND(W$7&gt;=$N187,W$7&lt;=$O187,W$7&lt;&gt;""),IF($P187="O",$K187&amp;" h",$K187),"")</f>
        <v/>
      </c>
      <c r="X187" s="152" t="str">
        <f ca="1">IF(AND(X$7&gt;=$N187,X$7&lt;=$O187,X$7&lt;&gt;""),IF($P187="O",$K187&amp;" h",$K187),"")</f>
        <v/>
      </c>
      <c r="Y187" s="150" t="str">
        <f>IF(AND(Y$7&gt;=$N187,Y$7&lt;=$O187,Y$7&lt;&gt;""),IF($P187="O",$K187&amp;" h",$K187),"")</f>
        <v/>
      </c>
      <c r="Z187" s="152" t="str">
        <f ca="1">IF(AND(Z$7&gt;=$N187,Z$7&lt;=$O187,Z$7&lt;&gt;""),IF($P187="O",$K187&amp;" h",$K187),"")</f>
        <v/>
      </c>
      <c r="AA187" s="150" t="str">
        <f>IF(AND(AA$7&gt;=$N187,AA$7&lt;=$O187,AA$7&lt;&gt;""),IF($P187="O",$K187&amp;" h",$K187),"")</f>
        <v/>
      </c>
      <c r="AB187" s="152" t="str">
        <f ca="1">IF(AND(AB$7&gt;=$N187,AB$7&lt;=$O187,AB$7&lt;&gt;""),IF($P187="O",$K187&amp;" h",$K187),"")</f>
        <v/>
      </c>
      <c r="AC187" s="150" t="str">
        <f>IF(AND(AC$7&gt;=$N187,AC$7&lt;=$O187,AC$7&lt;&gt;""),IF($P187="O",$K187&amp;" h",$K187),"")</f>
        <v/>
      </c>
      <c r="AD187" s="152" t="str">
        <f ca="1">IF(AND(AD$7&gt;=$N187,AD$7&lt;=$O187,AD$7&lt;&gt;""),IF($P187="O",$K187&amp;" h",$K187),"")</f>
        <v/>
      </c>
      <c r="AE187" s="150" t="str">
        <f>IF(AND(AE$7&gt;=$N187,AE$7&lt;=$O187,AE$7&lt;&gt;""),IF($P187="O",$K187&amp;" h",$K187),"")</f>
        <v/>
      </c>
      <c r="AF187" s="152" t="str">
        <f ca="1">IF(AND(AF$7&gt;=$N187,AF$7&lt;=$O187,AF$7&lt;&gt;""),IF($P187="O",$K187&amp;" h",$K187),"")</f>
        <v/>
      </c>
      <c r="AG187" s="150" t="str">
        <f>IF(AND(AG$7&gt;=$N187,AG$7&lt;=$O187,AG$7&lt;&gt;""),IF($P187="O",$K187&amp;" h",$K187),"")</f>
        <v/>
      </c>
      <c r="AH187" s="152" t="str">
        <f ca="1">IF(AND(AH$7&gt;=$N187,AH$7&lt;=$O187,AH$7&lt;&gt;""),IF($P187="O",$K187&amp;" h",$K187),"")</f>
        <v/>
      </c>
      <c r="AI187" s="150"/>
      <c r="AJ187" s="152"/>
      <c r="AK187" s="150"/>
      <c r="AL187" s="152"/>
      <c r="AM187" s="150"/>
      <c r="AN187" s="152"/>
      <c r="AO187" s="150"/>
      <c r="AP187" s="152"/>
      <c r="AQ187" s="150"/>
      <c r="AR187" s="152"/>
      <c r="AS187" s="150"/>
      <c r="AT187" s="152"/>
      <c r="AU187" s="150"/>
      <c r="AV187" s="152"/>
      <c r="AW187" s="150"/>
      <c r="AX187" s="152"/>
      <c r="AY187" s="150"/>
      <c r="AZ187" s="152"/>
      <c r="BA187" s="150"/>
      <c r="BB187" s="152"/>
      <c r="BC187" s="150"/>
      <c r="BD187" s="152"/>
      <c r="BE187" s="150"/>
      <c r="BF187" s="152"/>
      <c r="BG187" s="150"/>
      <c r="BH187" s="152"/>
      <c r="BI187" s="150"/>
      <c r="BJ187" s="152"/>
      <c r="BK187" s="150"/>
      <c r="BL187" s="152"/>
      <c r="BM187" s="150"/>
      <c r="BN187" s="152"/>
      <c r="BO187" s="150"/>
      <c r="BP187" s="152"/>
      <c r="BQ187" s="150"/>
      <c r="BR187" s="152"/>
      <c r="BS187" s="150"/>
      <c r="BT187" s="152"/>
      <c r="BU187" s="150"/>
      <c r="BV187" s="152"/>
      <c r="BW187" s="150"/>
      <c r="BX187" s="152"/>
      <c r="BY187" s="150"/>
      <c r="BZ187" s="32" t="str">
        <f ca="1">IF(AND(BZ$7&gt;=$N187,BZ$7&lt;=$O187,BZ$7&lt;&gt;""),IF($P187="O",$K187&amp;" h",$K187),"")</f>
        <v/>
      </c>
      <c r="CA187" s="32" t="str">
        <f ca="1">IF(AND(CA$7&gt;=$N187,CA$7&lt;=$O187,CA$7&lt;&gt;""),IF($P187="O",$K187&amp;" h",$K187),"")</f>
        <v/>
      </c>
      <c r="CB187" s="32" t="str">
        <f ca="1">IF(AND(CB$7&gt;=$N187,CB$7&lt;=$O187,CB$7&lt;&gt;""),IF($P187="O",$K187&amp;" h",$K187),"")</f>
        <v/>
      </c>
      <c r="CC187" s="32" t="str">
        <f ca="1">IF(AND(CC$7&gt;=$N187,CC$7&lt;=$O187,CC$7&lt;&gt;""),IF($P187="O",$K187&amp;" h",$K187),"")</f>
        <v/>
      </c>
      <c r="CD187" s="32" t="str">
        <f ca="1">IF(AND(CD$7&gt;=$N187,CD$7&lt;=$O187,CD$7&lt;&gt;""),IF($P187="O",$K187&amp;" h",$K187),"")</f>
        <v/>
      </c>
      <c r="CE187" s="32" t="str">
        <f ca="1">IF(AND(CE$7&gt;=$N187,CE$7&lt;=$O187,CE$7&lt;&gt;""),IF($P187="O",$K187&amp;" h",$K187),"")</f>
        <v/>
      </c>
      <c r="CF187" s="32" t="str">
        <f ca="1">IF(AND(CF$7&gt;=$N187,CF$7&lt;=$O187,CF$7&lt;&gt;""),IF($P187="O",$K187&amp;" h",$K187),"")</f>
        <v/>
      </c>
      <c r="CG187" s="32" t="str">
        <f ca="1">IF(AND(CG$7&gt;=$N187,CG$7&lt;=$O187,CG$7&lt;&gt;""),IF($P187="O",$K187&amp;" h",$K187),"")</f>
        <v/>
      </c>
      <c r="CH187" s="32" t="str">
        <f ca="1">IF(AND(CH$7&gt;=$N187,CH$7&lt;=$O187,CH$7&lt;&gt;""),IF($P187="O",$K187&amp;" h",$K187),"")</f>
        <v/>
      </c>
      <c r="CI187" s="32" t="str">
        <f ca="1">IF(AND(CI$7&gt;=$N187,CI$7&lt;=$O187,CI$7&lt;&gt;""),IF($P187="O",$K187&amp;" h",$K187),"")</f>
        <v/>
      </c>
      <c r="CJ187" s="32" t="str">
        <f ca="1">IF(AND(CJ$7&gt;=$N187,CJ$7&lt;=$O187,CJ$7&lt;&gt;""),IF($P187="O",$K187&amp;" h",$K187),"")</f>
        <v/>
      </c>
      <c r="CK187" s="32" t="str">
        <f ca="1">IF(AND(CK$7&gt;=$N187,CK$7&lt;=$O187,CK$7&lt;&gt;""),IF($P187="O",$K187&amp;" h",$K187),"")</f>
        <v/>
      </c>
      <c r="CL187" s="32" t="str">
        <f ca="1">IF(AND(CL$7&gt;=$N187,CL$7&lt;=$O187,CL$7&lt;&gt;""),IF($P187="O",$K187&amp;" h",$K187),"")</f>
        <v/>
      </c>
      <c r="CM187" s="32" t="str">
        <f ca="1">IF(AND(CM$7&gt;=$N187,CM$7&lt;=$O187,CM$7&lt;&gt;""),IF($P187="O",$K187&amp;" h",$K187),"")</f>
        <v/>
      </c>
      <c r="CN187" s="32" t="str">
        <f ca="1">IF(AND(CN$7&gt;=$N187,CN$7&lt;=$O187,CN$7&lt;&gt;""),IF($P187="O",$K187&amp;" h",$K187),"")</f>
        <v/>
      </c>
      <c r="CO187" s="32" t="str">
        <f ca="1">IF(AND(CO$7&gt;=$N187,CO$7&lt;=$O187,CO$7&lt;&gt;""),IF($P187="O",$K187&amp;" h",$K187),"")</f>
        <v/>
      </c>
      <c r="CP187" s="32" t="str">
        <f ca="1">IF(AND(CP$7&gt;=$N187,CP$7&lt;=$O187,CP$7&lt;&gt;""),IF($P187="O",$K187&amp;" h",$K187),"")</f>
        <v/>
      </c>
      <c r="CQ187" s="32" t="str">
        <f ca="1">IF(AND(CQ$7&gt;=$N187,CQ$7&lt;=$O187,CQ$7&lt;&gt;""),IF($P187="O",$K187&amp;" h",$K187),"")</f>
        <v/>
      </c>
      <c r="CR187" s="32" t="str">
        <f ca="1">IF(AND(CR$7&gt;=$N187,CR$7&lt;=$O187,CR$7&lt;&gt;""),IF($P187="O",$K187&amp;" h",$K187),"")</f>
        <v/>
      </c>
      <c r="CS187" s="32" t="str">
        <f ca="1">IF(AND(CS$7&gt;=$N187,CS$7&lt;=$O187,CS$7&lt;&gt;""),IF($P187="O",$K187&amp;" h",$K187),"")</f>
        <v/>
      </c>
      <c r="CT187" s="32" t="str">
        <f ca="1">IF(AND(CT$7&gt;=$N187,CT$7&lt;=$O187,CT$7&lt;&gt;""),IF($P187="O",$K187&amp;" h",$K187),"")</f>
        <v/>
      </c>
      <c r="CU187" s="32" t="str">
        <f ca="1">IF(AND(CU$7&gt;=$N187,CU$7&lt;=$O187,CU$7&lt;&gt;""),IF($P187="O",$K187&amp;" h",$K187),"")</f>
        <v/>
      </c>
      <c r="CV187" s="32" t="str">
        <f ca="1">IF(AND(CV$7&gt;=$N187,CV$7&lt;=$O187,CV$7&lt;&gt;""),IF($P187="O",$K187&amp;" h",$K187),"")</f>
        <v/>
      </c>
      <c r="CW187" s="32" t="str">
        <f ca="1">IF(AND(CW$7&gt;=$N187,CW$7&lt;=$O187,CW$7&lt;&gt;""),IF($P187="O",$K187&amp;" h",$K187),"")</f>
        <v/>
      </c>
      <c r="CX187" s="32" t="str">
        <f ca="1">IF(AND(CX$7&gt;=$N187,CX$7&lt;=$O187,CX$7&lt;&gt;""),IF($P187="O",$K187&amp;" h",$K187),"")</f>
        <v/>
      </c>
      <c r="CY187" s="32" t="str">
        <f ca="1">IF(AND(CY$7&gt;=$N187,CY$7&lt;=$O187,CY$7&lt;&gt;""),IF($P187="O",$K187&amp;" h",$K187),"")</f>
        <v/>
      </c>
      <c r="CZ187" s="32" t="str">
        <f ca="1">IF(AND(CZ$7&gt;=$N187,CZ$7&lt;=$O187,CZ$7&lt;&gt;""),IF($P187="O",$K187&amp;" h",$K187),"")</f>
        <v/>
      </c>
      <c r="DA187" s="32" t="str">
        <f ca="1">IF(AND(DA$7&gt;=$N187,DA$7&lt;=$O187,DA$7&lt;&gt;""),IF($P187="O",$K187&amp;" h",$K187),"")</f>
        <v/>
      </c>
      <c r="DB187" s="32" t="str">
        <f ca="1">IF(AND(DB$7&gt;=$N187,DB$7&lt;=$O187,DB$7&lt;&gt;""),IF($P187="O",$K187&amp;" h",$K187),"")</f>
        <v/>
      </c>
      <c r="DC187" s="32" t="str">
        <f ca="1">IF(AND(DC$7&gt;=$N187,DC$7&lt;=$O187,DC$7&lt;&gt;""),IF($P187="O",$K187&amp;" h",$K187),"")</f>
        <v/>
      </c>
    </row>
    <row r="188" spans="1:107" x14ac:dyDescent="0.3">
      <c r="A188" s="124" t="s">
        <v>6181</v>
      </c>
      <c r="B188" s="100" t="s">
        <v>6182</v>
      </c>
      <c r="C188" s="100" t="s">
        <v>6183</v>
      </c>
      <c r="D188" s="100"/>
      <c r="E188" s="100"/>
      <c r="F188" s="100" t="s">
        <v>42</v>
      </c>
      <c r="G188" s="100" t="s">
        <v>166</v>
      </c>
      <c r="H188" s="100" t="s">
        <v>167</v>
      </c>
      <c r="I188" s="100" t="s">
        <v>204</v>
      </c>
      <c r="J188" s="100" t="s">
        <v>2457</v>
      </c>
      <c r="K188" s="100">
        <v>0</v>
      </c>
      <c r="L188" s="104">
        <v>43318</v>
      </c>
      <c r="M188" s="104"/>
      <c r="N188" s="105"/>
      <c r="O188" s="105"/>
      <c r="P188" s="109" t="s">
        <v>617</v>
      </c>
      <c r="Q188" s="31">
        <f ca="1">NETWORKDAYS(N188,O188,LD!$D$5:$D$16)</f>
        <v>0</v>
      </c>
      <c r="R188" s="152" t="str">
        <f ca="1">IF(AND(R$7&gt;=$N188,R$7&lt;=$O188,R$7&lt;&gt;""),IF($P188="O",$K188&amp;" h",$K188),"")</f>
        <v/>
      </c>
      <c r="S188" s="150" t="str">
        <f>IF(AND(S$7&gt;=$N188,S$7&lt;=$O188,S$7&lt;&gt;""),IF($P188="O",$K188&amp;" h",$K188),"")</f>
        <v/>
      </c>
      <c r="T188" s="152" t="str">
        <f ca="1">IF(AND(T$7&gt;=$N188,T$7&lt;=$O188,T$7&lt;&gt;""),IF($P188="O",$K188&amp;" h",$K188),"")</f>
        <v/>
      </c>
      <c r="U188" s="150" t="str">
        <f>IF(AND(U$7&gt;=$N188,U$7&lt;=$O188,U$7&lt;&gt;""),IF($P188="O",$K188&amp;" h",$K188),"")</f>
        <v/>
      </c>
      <c r="V188" s="152" t="str">
        <f ca="1">IF(AND(V$7&gt;=$N188,V$7&lt;=$O188,V$7&lt;&gt;""),IF($P188="O",$K188&amp;" h",$K188),"")</f>
        <v/>
      </c>
      <c r="W188" s="150" t="str">
        <f>IF(AND(W$7&gt;=$N188,W$7&lt;=$O188,W$7&lt;&gt;""),IF($P188="O",$K188&amp;" h",$K188),"")</f>
        <v/>
      </c>
      <c r="X188" s="152" t="str">
        <f ca="1">IF(AND(X$7&gt;=$N188,X$7&lt;=$O188,X$7&lt;&gt;""),IF($P188="O",$K188&amp;" h",$K188),"")</f>
        <v/>
      </c>
      <c r="Y188" s="150" t="str">
        <f>IF(AND(Y$7&gt;=$N188,Y$7&lt;=$O188,Y$7&lt;&gt;""),IF($P188="O",$K188&amp;" h",$K188),"")</f>
        <v/>
      </c>
      <c r="Z188" s="152" t="str">
        <f ca="1">IF(AND(Z$7&gt;=$N188,Z$7&lt;=$O188,Z$7&lt;&gt;""),IF($P188="O",$K188&amp;" h",$K188),"")</f>
        <v/>
      </c>
      <c r="AA188" s="150" t="str">
        <f>IF(AND(AA$7&gt;=$N188,AA$7&lt;=$O188,AA$7&lt;&gt;""),IF($P188="O",$K188&amp;" h",$K188),"")</f>
        <v/>
      </c>
      <c r="AB188" s="152" t="str">
        <f ca="1">IF(AND(AB$7&gt;=$N188,AB$7&lt;=$O188,AB$7&lt;&gt;""),IF($P188="O",$K188&amp;" h",$K188),"")</f>
        <v/>
      </c>
      <c r="AC188" s="150" t="str">
        <f>IF(AND(AC$7&gt;=$N188,AC$7&lt;=$O188,AC$7&lt;&gt;""),IF($P188="O",$K188&amp;" h",$K188),"")</f>
        <v/>
      </c>
      <c r="AD188" s="152" t="str">
        <f ca="1">IF(AND(AD$7&gt;=$N188,AD$7&lt;=$O188,AD$7&lt;&gt;""),IF($P188="O",$K188&amp;" h",$K188),"")</f>
        <v/>
      </c>
      <c r="AE188" s="150" t="str">
        <f>IF(AND(AE$7&gt;=$N188,AE$7&lt;=$O188,AE$7&lt;&gt;""),IF($P188="O",$K188&amp;" h",$K188),"")</f>
        <v/>
      </c>
      <c r="AF188" s="152" t="str">
        <f ca="1">IF(AND(AF$7&gt;=$N188,AF$7&lt;=$O188,AF$7&lt;&gt;""),IF($P188="O",$K188&amp;" h",$K188),"")</f>
        <v/>
      </c>
      <c r="AG188" s="150" t="str">
        <f>IF(AND(AG$7&gt;=$N188,AG$7&lt;=$O188,AG$7&lt;&gt;""),IF($P188="O",$K188&amp;" h",$K188),"")</f>
        <v/>
      </c>
      <c r="AH188" s="152" t="str">
        <f ca="1">IF(AND(AH$7&gt;=$N188,AH$7&lt;=$O188,AH$7&lt;&gt;""),IF($P188="O",$K188&amp;" h",$K188),"")</f>
        <v/>
      </c>
      <c r="AI188" s="150"/>
      <c r="AJ188" s="152"/>
      <c r="AK188" s="150"/>
      <c r="AL188" s="152"/>
      <c r="AM188" s="150"/>
      <c r="AN188" s="152"/>
      <c r="AO188" s="150"/>
      <c r="AP188" s="152"/>
      <c r="AQ188" s="150"/>
      <c r="AR188" s="152"/>
      <c r="AS188" s="150"/>
      <c r="AT188" s="152"/>
      <c r="AU188" s="150"/>
      <c r="AV188" s="152"/>
      <c r="AW188" s="150"/>
      <c r="AX188" s="152"/>
      <c r="AY188" s="150"/>
      <c r="AZ188" s="152"/>
      <c r="BA188" s="150"/>
      <c r="BB188" s="152"/>
      <c r="BC188" s="150"/>
      <c r="BD188" s="152"/>
      <c r="BE188" s="150"/>
      <c r="BF188" s="152"/>
      <c r="BG188" s="150"/>
      <c r="BH188" s="152"/>
      <c r="BI188" s="150"/>
      <c r="BJ188" s="152"/>
      <c r="BK188" s="150"/>
      <c r="BL188" s="152"/>
      <c r="BM188" s="150"/>
      <c r="BN188" s="152"/>
      <c r="BO188" s="150"/>
      <c r="BP188" s="152"/>
      <c r="BQ188" s="150"/>
      <c r="BR188" s="152"/>
      <c r="BS188" s="150"/>
      <c r="BT188" s="152"/>
      <c r="BU188" s="150"/>
      <c r="BV188" s="152"/>
      <c r="BW188" s="150"/>
      <c r="BX188" s="152"/>
      <c r="BY188" s="150"/>
      <c r="BZ188" s="32" t="str">
        <f ca="1">IF(AND(BZ$7&gt;=$N188,BZ$7&lt;=$O188,BZ$7&lt;&gt;""),IF($P188="O",$K188&amp;" h",$K188),"")</f>
        <v/>
      </c>
      <c r="CA188" s="32" t="str">
        <f ca="1">IF(AND(CA$7&gt;=$N188,CA$7&lt;=$O188,CA$7&lt;&gt;""),IF($P188="O",$K188&amp;" h",$K188),"")</f>
        <v/>
      </c>
      <c r="CB188" s="32" t="str">
        <f ca="1">IF(AND(CB$7&gt;=$N188,CB$7&lt;=$O188,CB$7&lt;&gt;""),IF($P188="O",$K188&amp;" h",$K188),"")</f>
        <v/>
      </c>
      <c r="CC188" s="32" t="str">
        <f ca="1">IF(AND(CC$7&gt;=$N188,CC$7&lt;=$O188,CC$7&lt;&gt;""),IF($P188="O",$K188&amp;" h",$K188),"")</f>
        <v/>
      </c>
      <c r="CD188" s="32" t="str">
        <f ca="1">IF(AND(CD$7&gt;=$N188,CD$7&lt;=$O188,CD$7&lt;&gt;""),IF($P188="O",$K188&amp;" h",$K188),"")</f>
        <v/>
      </c>
      <c r="CE188" s="32" t="str">
        <f ca="1">IF(AND(CE$7&gt;=$N188,CE$7&lt;=$O188,CE$7&lt;&gt;""),IF($P188="O",$K188&amp;" h",$K188),"")</f>
        <v/>
      </c>
      <c r="CF188" s="32" t="str">
        <f ca="1">IF(AND(CF$7&gt;=$N188,CF$7&lt;=$O188,CF$7&lt;&gt;""),IF($P188="O",$K188&amp;" h",$K188),"")</f>
        <v/>
      </c>
      <c r="CG188" s="32" t="str">
        <f ca="1">IF(AND(CG$7&gt;=$N188,CG$7&lt;=$O188,CG$7&lt;&gt;""),IF($P188="O",$K188&amp;" h",$K188),"")</f>
        <v/>
      </c>
      <c r="CH188" s="32" t="str">
        <f ca="1">IF(AND(CH$7&gt;=$N188,CH$7&lt;=$O188,CH$7&lt;&gt;""),IF($P188="O",$K188&amp;" h",$K188),"")</f>
        <v/>
      </c>
      <c r="CI188" s="32" t="str">
        <f ca="1">IF(AND(CI$7&gt;=$N188,CI$7&lt;=$O188,CI$7&lt;&gt;""),IF($P188="O",$K188&amp;" h",$K188),"")</f>
        <v/>
      </c>
      <c r="CJ188" s="32" t="str">
        <f ca="1">IF(AND(CJ$7&gt;=$N188,CJ$7&lt;=$O188,CJ$7&lt;&gt;""),IF($P188="O",$K188&amp;" h",$K188),"")</f>
        <v/>
      </c>
      <c r="CK188" s="32" t="str">
        <f ca="1">IF(AND(CK$7&gt;=$N188,CK$7&lt;=$O188,CK$7&lt;&gt;""),IF($P188="O",$K188&amp;" h",$K188),"")</f>
        <v/>
      </c>
      <c r="CL188" s="32" t="str">
        <f ca="1">IF(AND(CL$7&gt;=$N188,CL$7&lt;=$O188,CL$7&lt;&gt;""),IF($P188="O",$K188&amp;" h",$K188),"")</f>
        <v/>
      </c>
      <c r="CM188" s="32" t="str">
        <f ca="1">IF(AND(CM$7&gt;=$N188,CM$7&lt;=$O188,CM$7&lt;&gt;""),IF($P188="O",$K188&amp;" h",$K188),"")</f>
        <v/>
      </c>
      <c r="CN188" s="32" t="str">
        <f ca="1">IF(AND(CN$7&gt;=$N188,CN$7&lt;=$O188,CN$7&lt;&gt;""),IF($P188="O",$K188&amp;" h",$K188),"")</f>
        <v/>
      </c>
      <c r="CO188" s="32" t="str">
        <f ca="1">IF(AND(CO$7&gt;=$N188,CO$7&lt;=$O188,CO$7&lt;&gt;""),IF($P188="O",$K188&amp;" h",$K188),"")</f>
        <v/>
      </c>
      <c r="CP188" s="32" t="str">
        <f ca="1">IF(AND(CP$7&gt;=$N188,CP$7&lt;=$O188,CP$7&lt;&gt;""),IF($P188="O",$K188&amp;" h",$K188),"")</f>
        <v/>
      </c>
      <c r="CQ188" s="32" t="str">
        <f ca="1">IF(AND(CQ$7&gt;=$N188,CQ$7&lt;=$O188,CQ$7&lt;&gt;""),IF($P188="O",$K188&amp;" h",$K188),"")</f>
        <v/>
      </c>
      <c r="CR188" s="32" t="str">
        <f ca="1">IF(AND(CR$7&gt;=$N188,CR$7&lt;=$O188,CR$7&lt;&gt;""),IF($P188="O",$K188&amp;" h",$K188),"")</f>
        <v/>
      </c>
      <c r="CS188" s="32" t="str">
        <f ca="1">IF(AND(CS$7&gt;=$N188,CS$7&lt;=$O188,CS$7&lt;&gt;""),IF($P188="O",$K188&amp;" h",$K188),"")</f>
        <v/>
      </c>
      <c r="CT188" s="32" t="str">
        <f ca="1">IF(AND(CT$7&gt;=$N188,CT$7&lt;=$O188,CT$7&lt;&gt;""),IF($P188="O",$K188&amp;" h",$K188),"")</f>
        <v/>
      </c>
      <c r="CU188" s="32" t="str">
        <f ca="1">IF(AND(CU$7&gt;=$N188,CU$7&lt;=$O188,CU$7&lt;&gt;""),IF($P188="O",$K188&amp;" h",$K188),"")</f>
        <v/>
      </c>
      <c r="CV188" s="32" t="str">
        <f ca="1">IF(AND(CV$7&gt;=$N188,CV$7&lt;=$O188,CV$7&lt;&gt;""),IF($P188="O",$K188&amp;" h",$K188),"")</f>
        <v/>
      </c>
      <c r="CW188" s="32" t="str">
        <f ca="1">IF(AND(CW$7&gt;=$N188,CW$7&lt;=$O188,CW$7&lt;&gt;""),IF($P188="O",$K188&amp;" h",$K188),"")</f>
        <v/>
      </c>
      <c r="CX188" s="32" t="str">
        <f ca="1">IF(AND(CX$7&gt;=$N188,CX$7&lt;=$O188,CX$7&lt;&gt;""),IF($P188="O",$K188&amp;" h",$K188),"")</f>
        <v/>
      </c>
      <c r="CY188" s="32" t="str">
        <f ca="1">IF(AND(CY$7&gt;=$N188,CY$7&lt;=$O188,CY$7&lt;&gt;""),IF($P188="O",$K188&amp;" h",$K188),"")</f>
        <v/>
      </c>
      <c r="CZ188" s="32" t="str">
        <f ca="1">IF(AND(CZ$7&gt;=$N188,CZ$7&lt;=$O188,CZ$7&lt;&gt;""),IF($P188="O",$K188&amp;" h",$K188),"")</f>
        <v/>
      </c>
      <c r="DA188" s="32" t="str">
        <f ca="1">IF(AND(DA$7&gt;=$N188,DA$7&lt;=$O188,DA$7&lt;&gt;""),IF($P188="O",$K188&amp;" h",$K188),"")</f>
        <v/>
      </c>
      <c r="DB188" s="32" t="str">
        <f ca="1">IF(AND(DB$7&gt;=$N188,DB$7&lt;=$O188,DB$7&lt;&gt;""),IF($P188="O",$K188&amp;" h",$K188),"")</f>
        <v/>
      </c>
      <c r="DC188" s="32" t="str">
        <f ca="1">IF(AND(DC$7&gt;=$N188,DC$7&lt;=$O188,DC$7&lt;&gt;""),IF($P188="O",$K188&amp;" h",$K188),"")</f>
        <v/>
      </c>
    </row>
    <row r="189" spans="1:107" x14ac:dyDescent="0.3">
      <c r="A189" s="124" t="s">
        <v>6185</v>
      </c>
      <c r="B189" s="100" t="s">
        <v>6186</v>
      </c>
      <c r="C189" s="100" t="s">
        <v>6187</v>
      </c>
      <c r="D189" s="100"/>
      <c r="E189" s="100"/>
      <c r="F189" s="100" t="s">
        <v>42</v>
      </c>
      <c r="G189" s="100" t="s">
        <v>166</v>
      </c>
      <c r="H189" s="100" t="s">
        <v>167</v>
      </c>
      <c r="I189" s="100" t="s">
        <v>204</v>
      </c>
      <c r="J189" s="100" t="s">
        <v>2457</v>
      </c>
      <c r="K189" s="100">
        <v>0</v>
      </c>
      <c r="L189" s="104">
        <v>43318</v>
      </c>
      <c r="M189" s="104"/>
      <c r="N189" s="105"/>
      <c r="O189" s="105"/>
      <c r="P189" s="109" t="s">
        <v>617</v>
      </c>
      <c r="Q189" s="31">
        <f ca="1">NETWORKDAYS(N189,O189,LD!$D$5:$D$16)</f>
        <v>0</v>
      </c>
      <c r="R189" s="152" t="str">
        <f ca="1">IF(AND(R$7&gt;=$N189,R$7&lt;=$O189,R$7&lt;&gt;""),IF($P189="O",$K189&amp;" h",$K189),"")</f>
        <v/>
      </c>
      <c r="S189" s="150" t="str">
        <f>IF(AND(S$7&gt;=$N189,S$7&lt;=$O189,S$7&lt;&gt;""),IF($P189="O",$K189&amp;" h",$K189),"")</f>
        <v/>
      </c>
      <c r="T189" s="152" t="str">
        <f ca="1">IF(AND(T$7&gt;=$N189,T$7&lt;=$O189,T$7&lt;&gt;""),IF($P189="O",$K189&amp;" h",$K189),"")</f>
        <v/>
      </c>
      <c r="U189" s="150" t="str">
        <f>IF(AND(U$7&gt;=$N189,U$7&lt;=$O189,U$7&lt;&gt;""),IF($P189="O",$K189&amp;" h",$K189),"")</f>
        <v/>
      </c>
      <c r="V189" s="152" t="str">
        <f ca="1">IF(AND(V$7&gt;=$N189,V$7&lt;=$O189,V$7&lt;&gt;""),IF($P189="O",$K189&amp;" h",$K189),"")</f>
        <v/>
      </c>
      <c r="W189" s="150" t="str">
        <f>IF(AND(W$7&gt;=$N189,W$7&lt;=$O189,W$7&lt;&gt;""),IF($P189="O",$K189&amp;" h",$K189),"")</f>
        <v/>
      </c>
      <c r="X189" s="152" t="str">
        <f ca="1">IF(AND(X$7&gt;=$N189,X$7&lt;=$O189,X$7&lt;&gt;""),IF($P189="O",$K189&amp;" h",$K189),"")</f>
        <v/>
      </c>
      <c r="Y189" s="150" t="str">
        <f>IF(AND(Y$7&gt;=$N189,Y$7&lt;=$O189,Y$7&lt;&gt;""),IF($P189="O",$K189&amp;" h",$K189),"")</f>
        <v/>
      </c>
      <c r="Z189" s="152" t="str">
        <f ca="1">IF(AND(Z$7&gt;=$N189,Z$7&lt;=$O189,Z$7&lt;&gt;""),IF($P189="O",$K189&amp;" h",$K189),"")</f>
        <v/>
      </c>
      <c r="AA189" s="150" t="str">
        <f>IF(AND(AA$7&gt;=$N189,AA$7&lt;=$O189,AA$7&lt;&gt;""),IF($P189="O",$K189&amp;" h",$K189),"")</f>
        <v/>
      </c>
      <c r="AB189" s="152" t="str">
        <f ca="1">IF(AND(AB$7&gt;=$N189,AB$7&lt;=$O189,AB$7&lt;&gt;""),IF($P189="O",$K189&amp;" h",$K189),"")</f>
        <v/>
      </c>
      <c r="AC189" s="150" t="str">
        <f>IF(AND(AC$7&gt;=$N189,AC$7&lt;=$O189,AC$7&lt;&gt;""),IF($P189="O",$K189&amp;" h",$K189),"")</f>
        <v/>
      </c>
      <c r="AD189" s="152" t="str">
        <f ca="1">IF(AND(AD$7&gt;=$N189,AD$7&lt;=$O189,AD$7&lt;&gt;""),IF($P189="O",$K189&amp;" h",$K189),"")</f>
        <v/>
      </c>
      <c r="AE189" s="150" t="str">
        <f>IF(AND(AE$7&gt;=$N189,AE$7&lt;=$O189,AE$7&lt;&gt;""),IF($P189="O",$K189&amp;" h",$K189),"")</f>
        <v/>
      </c>
      <c r="AF189" s="152" t="str">
        <f ca="1">IF(AND(AF$7&gt;=$N189,AF$7&lt;=$O189,AF$7&lt;&gt;""),IF($P189="O",$K189&amp;" h",$K189),"")</f>
        <v/>
      </c>
      <c r="AG189" s="150" t="str">
        <f>IF(AND(AG$7&gt;=$N189,AG$7&lt;=$O189,AG$7&lt;&gt;""),IF($P189="O",$K189&amp;" h",$K189),"")</f>
        <v/>
      </c>
      <c r="AH189" s="152" t="str">
        <f ca="1">IF(AND(AH$7&gt;=$N189,AH$7&lt;=$O189,AH$7&lt;&gt;""),IF($P189="O",$K189&amp;" h",$K189),"")</f>
        <v/>
      </c>
      <c r="AI189" s="150"/>
      <c r="AJ189" s="152"/>
      <c r="AK189" s="150"/>
      <c r="AL189" s="152"/>
      <c r="AM189" s="150"/>
      <c r="AN189" s="152"/>
      <c r="AO189" s="150"/>
      <c r="AP189" s="152"/>
      <c r="AQ189" s="150"/>
      <c r="AR189" s="152"/>
      <c r="AS189" s="150"/>
      <c r="AT189" s="152"/>
      <c r="AU189" s="150"/>
      <c r="AV189" s="152"/>
      <c r="AW189" s="150"/>
      <c r="AX189" s="152"/>
      <c r="AY189" s="150"/>
      <c r="AZ189" s="152"/>
      <c r="BA189" s="150"/>
      <c r="BB189" s="152"/>
      <c r="BC189" s="150"/>
      <c r="BD189" s="152"/>
      <c r="BE189" s="150"/>
      <c r="BF189" s="152"/>
      <c r="BG189" s="150"/>
      <c r="BH189" s="152"/>
      <c r="BI189" s="150"/>
      <c r="BJ189" s="152"/>
      <c r="BK189" s="150"/>
      <c r="BL189" s="152"/>
      <c r="BM189" s="150"/>
      <c r="BN189" s="152"/>
      <c r="BO189" s="150"/>
      <c r="BP189" s="152"/>
      <c r="BQ189" s="150"/>
      <c r="BR189" s="152"/>
      <c r="BS189" s="150"/>
      <c r="BT189" s="152"/>
      <c r="BU189" s="150"/>
      <c r="BV189" s="152"/>
      <c r="BW189" s="150"/>
      <c r="BX189" s="152"/>
      <c r="BY189" s="150"/>
      <c r="BZ189" s="32" t="str">
        <f ca="1">IF(AND(BZ$7&gt;=$N189,BZ$7&lt;=$O189,BZ$7&lt;&gt;""),IF($P189="O",$K189&amp;" h",$K189),"")</f>
        <v/>
      </c>
      <c r="CA189" s="32" t="str">
        <f ca="1">IF(AND(CA$7&gt;=$N189,CA$7&lt;=$O189,CA$7&lt;&gt;""),IF($P189="O",$K189&amp;" h",$K189),"")</f>
        <v/>
      </c>
      <c r="CB189" s="32" t="str">
        <f ca="1">IF(AND(CB$7&gt;=$N189,CB$7&lt;=$O189,CB$7&lt;&gt;""),IF($P189="O",$K189&amp;" h",$K189),"")</f>
        <v/>
      </c>
      <c r="CC189" s="32" t="str">
        <f ca="1">IF(AND(CC$7&gt;=$N189,CC$7&lt;=$O189,CC$7&lt;&gt;""),IF($P189="O",$K189&amp;" h",$K189),"")</f>
        <v/>
      </c>
      <c r="CD189" s="32" t="str">
        <f ca="1">IF(AND(CD$7&gt;=$N189,CD$7&lt;=$O189,CD$7&lt;&gt;""),IF($P189="O",$K189&amp;" h",$K189),"")</f>
        <v/>
      </c>
      <c r="CE189" s="32" t="str">
        <f ca="1">IF(AND(CE$7&gt;=$N189,CE$7&lt;=$O189,CE$7&lt;&gt;""),IF($P189="O",$K189&amp;" h",$K189),"")</f>
        <v/>
      </c>
      <c r="CF189" s="32" t="str">
        <f ca="1">IF(AND(CF$7&gt;=$N189,CF$7&lt;=$O189,CF$7&lt;&gt;""),IF($P189="O",$K189&amp;" h",$K189),"")</f>
        <v/>
      </c>
      <c r="CG189" s="32" t="str">
        <f ca="1">IF(AND(CG$7&gt;=$N189,CG$7&lt;=$O189,CG$7&lt;&gt;""),IF($P189="O",$K189&amp;" h",$K189),"")</f>
        <v/>
      </c>
      <c r="CH189" s="32" t="str">
        <f ca="1">IF(AND(CH$7&gt;=$N189,CH$7&lt;=$O189,CH$7&lt;&gt;""),IF($P189="O",$K189&amp;" h",$K189),"")</f>
        <v/>
      </c>
      <c r="CI189" s="32" t="str">
        <f ca="1">IF(AND(CI$7&gt;=$N189,CI$7&lt;=$O189,CI$7&lt;&gt;""),IF($P189="O",$K189&amp;" h",$K189),"")</f>
        <v/>
      </c>
      <c r="CJ189" s="32" t="str">
        <f ca="1">IF(AND(CJ$7&gt;=$N189,CJ$7&lt;=$O189,CJ$7&lt;&gt;""),IF($P189="O",$K189&amp;" h",$K189),"")</f>
        <v/>
      </c>
      <c r="CK189" s="32" t="str">
        <f ca="1">IF(AND(CK$7&gt;=$N189,CK$7&lt;=$O189,CK$7&lt;&gt;""),IF($P189="O",$K189&amp;" h",$K189),"")</f>
        <v/>
      </c>
      <c r="CL189" s="32" t="str">
        <f ca="1">IF(AND(CL$7&gt;=$N189,CL$7&lt;=$O189,CL$7&lt;&gt;""),IF($P189="O",$K189&amp;" h",$K189),"")</f>
        <v/>
      </c>
      <c r="CM189" s="32" t="str">
        <f ca="1">IF(AND(CM$7&gt;=$N189,CM$7&lt;=$O189,CM$7&lt;&gt;""),IF($P189="O",$K189&amp;" h",$K189),"")</f>
        <v/>
      </c>
      <c r="CN189" s="32" t="str">
        <f ca="1">IF(AND(CN$7&gt;=$N189,CN$7&lt;=$O189,CN$7&lt;&gt;""),IF($P189="O",$K189&amp;" h",$K189),"")</f>
        <v/>
      </c>
      <c r="CO189" s="32" t="str">
        <f ca="1">IF(AND(CO$7&gt;=$N189,CO$7&lt;=$O189,CO$7&lt;&gt;""),IF($P189="O",$K189&amp;" h",$K189),"")</f>
        <v/>
      </c>
      <c r="CP189" s="32" t="str">
        <f ca="1">IF(AND(CP$7&gt;=$N189,CP$7&lt;=$O189,CP$7&lt;&gt;""),IF($P189="O",$K189&amp;" h",$K189),"")</f>
        <v/>
      </c>
      <c r="CQ189" s="32" t="str">
        <f ca="1">IF(AND(CQ$7&gt;=$N189,CQ$7&lt;=$O189,CQ$7&lt;&gt;""),IF($P189="O",$K189&amp;" h",$K189),"")</f>
        <v/>
      </c>
      <c r="CR189" s="32" t="str">
        <f ca="1">IF(AND(CR$7&gt;=$N189,CR$7&lt;=$O189,CR$7&lt;&gt;""),IF($P189="O",$K189&amp;" h",$K189),"")</f>
        <v/>
      </c>
      <c r="CS189" s="32" t="str">
        <f ca="1">IF(AND(CS$7&gt;=$N189,CS$7&lt;=$O189,CS$7&lt;&gt;""),IF($P189="O",$K189&amp;" h",$K189),"")</f>
        <v/>
      </c>
      <c r="CT189" s="32" t="str">
        <f ca="1">IF(AND(CT$7&gt;=$N189,CT$7&lt;=$O189,CT$7&lt;&gt;""),IF($P189="O",$K189&amp;" h",$K189),"")</f>
        <v/>
      </c>
      <c r="CU189" s="32" t="str">
        <f ca="1">IF(AND(CU$7&gt;=$N189,CU$7&lt;=$O189,CU$7&lt;&gt;""),IF($P189="O",$K189&amp;" h",$K189),"")</f>
        <v/>
      </c>
      <c r="CV189" s="32" t="str">
        <f ca="1">IF(AND(CV$7&gt;=$N189,CV$7&lt;=$O189,CV$7&lt;&gt;""),IF($P189="O",$K189&amp;" h",$K189),"")</f>
        <v/>
      </c>
      <c r="CW189" s="32" t="str">
        <f ca="1">IF(AND(CW$7&gt;=$N189,CW$7&lt;=$O189,CW$7&lt;&gt;""),IF($P189="O",$K189&amp;" h",$K189),"")</f>
        <v/>
      </c>
      <c r="CX189" s="32" t="str">
        <f ca="1">IF(AND(CX$7&gt;=$N189,CX$7&lt;=$O189,CX$7&lt;&gt;""),IF($P189="O",$K189&amp;" h",$K189),"")</f>
        <v/>
      </c>
      <c r="CY189" s="32" t="str">
        <f ca="1">IF(AND(CY$7&gt;=$N189,CY$7&lt;=$O189,CY$7&lt;&gt;""),IF($P189="O",$K189&amp;" h",$K189),"")</f>
        <v/>
      </c>
      <c r="CZ189" s="32" t="str">
        <f ca="1">IF(AND(CZ$7&gt;=$N189,CZ$7&lt;=$O189,CZ$7&lt;&gt;""),IF($P189="O",$K189&amp;" h",$K189),"")</f>
        <v/>
      </c>
      <c r="DA189" s="32" t="str">
        <f ca="1">IF(AND(DA$7&gt;=$N189,DA$7&lt;=$O189,DA$7&lt;&gt;""),IF($P189="O",$K189&amp;" h",$K189),"")</f>
        <v/>
      </c>
      <c r="DB189" s="32" t="str">
        <f ca="1">IF(AND(DB$7&gt;=$N189,DB$7&lt;=$O189,DB$7&lt;&gt;""),IF($P189="O",$K189&amp;" h",$K189),"")</f>
        <v/>
      </c>
      <c r="DC189" s="32" t="str">
        <f ca="1">IF(AND(DC$7&gt;=$N189,DC$7&lt;=$O189,DC$7&lt;&gt;""),IF($P189="O",$K189&amp;" h",$K189),"")</f>
        <v/>
      </c>
    </row>
    <row r="190" spans="1:107" x14ac:dyDescent="0.3">
      <c r="A190" s="100"/>
      <c r="B190" s="100"/>
      <c r="C190" s="100"/>
      <c r="D190" s="100"/>
      <c r="E190" s="100"/>
      <c r="F190" s="100"/>
      <c r="G190" s="100"/>
      <c r="H190" s="100"/>
      <c r="I190" s="100"/>
      <c r="J190" s="100"/>
      <c r="K190" s="100"/>
      <c r="L190" s="101"/>
      <c r="M190" s="101"/>
      <c r="N190" s="102"/>
      <c r="O190" s="102"/>
      <c r="P190" s="103"/>
      <c r="Q190" s="31">
        <f ca="1">NETWORKDAYS(N190,O190,LD!$D$5:$D$16)</f>
        <v>0</v>
      </c>
      <c r="R190" s="152" t="str">
        <f ca="1">IF(AND(R$7&gt;=$N190,R$7&lt;=$O190,R$7&lt;&gt;""),IF($P190="O",$K190&amp;" h",$K190),"")</f>
        <v/>
      </c>
      <c r="S190" s="150" t="str">
        <f>IF(AND(S$7&gt;=$N190,S$7&lt;=$O190,S$7&lt;&gt;""),IF($P190="O",$K190&amp;" h",$K190),"")</f>
        <v/>
      </c>
      <c r="T190" s="152" t="str">
        <f ca="1">IF(AND(T$7&gt;=$N190,T$7&lt;=$O190,T$7&lt;&gt;""),IF($P190="O",$K190&amp;" h",$K190),"")</f>
        <v/>
      </c>
      <c r="U190" s="150" t="str">
        <f>IF(AND(U$7&gt;=$N190,U$7&lt;=$O190,U$7&lt;&gt;""),IF($P190="O",$K190&amp;" h",$K190),"")</f>
        <v/>
      </c>
      <c r="V190" s="152" t="str">
        <f ca="1">IF(AND(V$7&gt;=$N190,V$7&lt;=$O190,V$7&lt;&gt;""),IF($P190="O",$K190&amp;" h",$K190),"")</f>
        <v/>
      </c>
      <c r="W190" s="150" t="str">
        <f>IF(AND(W$7&gt;=$N190,W$7&lt;=$O190,W$7&lt;&gt;""),IF($P190="O",$K190&amp;" h",$K190),"")</f>
        <v/>
      </c>
      <c r="X190" s="152" t="str">
        <f ca="1">IF(AND(X$7&gt;=$N190,X$7&lt;=$O190,X$7&lt;&gt;""),IF($P190="O",$K190&amp;" h",$K190),"")</f>
        <v/>
      </c>
      <c r="Y190" s="150" t="str">
        <f>IF(AND(Y$7&gt;=$N190,Y$7&lt;=$O190,Y$7&lt;&gt;""),IF($P190="O",$K190&amp;" h",$K190),"")</f>
        <v/>
      </c>
      <c r="Z190" s="152" t="str">
        <f ca="1">IF(AND(Z$7&gt;=$N190,Z$7&lt;=$O190,Z$7&lt;&gt;""),IF($P190="O",$K190&amp;" h",$K190),"")</f>
        <v/>
      </c>
      <c r="AA190" s="150" t="str">
        <f>IF(AND(AA$7&gt;=$N190,AA$7&lt;=$O190,AA$7&lt;&gt;""),IF($P190="O",$K190&amp;" h",$K190),"")</f>
        <v/>
      </c>
      <c r="AB190" s="152" t="str">
        <f ca="1">IF(AND(AB$7&gt;=$N190,AB$7&lt;=$O190,AB$7&lt;&gt;""),IF($P190="O",$K190&amp;" h",$K190),"")</f>
        <v/>
      </c>
      <c r="AC190" s="150" t="str">
        <f>IF(AND(AC$7&gt;=$N190,AC$7&lt;=$O190,AC$7&lt;&gt;""),IF($P190="O",$K190&amp;" h",$K190),"")</f>
        <v/>
      </c>
      <c r="AD190" s="152" t="str">
        <f ca="1">IF(AND(AD$7&gt;=$N190,AD$7&lt;=$O190,AD$7&lt;&gt;""),IF($P190="O",$K190&amp;" h",$K190),"")</f>
        <v/>
      </c>
      <c r="AE190" s="150" t="str">
        <f>IF(AND(AE$7&gt;=$N190,AE$7&lt;=$O190,AE$7&lt;&gt;""),IF($P190="O",$K190&amp;" h",$K190),"")</f>
        <v/>
      </c>
      <c r="AF190" s="152" t="str">
        <f ca="1">IF(AND(AF$7&gt;=$N190,AF$7&lt;=$O190,AF$7&lt;&gt;""),IF($P190="O",$K190&amp;" h",$K190),"")</f>
        <v/>
      </c>
      <c r="AG190" s="150" t="str">
        <f>IF(AND(AG$7&gt;=$N190,AG$7&lt;=$O190,AG$7&lt;&gt;""),IF($P190="O",$K190&amp;" h",$K190),"")</f>
        <v/>
      </c>
      <c r="AH190" s="152" t="str">
        <f ca="1">IF(AND(AH$7&gt;=$N190,AH$7&lt;=$O190,AH$7&lt;&gt;""),IF($P190="O",$K190&amp;" h",$K190),"")</f>
        <v/>
      </c>
      <c r="AI190" s="150"/>
      <c r="AJ190" s="152"/>
      <c r="AK190" s="150"/>
      <c r="AL190" s="152"/>
      <c r="AM190" s="150"/>
      <c r="AN190" s="152"/>
      <c r="AO190" s="150"/>
      <c r="AP190" s="152"/>
      <c r="AQ190" s="150"/>
      <c r="AR190" s="152"/>
      <c r="AS190" s="150"/>
      <c r="AT190" s="152"/>
      <c r="AU190" s="150"/>
      <c r="AV190" s="152"/>
      <c r="AW190" s="150"/>
      <c r="AX190" s="152"/>
      <c r="AY190" s="150"/>
      <c r="AZ190" s="152"/>
      <c r="BA190" s="150"/>
      <c r="BB190" s="152"/>
      <c r="BC190" s="150"/>
      <c r="BD190" s="152"/>
      <c r="BE190" s="150"/>
      <c r="BF190" s="152"/>
      <c r="BG190" s="150"/>
      <c r="BH190" s="152"/>
      <c r="BI190" s="150"/>
      <c r="BJ190" s="152"/>
      <c r="BK190" s="150"/>
      <c r="BL190" s="152"/>
      <c r="BM190" s="150"/>
      <c r="BN190" s="152"/>
      <c r="BO190" s="150"/>
      <c r="BP190" s="152"/>
      <c r="BQ190" s="150"/>
      <c r="BR190" s="152"/>
      <c r="BS190" s="150"/>
      <c r="BT190" s="152"/>
      <c r="BU190" s="150"/>
      <c r="BV190" s="152"/>
      <c r="BW190" s="150"/>
      <c r="BX190" s="152"/>
      <c r="BY190" s="150"/>
      <c r="BZ190" s="32" t="str">
        <f ca="1">IF(AND(BZ$7&gt;=$N190,BZ$7&lt;=$O190,BZ$7&lt;&gt;""),IF($P190="O",$K190&amp;" h",$K190),"")</f>
        <v/>
      </c>
      <c r="CA190" s="32" t="str">
        <f ca="1">IF(AND(CA$7&gt;=$N190,CA$7&lt;=$O190,CA$7&lt;&gt;""),IF($P190="O",$K190&amp;" h",$K190),"")</f>
        <v/>
      </c>
      <c r="CB190" s="32" t="str">
        <f ca="1">IF(AND(CB$7&gt;=$N190,CB$7&lt;=$O190,CB$7&lt;&gt;""),IF($P190="O",$K190&amp;" h",$K190),"")</f>
        <v/>
      </c>
      <c r="CC190" s="32" t="str">
        <f ca="1">IF(AND(CC$7&gt;=$N190,CC$7&lt;=$O190,CC$7&lt;&gt;""),IF($P190="O",$K190&amp;" h",$K190),"")</f>
        <v/>
      </c>
      <c r="CD190" s="32" t="str">
        <f ca="1">IF(AND(CD$7&gt;=$N190,CD$7&lt;=$O190,CD$7&lt;&gt;""),IF($P190="O",$K190&amp;" h",$K190),"")</f>
        <v/>
      </c>
      <c r="CE190" s="32" t="str">
        <f ca="1">IF(AND(CE$7&gt;=$N190,CE$7&lt;=$O190,CE$7&lt;&gt;""),IF($P190="O",$K190&amp;" h",$K190),"")</f>
        <v/>
      </c>
      <c r="CF190" s="32" t="str">
        <f ca="1">IF(AND(CF$7&gt;=$N190,CF$7&lt;=$O190,CF$7&lt;&gt;""),IF($P190="O",$K190&amp;" h",$K190),"")</f>
        <v/>
      </c>
      <c r="CG190" s="32" t="str">
        <f ca="1">IF(AND(CG$7&gt;=$N190,CG$7&lt;=$O190,CG$7&lt;&gt;""),IF($P190="O",$K190&amp;" h",$K190),"")</f>
        <v/>
      </c>
      <c r="CH190" s="32" t="str">
        <f ca="1">IF(AND(CH$7&gt;=$N190,CH$7&lt;=$O190,CH$7&lt;&gt;""),IF($P190="O",$K190&amp;" h",$K190),"")</f>
        <v/>
      </c>
      <c r="CI190" s="32" t="str">
        <f ca="1">IF(AND(CI$7&gt;=$N190,CI$7&lt;=$O190,CI$7&lt;&gt;""),IF($P190="O",$K190&amp;" h",$K190),"")</f>
        <v/>
      </c>
      <c r="CJ190" s="32" t="str">
        <f ca="1">IF(AND(CJ$7&gt;=$N190,CJ$7&lt;=$O190,CJ$7&lt;&gt;""),IF($P190="O",$K190&amp;" h",$K190),"")</f>
        <v/>
      </c>
      <c r="CK190" s="32" t="str">
        <f ca="1">IF(AND(CK$7&gt;=$N190,CK$7&lt;=$O190,CK$7&lt;&gt;""),IF($P190="O",$K190&amp;" h",$K190),"")</f>
        <v/>
      </c>
      <c r="CL190" s="32" t="str">
        <f ca="1">IF(AND(CL$7&gt;=$N190,CL$7&lt;=$O190,CL$7&lt;&gt;""),IF($P190="O",$K190&amp;" h",$K190),"")</f>
        <v/>
      </c>
      <c r="CM190" s="32" t="str">
        <f ca="1">IF(AND(CM$7&gt;=$N190,CM$7&lt;=$O190,CM$7&lt;&gt;""),IF($P190="O",$K190&amp;" h",$K190),"")</f>
        <v/>
      </c>
      <c r="CN190" s="32" t="str">
        <f ca="1">IF(AND(CN$7&gt;=$N190,CN$7&lt;=$O190,CN$7&lt;&gt;""),IF($P190="O",$K190&amp;" h",$K190),"")</f>
        <v/>
      </c>
      <c r="CO190" s="32" t="str">
        <f ca="1">IF(AND(CO$7&gt;=$N190,CO$7&lt;=$O190,CO$7&lt;&gt;""),IF($P190="O",$K190&amp;" h",$K190),"")</f>
        <v/>
      </c>
      <c r="CP190" s="32" t="str">
        <f ca="1">IF(AND(CP$7&gt;=$N190,CP$7&lt;=$O190,CP$7&lt;&gt;""),IF($P190="O",$K190&amp;" h",$K190),"")</f>
        <v/>
      </c>
      <c r="CQ190" s="32" t="str">
        <f ca="1">IF(AND(CQ$7&gt;=$N190,CQ$7&lt;=$O190,CQ$7&lt;&gt;""),IF($P190="O",$K190&amp;" h",$K190),"")</f>
        <v/>
      </c>
      <c r="CR190" s="32" t="str">
        <f ca="1">IF(AND(CR$7&gt;=$N190,CR$7&lt;=$O190,CR$7&lt;&gt;""),IF($P190="O",$K190&amp;" h",$K190),"")</f>
        <v/>
      </c>
      <c r="CS190" s="32" t="str">
        <f ca="1">IF(AND(CS$7&gt;=$N190,CS$7&lt;=$O190,CS$7&lt;&gt;""),IF($P190="O",$K190&amp;" h",$K190),"")</f>
        <v/>
      </c>
      <c r="CT190" s="32" t="str">
        <f ca="1">IF(AND(CT$7&gt;=$N190,CT$7&lt;=$O190,CT$7&lt;&gt;""),IF($P190="O",$K190&amp;" h",$K190),"")</f>
        <v/>
      </c>
      <c r="CU190" s="32" t="str">
        <f ca="1">IF(AND(CU$7&gt;=$N190,CU$7&lt;=$O190,CU$7&lt;&gt;""),IF($P190="O",$K190&amp;" h",$K190),"")</f>
        <v/>
      </c>
      <c r="CV190" s="32" t="str">
        <f ca="1">IF(AND(CV$7&gt;=$N190,CV$7&lt;=$O190,CV$7&lt;&gt;""),IF($P190="O",$K190&amp;" h",$K190),"")</f>
        <v/>
      </c>
      <c r="CW190" s="32" t="str">
        <f ca="1">IF(AND(CW$7&gt;=$N190,CW$7&lt;=$O190,CW$7&lt;&gt;""),IF($P190="O",$K190&amp;" h",$K190),"")</f>
        <v/>
      </c>
      <c r="CX190" s="32" t="str">
        <f ca="1">IF(AND(CX$7&gt;=$N190,CX$7&lt;=$O190,CX$7&lt;&gt;""),IF($P190="O",$K190&amp;" h",$K190),"")</f>
        <v/>
      </c>
      <c r="CY190" s="32" t="str">
        <f ca="1">IF(AND(CY$7&gt;=$N190,CY$7&lt;=$O190,CY$7&lt;&gt;""),IF($P190="O",$K190&amp;" h",$K190),"")</f>
        <v/>
      </c>
      <c r="CZ190" s="32" t="str">
        <f ca="1">IF(AND(CZ$7&gt;=$N190,CZ$7&lt;=$O190,CZ$7&lt;&gt;""),IF($P190="O",$K190&amp;" h",$K190),"")</f>
        <v/>
      </c>
      <c r="DA190" s="32" t="str">
        <f ca="1">IF(AND(DA$7&gt;=$N190,DA$7&lt;=$O190,DA$7&lt;&gt;""),IF($P190="O",$K190&amp;" h",$K190),"")</f>
        <v/>
      </c>
      <c r="DB190" s="32" t="str">
        <f ca="1">IF(AND(DB$7&gt;=$N190,DB$7&lt;=$O190,DB$7&lt;&gt;""),IF($P190="O",$K190&amp;" h",$K190),"")</f>
        <v/>
      </c>
      <c r="DC190" s="32" t="str">
        <f ca="1">IF(AND(DC$7&gt;=$N190,DC$7&lt;=$O190,DC$7&lt;&gt;""),IF($P190="O",$K190&amp;" h",$K190),"")</f>
        <v/>
      </c>
    </row>
    <row r="191" spans="1:107" x14ac:dyDescent="0.3">
      <c r="A191" s="100"/>
      <c r="B191" s="100"/>
      <c r="C191" s="100"/>
      <c r="D191" s="100"/>
      <c r="E191" s="100"/>
      <c r="F191" s="100"/>
      <c r="G191" s="100"/>
      <c r="H191" s="100"/>
      <c r="I191" s="100"/>
      <c r="J191" s="100"/>
      <c r="K191" s="100"/>
      <c r="L191" s="101"/>
      <c r="M191" s="101"/>
      <c r="N191" s="102"/>
      <c r="O191" s="102"/>
      <c r="P191" s="103"/>
      <c r="Q191" s="31">
        <f ca="1">NETWORKDAYS(N191,O191,LD!$D$5:$D$16)</f>
        <v>0</v>
      </c>
      <c r="R191" s="152" t="str">
        <f ca="1">IF(AND(R$7&gt;=$N191,R$7&lt;=$O191,R$7&lt;&gt;""),IF($P191="O",$K191&amp;" h",$K191),"")</f>
        <v/>
      </c>
      <c r="S191" s="150" t="str">
        <f>IF(AND(S$7&gt;=$N191,S$7&lt;=$O191,S$7&lt;&gt;""),IF($P191="O",$K191&amp;" h",$K191),"")</f>
        <v/>
      </c>
      <c r="T191" s="152" t="str">
        <f ca="1">IF(AND(T$7&gt;=$N191,T$7&lt;=$O191,T$7&lt;&gt;""),IF($P191="O",$K191&amp;" h",$K191),"")</f>
        <v/>
      </c>
      <c r="U191" s="150" t="str">
        <f>IF(AND(U$7&gt;=$N191,U$7&lt;=$O191,U$7&lt;&gt;""),IF($P191="O",$K191&amp;" h",$K191),"")</f>
        <v/>
      </c>
      <c r="V191" s="152" t="str">
        <f ca="1">IF(AND(V$7&gt;=$N191,V$7&lt;=$O191,V$7&lt;&gt;""),IF($P191="O",$K191&amp;" h",$K191),"")</f>
        <v/>
      </c>
      <c r="W191" s="150" t="str">
        <f>IF(AND(W$7&gt;=$N191,W$7&lt;=$O191,W$7&lt;&gt;""),IF($P191="O",$K191&amp;" h",$K191),"")</f>
        <v/>
      </c>
      <c r="X191" s="152" t="str">
        <f ca="1">IF(AND(X$7&gt;=$N191,X$7&lt;=$O191,X$7&lt;&gt;""),IF($P191="O",$K191&amp;" h",$K191),"")</f>
        <v/>
      </c>
      <c r="Y191" s="150" t="str">
        <f>IF(AND(Y$7&gt;=$N191,Y$7&lt;=$O191,Y$7&lt;&gt;""),IF($P191="O",$K191&amp;" h",$K191),"")</f>
        <v/>
      </c>
      <c r="Z191" s="152" t="str">
        <f ca="1">IF(AND(Z$7&gt;=$N191,Z$7&lt;=$O191,Z$7&lt;&gt;""),IF($P191="O",$K191&amp;" h",$K191),"")</f>
        <v/>
      </c>
      <c r="AA191" s="150" t="str">
        <f>IF(AND(AA$7&gt;=$N191,AA$7&lt;=$O191,AA$7&lt;&gt;""),IF($P191="O",$K191&amp;" h",$K191),"")</f>
        <v/>
      </c>
      <c r="AB191" s="152" t="str">
        <f ca="1">IF(AND(AB$7&gt;=$N191,AB$7&lt;=$O191,AB$7&lt;&gt;""),IF($P191="O",$K191&amp;" h",$K191),"")</f>
        <v/>
      </c>
      <c r="AC191" s="150" t="str">
        <f>IF(AND(AC$7&gt;=$N191,AC$7&lt;=$O191,AC$7&lt;&gt;""),IF($P191="O",$K191&amp;" h",$K191),"")</f>
        <v/>
      </c>
      <c r="AD191" s="152" t="str">
        <f ca="1">IF(AND(AD$7&gt;=$N191,AD$7&lt;=$O191,AD$7&lt;&gt;""),IF($P191="O",$K191&amp;" h",$K191),"")</f>
        <v/>
      </c>
      <c r="AE191" s="150" t="str">
        <f>IF(AND(AE$7&gt;=$N191,AE$7&lt;=$O191,AE$7&lt;&gt;""),IF($P191="O",$K191&amp;" h",$K191),"")</f>
        <v/>
      </c>
      <c r="AF191" s="152" t="str">
        <f ca="1">IF(AND(AF$7&gt;=$N191,AF$7&lt;=$O191,AF$7&lt;&gt;""),IF($P191="O",$K191&amp;" h",$K191),"")</f>
        <v/>
      </c>
      <c r="AG191" s="150" t="str">
        <f>IF(AND(AG$7&gt;=$N191,AG$7&lt;=$O191,AG$7&lt;&gt;""),IF($P191="O",$K191&amp;" h",$K191),"")</f>
        <v/>
      </c>
      <c r="AH191" s="152" t="str">
        <f ca="1">IF(AND(AH$7&gt;=$N191,AH$7&lt;=$O191,AH$7&lt;&gt;""),IF($P191="O",$K191&amp;" h",$K191),"")</f>
        <v/>
      </c>
      <c r="AI191" s="150"/>
      <c r="AJ191" s="152"/>
      <c r="AK191" s="150"/>
      <c r="AL191" s="152"/>
      <c r="AM191" s="150"/>
      <c r="AN191" s="152"/>
      <c r="AO191" s="150"/>
      <c r="AP191" s="152"/>
      <c r="AQ191" s="150"/>
      <c r="AR191" s="152"/>
      <c r="AS191" s="150"/>
      <c r="AT191" s="152"/>
      <c r="AU191" s="150"/>
      <c r="AV191" s="152"/>
      <c r="AW191" s="150"/>
      <c r="AX191" s="152"/>
      <c r="AY191" s="150"/>
      <c r="AZ191" s="152"/>
      <c r="BA191" s="150"/>
      <c r="BB191" s="152"/>
      <c r="BC191" s="150"/>
      <c r="BD191" s="152"/>
      <c r="BE191" s="150"/>
      <c r="BF191" s="152"/>
      <c r="BG191" s="150"/>
      <c r="BH191" s="152"/>
      <c r="BI191" s="150"/>
      <c r="BJ191" s="152"/>
      <c r="BK191" s="150"/>
      <c r="BL191" s="152"/>
      <c r="BM191" s="150"/>
      <c r="BN191" s="152"/>
      <c r="BO191" s="150"/>
      <c r="BP191" s="152"/>
      <c r="BQ191" s="150"/>
      <c r="BR191" s="152"/>
      <c r="BS191" s="150"/>
      <c r="BT191" s="152"/>
      <c r="BU191" s="150"/>
      <c r="BV191" s="152"/>
      <c r="BW191" s="150"/>
      <c r="BX191" s="152"/>
      <c r="BY191" s="150"/>
      <c r="BZ191" s="32" t="str">
        <f ca="1">IF(AND(BZ$7&gt;=$N191,BZ$7&lt;=$O191,BZ$7&lt;&gt;""),IF($P191="O",$K191&amp;" h",$K191),"")</f>
        <v/>
      </c>
      <c r="CA191" s="32" t="str">
        <f ca="1">IF(AND(CA$7&gt;=$N191,CA$7&lt;=$O191,CA$7&lt;&gt;""),IF($P191="O",$K191&amp;" h",$K191),"")</f>
        <v/>
      </c>
      <c r="CB191" s="32" t="str">
        <f ca="1">IF(AND(CB$7&gt;=$N191,CB$7&lt;=$O191,CB$7&lt;&gt;""),IF($P191="O",$K191&amp;" h",$K191),"")</f>
        <v/>
      </c>
      <c r="CC191" s="32" t="str">
        <f ca="1">IF(AND(CC$7&gt;=$N191,CC$7&lt;=$O191,CC$7&lt;&gt;""),IF($P191="O",$K191&amp;" h",$K191),"")</f>
        <v/>
      </c>
      <c r="CD191" s="32" t="str">
        <f ca="1">IF(AND(CD$7&gt;=$N191,CD$7&lt;=$O191,CD$7&lt;&gt;""),IF($P191="O",$K191&amp;" h",$K191),"")</f>
        <v/>
      </c>
      <c r="CE191" s="32" t="str">
        <f ca="1">IF(AND(CE$7&gt;=$N191,CE$7&lt;=$O191,CE$7&lt;&gt;""),IF($P191="O",$K191&amp;" h",$K191),"")</f>
        <v/>
      </c>
      <c r="CF191" s="32" t="str">
        <f ca="1">IF(AND(CF$7&gt;=$N191,CF$7&lt;=$O191,CF$7&lt;&gt;""),IF($P191="O",$K191&amp;" h",$K191),"")</f>
        <v/>
      </c>
      <c r="CG191" s="32" t="str">
        <f ca="1">IF(AND(CG$7&gt;=$N191,CG$7&lt;=$O191,CG$7&lt;&gt;""),IF($P191="O",$K191&amp;" h",$K191),"")</f>
        <v/>
      </c>
      <c r="CH191" s="32" t="str">
        <f ca="1">IF(AND(CH$7&gt;=$N191,CH$7&lt;=$O191,CH$7&lt;&gt;""),IF($P191="O",$K191&amp;" h",$K191),"")</f>
        <v/>
      </c>
      <c r="CI191" s="32" t="str">
        <f ca="1">IF(AND(CI$7&gt;=$N191,CI$7&lt;=$O191,CI$7&lt;&gt;""),IF($P191="O",$K191&amp;" h",$K191),"")</f>
        <v/>
      </c>
      <c r="CJ191" s="32" t="str">
        <f ca="1">IF(AND(CJ$7&gt;=$N191,CJ$7&lt;=$O191,CJ$7&lt;&gt;""),IF($P191="O",$K191&amp;" h",$K191),"")</f>
        <v/>
      </c>
      <c r="CK191" s="32" t="str">
        <f ca="1">IF(AND(CK$7&gt;=$N191,CK$7&lt;=$O191,CK$7&lt;&gt;""),IF($P191="O",$K191&amp;" h",$K191),"")</f>
        <v/>
      </c>
      <c r="CL191" s="32" t="str">
        <f ca="1">IF(AND(CL$7&gt;=$N191,CL$7&lt;=$O191,CL$7&lt;&gt;""),IF($P191="O",$K191&amp;" h",$K191),"")</f>
        <v/>
      </c>
      <c r="CM191" s="32" t="str">
        <f ca="1">IF(AND(CM$7&gt;=$N191,CM$7&lt;=$O191,CM$7&lt;&gt;""),IF($P191="O",$K191&amp;" h",$K191),"")</f>
        <v/>
      </c>
      <c r="CN191" s="32" t="str">
        <f ca="1">IF(AND(CN$7&gt;=$N191,CN$7&lt;=$O191,CN$7&lt;&gt;""),IF($P191="O",$K191&amp;" h",$K191),"")</f>
        <v/>
      </c>
      <c r="CO191" s="32" t="str">
        <f ca="1">IF(AND(CO$7&gt;=$N191,CO$7&lt;=$O191,CO$7&lt;&gt;""),IF($P191="O",$K191&amp;" h",$K191),"")</f>
        <v/>
      </c>
      <c r="CP191" s="32" t="str">
        <f ca="1">IF(AND(CP$7&gt;=$N191,CP$7&lt;=$O191,CP$7&lt;&gt;""),IF($P191="O",$K191&amp;" h",$K191),"")</f>
        <v/>
      </c>
      <c r="CQ191" s="32" t="str">
        <f ca="1">IF(AND(CQ$7&gt;=$N191,CQ$7&lt;=$O191,CQ$7&lt;&gt;""),IF($P191="O",$K191&amp;" h",$K191),"")</f>
        <v/>
      </c>
      <c r="CR191" s="32" t="str">
        <f ca="1">IF(AND(CR$7&gt;=$N191,CR$7&lt;=$O191,CR$7&lt;&gt;""),IF($P191="O",$K191&amp;" h",$K191),"")</f>
        <v/>
      </c>
      <c r="CS191" s="32" t="str">
        <f ca="1">IF(AND(CS$7&gt;=$N191,CS$7&lt;=$O191,CS$7&lt;&gt;""),IF($P191="O",$K191&amp;" h",$K191),"")</f>
        <v/>
      </c>
      <c r="CT191" s="32" t="str">
        <f ca="1">IF(AND(CT$7&gt;=$N191,CT$7&lt;=$O191,CT$7&lt;&gt;""),IF($P191="O",$K191&amp;" h",$K191),"")</f>
        <v/>
      </c>
      <c r="CU191" s="32" t="str">
        <f ca="1">IF(AND(CU$7&gt;=$N191,CU$7&lt;=$O191,CU$7&lt;&gt;""),IF($P191="O",$K191&amp;" h",$K191),"")</f>
        <v/>
      </c>
      <c r="CV191" s="32" t="str">
        <f ca="1">IF(AND(CV$7&gt;=$N191,CV$7&lt;=$O191,CV$7&lt;&gt;""),IF($P191="O",$K191&amp;" h",$K191),"")</f>
        <v/>
      </c>
      <c r="CW191" s="32" t="str">
        <f ca="1">IF(AND(CW$7&gt;=$N191,CW$7&lt;=$O191,CW$7&lt;&gt;""),IF($P191="O",$K191&amp;" h",$K191),"")</f>
        <v/>
      </c>
      <c r="CX191" s="32" t="str">
        <f ca="1">IF(AND(CX$7&gt;=$N191,CX$7&lt;=$O191,CX$7&lt;&gt;""),IF($P191="O",$K191&amp;" h",$K191),"")</f>
        <v/>
      </c>
      <c r="CY191" s="32" t="str">
        <f ca="1">IF(AND(CY$7&gt;=$N191,CY$7&lt;=$O191,CY$7&lt;&gt;""),IF($P191="O",$K191&amp;" h",$K191),"")</f>
        <v/>
      </c>
      <c r="CZ191" s="32" t="str">
        <f ca="1">IF(AND(CZ$7&gt;=$N191,CZ$7&lt;=$O191,CZ$7&lt;&gt;""),IF($P191="O",$K191&amp;" h",$K191),"")</f>
        <v/>
      </c>
      <c r="DA191" s="32" t="str">
        <f ca="1">IF(AND(DA$7&gt;=$N191,DA$7&lt;=$O191,DA$7&lt;&gt;""),IF($P191="O",$K191&amp;" h",$K191),"")</f>
        <v/>
      </c>
      <c r="DB191" s="32" t="str">
        <f ca="1">IF(AND(DB$7&gt;=$N191,DB$7&lt;=$O191,DB$7&lt;&gt;""),IF($P191="O",$K191&amp;" h",$K191),"")</f>
        <v/>
      </c>
      <c r="DC191" s="32" t="str">
        <f ca="1">IF(AND(DC$7&gt;=$N191,DC$7&lt;=$O191,DC$7&lt;&gt;""),IF($P191="O",$K191&amp;" h",$K191),"")</f>
        <v/>
      </c>
    </row>
    <row r="192" spans="1:107" x14ac:dyDescent="0.3">
      <c r="A192" s="100"/>
      <c r="B192" s="100"/>
      <c r="C192" s="100"/>
      <c r="D192" s="100"/>
      <c r="E192" s="100"/>
      <c r="F192" s="100"/>
      <c r="G192" s="100"/>
      <c r="H192" s="100"/>
      <c r="I192" s="100"/>
      <c r="J192" s="100"/>
      <c r="K192" s="100"/>
      <c r="L192" s="101"/>
      <c r="M192" s="101"/>
      <c r="N192" s="102"/>
      <c r="O192" s="102"/>
      <c r="P192" s="103"/>
      <c r="Q192" s="31">
        <f ca="1">NETWORKDAYS(N192,O192,LD!$D$5:$D$16)</f>
        <v>0</v>
      </c>
      <c r="R192" s="152" t="str">
        <f ca="1">IF(AND(R$7&gt;=$N192,R$7&lt;=$O192,R$7&lt;&gt;""),IF($P192="O",$K192&amp;" h",$K192),"")</f>
        <v/>
      </c>
      <c r="S192" s="150" t="str">
        <f>IF(AND(S$7&gt;=$N192,S$7&lt;=$O192,S$7&lt;&gt;""),IF($P192="O",$K192&amp;" h",$K192),"")</f>
        <v/>
      </c>
      <c r="T192" s="152" t="str">
        <f ca="1">IF(AND(T$7&gt;=$N192,T$7&lt;=$O192,T$7&lt;&gt;""),IF($P192="O",$K192&amp;" h",$K192),"")</f>
        <v/>
      </c>
      <c r="U192" s="150" t="str">
        <f>IF(AND(U$7&gt;=$N192,U$7&lt;=$O192,U$7&lt;&gt;""),IF($P192="O",$K192&amp;" h",$K192),"")</f>
        <v/>
      </c>
      <c r="V192" s="152" t="str">
        <f ca="1">IF(AND(V$7&gt;=$N192,V$7&lt;=$O192,V$7&lt;&gt;""),IF($P192="O",$K192&amp;" h",$K192),"")</f>
        <v/>
      </c>
      <c r="W192" s="150" t="str">
        <f>IF(AND(W$7&gt;=$N192,W$7&lt;=$O192,W$7&lt;&gt;""),IF($P192="O",$K192&amp;" h",$K192),"")</f>
        <v/>
      </c>
      <c r="X192" s="152" t="str">
        <f ca="1">IF(AND(X$7&gt;=$N192,X$7&lt;=$O192,X$7&lt;&gt;""),IF($P192="O",$K192&amp;" h",$K192),"")</f>
        <v/>
      </c>
      <c r="Y192" s="150" t="str">
        <f>IF(AND(Y$7&gt;=$N192,Y$7&lt;=$O192,Y$7&lt;&gt;""),IF($P192="O",$K192&amp;" h",$K192),"")</f>
        <v/>
      </c>
      <c r="Z192" s="152" t="str">
        <f ca="1">IF(AND(Z$7&gt;=$N192,Z$7&lt;=$O192,Z$7&lt;&gt;""),IF($P192="O",$K192&amp;" h",$K192),"")</f>
        <v/>
      </c>
      <c r="AA192" s="150" t="str">
        <f>IF(AND(AA$7&gt;=$N192,AA$7&lt;=$O192,AA$7&lt;&gt;""),IF($P192="O",$K192&amp;" h",$K192),"")</f>
        <v/>
      </c>
      <c r="AB192" s="152" t="str">
        <f ca="1">IF(AND(AB$7&gt;=$N192,AB$7&lt;=$O192,AB$7&lt;&gt;""),IF($P192="O",$K192&amp;" h",$K192),"")</f>
        <v/>
      </c>
      <c r="AC192" s="150" t="str">
        <f>IF(AND(AC$7&gt;=$N192,AC$7&lt;=$O192,AC$7&lt;&gt;""),IF($P192="O",$K192&amp;" h",$K192),"")</f>
        <v/>
      </c>
      <c r="AD192" s="152" t="str">
        <f ca="1">IF(AND(AD$7&gt;=$N192,AD$7&lt;=$O192,AD$7&lt;&gt;""),IF($P192="O",$K192&amp;" h",$K192),"")</f>
        <v/>
      </c>
      <c r="AE192" s="150" t="str">
        <f>IF(AND(AE$7&gt;=$N192,AE$7&lt;=$O192,AE$7&lt;&gt;""),IF($P192="O",$K192&amp;" h",$K192),"")</f>
        <v/>
      </c>
      <c r="AF192" s="152" t="str">
        <f ca="1">IF(AND(AF$7&gt;=$N192,AF$7&lt;=$O192,AF$7&lt;&gt;""),IF($P192="O",$K192&amp;" h",$K192),"")</f>
        <v/>
      </c>
      <c r="AG192" s="150" t="str">
        <f>IF(AND(AG$7&gt;=$N192,AG$7&lt;=$O192,AG$7&lt;&gt;""),IF($P192="O",$K192&amp;" h",$K192),"")</f>
        <v/>
      </c>
      <c r="AH192" s="152" t="str">
        <f ca="1">IF(AND(AH$7&gt;=$N192,AH$7&lt;=$O192,AH$7&lt;&gt;""),IF($P192="O",$K192&amp;" h",$K192),"")</f>
        <v/>
      </c>
      <c r="AI192" s="150"/>
      <c r="AJ192" s="152"/>
      <c r="AK192" s="150"/>
      <c r="AL192" s="152"/>
      <c r="AM192" s="150"/>
      <c r="AN192" s="152"/>
      <c r="AO192" s="150"/>
      <c r="AP192" s="152"/>
      <c r="AQ192" s="150"/>
      <c r="AR192" s="152"/>
      <c r="AS192" s="150"/>
      <c r="AT192" s="152"/>
      <c r="AU192" s="150"/>
      <c r="AV192" s="152"/>
      <c r="AW192" s="150"/>
      <c r="AX192" s="152"/>
      <c r="AY192" s="150"/>
      <c r="AZ192" s="152"/>
      <c r="BA192" s="150"/>
      <c r="BB192" s="152"/>
      <c r="BC192" s="150"/>
      <c r="BD192" s="152"/>
      <c r="BE192" s="150"/>
      <c r="BF192" s="152"/>
      <c r="BG192" s="150"/>
      <c r="BH192" s="152"/>
      <c r="BI192" s="150"/>
      <c r="BJ192" s="152"/>
      <c r="BK192" s="150"/>
      <c r="BL192" s="152"/>
      <c r="BM192" s="150"/>
      <c r="BN192" s="152"/>
      <c r="BO192" s="150"/>
      <c r="BP192" s="152"/>
      <c r="BQ192" s="150"/>
      <c r="BR192" s="152"/>
      <c r="BS192" s="150"/>
      <c r="BT192" s="152"/>
      <c r="BU192" s="150"/>
      <c r="BV192" s="152"/>
      <c r="BW192" s="150"/>
      <c r="BX192" s="152"/>
      <c r="BY192" s="150"/>
      <c r="BZ192" s="32" t="str">
        <f ca="1">IF(AND(BZ$7&gt;=$N192,BZ$7&lt;=$O192,BZ$7&lt;&gt;""),IF($P192="O",$K192&amp;" h",$K192),"")</f>
        <v/>
      </c>
      <c r="CA192" s="32" t="str">
        <f ca="1">IF(AND(CA$7&gt;=$N192,CA$7&lt;=$O192,CA$7&lt;&gt;""),IF($P192="O",$K192&amp;" h",$K192),"")</f>
        <v/>
      </c>
      <c r="CB192" s="32" t="str">
        <f ca="1">IF(AND(CB$7&gt;=$N192,CB$7&lt;=$O192,CB$7&lt;&gt;""),IF($P192="O",$K192&amp;" h",$K192),"")</f>
        <v/>
      </c>
      <c r="CC192" s="32" t="str">
        <f ca="1">IF(AND(CC$7&gt;=$N192,CC$7&lt;=$O192,CC$7&lt;&gt;""),IF($P192="O",$K192&amp;" h",$K192),"")</f>
        <v/>
      </c>
      <c r="CD192" s="32" t="str">
        <f ca="1">IF(AND(CD$7&gt;=$N192,CD$7&lt;=$O192,CD$7&lt;&gt;""),IF($P192="O",$K192&amp;" h",$K192),"")</f>
        <v/>
      </c>
      <c r="CE192" s="32" t="str">
        <f ca="1">IF(AND(CE$7&gt;=$N192,CE$7&lt;=$O192,CE$7&lt;&gt;""),IF($P192="O",$K192&amp;" h",$K192),"")</f>
        <v/>
      </c>
      <c r="CF192" s="32" t="str">
        <f ca="1">IF(AND(CF$7&gt;=$N192,CF$7&lt;=$O192,CF$7&lt;&gt;""),IF($P192="O",$K192&amp;" h",$K192),"")</f>
        <v/>
      </c>
      <c r="CG192" s="32" t="str">
        <f ca="1">IF(AND(CG$7&gt;=$N192,CG$7&lt;=$O192,CG$7&lt;&gt;""),IF($P192="O",$K192&amp;" h",$K192),"")</f>
        <v/>
      </c>
      <c r="CH192" s="32" t="str">
        <f ca="1">IF(AND(CH$7&gt;=$N192,CH$7&lt;=$O192,CH$7&lt;&gt;""),IF($P192="O",$K192&amp;" h",$K192),"")</f>
        <v/>
      </c>
      <c r="CI192" s="32" t="str">
        <f ca="1">IF(AND(CI$7&gt;=$N192,CI$7&lt;=$O192,CI$7&lt;&gt;""),IF($P192="O",$K192&amp;" h",$K192),"")</f>
        <v/>
      </c>
      <c r="CJ192" s="32" t="str">
        <f ca="1">IF(AND(CJ$7&gt;=$N192,CJ$7&lt;=$O192,CJ$7&lt;&gt;""),IF($P192="O",$K192&amp;" h",$K192),"")</f>
        <v/>
      </c>
      <c r="CK192" s="32" t="str">
        <f ca="1">IF(AND(CK$7&gt;=$N192,CK$7&lt;=$O192,CK$7&lt;&gt;""),IF($P192="O",$K192&amp;" h",$K192),"")</f>
        <v/>
      </c>
      <c r="CL192" s="32" t="str">
        <f ca="1">IF(AND(CL$7&gt;=$N192,CL$7&lt;=$O192,CL$7&lt;&gt;""),IF($P192="O",$K192&amp;" h",$K192),"")</f>
        <v/>
      </c>
      <c r="CM192" s="32" t="str">
        <f ca="1">IF(AND(CM$7&gt;=$N192,CM$7&lt;=$O192,CM$7&lt;&gt;""),IF($P192="O",$K192&amp;" h",$K192),"")</f>
        <v/>
      </c>
      <c r="CN192" s="32" t="str">
        <f ca="1">IF(AND(CN$7&gt;=$N192,CN$7&lt;=$O192,CN$7&lt;&gt;""),IF($P192="O",$K192&amp;" h",$K192),"")</f>
        <v/>
      </c>
      <c r="CO192" s="32" t="str">
        <f ca="1">IF(AND(CO$7&gt;=$N192,CO$7&lt;=$O192,CO$7&lt;&gt;""),IF($P192="O",$K192&amp;" h",$K192),"")</f>
        <v/>
      </c>
      <c r="CP192" s="32" t="str">
        <f ca="1">IF(AND(CP$7&gt;=$N192,CP$7&lt;=$O192,CP$7&lt;&gt;""),IF($P192="O",$K192&amp;" h",$K192),"")</f>
        <v/>
      </c>
      <c r="CQ192" s="32" t="str">
        <f ca="1">IF(AND(CQ$7&gt;=$N192,CQ$7&lt;=$O192,CQ$7&lt;&gt;""),IF($P192="O",$K192&amp;" h",$K192),"")</f>
        <v/>
      </c>
      <c r="CR192" s="32" t="str">
        <f ca="1">IF(AND(CR$7&gt;=$N192,CR$7&lt;=$O192,CR$7&lt;&gt;""),IF($P192="O",$K192&amp;" h",$K192),"")</f>
        <v/>
      </c>
      <c r="CS192" s="32" t="str">
        <f ca="1">IF(AND(CS$7&gt;=$N192,CS$7&lt;=$O192,CS$7&lt;&gt;""),IF($P192="O",$K192&amp;" h",$K192),"")</f>
        <v/>
      </c>
      <c r="CT192" s="32" t="str">
        <f ca="1">IF(AND(CT$7&gt;=$N192,CT$7&lt;=$O192,CT$7&lt;&gt;""),IF($P192="O",$K192&amp;" h",$K192),"")</f>
        <v/>
      </c>
      <c r="CU192" s="32" t="str">
        <f ca="1">IF(AND(CU$7&gt;=$N192,CU$7&lt;=$O192,CU$7&lt;&gt;""),IF($P192="O",$K192&amp;" h",$K192),"")</f>
        <v/>
      </c>
      <c r="CV192" s="32" t="str">
        <f ca="1">IF(AND(CV$7&gt;=$N192,CV$7&lt;=$O192,CV$7&lt;&gt;""),IF($P192="O",$K192&amp;" h",$K192),"")</f>
        <v/>
      </c>
      <c r="CW192" s="32" t="str">
        <f ca="1">IF(AND(CW$7&gt;=$N192,CW$7&lt;=$O192,CW$7&lt;&gt;""),IF($P192="O",$K192&amp;" h",$K192),"")</f>
        <v/>
      </c>
      <c r="CX192" s="32" t="str">
        <f ca="1">IF(AND(CX$7&gt;=$N192,CX$7&lt;=$O192,CX$7&lt;&gt;""),IF($P192="O",$K192&amp;" h",$K192),"")</f>
        <v/>
      </c>
      <c r="CY192" s="32" t="str">
        <f ca="1">IF(AND(CY$7&gt;=$N192,CY$7&lt;=$O192,CY$7&lt;&gt;""),IF($P192="O",$K192&amp;" h",$K192),"")</f>
        <v/>
      </c>
      <c r="CZ192" s="32" t="str">
        <f ca="1">IF(AND(CZ$7&gt;=$N192,CZ$7&lt;=$O192,CZ$7&lt;&gt;""),IF($P192="O",$K192&amp;" h",$K192),"")</f>
        <v/>
      </c>
      <c r="DA192" s="32" t="str">
        <f ca="1">IF(AND(DA$7&gt;=$N192,DA$7&lt;=$O192,DA$7&lt;&gt;""),IF($P192="O",$K192&amp;" h",$K192),"")</f>
        <v/>
      </c>
      <c r="DB192" s="32" t="str">
        <f ca="1">IF(AND(DB$7&gt;=$N192,DB$7&lt;=$O192,DB$7&lt;&gt;""),IF($P192="O",$K192&amp;" h",$K192),"")</f>
        <v/>
      </c>
      <c r="DC192" s="32" t="str">
        <f ca="1">IF(AND(DC$7&gt;=$N192,DC$7&lt;=$O192,DC$7&lt;&gt;""),IF($P192="O",$K192&amp;" h",$K192),"")</f>
        <v/>
      </c>
    </row>
    <row r="193" spans="1:107" x14ac:dyDescent="0.3">
      <c r="A193" s="100"/>
      <c r="B193" s="100"/>
      <c r="C193" s="100"/>
      <c r="D193" s="100"/>
      <c r="E193" s="100"/>
      <c r="F193" s="100"/>
      <c r="G193" s="100"/>
      <c r="H193" s="100"/>
      <c r="I193" s="100"/>
      <c r="J193" s="100"/>
      <c r="K193" s="100"/>
      <c r="L193" s="101"/>
      <c r="M193" s="101"/>
      <c r="N193" s="102"/>
      <c r="O193" s="102"/>
      <c r="P193" s="103"/>
      <c r="Q193" s="31">
        <f ca="1">NETWORKDAYS(N193,O193,LD!$D$5:$D$16)</f>
        <v>0</v>
      </c>
      <c r="R193" s="152" t="str">
        <f ca="1">IF(AND(R$7&gt;=$N193,R$7&lt;=$O193,R$7&lt;&gt;""),IF($P193="O",$K193&amp;" h",$K193),"")</f>
        <v/>
      </c>
      <c r="S193" s="150" t="str">
        <f>IF(AND(S$7&gt;=$N193,S$7&lt;=$O193,S$7&lt;&gt;""),IF($P193="O",$K193&amp;" h",$K193),"")</f>
        <v/>
      </c>
      <c r="T193" s="152" t="str">
        <f ca="1">IF(AND(T$7&gt;=$N193,T$7&lt;=$O193,T$7&lt;&gt;""),IF($P193="O",$K193&amp;" h",$K193),"")</f>
        <v/>
      </c>
      <c r="U193" s="150" t="str">
        <f>IF(AND(U$7&gt;=$N193,U$7&lt;=$O193,U$7&lt;&gt;""),IF($P193="O",$K193&amp;" h",$K193),"")</f>
        <v/>
      </c>
      <c r="V193" s="152" t="str">
        <f ca="1">IF(AND(V$7&gt;=$N193,V$7&lt;=$O193,V$7&lt;&gt;""),IF($P193="O",$K193&amp;" h",$K193),"")</f>
        <v/>
      </c>
      <c r="W193" s="150" t="str">
        <f>IF(AND(W$7&gt;=$N193,W$7&lt;=$O193,W$7&lt;&gt;""),IF($P193="O",$K193&amp;" h",$K193),"")</f>
        <v/>
      </c>
      <c r="X193" s="152" t="str">
        <f ca="1">IF(AND(X$7&gt;=$N193,X$7&lt;=$O193,X$7&lt;&gt;""),IF($P193="O",$K193&amp;" h",$K193),"")</f>
        <v/>
      </c>
      <c r="Y193" s="150" t="str">
        <f>IF(AND(Y$7&gt;=$N193,Y$7&lt;=$O193,Y$7&lt;&gt;""),IF($P193="O",$K193&amp;" h",$K193),"")</f>
        <v/>
      </c>
      <c r="Z193" s="152" t="str">
        <f ca="1">IF(AND(Z$7&gt;=$N193,Z$7&lt;=$O193,Z$7&lt;&gt;""),IF($P193="O",$K193&amp;" h",$K193),"")</f>
        <v/>
      </c>
      <c r="AA193" s="150" t="str">
        <f>IF(AND(AA$7&gt;=$N193,AA$7&lt;=$O193,AA$7&lt;&gt;""),IF($P193="O",$K193&amp;" h",$K193),"")</f>
        <v/>
      </c>
      <c r="AB193" s="152" t="str">
        <f ca="1">IF(AND(AB$7&gt;=$N193,AB$7&lt;=$O193,AB$7&lt;&gt;""),IF($P193="O",$K193&amp;" h",$K193),"")</f>
        <v/>
      </c>
      <c r="AC193" s="150" t="str">
        <f>IF(AND(AC$7&gt;=$N193,AC$7&lt;=$O193,AC$7&lt;&gt;""),IF($P193="O",$K193&amp;" h",$K193),"")</f>
        <v/>
      </c>
      <c r="AD193" s="152" t="str">
        <f ca="1">IF(AND(AD$7&gt;=$N193,AD$7&lt;=$O193,AD$7&lt;&gt;""),IF($P193="O",$K193&amp;" h",$K193),"")</f>
        <v/>
      </c>
      <c r="AE193" s="150" t="str">
        <f>IF(AND(AE$7&gt;=$N193,AE$7&lt;=$O193,AE$7&lt;&gt;""),IF($P193="O",$K193&amp;" h",$K193),"")</f>
        <v/>
      </c>
      <c r="AF193" s="152" t="str">
        <f ca="1">IF(AND(AF$7&gt;=$N193,AF$7&lt;=$O193,AF$7&lt;&gt;""),IF($P193="O",$K193&amp;" h",$K193),"")</f>
        <v/>
      </c>
      <c r="AG193" s="150" t="str">
        <f>IF(AND(AG$7&gt;=$N193,AG$7&lt;=$O193,AG$7&lt;&gt;""),IF($P193="O",$K193&amp;" h",$K193),"")</f>
        <v/>
      </c>
      <c r="AH193" s="152" t="str">
        <f ca="1">IF(AND(AH$7&gt;=$N193,AH$7&lt;=$O193,AH$7&lt;&gt;""),IF($P193="O",$K193&amp;" h",$K193),"")</f>
        <v/>
      </c>
      <c r="AI193" s="150"/>
      <c r="AJ193" s="152"/>
      <c r="AK193" s="150"/>
      <c r="AL193" s="152"/>
      <c r="AM193" s="150"/>
      <c r="AN193" s="152"/>
      <c r="AO193" s="150"/>
      <c r="AP193" s="152"/>
      <c r="AQ193" s="150"/>
      <c r="AR193" s="152"/>
      <c r="AS193" s="150"/>
      <c r="AT193" s="152"/>
      <c r="AU193" s="150"/>
      <c r="AV193" s="152"/>
      <c r="AW193" s="150"/>
      <c r="AX193" s="152"/>
      <c r="AY193" s="150"/>
      <c r="AZ193" s="152"/>
      <c r="BA193" s="150"/>
      <c r="BB193" s="152"/>
      <c r="BC193" s="150"/>
      <c r="BD193" s="152"/>
      <c r="BE193" s="150"/>
      <c r="BF193" s="152"/>
      <c r="BG193" s="150"/>
      <c r="BH193" s="152"/>
      <c r="BI193" s="150"/>
      <c r="BJ193" s="152"/>
      <c r="BK193" s="150"/>
      <c r="BL193" s="152"/>
      <c r="BM193" s="150"/>
      <c r="BN193" s="152"/>
      <c r="BO193" s="150"/>
      <c r="BP193" s="152"/>
      <c r="BQ193" s="150"/>
      <c r="BR193" s="152"/>
      <c r="BS193" s="150"/>
      <c r="BT193" s="152"/>
      <c r="BU193" s="150"/>
      <c r="BV193" s="152"/>
      <c r="BW193" s="150"/>
      <c r="BX193" s="152"/>
      <c r="BY193" s="150"/>
      <c r="BZ193" s="32" t="str">
        <f ca="1">IF(AND(BZ$7&gt;=$N193,BZ$7&lt;=$O193,BZ$7&lt;&gt;""),IF($P193="O",$K193&amp;" h",$K193),"")</f>
        <v/>
      </c>
      <c r="CA193" s="32" t="str">
        <f ca="1">IF(AND(CA$7&gt;=$N193,CA$7&lt;=$O193,CA$7&lt;&gt;""),IF($P193="O",$K193&amp;" h",$K193),"")</f>
        <v/>
      </c>
      <c r="CB193" s="32" t="str">
        <f ca="1">IF(AND(CB$7&gt;=$N193,CB$7&lt;=$O193,CB$7&lt;&gt;""),IF($P193="O",$K193&amp;" h",$K193),"")</f>
        <v/>
      </c>
      <c r="CC193" s="32" t="str">
        <f ca="1">IF(AND(CC$7&gt;=$N193,CC$7&lt;=$O193,CC$7&lt;&gt;""),IF($P193="O",$K193&amp;" h",$K193),"")</f>
        <v/>
      </c>
      <c r="CD193" s="32" t="str">
        <f ca="1">IF(AND(CD$7&gt;=$N193,CD$7&lt;=$O193,CD$7&lt;&gt;""),IF($P193="O",$K193&amp;" h",$K193),"")</f>
        <v/>
      </c>
      <c r="CE193" s="32" t="str">
        <f ca="1">IF(AND(CE$7&gt;=$N193,CE$7&lt;=$O193,CE$7&lt;&gt;""),IF($P193="O",$K193&amp;" h",$K193),"")</f>
        <v/>
      </c>
      <c r="CF193" s="32" t="str">
        <f ca="1">IF(AND(CF$7&gt;=$N193,CF$7&lt;=$O193,CF$7&lt;&gt;""),IF($P193="O",$K193&amp;" h",$K193),"")</f>
        <v/>
      </c>
      <c r="CG193" s="32" t="str">
        <f ca="1">IF(AND(CG$7&gt;=$N193,CG$7&lt;=$O193,CG$7&lt;&gt;""),IF($P193="O",$K193&amp;" h",$K193),"")</f>
        <v/>
      </c>
      <c r="CH193" s="32" t="str">
        <f ca="1">IF(AND(CH$7&gt;=$N193,CH$7&lt;=$O193,CH$7&lt;&gt;""),IF($P193="O",$K193&amp;" h",$K193),"")</f>
        <v/>
      </c>
      <c r="CI193" s="32" t="str">
        <f ca="1">IF(AND(CI$7&gt;=$N193,CI$7&lt;=$O193,CI$7&lt;&gt;""),IF($P193="O",$K193&amp;" h",$K193),"")</f>
        <v/>
      </c>
      <c r="CJ193" s="32" t="str">
        <f ca="1">IF(AND(CJ$7&gt;=$N193,CJ$7&lt;=$O193,CJ$7&lt;&gt;""),IF($P193="O",$K193&amp;" h",$K193),"")</f>
        <v/>
      </c>
      <c r="CK193" s="32" t="str">
        <f ca="1">IF(AND(CK$7&gt;=$N193,CK$7&lt;=$O193,CK$7&lt;&gt;""),IF($P193="O",$K193&amp;" h",$K193),"")</f>
        <v/>
      </c>
      <c r="CL193" s="32" t="str">
        <f ca="1">IF(AND(CL$7&gt;=$N193,CL$7&lt;=$O193,CL$7&lt;&gt;""),IF($P193="O",$K193&amp;" h",$K193),"")</f>
        <v/>
      </c>
      <c r="CM193" s="32" t="str">
        <f ca="1">IF(AND(CM$7&gt;=$N193,CM$7&lt;=$O193,CM$7&lt;&gt;""),IF($P193="O",$K193&amp;" h",$K193),"")</f>
        <v/>
      </c>
      <c r="CN193" s="32" t="str">
        <f ca="1">IF(AND(CN$7&gt;=$N193,CN$7&lt;=$O193,CN$7&lt;&gt;""),IF($P193="O",$K193&amp;" h",$K193),"")</f>
        <v/>
      </c>
      <c r="CO193" s="32" t="str">
        <f ca="1">IF(AND(CO$7&gt;=$N193,CO$7&lt;=$O193,CO$7&lt;&gt;""),IF($P193="O",$K193&amp;" h",$K193),"")</f>
        <v/>
      </c>
      <c r="CP193" s="32" t="str">
        <f ca="1">IF(AND(CP$7&gt;=$N193,CP$7&lt;=$O193,CP$7&lt;&gt;""),IF($P193="O",$K193&amp;" h",$K193),"")</f>
        <v/>
      </c>
      <c r="CQ193" s="32" t="str">
        <f ca="1">IF(AND(CQ$7&gt;=$N193,CQ$7&lt;=$O193,CQ$7&lt;&gt;""),IF($P193="O",$K193&amp;" h",$K193),"")</f>
        <v/>
      </c>
      <c r="CR193" s="32" t="str">
        <f ca="1">IF(AND(CR$7&gt;=$N193,CR$7&lt;=$O193,CR$7&lt;&gt;""),IF($P193="O",$K193&amp;" h",$K193),"")</f>
        <v/>
      </c>
      <c r="CS193" s="32" t="str">
        <f ca="1">IF(AND(CS$7&gt;=$N193,CS$7&lt;=$O193,CS$7&lt;&gt;""),IF($P193="O",$K193&amp;" h",$K193),"")</f>
        <v/>
      </c>
      <c r="CT193" s="32" t="str">
        <f ca="1">IF(AND(CT$7&gt;=$N193,CT$7&lt;=$O193,CT$7&lt;&gt;""),IF($P193="O",$K193&amp;" h",$K193),"")</f>
        <v/>
      </c>
      <c r="CU193" s="32" t="str">
        <f ca="1">IF(AND(CU$7&gt;=$N193,CU$7&lt;=$O193,CU$7&lt;&gt;""),IF($P193="O",$K193&amp;" h",$K193),"")</f>
        <v/>
      </c>
      <c r="CV193" s="32" t="str">
        <f ca="1">IF(AND(CV$7&gt;=$N193,CV$7&lt;=$O193,CV$7&lt;&gt;""),IF($P193="O",$K193&amp;" h",$K193),"")</f>
        <v/>
      </c>
      <c r="CW193" s="32" t="str">
        <f ca="1">IF(AND(CW$7&gt;=$N193,CW$7&lt;=$O193,CW$7&lt;&gt;""),IF($P193="O",$K193&amp;" h",$K193),"")</f>
        <v/>
      </c>
      <c r="CX193" s="32" t="str">
        <f ca="1">IF(AND(CX$7&gt;=$N193,CX$7&lt;=$O193,CX$7&lt;&gt;""),IF($P193="O",$K193&amp;" h",$K193),"")</f>
        <v/>
      </c>
      <c r="CY193" s="32" t="str">
        <f ca="1">IF(AND(CY$7&gt;=$N193,CY$7&lt;=$O193,CY$7&lt;&gt;""),IF($P193="O",$K193&amp;" h",$K193),"")</f>
        <v/>
      </c>
      <c r="CZ193" s="32" t="str">
        <f ca="1">IF(AND(CZ$7&gt;=$N193,CZ$7&lt;=$O193,CZ$7&lt;&gt;""),IF($P193="O",$K193&amp;" h",$K193),"")</f>
        <v/>
      </c>
      <c r="DA193" s="32" t="str">
        <f ca="1">IF(AND(DA$7&gt;=$N193,DA$7&lt;=$O193,DA$7&lt;&gt;""),IF($P193="O",$K193&amp;" h",$K193),"")</f>
        <v/>
      </c>
      <c r="DB193" s="32" t="str">
        <f ca="1">IF(AND(DB$7&gt;=$N193,DB$7&lt;=$O193,DB$7&lt;&gt;""),IF($P193="O",$K193&amp;" h",$K193),"")</f>
        <v/>
      </c>
      <c r="DC193" s="32" t="str">
        <f ca="1">IF(AND(DC$7&gt;=$N193,DC$7&lt;=$O193,DC$7&lt;&gt;""),IF($P193="O",$K193&amp;" h",$K193),"")</f>
        <v/>
      </c>
    </row>
    <row r="194" spans="1:107" x14ac:dyDescent="0.3">
      <c r="A194" s="100"/>
      <c r="B194" s="100"/>
      <c r="C194" s="100"/>
      <c r="D194" s="100"/>
      <c r="E194" s="100"/>
      <c r="F194" s="100"/>
      <c r="G194" s="100"/>
      <c r="H194" s="100"/>
      <c r="I194" s="100"/>
      <c r="J194" s="100"/>
      <c r="K194" s="100"/>
      <c r="L194" s="101"/>
      <c r="M194" s="101"/>
      <c r="N194" s="102"/>
      <c r="O194" s="102"/>
      <c r="P194" s="103"/>
      <c r="Q194" s="31">
        <f ca="1">NETWORKDAYS(N194,O194,LD!$D$5:$D$16)</f>
        <v>0</v>
      </c>
      <c r="R194" s="152" t="str">
        <f ca="1">IF(AND(R$7&gt;=$N194,R$7&lt;=$O194,R$7&lt;&gt;""),IF($P194="O",$K194&amp;" h",$K194),"")</f>
        <v/>
      </c>
      <c r="S194" s="150" t="str">
        <f>IF(AND(S$7&gt;=$N194,S$7&lt;=$O194,S$7&lt;&gt;""),IF($P194="O",$K194&amp;" h",$K194),"")</f>
        <v/>
      </c>
      <c r="T194" s="152" t="str">
        <f ca="1">IF(AND(T$7&gt;=$N194,T$7&lt;=$O194,T$7&lt;&gt;""),IF($P194="O",$K194&amp;" h",$K194),"")</f>
        <v/>
      </c>
      <c r="U194" s="150" t="str">
        <f>IF(AND(U$7&gt;=$N194,U$7&lt;=$O194,U$7&lt;&gt;""),IF($P194="O",$K194&amp;" h",$K194),"")</f>
        <v/>
      </c>
      <c r="V194" s="152" t="str">
        <f ca="1">IF(AND(V$7&gt;=$N194,V$7&lt;=$O194,V$7&lt;&gt;""),IF($P194="O",$K194&amp;" h",$K194),"")</f>
        <v/>
      </c>
      <c r="W194" s="150" t="str">
        <f>IF(AND(W$7&gt;=$N194,W$7&lt;=$O194,W$7&lt;&gt;""),IF($P194="O",$K194&amp;" h",$K194),"")</f>
        <v/>
      </c>
      <c r="X194" s="152" t="str">
        <f ca="1">IF(AND(X$7&gt;=$N194,X$7&lt;=$O194,X$7&lt;&gt;""),IF($P194="O",$K194&amp;" h",$K194),"")</f>
        <v/>
      </c>
      <c r="Y194" s="150" t="str">
        <f>IF(AND(Y$7&gt;=$N194,Y$7&lt;=$O194,Y$7&lt;&gt;""),IF($P194="O",$K194&amp;" h",$K194),"")</f>
        <v/>
      </c>
      <c r="Z194" s="152" t="str">
        <f ca="1">IF(AND(Z$7&gt;=$N194,Z$7&lt;=$O194,Z$7&lt;&gt;""),IF($P194="O",$K194&amp;" h",$K194),"")</f>
        <v/>
      </c>
      <c r="AA194" s="150" t="str">
        <f>IF(AND(AA$7&gt;=$N194,AA$7&lt;=$O194,AA$7&lt;&gt;""),IF($P194="O",$K194&amp;" h",$K194),"")</f>
        <v/>
      </c>
      <c r="AB194" s="152" t="str">
        <f ca="1">IF(AND(AB$7&gt;=$N194,AB$7&lt;=$O194,AB$7&lt;&gt;""),IF($P194="O",$K194&amp;" h",$K194),"")</f>
        <v/>
      </c>
      <c r="AC194" s="150" t="str">
        <f>IF(AND(AC$7&gt;=$N194,AC$7&lt;=$O194,AC$7&lt;&gt;""),IF($P194="O",$K194&amp;" h",$K194),"")</f>
        <v/>
      </c>
      <c r="AD194" s="152" t="str">
        <f ca="1">IF(AND(AD$7&gt;=$N194,AD$7&lt;=$O194,AD$7&lt;&gt;""),IF($P194="O",$K194&amp;" h",$K194),"")</f>
        <v/>
      </c>
      <c r="AE194" s="150" t="str">
        <f>IF(AND(AE$7&gt;=$N194,AE$7&lt;=$O194,AE$7&lt;&gt;""),IF($P194="O",$K194&amp;" h",$K194),"")</f>
        <v/>
      </c>
      <c r="AF194" s="152" t="str">
        <f ca="1">IF(AND(AF$7&gt;=$N194,AF$7&lt;=$O194,AF$7&lt;&gt;""),IF($P194="O",$K194&amp;" h",$K194),"")</f>
        <v/>
      </c>
      <c r="AG194" s="150" t="str">
        <f>IF(AND(AG$7&gt;=$N194,AG$7&lt;=$O194,AG$7&lt;&gt;""),IF($P194="O",$K194&amp;" h",$K194),"")</f>
        <v/>
      </c>
      <c r="AH194" s="152" t="str">
        <f ca="1">IF(AND(AH$7&gt;=$N194,AH$7&lt;=$O194,AH$7&lt;&gt;""),IF($P194="O",$K194&amp;" h",$K194),"")</f>
        <v/>
      </c>
      <c r="AI194" s="150"/>
      <c r="AJ194" s="152"/>
      <c r="AK194" s="150"/>
      <c r="AL194" s="152"/>
      <c r="AM194" s="150"/>
      <c r="AN194" s="152"/>
      <c r="AO194" s="150"/>
      <c r="AP194" s="152"/>
      <c r="AQ194" s="150"/>
      <c r="AR194" s="152"/>
      <c r="AS194" s="150"/>
      <c r="AT194" s="152"/>
      <c r="AU194" s="150"/>
      <c r="AV194" s="152"/>
      <c r="AW194" s="150"/>
      <c r="AX194" s="152"/>
      <c r="AY194" s="150"/>
      <c r="AZ194" s="152"/>
      <c r="BA194" s="150"/>
      <c r="BB194" s="152"/>
      <c r="BC194" s="150"/>
      <c r="BD194" s="152"/>
      <c r="BE194" s="150"/>
      <c r="BF194" s="152"/>
      <c r="BG194" s="150"/>
      <c r="BH194" s="152"/>
      <c r="BI194" s="150"/>
      <c r="BJ194" s="152"/>
      <c r="BK194" s="150"/>
      <c r="BL194" s="152"/>
      <c r="BM194" s="150"/>
      <c r="BN194" s="152"/>
      <c r="BO194" s="150"/>
      <c r="BP194" s="152"/>
      <c r="BQ194" s="150"/>
      <c r="BR194" s="152"/>
      <c r="BS194" s="150"/>
      <c r="BT194" s="152"/>
      <c r="BU194" s="150"/>
      <c r="BV194" s="152"/>
      <c r="BW194" s="150"/>
      <c r="BX194" s="152"/>
      <c r="BY194" s="150"/>
      <c r="BZ194" s="32" t="str">
        <f ca="1">IF(AND(BZ$7&gt;=$N194,BZ$7&lt;=$O194,BZ$7&lt;&gt;""),IF($P194="O",$K194&amp;" h",$K194),"")</f>
        <v/>
      </c>
      <c r="CA194" s="32" t="str">
        <f ca="1">IF(AND(CA$7&gt;=$N194,CA$7&lt;=$O194,CA$7&lt;&gt;""),IF($P194="O",$K194&amp;" h",$K194),"")</f>
        <v/>
      </c>
      <c r="CB194" s="32" t="str">
        <f ca="1">IF(AND(CB$7&gt;=$N194,CB$7&lt;=$O194,CB$7&lt;&gt;""),IF($P194="O",$K194&amp;" h",$K194),"")</f>
        <v/>
      </c>
      <c r="CC194" s="32" t="str">
        <f ca="1">IF(AND(CC$7&gt;=$N194,CC$7&lt;=$O194,CC$7&lt;&gt;""),IF($P194="O",$K194&amp;" h",$K194),"")</f>
        <v/>
      </c>
      <c r="CD194" s="32" t="str">
        <f ca="1">IF(AND(CD$7&gt;=$N194,CD$7&lt;=$O194,CD$7&lt;&gt;""),IF($P194="O",$K194&amp;" h",$K194),"")</f>
        <v/>
      </c>
      <c r="CE194" s="32" t="str">
        <f ca="1">IF(AND(CE$7&gt;=$N194,CE$7&lt;=$O194,CE$7&lt;&gt;""),IF($P194="O",$K194&amp;" h",$K194),"")</f>
        <v/>
      </c>
      <c r="CF194" s="32" t="str">
        <f ca="1">IF(AND(CF$7&gt;=$N194,CF$7&lt;=$O194,CF$7&lt;&gt;""),IF($P194="O",$K194&amp;" h",$K194),"")</f>
        <v/>
      </c>
      <c r="CG194" s="32" t="str">
        <f ca="1">IF(AND(CG$7&gt;=$N194,CG$7&lt;=$O194,CG$7&lt;&gt;""),IF($P194="O",$K194&amp;" h",$K194),"")</f>
        <v/>
      </c>
      <c r="CH194" s="32" t="str">
        <f ca="1">IF(AND(CH$7&gt;=$N194,CH$7&lt;=$O194,CH$7&lt;&gt;""),IF($P194="O",$K194&amp;" h",$K194),"")</f>
        <v/>
      </c>
      <c r="CI194" s="32" t="str">
        <f ca="1">IF(AND(CI$7&gt;=$N194,CI$7&lt;=$O194,CI$7&lt;&gt;""),IF($P194="O",$K194&amp;" h",$K194),"")</f>
        <v/>
      </c>
      <c r="CJ194" s="32" t="str">
        <f ca="1">IF(AND(CJ$7&gt;=$N194,CJ$7&lt;=$O194,CJ$7&lt;&gt;""),IF($P194="O",$K194&amp;" h",$K194),"")</f>
        <v/>
      </c>
      <c r="CK194" s="32" t="str">
        <f ca="1">IF(AND(CK$7&gt;=$N194,CK$7&lt;=$O194,CK$7&lt;&gt;""),IF($P194="O",$K194&amp;" h",$K194),"")</f>
        <v/>
      </c>
      <c r="CL194" s="32" t="str">
        <f ca="1">IF(AND(CL$7&gt;=$N194,CL$7&lt;=$O194,CL$7&lt;&gt;""),IF($P194="O",$K194&amp;" h",$K194),"")</f>
        <v/>
      </c>
      <c r="CM194" s="32" t="str">
        <f ca="1">IF(AND(CM$7&gt;=$N194,CM$7&lt;=$O194,CM$7&lt;&gt;""),IF($P194="O",$K194&amp;" h",$K194),"")</f>
        <v/>
      </c>
      <c r="CN194" s="32" t="str">
        <f ca="1">IF(AND(CN$7&gt;=$N194,CN$7&lt;=$O194,CN$7&lt;&gt;""),IF($P194="O",$K194&amp;" h",$K194),"")</f>
        <v/>
      </c>
      <c r="CO194" s="32" t="str">
        <f ca="1">IF(AND(CO$7&gt;=$N194,CO$7&lt;=$O194,CO$7&lt;&gt;""),IF($P194="O",$K194&amp;" h",$K194),"")</f>
        <v/>
      </c>
      <c r="CP194" s="32" t="str">
        <f ca="1">IF(AND(CP$7&gt;=$N194,CP$7&lt;=$O194,CP$7&lt;&gt;""),IF($P194="O",$K194&amp;" h",$K194),"")</f>
        <v/>
      </c>
      <c r="CQ194" s="32" t="str">
        <f ca="1">IF(AND(CQ$7&gt;=$N194,CQ$7&lt;=$O194,CQ$7&lt;&gt;""),IF($P194="O",$K194&amp;" h",$K194),"")</f>
        <v/>
      </c>
      <c r="CR194" s="32" t="str">
        <f ca="1">IF(AND(CR$7&gt;=$N194,CR$7&lt;=$O194,CR$7&lt;&gt;""),IF($P194="O",$K194&amp;" h",$K194),"")</f>
        <v/>
      </c>
      <c r="CS194" s="32" t="str">
        <f ca="1">IF(AND(CS$7&gt;=$N194,CS$7&lt;=$O194,CS$7&lt;&gt;""),IF($P194="O",$K194&amp;" h",$K194),"")</f>
        <v/>
      </c>
      <c r="CT194" s="32" t="str">
        <f ca="1">IF(AND(CT$7&gt;=$N194,CT$7&lt;=$O194,CT$7&lt;&gt;""),IF($P194="O",$K194&amp;" h",$K194),"")</f>
        <v/>
      </c>
      <c r="CU194" s="32" t="str">
        <f ca="1">IF(AND(CU$7&gt;=$N194,CU$7&lt;=$O194,CU$7&lt;&gt;""),IF($P194="O",$K194&amp;" h",$K194),"")</f>
        <v/>
      </c>
      <c r="CV194" s="32" t="str">
        <f ca="1">IF(AND(CV$7&gt;=$N194,CV$7&lt;=$O194,CV$7&lt;&gt;""),IF($P194="O",$K194&amp;" h",$K194),"")</f>
        <v/>
      </c>
      <c r="CW194" s="32" t="str">
        <f ca="1">IF(AND(CW$7&gt;=$N194,CW$7&lt;=$O194,CW$7&lt;&gt;""),IF($P194="O",$K194&amp;" h",$K194),"")</f>
        <v/>
      </c>
      <c r="CX194" s="32" t="str">
        <f ca="1">IF(AND(CX$7&gt;=$N194,CX$7&lt;=$O194,CX$7&lt;&gt;""),IF($P194="O",$K194&amp;" h",$K194),"")</f>
        <v/>
      </c>
      <c r="CY194" s="32" t="str">
        <f ca="1">IF(AND(CY$7&gt;=$N194,CY$7&lt;=$O194,CY$7&lt;&gt;""),IF($P194="O",$K194&amp;" h",$K194),"")</f>
        <v/>
      </c>
      <c r="CZ194" s="32" t="str">
        <f ca="1">IF(AND(CZ$7&gt;=$N194,CZ$7&lt;=$O194,CZ$7&lt;&gt;""),IF($P194="O",$K194&amp;" h",$K194),"")</f>
        <v/>
      </c>
      <c r="DA194" s="32" t="str">
        <f ca="1">IF(AND(DA$7&gt;=$N194,DA$7&lt;=$O194,DA$7&lt;&gt;""),IF($P194="O",$K194&amp;" h",$K194),"")</f>
        <v/>
      </c>
      <c r="DB194" s="32" t="str">
        <f ca="1">IF(AND(DB$7&gt;=$N194,DB$7&lt;=$O194,DB$7&lt;&gt;""),IF($P194="O",$K194&amp;" h",$K194),"")</f>
        <v/>
      </c>
      <c r="DC194" s="32" t="str">
        <f ca="1">IF(AND(DC$7&gt;=$N194,DC$7&lt;=$O194,DC$7&lt;&gt;""),IF($P194="O",$K194&amp;" h",$K194),"")</f>
        <v/>
      </c>
    </row>
    <row r="195" spans="1:107" x14ac:dyDescent="0.3">
      <c r="A195" s="100"/>
      <c r="B195" s="100"/>
      <c r="C195" s="100"/>
      <c r="D195" s="100"/>
      <c r="E195" s="100"/>
      <c r="F195" s="100"/>
      <c r="G195" s="100"/>
      <c r="H195" s="100"/>
      <c r="I195" s="100"/>
      <c r="J195" s="100"/>
      <c r="K195" s="100"/>
      <c r="L195" s="101"/>
      <c r="M195" s="101"/>
      <c r="N195" s="102"/>
      <c r="O195" s="102"/>
      <c r="P195" s="103"/>
      <c r="Q195" s="31">
        <f ca="1">NETWORKDAYS(N195,O195,LD!$D$5:$D$16)</f>
        <v>0</v>
      </c>
      <c r="R195" s="152" t="str">
        <f ca="1">IF(AND(R$7&gt;=$N195,R$7&lt;=$O195,R$7&lt;&gt;""),IF($P195="O",$K195&amp;" h",$K195),"")</f>
        <v/>
      </c>
      <c r="S195" s="150" t="str">
        <f>IF(AND(S$7&gt;=$N195,S$7&lt;=$O195,S$7&lt;&gt;""),IF($P195="O",$K195&amp;" h",$K195),"")</f>
        <v/>
      </c>
      <c r="T195" s="152" t="str">
        <f ca="1">IF(AND(T$7&gt;=$N195,T$7&lt;=$O195,T$7&lt;&gt;""),IF($P195="O",$K195&amp;" h",$K195),"")</f>
        <v/>
      </c>
      <c r="U195" s="150" t="str">
        <f>IF(AND(U$7&gt;=$N195,U$7&lt;=$O195,U$7&lt;&gt;""),IF($P195="O",$K195&amp;" h",$K195),"")</f>
        <v/>
      </c>
      <c r="V195" s="152" t="str">
        <f ca="1">IF(AND(V$7&gt;=$N195,V$7&lt;=$O195,V$7&lt;&gt;""),IF($P195="O",$K195&amp;" h",$K195),"")</f>
        <v/>
      </c>
      <c r="W195" s="150" t="str">
        <f>IF(AND(W$7&gt;=$N195,W$7&lt;=$O195,W$7&lt;&gt;""),IF($P195="O",$K195&amp;" h",$K195),"")</f>
        <v/>
      </c>
      <c r="X195" s="152" t="str">
        <f ca="1">IF(AND(X$7&gt;=$N195,X$7&lt;=$O195,X$7&lt;&gt;""),IF($P195="O",$K195&amp;" h",$K195),"")</f>
        <v/>
      </c>
      <c r="Y195" s="150" t="str">
        <f>IF(AND(Y$7&gt;=$N195,Y$7&lt;=$O195,Y$7&lt;&gt;""),IF($P195="O",$K195&amp;" h",$K195),"")</f>
        <v/>
      </c>
      <c r="Z195" s="152" t="str">
        <f ca="1">IF(AND(Z$7&gt;=$N195,Z$7&lt;=$O195,Z$7&lt;&gt;""),IF($P195="O",$K195&amp;" h",$K195),"")</f>
        <v/>
      </c>
      <c r="AA195" s="150" t="str">
        <f>IF(AND(AA$7&gt;=$N195,AA$7&lt;=$O195,AA$7&lt;&gt;""),IF($P195="O",$K195&amp;" h",$K195),"")</f>
        <v/>
      </c>
      <c r="AB195" s="152" t="str">
        <f ca="1">IF(AND(AB$7&gt;=$N195,AB$7&lt;=$O195,AB$7&lt;&gt;""),IF($P195="O",$K195&amp;" h",$K195),"")</f>
        <v/>
      </c>
      <c r="AC195" s="150" t="str">
        <f>IF(AND(AC$7&gt;=$N195,AC$7&lt;=$O195,AC$7&lt;&gt;""),IF($P195="O",$K195&amp;" h",$K195),"")</f>
        <v/>
      </c>
      <c r="AD195" s="152" t="str">
        <f ca="1">IF(AND(AD$7&gt;=$N195,AD$7&lt;=$O195,AD$7&lt;&gt;""),IF($P195="O",$K195&amp;" h",$K195),"")</f>
        <v/>
      </c>
      <c r="AE195" s="150" t="str">
        <f>IF(AND(AE$7&gt;=$N195,AE$7&lt;=$O195,AE$7&lt;&gt;""),IF($P195="O",$K195&amp;" h",$K195),"")</f>
        <v/>
      </c>
      <c r="AF195" s="152" t="str">
        <f ca="1">IF(AND(AF$7&gt;=$N195,AF$7&lt;=$O195,AF$7&lt;&gt;""),IF($P195="O",$K195&amp;" h",$K195),"")</f>
        <v/>
      </c>
      <c r="AG195" s="150" t="str">
        <f>IF(AND(AG$7&gt;=$N195,AG$7&lt;=$O195,AG$7&lt;&gt;""),IF($P195="O",$K195&amp;" h",$K195),"")</f>
        <v/>
      </c>
      <c r="AH195" s="152" t="str">
        <f ca="1">IF(AND(AH$7&gt;=$N195,AH$7&lt;=$O195,AH$7&lt;&gt;""),IF($P195="O",$K195&amp;" h",$K195),"")</f>
        <v/>
      </c>
      <c r="AI195" s="150"/>
      <c r="AJ195" s="152"/>
      <c r="AK195" s="150"/>
      <c r="AL195" s="152"/>
      <c r="AM195" s="150"/>
      <c r="AN195" s="152"/>
      <c r="AO195" s="150"/>
      <c r="AP195" s="152"/>
      <c r="AQ195" s="150"/>
      <c r="AR195" s="152"/>
      <c r="AS195" s="150"/>
      <c r="AT195" s="152"/>
      <c r="AU195" s="150"/>
      <c r="AV195" s="152"/>
      <c r="AW195" s="150"/>
      <c r="AX195" s="152"/>
      <c r="AY195" s="150"/>
      <c r="AZ195" s="152"/>
      <c r="BA195" s="150"/>
      <c r="BB195" s="152"/>
      <c r="BC195" s="150"/>
      <c r="BD195" s="152"/>
      <c r="BE195" s="150"/>
      <c r="BF195" s="152"/>
      <c r="BG195" s="150"/>
      <c r="BH195" s="152"/>
      <c r="BI195" s="150"/>
      <c r="BJ195" s="152"/>
      <c r="BK195" s="150"/>
      <c r="BL195" s="152"/>
      <c r="BM195" s="150"/>
      <c r="BN195" s="152"/>
      <c r="BO195" s="150"/>
      <c r="BP195" s="152"/>
      <c r="BQ195" s="150"/>
      <c r="BR195" s="152"/>
      <c r="BS195" s="150"/>
      <c r="BT195" s="152"/>
      <c r="BU195" s="150"/>
      <c r="BV195" s="152"/>
      <c r="BW195" s="150"/>
      <c r="BX195" s="152"/>
      <c r="BY195" s="150"/>
      <c r="BZ195" s="32" t="str">
        <f ca="1">IF(AND(BZ$7&gt;=$N195,BZ$7&lt;=$O195,BZ$7&lt;&gt;""),IF($P195="O",$K195&amp;" h",$K195),"")</f>
        <v/>
      </c>
      <c r="CA195" s="32" t="str">
        <f ca="1">IF(AND(CA$7&gt;=$N195,CA$7&lt;=$O195,CA$7&lt;&gt;""),IF($P195="O",$K195&amp;" h",$K195),"")</f>
        <v/>
      </c>
      <c r="CB195" s="32" t="str">
        <f ca="1">IF(AND(CB$7&gt;=$N195,CB$7&lt;=$O195,CB$7&lt;&gt;""),IF($P195="O",$K195&amp;" h",$K195),"")</f>
        <v/>
      </c>
      <c r="CC195" s="32" t="str">
        <f ca="1">IF(AND(CC$7&gt;=$N195,CC$7&lt;=$O195,CC$7&lt;&gt;""),IF($P195="O",$K195&amp;" h",$K195),"")</f>
        <v/>
      </c>
      <c r="CD195" s="32" t="str">
        <f ca="1">IF(AND(CD$7&gt;=$N195,CD$7&lt;=$O195,CD$7&lt;&gt;""),IF($P195="O",$K195&amp;" h",$K195),"")</f>
        <v/>
      </c>
      <c r="CE195" s="32" t="str">
        <f ca="1">IF(AND(CE$7&gt;=$N195,CE$7&lt;=$O195,CE$7&lt;&gt;""),IF($P195="O",$K195&amp;" h",$K195),"")</f>
        <v/>
      </c>
      <c r="CF195" s="32" t="str">
        <f ca="1">IF(AND(CF$7&gt;=$N195,CF$7&lt;=$O195,CF$7&lt;&gt;""),IF($P195="O",$K195&amp;" h",$K195),"")</f>
        <v/>
      </c>
      <c r="CG195" s="32" t="str">
        <f ca="1">IF(AND(CG$7&gt;=$N195,CG$7&lt;=$O195,CG$7&lt;&gt;""),IF($P195="O",$K195&amp;" h",$K195),"")</f>
        <v/>
      </c>
      <c r="CH195" s="32" t="str">
        <f ca="1">IF(AND(CH$7&gt;=$N195,CH$7&lt;=$O195,CH$7&lt;&gt;""),IF($P195="O",$K195&amp;" h",$K195),"")</f>
        <v/>
      </c>
      <c r="CI195" s="32" t="str">
        <f ca="1">IF(AND(CI$7&gt;=$N195,CI$7&lt;=$O195,CI$7&lt;&gt;""),IF($P195="O",$K195&amp;" h",$K195),"")</f>
        <v/>
      </c>
      <c r="CJ195" s="32" t="str">
        <f ca="1">IF(AND(CJ$7&gt;=$N195,CJ$7&lt;=$O195,CJ$7&lt;&gt;""),IF($P195="O",$K195&amp;" h",$K195),"")</f>
        <v/>
      </c>
      <c r="CK195" s="32" t="str">
        <f ca="1">IF(AND(CK$7&gt;=$N195,CK$7&lt;=$O195,CK$7&lt;&gt;""),IF($P195="O",$K195&amp;" h",$K195),"")</f>
        <v/>
      </c>
      <c r="CL195" s="32" t="str">
        <f ca="1">IF(AND(CL$7&gt;=$N195,CL$7&lt;=$O195,CL$7&lt;&gt;""),IF($P195="O",$K195&amp;" h",$K195),"")</f>
        <v/>
      </c>
      <c r="CM195" s="32" t="str">
        <f ca="1">IF(AND(CM$7&gt;=$N195,CM$7&lt;=$O195,CM$7&lt;&gt;""),IF($P195="O",$K195&amp;" h",$K195),"")</f>
        <v/>
      </c>
      <c r="CN195" s="32" t="str">
        <f ca="1">IF(AND(CN$7&gt;=$N195,CN$7&lt;=$O195,CN$7&lt;&gt;""),IF($P195="O",$K195&amp;" h",$K195),"")</f>
        <v/>
      </c>
      <c r="CO195" s="32" t="str">
        <f ca="1">IF(AND(CO$7&gt;=$N195,CO$7&lt;=$O195,CO$7&lt;&gt;""),IF($P195="O",$K195&amp;" h",$K195),"")</f>
        <v/>
      </c>
      <c r="CP195" s="32" t="str">
        <f ca="1">IF(AND(CP$7&gt;=$N195,CP$7&lt;=$O195,CP$7&lt;&gt;""),IF($P195="O",$K195&amp;" h",$K195),"")</f>
        <v/>
      </c>
      <c r="CQ195" s="32" t="str">
        <f ca="1">IF(AND(CQ$7&gt;=$N195,CQ$7&lt;=$O195,CQ$7&lt;&gt;""),IF($P195="O",$K195&amp;" h",$K195),"")</f>
        <v/>
      </c>
      <c r="CR195" s="32" t="str">
        <f ca="1">IF(AND(CR$7&gt;=$N195,CR$7&lt;=$O195,CR$7&lt;&gt;""),IF($P195="O",$K195&amp;" h",$K195),"")</f>
        <v/>
      </c>
      <c r="CS195" s="32" t="str">
        <f ca="1">IF(AND(CS$7&gt;=$N195,CS$7&lt;=$O195,CS$7&lt;&gt;""),IF($P195="O",$K195&amp;" h",$K195),"")</f>
        <v/>
      </c>
      <c r="CT195" s="32" t="str">
        <f ca="1">IF(AND(CT$7&gt;=$N195,CT$7&lt;=$O195,CT$7&lt;&gt;""),IF($P195="O",$K195&amp;" h",$K195),"")</f>
        <v/>
      </c>
      <c r="CU195" s="32" t="str">
        <f ca="1">IF(AND(CU$7&gt;=$N195,CU$7&lt;=$O195,CU$7&lt;&gt;""),IF($P195="O",$K195&amp;" h",$K195),"")</f>
        <v/>
      </c>
      <c r="CV195" s="32" t="str">
        <f ca="1">IF(AND(CV$7&gt;=$N195,CV$7&lt;=$O195,CV$7&lt;&gt;""),IF($P195="O",$K195&amp;" h",$K195),"")</f>
        <v/>
      </c>
      <c r="CW195" s="32" t="str">
        <f ca="1">IF(AND(CW$7&gt;=$N195,CW$7&lt;=$O195,CW$7&lt;&gt;""),IF($P195="O",$K195&amp;" h",$K195),"")</f>
        <v/>
      </c>
      <c r="CX195" s="32" t="str">
        <f ca="1">IF(AND(CX$7&gt;=$N195,CX$7&lt;=$O195,CX$7&lt;&gt;""),IF($P195="O",$K195&amp;" h",$K195),"")</f>
        <v/>
      </c>
      <c r="CY195" s="32" t="str">
        <f ca="1">IF(AND(CY$7&gt;=$N195,CY$7&lt;=$O195,CY$7&lt;&gt;""),IF($P195="O",$K195&amp;" h",$K195),"")</f>
        <v/>
      </c>
      <c r="CZ195" s="32" t="str">
        <f ca="1">IF(AND(CZ$7&gt;=$N195,CZ$7&lt;=$O195,CZ$7&lt;&gt;""),IF($P195="O",$K195&amp;" h",$K195),"")</f>
        <v/>
      </c>
      <c r="DA195" s="32" t="str">
        <f ca="1">IF(AND(DA$7&gt;=$N195,DA$7&lt;=$O195,DA$7&lt;&gt;""),IF($P195="O",$K195&amp;" h",$K195),"")</f>
        <v/>
      </c>
      <c r="DB195" s="32" t="str">
        <f ca="1">IF(AND(DB$7&gt;=$N195,DB$7&lt;=$O195,DB$7&lt;&gt;""),IF($P195="O",$K195&amp;" h",$K195),"")</f>
        <v/>
      </c>
      <c r="DC195" s="32" t="str">
        <f ca="1">IF(AND(DC$7&gt;=$N195,DC$7&lt;=$O195,DC$7&lt;&gt;""),IF($P195="O",$K195&amp;" h",$K195),"")</f>
        <v/>
      </c>
    </row>
    <row r="196" spans="1:107" x14ac:dyDescent="0.3">
      <c r="A196" s="100"/>
      <c r="B196" s="100"/>
      <c r="C196" s="100"/>
      <c r="D196" s="100"/>
      <c r="E196" s="100"/>
      <c r="F196" s="100"/>
      <c r="G196" s="100"/>
      <c r="H196" s="100"/>
      <c r="I196" s="100"/>
      <c r="J196" s="100"/>
      <c r="K196" s="100"/>
      <c r="L196" s="101"/>
      <c r="M196" s="101"/>
      <c r="N196" s="102"/>
      <c r="O196" s="102"/>
      <c r="P196" s="103"/>
      <c r="Q196" s="31">
        <f ca="1">NETWORKDAYS(N196,O196,LD!$D$5:$D$16)</f>
        <v>0</v>
      </c>
      <c r="R196" s="152" t="str">
        <f ca="1">IF(AND(R$7&gt;=$N196,R$7&lt;=$O196,R$7&lt;&gt;""),IF($P196="O",$K196&amp;" h",$K196),"")</f>
        <v/>
      </c>
      <c r="S196" s="150" t="str">
        <f>IF(AND(S$7&gt;=$N196,S$7&lt;=$O196,S$7&lt;&gt;""),IF($P196="O",$K196&amp;" h",$K196),"")</f>
        <v/>
      </c>
      <c r="T196" s="152" t="str">
        <f ca="1">IF(AND(T$7&gt;=$N196,T$7&lt;=$O196,T$7&lt;&gt;""),IF($P196="O",$K196&amp;" h",$K196),"")</f>
        <v/>
      </c>
      <c r="U196" s="150" t="str">
        <f>IF(AND(U$7&gt;=$N196,U$7&lt;=$O196,U$7&lt;&gt;""),IF($P196="O",$K196&amp;" h",$K196),"")</f>
        <v/>
      </c>
      <c r="V196" s="152" t="str">
        <f ca="1">IF(AND(V$7&gt;=$N196,V$7&lt;=$O196,V$7&lt;&gt;""),IF($P196="O",$K196&amp;" h",$K196),"")</f>
        <v/>
      </c>
      <c r="W196" s="150" t="str">
        <f>IF(AND(W$7&gt;=$N196,W$7&lt;=$O196,W$7&lt;&gt;""),IF($P196="O",$K196&amp;" h",$K196),"")</f>
        <v/>
      </c>
      <c r="X196" s="152" t="str">
        <f ca="1">IF(AND(X$7&gt;=$N196,X$7&lt;=$O196,X$7&lt;&gt;""),IF($P196="O",$K196&amp;" h",$K196),"")</f>
        <v/>
      </c>
      <c r="Y196" s="150" t="str">
        <f>IF(AND(Y$7&gt;=$N196,Y$7&lt;=$O196,Y$7&lt;&gt;""),IF($P196="O",$K196&amp;" h",$K196),"")</f>
        <v/>
      </c>
      <c r="Z196" s="152" t="str">
        <f ca="1">IF(AND(Z$7&gt;=$N196,Z$7&lt;=$O196,Z$7&lt;&gt;""),IF($P196="O",$K196&amp;" h",$K196),"")</f>
        <v/>
      </c>
      <c r="AA196" s="150" t="str">
        <f>IF(AND(AA$7&gt;=$N196,AA$7&lt;=$O196,AA$7&lt;&gt;""),IF($P196="O",$K196&amp;" h",$K196),"")</f>
        <v/>
      </c>
      <c r="AB196" s="152" t="str">
        <f ca="1">IF(AND(AB$7&gt;=$N196,AB$7&lt;=$O196,AB$7&lt;&gt;""),IF($P196="O",$K196&amp;" h",$K196),"")</f>
        <v/>
      </c>
      <c r="AC196" s="150" t="str">
        <f>IF(AND(AC$7&gt;=$N196,AC$7&lt;=$O196,AC$7&lt;&gt;""),IF($P196="O",$K196&amp;" h",$K196),"")</f>
        <v/>
      </c>
      <c r="AD196" s="152" t="str">
        <f ca="1">IF(AND(AD$7&gt;=$N196,AD$7&lt;=$O196,AD$7&lt;&gt;""),IF($P196="O",$K196&amp;" h",$K196),"")</f>
        <v/>
      </c>
      <c r="AE196" s="150" t="str">
        <f>IF(AND(AE$7&gt;=$N196,AE$7&lt;=$O196,AE$7&lt;&gt;""),IF($P196="O",$K196&amp;" h",$K196),"")</f>
        <v/>
      </c>
      <c r="AF196" s="152" t="str">
        <f ca="1">IF(AND(AF$7&gt;=$N196,AF$7&lt;=$O196,AF$7&lt;&gt;""),IF($P196="O",$K196&amp;" h",$K196),"")</f>
        <v/>
      </c>
      <c r="AG196" s="150" t="str">
        <f>IF(AND(AG$7&gt;=$N196,AG$7&lt;=$O196,AG$7&lt;&gt;""),IF($P196="O",$K196&amp;" h",$K196),"")</f>
        <v/>
      </c>
      <c r="AH196" s="152" t="str">
        <f ca="1">IF(AND(AH$7&gt;=$N196,AH$7&lt;=$O196,AH$7&lt;&gt;""),IF($P196="O",$K196&amp;" h",$K196),"")</f>
        <v/>
      </c>
      <c r="AI196" s="150"/>
      <c r="AJ196" s="152"/>
      <c r="AK196" s="150"/>
      <c r="AL196" s="152"/>
      <c r="AM196" s="150"/>
      <c r="AN196" s="152"/>
      <c r="AO196" s="150"/>
      <c r="AP196" s="152"/>
      <c r="AQ196" s="150"/>
      <c r="AR196" s="152"/>
      <c r="AS196" s="150"/>
      <c r="AT196" s="152"/>
      <c r="AU196" s="150"/>
      <c r="AV196" s="152"/>
      <c r="AW196" s="150"/>
      <c r="AX196" s="152"/>
      <c r="AY196" s="150"/>
      <c r="AZ196" s="152"/>
      <c r="BA196" s="150"/>
      <c r="BB196" s="152"/>
      <c r="BC196" s="150"/>
      <c r="BD196" s="152"/>
      <c r="BE196" s="150"/>
      <c r="BF196" s="152"/>
      <c r="BG196" s="150"/>
      <c r="BH196" s="152"/>
      <c r="BI196" s="150"/>
      <c r="BJ196" s="152"/>
      <c r="BK196" s="150"/>
      <c r="BL196" s="152"/>
      <c r="BM196" s="150"/>
      <c r="BN196" s="152"/>
      <c r="BO196" s="150"/>
      <c r="BP196" s="152"/>
      <c r="BQ196" s="150"/>
      <c r="BR196" s="152"/>
      <c r="BS196" s="150"/>
      <c r="BT196" s="152"/>
      <c r="BU196" s="150"/>
      <c r="BV196" s="152"/>
      <c r="BW196" s="150"/>
      <c r="BX196" s="152"/>
      <c r="BY196" s="150"/>
      <c r="BZ196" s="32" t="str">
        <f ca="1">IF(AND(BZ$7&gt;=$N196,BZ$7&lt;=$O196,BZ$7&lt;&gt;""),IF($P196="O",$K196&amp;" h",$K196),"")</f>
        <v/>
      </c>
      <c r="CA196" s="32" t="str">
        <f ca="1">IF(AND(CA$7&gt;=$N196,CA$7&lt;=$O196,CA$7&lt;&gt;""),IF($P196="O",$K196&amp;" h",$K196),"")</f>
        <v/>
      </c>
      <c r="CB196" s="32" t="str">
        <f ca="1">IF(AND(CB$7&gt;=$N196,CB$7&lt;=$O196,CB$7&lt;&gt;""),IF($P196="O",$K196&amp;" h",$K196),"")</f>
        <v/>
      </c>
      <c r="CC196" s="32" t="str">
        <f ca="1">IF(AND(CC$7&gt;=$N196,CC$7&lt;=$O196,CC$7&lt;&gt;""),IF($P196="O",$K196&amp;" h",$K196),"")</f>
        <v/>
      </c>
      <c r="CD196" s="32" t="str">
        <f ca="1">IF(AND(CD$7&gt;=$N196,CD$7&lt;=$O196,CD$7&lt;&gt;""),IF($P196="O",$K196&amp;" h",$K196),"")</f>
        <v/>
      </c>
      <c r="CE196" s="32" t="str">
        <f ca="1">IF(AND(CE$7&gt;=$N196,CE$7&lt;=$O196,CE$7&lt;&gt;""),IF($P196="O",$K196&amp;" h",$K196),"")</f>
        <v/>
      </c>
      <c r="CF196" s="32" t="str">
        <f ca="1">IF(AND(CF$7&gt;=$N196,CF$7&lt;=$O196,CF$7&lt;&gt;""),IF($P196="O",$K196&amp;" h",$K196),"")</f>
        <v/>
      </c>
      <c r="CG196" s="32" t="str">
        <f ca="1">IF(AND(CG$7&gt;=$N196,CG$7&lt;=$O196,CG$7&lt;&gt;""),IF($P196="O",$K196&amp;" h",$K196),"")</f>
        <v/>
      </c>
      <c r="CH196" s="32" t="str">
        <f ca="1">IF(AND(CH$7&gt;=$N196,CH$7&lt;=$O196,CH$7&lt;&gt;""),IF($P196="O",$K196&amp;" h",$K196),"")</f>
        <v/>
      </c>
      <c r="CI196" s="32" t="str">
        <f ca="1">IF(AND(CI$7&gt;=$N196,CI$7&lt;=$O196,CI$7&lt;&gt;""),IF($P196="O",$K196&amp;" h",$K196),"")</f>
        <v/>
      </c>
      <c r="CJ196" s="32" t="str">
        <f ca="1">IF(AND(CJ$7&gt;=$N196,CJ$7&lt;=$O196,CJ$7&lt;&gt;""),IF($P196="O",$K196&amp;" h",$K196),"")</f>
        <v/>
      </c>
      <c r="CK196" s="32" t="str">
        <f ca="1">IF(AND(CK$7&gt;=$N196,CK$7&lt;=$O196,CK$7&lt;&gt;""),IF($P196="O",$K196&amp;" h",$K196),"")</f>
        <v/>
      </c>
      <c r="CL196" s="32" t="str">
        <f ca="1">IF(AND(CL$7&gt;=$N196,CL$7&lt;=$O196,CL$7&lt;&gt;""),IF($P196="O",$K196&amp;" h",$K196),"")</f>
        <v/>
      </c>
      <c r="CM196" s="32" t="str">
        <f ca="1">IF(AND(CM$7&gt;=$N196,CM$7&lt;=$O196,CM$7&lt;&gt;""),IF($P196="O",$K196&amp;" h",$K196),"")</f>
        <v/>
      </c>
      <c r="CN196" s="32" t="str">
        <f ca="1">IF(AND(CN$7&gt;=$N196,CN$7&lt;=$O196,CN$7&lt;&gt;""),IF($P196="O",$K196&amp;" h",$K196),"")</f>
        <v/>
      </c>
      <c r="CO196" s="32" t="str">
        <f ca="1">IF(AND(CO$7&gt;=$N196,CO$7&lt;=$O196,CO$7&lt;&gt;""),IF($P196="O",$K196&amp;" h",$K196),"")</f>
        <v/>
      </c>
      <c r="CP196" s="32" t="str">
        <f ca="1">IF(AND(CP$7&gt;=$N196,CP$7&lt;=$O196,CP$7&lt;&gt;""),IF($P196="O",$K196&amp;" h",$K196),"")</f>
        <v/>
      </c>
      <c r="CQ196" s="32" t="str">
        <f ca="1">IF(AND(CQ$7&gt;=$N196,CQ$7&lt;=$O196,CQ$7&lt;&gt;""),IF($P196="O",$K196&amp;" h",$K196),"")</f>
        <v/>
      </c>
      <c r="CR196" s="32" t="str">
        <f ca="1">IF(AND(CR$7&gt;=$N196,CR$7&lt;=$O196,CR$7&lt;&gt;""),IF($P196="O",$K196&amp;" h",$K196),"")</f>
        <v/>
      </c>
      <c r="CS196" s="32" t="str">
        <f ca="1">IF(AND(CS$7&gt;=$N196,CS$7&lt;=$O196,CS$7&lt;&gt;""),IF($P196="O",$K196&amp;" h",$K196),"")</f>
        <v/>
      </c>
      <c r="CT196" s="32" t="str">
        <f ca="1">IF(AND(CT$7&gt;=$N196,CT$7&lt;=$O196,CT$7&lt;&gt;""),IF($P196="O",$K196&amp;" h",$K196),"")</f>
        <v/>
      </c>
      <c r="CU196" s="32" t="str">
        <f ca="1">IF(AND(CU$7&gt;=$N196,CU$7&lt;=$O196,CU$7&lt;&gt;""),IF($P196="O",$K196&amp;" h",$K196),"")</f>
        <v/>
      </c>
      <c r="CV196" s="32" t="str">
        <f ca="1">IF(AND(CV$7&gt;=$N196,CV$7&lt;=$O196,CV$7&lt;&gt;""),IF($P196="O",$K196&amp;" h",$K196),"")</f>
        <v/>
      </c>
      <c r="CW196" s="32" t="str">
        <f ca="1">IF(AND(CW$7&gt;=$N196,CW$7&lt;=$O196,CW$7&lt;&gt;""),IF($P196="O",$K196&amp;" h",$K196),"")</f>
        <v/>
      </c>
      <c r="CX196" s="32" t="str">
        <f ca="1">IF(AND(CX$7&gt;=$N196,CX$7&lt;=$O196,CX$7&lt;&gt;""),IF($P196="O",$K196&amp;" h",$K196),"")</f>
        <v/>
      </c>
      <c r="CY196" s="32" t="str">
        <f ca="1">IF(AND(CY$7&gt;=$N196,CY$7&lt;=$O196,CY$7&lt;&gt;""),IF($P196="O",$K196&amp;" h",$K196),"")</f>
        <v/>
      </c>
      <c r="CZ196" s="32" t="str">
        <f ca="1">IF(AND(CZ$7&gt;=$N196,CZ$7&lt;=$O196,CZ$7&lt;&gt;""),IF($P196="O",$K196&amp;" h",$K196),"")</f>
        <v/>
      </c>
      <c r="DA196" s="32" t="str">
        <f ca="1">IF(AND(DA$7&gt;=$N196,DA$7&lt;=$O196,DA$7&lt;&gt;""),IF($P196="O",$K196&amp;" h",$K196),"")</f>
        <v/>
      </c>
      <c r="DB196" s="32" t="str">
        <f ca="1">IF(AND(DB$7&gt;=$N196,DB$7&lt;=$O196,DB$7&lt;&gt;""),IF($P196="O",$K196&amp;" h",$K196),"")</f>
        <v/>
      </c>
      <c r="DC196" s="32" t="str">
        <f ca="1">IF(AND(DC$7&gt;=$N196,DC$7&lt;=$O196,DC$7&lt;&gt;""),IF($P196="O",$K196&amp;" h",$K196),"")</f>
        <v/>
      </c>
    </row>
    <row r="197" spans="1:107" x14ac:dyDescent="0.3">
      <c r="A197" s="100"/>
      <c r="B197" s="100"/>
      <c r="C197" s="100"/>
      <c r="D197" s="100"/>
      <c r="E197" s="100"/>
      <c r="F197" s="100"/>
      <c r="G197" s="100"/>
      <c r="H197" s="100"/>
      <c r="I197" s="100"/>
      <c r="J197" s="100"/>
      <c r="K197" s="100"/>
      <c r="L197" s="101"/>
      <c r="M197" s="101"/>
      <c r="N197" s="102"/>
      <c r="O197" s="102"/>
      <c r="P197" s="103"/>
      <c r="Q197" s="31">
        <f ca="1">NETWORKDAYS(N197,O197,LD!$D$5:$D$16)</f>
        <v>0</v>
      </c>
      <c r="R197" s="152" t="str">
        <f ca="1">IF(AND(R$7&gt;=$N197,R$7&lt;=$O197,R$7&lt;&gt;""),IF($P197="O",$K197&amp;" h",$K197),"")</f>
        <v/>
      </c>
      <c r="S197" s="150" t="str">
        <f>IF(AND(S$7&gt;=$N197,S$7&lt;=$O197,S$7&lt;&gt;""),IF($P197="O",$K197&amp;" h",$K197),"")</f>
        <v/>
      </c>
      <c r="T197" s="152" t="str">
        <f ca="1">IF(AND(T$7&gt;=$N197,T$7&lt;=$O197,T$7&lt;&gt;""),IF($P197="O",$K197&amp;" h",$K197),"")</f>
        <v/>
      </c>
      <c r="U197" s="150" t="str">
        <f>IF(AND(U$7&gt;=$N197,U$7&lt;=$O197,U$7&lt;&gt;""),IF($P197="O",$K197&amp;" h",$K197),"")</f>
        <v/>
      </c>
      <c r="V197" s="152" t="str">
        <f ca="1">IF(AND(V$7&gt;=$N197,V$7&lt;=$O197,V$7&lt;&gt;""),IF($P197="O",$K197&amp;" h",$K197),"")</f>
        <v/>
      </c>
      <c r="W197" s="150" t="str">
        <f>IF(AND(W$7&gt;=$N197,W$7&lt;=$O197,W$7&lt;&gt;""),IF($P197="O",$K197&amp;" h",$K197),"")</f>
        <v/>
      </c>
      <c r="X197" s="152" t="str">
        <f ca="1">IF(AND(X$7&gt;=$N197,X$7&lt;=$O197,X$7&lt;&gt;""),IF($P197="O",$K197&amp;" h",$K197),"")</f>
        <v/>
      </c>
      <c r="Y197" s="150" t="str">
        <f>IF(AND(Y$7&gt;=$N197,Y$7&lt;=$O197,Y$7&lt;&gt;""),IF($P197="O",$K197&amp;" h",$K197),"")</f>
        <v/>
      </c>
      <c r="Z197" s="152" t="str">
        <f ca="1">IF(AND(Z$7&gt;=$N197,Z$7&lt;=$O197,Z$7&lt;&gt;""),IF($P197="O",$K197&amp;" h",$K197),"")</f>
        <v/>
      </c>
      <c r="AA197" s="150" t="str">
        <f>IF(AND(AA$7&gt;=$N197,AA$7&lt;=$O197,AA$7&lt;&gt;""),IF($P197="O",$K197&amp;" h",$K197),"")</f>
        <v/>
      </c>
      <c r="AB197" s="152" t="str">
        <f ca="1">IF(AND(AB$7&gt;=$N197,AB$7&lt;=$O197,AB$7&lt;&gt;""),IF($P197="O",$K197&amp;" h",$K197),"")</f>
        <v/>
      </c>
      <c r="AC197" s="150" t="str">
        <f>IF(AND(AC$7&gt;=$N197,AC$7&lt;=$O197,AC$7&lt;&gt;""),IF($P197="O",$K197&amp;" h",$K197),"")</f>
        <v/>
      </c>
      <c r="AD197" s="152" t="str">
        <f ca="1">IF(AND(AD$7&gt;=$N197,AD$7&lt;=$O197,AD$7&lt;&gt;""),IF($P197="O",$K197&amp;" h",$K197),"")</f>
        <v/>
      </c>
      <c r="AE197" s="150" t="str">
        <f>IF(AND(AE$7&gt;=$N197,AE$7&lt;=$O197,AE$7&lt;&gt;""),IF($P197="O",$K197&amp;" h",$K197),"")</f>
        <v/>
      </c>
      <c r="AF197" s="152" t="str">
        <f ca="1">IF(AND(AF$7&gt;=$N197,AF$7&lt;=$O197,AF$7&lt;&gt;""),IF($P197="O",$K197&amp;" h",$K197),"")</f>
        <v/>
      </c>
      <c r="AG197" s="150" t="str">
        <f>IF(AND(AG$7&gt;=$N197,AG$7&lt;=$O197,AG$7&lt;&gt;""),IF($P197="O",$K197&amp;" h",$K197),"")</f>
        <v/>
      </c>
      <c r="AH197" s="152" t="str">
        <f ca="1">IF(AND(AH$7&gt;=$N197,AH$7&lt;=$O197,AH$7&lt;&gt;""),IF($P197="O",$K197&amp;" h",$K197),"")</f>
        <v/>
      </c>
      <c r="AI197" s="150"/>
      <c r="AJ197" s="152"/>
      <c r="AK197" s="150"/>
      <c r="AL197" s="152"/>
      <c r="AM197" s="150"/>
      <c r="AN197" s="152"/>
      <c r="AO197" s="150"/>
      <c r="AP197" s="152"/>
      <c r="AQ197" s="150"/>
      <c r="AR197" s="152"/>
      <c r="AS197" s="150"/>
      <c r="AT197" s="152"/>
      <c r="AU197" s="150"/>
      <c r="AV197" s="152"/>
      <c r="AW197" s="150"/>
      <c r="AX197" s="152"/>
      <c r="AY197" s="150"/>
      <c r="AZ197" s="152"/>
      <c r="BA197" s="150"/>
      <c r="BB197" s="152"/>
      <c r="BC197" s="150"/>
      <c r="BD197" s="152"/>
      <c r="BE197" s="150"/>
      <c r="BF197" s="152"/>
      <c r="BG197" s="150"/>
      <c r="BH197" s="152"/>
      <c r="BI197" s="150"/>
      <c r="BJ197" s="152"/>
      <c r="BK197" s="150"/>
      <c r="BL197" s="152"/>
      <c r="BM197" s="150"/>
      <c r="BN197" s="152"/>
      <c r="BO197" s="150"/>
      <c r="BP197" s="152"/>
      <c r="BQ197" s="150"/>
      <c r="BR197" s="152"/>
      <c r="BS197" s="150"/>
      <c r="BT197" s="152"/>
      <c r="BU197" s="150"/>
      <c r="BV197" s="152"/>
      <c r="BW197" s="150"/>
      <c r="BX197" s="152"/>
      <c r="BY197" s="150"/>
      <c r="BZ197" s="32" t="str">
        <f ca="1">IF(AND(BZ$7&gt;=$N197,BZ$7&lt;=$O197,BZ$7&lt;&gt;""),IF($P197="O",$K197&amp;" h",$K197),"")</f>
        <v/>
      </c>
      <c r="CA197" s="32" t="str">
        <f ca="1">IF(AND(CA$7&gt;=$N197,CA$7&lt;=$O197,CA$7&lt;&gt;""),IF($P197="O",$K197&amp;" h",$K197),"")</f>
        <v/>
      </c>
      <c r="CB197" s="32" t="str">
        <f ca="1">IF(AND(CB$7&gt;=$N197,CB$7&lt;=$O197,CB$7&lt;&gt;""),IF($P197="O",$K197&amp;" h",$K197),"")</f>
        <v/>
      </c>
      <c r="CC197" s="32" t="str">
        <f ca="1">IF(AND(CC$7&gt;=$N197,CC$7&lt;=$O197,CC$7&lt;&gt;""),IF($P197="O",$K197&amp;" h",$K197),"")</f>
        <v/>
      </c>
      <c r="CD197" s="32" t="str">
        <f ca="1">IF(AND(CD$7&gt;=$N197,CD$7&lt;=$O197,CD$7&lt;&gt;""),IF($P197="O",$K197&amp;" h",$K197),"")</f>
        <v/>
      </c>
      <c r="CE197" s="32" t="str">
        <f ca="1">IF(AND(CE$7&gt;=$N197,CE$7&lt;=$O197,CE$7&lt;&gt;""),IF($P197="O",$K197&amp;" h",$K197),"")</f>
        <v/>
      </c>
      <c r="CF197" s="32" t="str">
        <f ca="1">IF(AND(CF$7&gt;=$N197,CF$7&lt;=$O197,CF$7&lt;&gt;""),IF($P197="O",$K197&amp;" h",$K197),"")</f>
        <v/>
      </c>
      <c r="CG197" s="32" t="str">
        <f ca="1">IF(AND(CG$7&gt;=$N197,CG$7&lt;=$O197,CG$7&lt;&gt;""),IF($P197="O",$K197&amp;" h",$K197),"")</f>
        <v/>
      </c>
      <c r="CH197" s="32" t="str">
        <f ca="1">IF(AND(CH$7&gt;=$N197,CH$7&lt;=$O197,CH$7&lt;&gt;""),IF($P197="O",$K197&amp;" h",$K197),"")</f>
        <v/>
      </c>
      <c r="CI197" s="32" t="str">
        <f ca="1">IF(AND(CI$7&gt;=$N197,CI$7&lt;=$O197,CI$7&lt;&gt;""),IF($P197="O",$K197&amp;" h",$K197),"")</f>
        <v/>
      </c>
      <c r="CJ197" s="32" t="str">
        <f ca="1">IF(AND(CJ$7&gt;=$N197,CJ$7&lt;=$O197,CJ$7&lt;&gt;""),IF($P197="O",$K197&amp;" h",$K197),"")</f>
        <v/>
      </c>
      <c r="CK197" s="32" t="str">
        <f ca="1">IF(AND(CK$7&gt;=$N197,CK$7&lt;=$O197,CK$7&lt;&gt;""),IF($P197="O",$K197&amp;" h",$K197),"")</f>
        <v/>
      </c>
      <c r="CL197" s="32" t="str">
        <f ca="1">IF(AND(CL$7&gt;=$N197,CL$7&lt;=$O197,CL$7&lt;&gt;""),IF($P197="O",$K197&amp;" h",$K197),"")</f>
        <v/>
      </c>
      <c r="CM197" s="32" t="str">
        <f ca="1">IF(AND(CM$7&gt;=$N197,CM$7&lt;=$O197,CM$7&lt;&gt;""),IF($P197="O",$K197&amp;" h",$K197),"")</f>
        <v/>
      </c>
      <c r="CN197" s="32" t="str">
        <f ca="1">IF(AND(CN$7&gt;=$N197,CN$7&lt;=$O197,CN$7&lt;&gt;""),IF($P197="O",$K197&amp;" h",$K197),"")</f>
        <v/>
      </c>
      <c r="CO197" s="32" t="str">
        <f ca="1">IF(AND(CO$7&gt;=$N197,CO$7&lt;=$O197,CO$7&lt;&gt;""),IF($P197="O",$K197&amp;" h",$K197),"")</f>
        <v/>
      </c>
      <c r="CP197" s="32" t="str">
        <f ca="1">IF(AND(CP$7&gt;=$N197,CP$7&lt;=$O197,CP$7&lt;&gt;""),IF($P197="O",$K197&amp;" h",$K197),"")</f>
        <v/>
      </c>
      <c r="CQ197" s="32" t="str">
        <f ca="1">IF(AND(CQ$7&gt;=$N197,CQ$7&lt;=$O197,CQ$7&lt;&gt;""),IF($P197="O",$K197&amp;" h",$K197),"")</f>
        <v/>
      </c>
      <c r="CR197" s="32" t="str">
        <f ca="1">IF(AND(CR$7&gt;=$N197,CR$7&lt;=$O197,CR$7&lt;&gt;""),IF($P197="O",$K197&amp;" h",$K197),"")</f>
        <v/>
      </c>
      <c r="CS197" s="32" t="str">
        <f ca="1">IF(AND(CS$7&gt;=$N197,CS$7&lt;=$O197,CS$7&lt;&gt;""),IF($P197="O",$K197&amp;" h",$K197),"")</f>
        <v/>
      </c>
      <c r="CT197" s="32" t="str">
        <f ca="1">IF(AND(CT$7&gt;=$N197,CT$7&lt;=$O197,CT$7&lt;&gt;""),IF($P197="O",$K197&amp;" h",$K197),"")</f>
        <v/>
      </c>
      <c r="CU197" s="32" t="str">
        <f ca="1">IF(AND(CU$7&gt;=$N197,CU$7&lt;=$O197,CU$7&lt;&gt;""),IF($P197="O",$K197&amp;" h",$K197),"")</f>
        <v/>
      </c>
      <c r="CV197" s="32" t="str">
        <f ca="1">IF(AND(CV$7&gt;=$N197,CV$7&lt;=$O197,CV$7&lt;&gt;""),IF($P197="O",$K197&amp;" h",$K197),"")</f>
        <v/>
      </c>
      <c r="CW197" s="32" t="str">
        <f ca="1">IF(AND(CW$7&gt;=$N197,CW$7&lt;=$O197,CW$7&lt;&gt;""),IF($P197="O",$K197&amp;" h",$K197),"")</f>
        <v/>
      </c>
      <c r="CX197" s="32" t="str">
        <f ca="1">IF(AND(CX$7&gt;=$N197,CX$7&lt;=$O197,CX$7&lt;&gt;""),IF($P197="O",$K197&amp;" h",$K197),"")</f>
        <v/>
      </c>
      <c r="CY197" s="32" t="str">
        <f ca="1">IF(AND(CY$7&gt;=$N197,CY$7&lt;=$O197,CY$7&lt;&gt;""),IF($P197="O",$K197&amp;" h",$K197),"")</f>
        <v/>
      </c>
      <c r="CZ197" s="32" t="str">
        <f ca="1">IF(AND(CZ$7&gt;=$N197,CZ$7&lt;=$O197,CZ$7&lt;&gt;""),IF($P197="O",$K197&amp;" h",$K197),"")</f>
        <v/>
      </c>
      <c r="DA197" s="32" t="str">
        <f ca="1">IF(AND(DA$7&gt;=$N197,DA$7&lt;=$O197,DA$7&lt;&gt;""),IF($P197="O",$K197&amp;" h",$K197),"")</f>
        <v/>
      </c>
      <c r="DB197" s="32" t="str">
        <f ca="1">IF(AND(DB$7&gt;=$N197,DB$7&lt;=$O197,DB$7&lt;&gt;""),IF($P197="O",$K197&amp;" h",$K197),"")</f>
        <v/>
      </c>
      <c r="DC197" s="32" t="str">
        <f ca="1">IF(AND(DC$7&gt;=$N197,DC$7&lt;=$O197,DC$7&lt;&gt;""),IF($P197="O",$K197&amp;" h",$K197),"")</f>
        <v/>
      </c>
    </row>
    <row r="198" spans="1:107" x14ac:dyDescent="0.3">
      <c r="A198" s="100"/>
      <c r="B198" s="100"/>
      <c r="C198" s="100"/>
      <c r="D198" s="100"/>
      <c r="E198" s="100"/>
      <c r="F198" s="100"/>
      <c r="G198" s="100"/>
      <c r="H198" s="100"/>
      <c r="I198" s="100"/>
      <c r="J198" s="100"/>
      <c r="K198" s="100"/>
      <c r="L198" s="101"/>
      <c r="M198" s="101"/>
      <c r="N198" s="102"/>
      <c r="O198" s="102"/>
      <c r="P198" s="103"/>
      <c r="Q198" s="31">
        <f ca="1">NETWORKDAYS(N198,O198,LD!$D$5:$D$16)</f>
        <v>0</v>
      </c>
      <c r="R198" s="152" t="str">
        <f ca="1">IF(AND(R$7&gt;=$N198,R$7&lt;=$O198,R$7&lt;&gt;""),IF($P198="O",$K198&amp;" h",$K198),"")</f>
        <v/>
      </c>
      <c r="S198" s="150" t="str">
        <f>IF(AND(S$7&gt;=$N198,S$7&lt;=$O198,S$7&lt;&gt;""),IF($P198="O",$K198&amp;" h",$K198),"")</f>
        <v/>
      </c>
      <c r="T198" s="152" t="str">
        <f ca="1">IF(AND(T$7&gt;=$N198,T$7&lt;=$O198,T$7&lt;&gt;""),IF($P198="O",$K198&amp;" h",$K198),"")</f>
        <v/>
      </c>
      <c r="U198" s="150" t="str">
        <f>IF(AND(U$7&gt;=$N198,U$7&lt;=$O198,U$7&lt;&gt;""),IF($P198="O",$K198&amp;" h",$K198),"")</f>
        <v/>
      </c>
      <c r="V198" s="152" t="str">
        <f ca="1">IF(AND(V$7&gt;=$N198,V$7&lt;=$O198,V$7&lt;&gt;""),IF($P198="O",$K198&amp;" h",$K198),"")</f>
        <v/>
      </c>
      <c r="W198" s="150" t="str">
        <f>IF(AND(W$7&gt;=$N198,W$7&lt;=$O198,W$7&lt;&gt;""),IF($P198="O",$K198&amp;" h",$K198),"")</f>
        <v/>
      </c>
      <c r="X198" s="152" t="str">
        <f ca="1">IF(AND(X$7&gt;=$N198,X$7&lt;=$O198,X$7&lt;&gt;""),IF($P198="O",$K198&amp;" h",$K198),"")</f>
        <v/>
      </c>
      <c r="Y198" s="150" t="str">
        <f>IF(AND(Y$7&gt;=$N198,Y$7&lt;=$O198,Y$7&lt;&gt;""),IF($P198="O",$K198&amp;" h",$K198),"")</f>
        <v/>
      </c>
      <c r="Z198" s="152" t="str">
        <f ca="1">IF(AND(Z$7&gt;=$N198,Z$7&lt;=$O198,Z$7&lt;&gt;""),IF($P198="O",$K198&amp;" h",$K198),"")</f>
        <v/>
      </c>
      <c r="AA198" s="150" t="str">
        <f>IF(AND(AA$7&gt;=$N198,AA$7&lt;=$O198,AA$7&lt;&gt;""),IF($P198="O",$K198&amp;" h",$K198),"")</f>
        <v/>
      </c>
      <c r="AB198" s="152" t="str">
        <f ca="1">IF(AND(AB$7&gt;=$N198,AB$7&lt;=$O198,AB$7&lt;&gt;""),IF($P198="O",$K198&amp;" h",$K198),"")</f>
        <v/>
      </c>
      <c r="AC198" s="150" t="str">
        <f>IF(AND(AC$7&gt;=$N198,AC$7&lt;=$O198,AC$7&lt;&gt;""),IF($P198="O",$K198&amp;" h",$K198),"")</f>
        <v/>
      </c>
      <c r="AD198" s="152" t="str">
        <f ca="1">IF(AND(AD$7&gt;=$N198,AD$7&lt;=$O198,AD$7&lt;&gt;""),IF($P198="O",$K198&amp;" h",$K198),"")</f>
        <v/>
      </c>
      <c r="AE198" s="150" t="str">
        <f>IF(AND(AE$7&gt;=$N198,AE$7&lt;=$O198,AE$7&lt;&gt;""),IF($P198="O",$K198&amp;" h",$K198),"")</f>
        <v/>
      </c>
      <c r="AF198" s="152" t="str">
        <f ca="1">IF(AND(AF$7&gt;=$N198,AF$7&lt;=$O198,AF$7&lt;&gt;""),IF($P198="O",$K198&amp;" h",$K198),"")</f>
        <v/>
      </c>
      <c r="AG198" s="150" t="str">
        <f>IF(AND(AG$7&gt;=$N198,AG$7&lt;=$O198,AG$7&lt;&gt;""),IF($P198="O",$K198&amp;" h",$K198),"")</f>
        <v/>
      </c>
      <c r="AH198" s="152" t="str">
        <f ca="1">IF(AND(AH$7&gt;=$N198,AH$7&lt;=$O198,AH$7&lt;&gt;""),IF($P198="O",$K198&amp;" h",$K198),"")</f>
        <v/>
      </c>
      <c r="AI198" s="150"/>
      <c r="AJ198" s="152"/>
      <c r="AK198" s="150"/>
      <c r="AL198" s="152"/>
      <c r="AM198" s="150"/>
      <c r="AN198" s="152"/>
      <c r="AO198" s="150"/>
      <c r="AP198" s="152"/>
      <c r="AQ198" s="150"/>
      <c r="AR198" s="152"/>
      <c r="AS198" s="150"/>
      <c r="AT198" s="152"/>
      <c r="AU198" s="150"/>
      <c r="AV198" s="152"/>
      <c r="AW198" s="150"/>
      <c r="AX198" s="152"/>
      <c r="AY198" s="150"/>
      <c r="AZ198" s="152"/>
      <c r="BA198" s="150"/>
      <c r="BB198" s="152"/>
      <c r="BC198" s="150"/>
      <c r="BD198" s="152"/>
      <c r="BE198" s="150"/>
      <c r="BF198" s="152"/>
      <c r="BG198" s="150"/>
      <c r="BH198" s="152"/>
      <c r="BI198" s="150"/>
      <c r="BJ198" s="152"/>
      <c r="BK198" s="150"/>
      <c r="BL198" s="152"/>
      <c r="BM198" s="150"/>
      <c r="BN198" s="152"/>
      <c r="BO198" s="150"/>
      <c r="BP198" s="152"/>
      <c r="BQ198" s="150"/>
      <c r="BR198" s="152"/>
      <c r="BS198" s="150"/>
      <c r="BT198" s="152"/>
      <c r="BU198" s="150"/>
      <c r="BV198" s="152"/>
      <c r="BW198" s="150"/>
      <c r="BX198" s="152"/>
      <c r="BY198" s="150"/>
      <c r="BZ198" s="32" t="str">
        <f ca="1">IF(AND(BZ$7&gt;=$N198,BZ$7&lt;=$O198,BZ$7&lt;&gt;""),IF($P198="O",$K198&amp;" h",$K198),"")</f>
        <v/>
      </c>
      <c r="CA198" s="32" t="str">
        <f ca="1">IF(AND(CA$7&gt;=$N198,CA$7&lt;=$O198,CA$7&lt;&gt;""),IF($P198="O",$K198&amp;" h",$K198),"")</f>
        <v/>
      </c>
      <c r="CB198" s="32" t="str">
        <f ca="1">IF(AND(CB$7&gt;=$N198,CB$7&lt;=$O198,CB$7&lt;&gt;""),IF($P198="O",$K198&amp;" h",$K198),"")</f>
        <v/>
      </c>
      <c r="CC198" s="32" t="str">
        <f ca="1">IF(AND(CC$7&gt;=$N198,CC$7&lt;=$O198,CC$7&lt;&gt;""),IF($P198="O",$K198&amp;" h",$K198),"")</f>
        <v/>
      </c>
      <c r="CD198" s="32" t="str">
        <f ca="1">IF(AND(CD$7&gt;=$N198,CD$7&lt;=$O198,CD$7&lt;&gt;""),IF($P198="O",$K198&amp;" h",$K198),"")</f>
        <v/>
      </c>
      <c r="CE198" s="32" t="str">
        <f ca="1">IF(AND(CE$7&gt;=$N198,CE$7&lt;=$O198,CE$7&lt;&gt;""),IF($P198="O",$K198&amp;" h",$K198),"")</f>
        <v/>
      </c>
      <c r="CF198" s="32" t="str">
        <f ca="1">IF(AND(CF$7&gt;=$N198,CF$7&lt;=$O198,CF$7&lt;&gt;""),IF($P198="O",$K198&amp;" h",$K198),"")</f>
        <v/>
      </c>
      <c r="CG198" s="32" t="str">
        <f ca="1">IF(AND(CG$7&gt;=$N198,CG$7&lt;=$O198,CG$7&lt;&gt;""),IF($P198="O",$K198&amp;" h",$K198),"")</f>
        <v/>
      </c>
      <c r="CH198" s="32" t="str">
        <f ca="1">IF(AND(CH$7&gt;=$N198,CH$7&lt;=$O198,CH$7&lt;&gt;""),IF($P198="O",$K198&amp;" h",$K198),"")</f>
        <v/>
      </c>
      <c r="CI198" s="32" t="str">
        <f ca="1">IF(AND(CI$7&gt;=$N198,CI$7&lt;=$O198,CI$7&lt;&gt;""),IF($P198="O",$K198&amp;" h",$K198),"")</f>
        <v/>
      </c>
      <c r="CJ198" s="32" t="str">
        <f ca="1">IF(AND(CJ$7&gt;=$N198,CJ$7&lt;=$O198,CJ$7&lt;&gt;""),IF($P198="O",$K198&amp;" h",$K198),"")</f>
        <v/>
      </c>
      <c r="CK198" s="32" t="str">
        <f ca="1">IF(AND(CK$7&gt;=$N198,CK$7&lt;=$O198,CK$7&lt;&gt;""),IF($P198="O",$K198&amp;" h",$K198),"")</f>
        <v/>
      </c>
      <c r="CL198" s="32" t="str">
        <f ca="1">IF(AND(CL$7&gt;=$N198,CL$7&lt;=$O198,CL$7&lt;&gt;""),IF($P198="O",$K198&amp;" h",$K198),"")</f>
        <v/>
      </c>
      <c r="CM198" s="32" t="str">
        <f ca="1">IF(AND(CM$7&gt;=$N198,CM$7&lt;=$O198,CM$7&lt;&gt;""),IF($P198="O",$K198&amp;" h",$K198),"")</f>
        <v/>
      </c>
      <c r="CN198" s="32" t="str">
        <f ca="1">IF(AND(CN$7&gt;=$N198,CN$7&lt;=$O198,CN$7&lt;&gt;""),IF($P198="O",$K198&amp;" h",$K198),"")</f>
        <v/>
      </c>
      <c r="CO198" s="32" t="str">
        <f ca="1">IF(AND(CO$7&gt;=$N198,CO$7&lt;=$O198,CO$7&lt;&gt;""),IF($P198="O",$K198&amp;" h",$K198),"")</f>
        <v/>
      </c>
      <c r="CP198" s="32" t="str">
        <f ca="1">IF(AND(CP$7&gt;=$N198,CP$7&lt;=$O198,CP$7&lt;&gt;""),IF($P198="O",$K198&amp;" h",$K198),"")</f>
        <v/>
      </c>
      <c r="CQ198" s="32" t="str">
        <f ca="1">IF(AND(CQ$7&gt;=$N198,CQ$7&lt;=$O198,CQ$7&lt;&gt;""),IF($P198="O",$K198&amp;" h",$K198),"")</f>
        <v/>
      </c>
      <c r="CR198" s="32" t="str">
        <f ca="1">IF(AND(CR$7&gt;=$N198,CR$7&lt;=$O198,CR$7&lt;&gt;""),IF($P198="O",$K198&amp;" h",$K198),"")</f>
        <v/>
      </c>
      <c r="CS198" s="32" t="str">
        <f ca="1">IF(AND(CS$7&gt;=$N198,CS$7&lt;=$O198,CS$7&lt;&gt;""),IF($P198="O",$K198&amp;" h",$K198),"")</f>
        <v/>
      </c>
      <c r="CT198" s="32" t="str">
        <f ca="1">IF(AND(CT$7&gt;=$N198,CT$7&lt;=$O198,CT$7&lt;&gt;""),IF($P198="O",$K198&amp;" h",$K198),"")</f>
        <v/>
      </c>
      <c r="CU198" s="32" t="str">
        <f ca="1">IF(AND(CU$7&gt;=$N198,CU$7&lt;=$O198,CU$7&lt;&gt;""),IF($P198="O",$K198&amp;" h",$K198),"")</f>
        <v/>
      </c>
      <c r="CV198" s="32" t="str">
        <f ca="1">IF(AND(CV$7&gt;=$N198,CV$7&lt;=$O198,CV$7&lt;&gt;""),IF($P198="O",$K198&amp;" h",$K198),"")</f>
        <v/>
      </c>
      <c r="CW198" s="32" t="str">
        <f ca="1">IF(AND(CW$7&gt;=$N198,CW$7&lt;=$O198,CW$7&lt;&gt;""),IF($P198="O",$K198&amp;" h",$K198),"")</f>
        <v/>
      </c>
      <c r="CX198" s="32" t="str">
        <f ca="1">IF(AND(CX$7&gt;=$N198,CX$7&lt;=$O198,CX$7&lt;&gt;""),IF($P198="O",$K198&amp;" h",$K198),"")</f>
        <v/>
      </c>
      <c r="CY198" s="32" t="str">
        <f ca="1">IF(AND(CY$7&gt;=$N198,CY$7&lt;=$O198,CY$7&lt;&gt;""),IF($P198="O",$K198&amp;" h",$K198),"")</f>
        <v/>
      </c>
      <c r="CZ198" s="32" t="str">
        <f ca="1">IF(AND(CZ$7&gt;=$N198,CZ$7&lt;=$O198,CZ$7&lt;&gt;""),IF($P198="O",$K198&amp;" h",$K198),"")</f>
        <v/>
      </c>
      <c r="DA198" s="32" t="str">
        <f ca="1">IF(AND(DA$7&gt;=$N198,DA$7&lt;=$O198,DA$7&lt;&gt;""),IF($P198="O",$K198&amp;" h",$K198),"")</f>
        <v/>
      </c>
      <c r="DB198" s="32" t="str">
        <f ca="1">IF(AND(DB$7&gt;=$N198,DB$7&lt;=$O198,DB$7&lt;&gt;""),IF($P198="O",$K198&amp;" h",$K198),"")</f>
        <v/>
      </c>
      <c r="DC198" s="32" t="str">
        <f ca="1">IF(AND(DC$7&gt;=$N198,DC$7&lt;=$O198,DC$7&lt;&gt;""),IF($P198="O",$K198&amp;" h",$K198),"")</f>
        <v/>
      </c>
    </row>
    <row r="199" spans="1:107" x14ac:dyDescent="0.3">
      <c r="A199" s="100"/>
      <c r="B199" s="100"/>
      <c r="C199" s="100"/>
      <c r="D199" s="100"/>
      <c r="E199" s="100"/>
      <c r="F199" s="100"/>
      <c r="G199" s="100"/>
      <c r="H199" s="100"/>
      <c r="I199" s="100"/>
      <c r="J199" s="100"/>
      <c r="K199" s="100"/>
      <c r="L199" s="101"/>
      <c r="M199" s="101"/>
      <c r="N199" s="102"/>
      <c r="O199" s="102"/>
      <c r="P199" s="103"/>
      <c r="Q199" s="31">
        <f ca="1">NETWORKDAYS(N199,O199,LD!$D$5:$D$16)</f>
        <v>0</v>
      </c>
      <c r="R199" s="152" t="str">
        <f ca="1">IF(AND(R$7&gt;=$N199,R$7&lt;=$O199,R$7&lt;&gt;""),IF($P199="O",$K199&amp;" h",$K199),"")</f>
        <v/>
      </c>
      <c r="S199" s="150" t="str">
        <f>IF(AND(S$7&gt;=$N199,S$7&lt;=$O199,S$7&lt;&gt;""),IF($P199="O",$K199&amp;" h",$K199),"")</f>
        <v/>
      </c>
      <c r="T199" s="152" t="str">
        <f ca="1">IF(AND(T$7&gt;=$N199,T$7&lt;=$O199,T$7&lt;&gt;""),IF($P199="O",$K199&amp;" h",$K199),"")</f>
        <v/>
      </c>
      <c r="U199" s="150" t="str">
        <f>IF(AND(U$7&gt;=$N199,U$7&lt;=$O199,U$7&lt;&gt;""),IF($P199="O",$K199&amp;" h",$K199),"")</f>
        <v/>
      </c>
      <c r="V199" s="152" t="str">
        <f ca="1">IF(AND(V$7&gt;=$N199,V$7&lt;=$O199,V$7&lt;&gt;""),IF($P199="O",$K199&amp;" h",$K199),"")</f>
        <v/>
      </c>
      <c r="W199" s="150" t="str">
        <f>IF(AND(W$7&gt;=$N199,W$7&lt;=$O199,W$7&lt;&gt;""),IF($P199="O",$K199&amp;" h",$K199),"")</f>
        <v/>
      </c>
      <c r="X199" s="152" t="str">
        <f ca="1">IF(AND(X$7&gt;=$N199,X$7&lt;=$O199,X$7&lt;&gt;""),IF($P199="O",$K199&amp;" h",$K199),"")</f>
        <v/>
      </c>
      <c r="Y199" s="150" t="str">
        <f>IF(AND(Y$7&gt;=$N199,Y$7&lt;=$O199,Y$7&lt;&gt;""),IF($P199="O",$K199&amp;" h",$K199),"")</f>
        <v/>
      </c>
      <c r="Z199" s="152" t="str">
        <f ca="1">IF(AND(Z$7&gt;=$N199,Z$7&lt;=$O199,Z$7&lt;&gt;""),IF($P199="O",$K199&amp;" h",$K199),"")</f>
        <v/>
      </c>
      <c r="AA199" s="150" t="str">
        <f>IF(AND(AA$7&gt;=$N199,AA$7&lt;=$O199,AA$7&lt;&gt;""),IF($P199="O",$K199&amp;" h",$K199),"")</f>
        <v/>
      </c>
      <c r="AB199" s="152" t="str">
        <f ca="1">IF(AND(AB$7&gt;=$N199,AB$7&lt;=$O199,AB$7&lt;&gt;""),IF($P199="O",$K199&amp;" h",$K199),"")</f>
        <v/>
      </c>
      <c r="AC199" s="150" t="str">
        <f>IF(AND(AC$7&gt;=$N199,AC$7&lt;=$O199,AC$7&lt;&gt;""),IF($P199="O",$K199&amp;" h",$K199),"")</f>
        <v/>
      </c>
      <c r="AD199" s="152" t="str">
        <f ca="1">IF(AND(AD$7&gt;=$N199,AD$7&lt;=$O199,AD$7&lt;&gt;""),IF($P199="O",$K199&amp;" h",$K199),"")</f>
        <v/>
      </c>
      <c r="AE199" s="150" t="str">
        <f>IF(AND(AE$7&gt;=$N199,AE$7&lt;=$O199,AE$7&lt;&gt;""),IF($P199="O",$K199&amp;" h",$K199),"")</f>
        <v/>
      </c>
      <c r="AF199" s="152" t="str">
        <f ca="1">IF(AND(AF$7&gt;=$N199,AF$7&lt;=$O199,AF$7&lt;&gt;""),IF($P199="O",$K199&amp;" h",$K199),"")</f>
        <v/>
      </c>
      <c r="AG199" s="150" t="str">
        <f>IF(AND(AG$7&gt;=$N199,AG$7&lt;=$O199,AG$7&lt;&gt;""),IF($P199="O",$K199&amp;" h",$K199),"")</f>
        <v/>
      </c>
      <c r="AH199" s="152" t="str">
        <f ca="1">IF(AND(AH$7&gt;=$N199,AH$7&lt;=$O199,AH$7&lt;&gt;""),IF($P199="O",$K199&amp;" h",$K199),"")</f>
        <v/>
      </c>
      <c r="AI199" s="150"/>
      <c r="AJ199" s="152"/>
      <c r="AK199" s="150"/>
      <c r="AL199" s="152"/>
      <c r="AM199" s="150"/>
      <c r="AN199" s="152"/>
      <c r="AO199" s="150"/>
      <c r="AP199" s="152"/>
      <c r="AQ199" s="150"/>
      <c r="AR199" s="152"/>
      <c r="AS199" s="150"/>
      <c r="AT199" s="152"/>
      <c r="AU199" s="150"/>
      <c r="AV199" s="152"/>
      <c r="AW199" s="150"/>
      <c r="AX199" s="152"/>
      <c r="AY199" s="150"/>
      <c r="AZ199" s="152"/>
      <c r="BA199" s="150"/>
      <c r="BB199" s="152"/>
      <c r="BC199" s="150"/>
      <c r="BD199" s="152"/>
      <c r="BE199" s="150"/>
      <c r="BF199" s="152"/>
      <c r="BG199" s="150"/>
      <c r="BH199" s="152"/>
      <c r="BI199" s="150"/>
      <c r="BJ199" s="152"/>
      <c r="BK199" s="150"/>
      <c r="BL199" s="152"/>
      <c r="BM199" s="150"/>
      <c r="BN199" s="152"/>
      <c r="BO199" s="150"/>
      <c r="BP199" s="152"/>
      <c r="BQ199" s="150"/>
      <c r="BR199" s="152"/>
      <c r="BS199" s="150"/>
      <c r="BT199" s="152"/>
      <c r="BU199" s="150"/>
      <c r="BV199" s="152"/>
      <c r="BW199" s="150"/>
      <c r="BX199" s="152"/>
      <c r="BY199" s="150"/>
      <c r="BZ199" s="32" t="str">
        <f ca="1">IF(AND(BZ$7&gt;=$N199,BZ$7&lt;=$O199,BZ$7&lt;&gt;""),IF($P199="O",$K199&amp;" h",$K199),"")</f>
        <v/>
      </c>
      <c r="CA199" s="32" t="str">
        <f ca="1">IF(AND(CA$7&gt;=$N199,CA$7&lt;=$O199,CA$7&lt;&gt;""),IF($P199="O",$K199&amp;" h",$K199),"")</f>
        <v/>
      </c>
      <c r="CB199" s="32" t="str">
        <f ca="1">IF(AND(CB$7&gt;=$N199,CB$7&lt;=$O199,CB$7&lt;&gt;""),IF($P199="O",$K199&amp;" h",$K199),"")</f>
        <v/>
      </c>
      <c r="CC199" s="32" t="str">
        <f ca="1">IF(AND(CC$7&gt;=$N199,CC$7&lt;=$O199,CC$7&lt;&gt;""),IF($P199="O",$K199&amp;" h",$K199),"")</f>
        <v/>
      </c>
      <c r="CD199" s="32" t="str">
        <f ca="1">IF(AND(CD$7&gt;=$N199,CD$7&lt;=$O199,CD$7&lt;&gt;""),IF($P199="O",$K199&amp;" h",$K199),"")</f>
        <v/>
      </c>
      <c r="CE199" s="32" t="str">
        <f ca="1">IF(AND(CE$7&gt;=$N199,CE$7&lt;=$O199,CE$7&lt;&gt;""),IF($P199="O",$K199&amp;" h",$K199),"")</f>
        <v/>
      </c>
      <c r="CF199" s="32" t="str">
        <f ca="1">IF(AND(CF$7&gt;=$N199,CF$7&lt;=$O199,CF$7&lt;&gt;""),IF($P199="O",$K199&amp;" h",$K199),"")</f>
        <v/>
      </c>
      <c r="CG199" s="32" t="str">
        <f ca="1">IF(AND(CG$7&gt;=$N199,CG$7&lt;=$O199,CG$7&lt;&gt;""),IF($P199="O",$K199&amp;" h",$K199),"")</f>
        <v/>
      </c>
      <c r="CH199" s="32" t="str">
        <f ca="1">IF(AND(CH$7&gt;=$N199,CH$7&lt;=$O199,CH$7&lt;&gt;""),IF($P199="O",$K199&amp;" h",$K199),"")</f>
        <v/>
      </c>
      <c r="CI199" s="32" t="str">
        <f ca="1">IF(AND(CI$7&gt;=$N199,CI$7&lt;=$O199,CI$7&lt;&gt;""),IF($P199="O",$K199&amp;" h",$K199),"")</f>
        <v/>
      </c>
      <c r="CJ199" s="32" t="str">
        <f ca="1">IF(AND(CJ$7&gt;=$N199,CJ$7&lt;=$O199,CJ$7&lt;&gt;""),IF($P199="O",$K199&amp;" h",$K199),"")</f>
        <v/>
      </c>
      <c r="CK199" s="32" t="str">
        <f ca="1">IF(AND(CK$7&gt;=$N199,CK$7&lt;=$O199,CK$7&lt;&gt;""),IF($P199="O",$K199&amp;" h",$K199),"")</f>
        <v/>
      </c>
      <c r="CL199" s="32" t="str">
        <f ca="1">IF(AND(CL$7&gt;=$N199,CL$7&lt;=$O199,CL$7&lt;&gt;""),IF($P199="O",$K199&amp;" h",$K199),"")</f>
        <v/>
      </c>
      <c r="CM199" s="32" t="str">
        <f ca="1">IF(AND(CM$7&gt;=$N199,CM$7&lt;=$O199,CM$7&lt;&gt;""),IF($P199="O",$K199&amp;" h",$K199),"")</f>
        <v/>
      </c>
      <c r="CN199" s="32" t="str">
        <f ca="1">IF(AND(CN$7&gt;=$N199,CN$7&lt;=$O199,CN$7&lt;&gt;""),IF($P199="O",$K199&amp;" h",$K199),"")</f>
        <v/>
      </c>
      <c r="CO199" s="32" t="str">
        <f ca="1">IF(AND(CO$7&gt;=$N199,CO$7&lt;=$O199,CO$7&lt;&gt;""),IF($P199="O",$K199&amp;" h",$K199),"")</f>
        <v/>
      </c>
      <c r="CP199" s="32" t="str">
        <f ca="1">IF(AND(CP$7&gt;=$N199,CP$7&lt;=$O199,CP$7&lt;&gt;""),IF($P199="O",$K199&amp;" h",$K199),"")</f>
        <v/>
      </c>
      <c r="CQ199" s="32" t="str">
        <f ca="1">IF(AND(CQ$7&gt;=$N199,CQ$7&lt;=$O199,CQ$7&lt;&gt;""),IF($P199="O",$K199&amp;" h",$K199),"")</f>
        <v/>
      </c>
      <c r="CR199" s="32" t="str">
        <f ca="1">IF(AND(CR$7&gt;=$N199,CR$7&lt;=$O199,CR$7&lt;&gt;""),IF($P199="O",$K199&amp;" h",$K199),"")</f>
        <v/>
      </c>
      <c r="CS199" s="32" t="str">
        <f ca="1">IF(AND(CS$7&gt;=$N199,CS$7&lt;=$O199,CS$7&lt;&gt;""),IF($P199="O",$K199&amp;" h",$K199),"")</f>
        <v/>
      </c>
      <c r="CT199" s="32" t="str">
        <f ca="1">IF(AND(CT$7&gt;=$N199,CT$7&lt;=$O199,CT$7&lt;&gt;""),IF($P199="O",$K199&amp;" h",$K199),"")</f>
        <v/>
      </c>
      <c r="CU199" s="32" t="str">
        <f ca="1">IF(AND(CU$7&gt;=$N199,CU$7&lt;=$O199,CU$7&lt;&gt;""),IF($P199="O",$K199&amp;" h",$K199),"")</f>
        <v/>
      </c>
      <c r="CV199" s="32" t="str">
        <f ca="1">IF(AND(CV$7&gt;=$N199,CV$7&lt;=$O199,CV$7&lt;&gt;""),IF($P199="O",$K199&amp;" h",$K199),"")</f>
        <v/>
      </c>
      <c r="CW199" s="32" t="str">
        <f ca="1">IF(AND(CW$7&gt;=$N199,CW$7&lt;=$O199,CW$7&lt;&gt;""),IF($P199="O",$K199&amp;" h",$K199),"")</f>
        <v/>
      </c>
      <c r="CX199" s="32" t="str">
        <f ca="1">IF(AND(CX$7&gt;=$N199,CX$7&lt;=$O199,CX$7&lt;&gt;""),IF($P199="O",$K199&amp;" h",$K199),"")</f>
        <v/>
      </c>
      <c r="CY199" s="32" t="str">
        <f ca="1">IF(AND(CY$7&gt;=$N199,CY$7&lt;=$O199,CY$7&lt;&gt;""),IF($P199="O",$K199&amp;" h",$K199),"")</f>
        <v/>
      </c>
      <c r="CZ199" s="32" t="str">
        <f ca="1">IF(AND(CZ$7&gt;=$N199,CZ$7&lt;=$O199,CZ$7&lt;&gt;""),IF($P199="O",$K199&amp;" h",$K199),"")</f>
        <v/>
      </c>
      <c r="DA199" s="32" t="str">
        <f ca="1">IF(AND(DA$7&gt;=$N199,DA$7&lt;=$O199,DA$7&lt;&gt;""),IF($P199="O",$K199&amp;" h",$K199),"")</f>
        <v/>
      </c>
      <c r="DB199" s="32" t="str">
        <f ca="1">IF(AND(DB$7&gt;=$N199,DB$7&lt;=$O199,DB$7&lt;&gt;""),IF($P199="O",$K199&amp;" h",$K199),"")</f>
        <v/>
      </c>
      <c r="DC199" s="32" t="str">
        <f ca="1">IF(AND(DC$7&gt;=$N199,DC$7&lt;=$O199,DC$7&lt;&gt;""),IF($P199="O",$K199&amp;" h",$K199),"")</f>
        <v/>
      </c>
    </row>
    <row r="200" spans="1:107" x14ac:dyDescent="0.3">
      <c r="A200" s="100"/>
      <c r="B200" s="100"/>
      <c r="C200" s="100"/>
      <c r="D200" s="100"/>
      <c r="E200" s="100"/>
      <c r="F200" s="100"/>
      <c r="G200" s="100"/>
      <c r="H200" s="100"/>
      <c r="I200" s="100"/>
      <c r="J200" s="100"/>
      <c r="K200" s="100"/>
      <c r="L200" s="101"/>
      <c r="M200" s="101"/>
      <c r="N200" s="102"/>
      <c r="O200" s="102"/>
      <c r="P200" s="103"/>
      <c r="Q200" s="31">
        <f ca="1">NETWORKDAYS(N200,O200,LD!$D$5:$D$16)</f>
        <v>0</v>
      </c>
      <c r="R200" s="152" t="str">
        <f ca="1">IF(AND(R$7&gt;=$N200,R$7&lt;=$O200,R$7&lt;&gt;""),IF($P200="O",$K200&amp;" h",$K200),"")</f>
        <v/>
      </c>
      <c r="S200" s="150" t="str">
        <f>IF(AND(S$7&gt;=$N200,S$7&lt;=$O200,S$7&lt;&gt;""),IF($P200="O",$K200&amp;" h",$K200),"")</f>
        <v/>
      </c>
      <c r="T200" s="152" t="str">
        <f ca="1">IF(AND(T$7&gt;=$N200,T$7&lt;=$O200,T$7&lt;&gt;""),IF($P200="O",$K200&amp;" h",$K200),"")</f>
        <v/>
      </c>
      <c r="U200" s="150" t="str">
        <f>IF(AND(U$7&gt;=$N200,U$7&lt;=$O200,U$7&lt;&gt;""),IF($P200="O",$K200&amp;" h",$K200),"")</f>
        <v/>
      </c>
      <c r="V200" s="152" t="str">
        <f ca="1">IF(AND(V$7&gt;=$N200,V$7&lt;=$O200,V$7&lt;&gt;""),IF($P200="O",$K200&amp;" h",$K200),"")</f>
        <v/>
      </c>
      <c r="W200" s="150" t="str">
        <f>IF(AND(W$7&gt;=$N200,W$7&lt;=$O200,W$7&lt;&gt;""),IF($P200="O",$K200&amp;" h",$K200),"")</f>
        <v/>
      </c>
      <c r="X200" s="152" t="str">
        <f ca="1">IF(AND(X$7&gt;=$N200,X$7&lt;=$O200,X$7&lt;&gt;""),IF($P200="O",$K200&amp;" h",$K200),"")</f>
        <v/>
      </c>
      <c r="Y200" s="150" t="str">
        <f>IF(AND(Y$7&gt;=$N200,Y$7&lt;=$O200,Y$7&lt;&gt;""),IF($P200="O",$K200&amp;" h",$K200),"")</f>
        <v/>
      </c>
      <c r="Z200" s="152" t="str">
        <f ca="1">IF(AND(Z$7&gt;=$N200,Z$7&lt;=$O200,Z$7&lt;&gt;""),IF($P200="O",$K200&amp;" h",$K200),"")</f>
        <v/>
      </c>
      <c r="AA200" s="150" t="str">
        <f>IF(AND(AA$7&gt;=$N200,AA$7&lt;=$O200,AA$7&lt;&gt;""),IF($P200="O",$K200&amp;" h",$K200),"")</f>
        <v/>
      </c>
      <c r="AB200" s="152" t="str">
        <f ca="1">IF(AND(AB$7&gt;=$N200,AB$7&lt;=$O200,AB$7&lt;&gt;""),IF($P200="O",$K200&amp;" h",$K200),"")</f>
        <v/>
      </c>
      <c r="AC200" s="150" t="str">
        <f>IF(AND(AC$7&gt;=$N200,AC$7&lt;=$O200,AC$7&lt;&gt;""),IF($P200="O",$K200&amp;" h",$K200),"")</f>
        <v/>
      </c>
      <c r="AD200" s="152" t="str">
        <f ca="1">IF(AND(AD$7&gt;=$N200,AD$7&lt;=$O200,AD$7&lt;&gt;""),IF($P200="O",$K200&amp;" h",$K200),"")</f>
        <v/>
      </c>
      <c r="AE200" s="150" t="str">
        <f>IF(AND(AE$7&gt;=$N200,AE$7&lt;=$O200,AE$7&lt;&gt;""),IF($P200="O",$K200&amp;" h",$K200),"")</f>
        <v/>
      </c>
      <c r="AF200" s="152" t="str">
        <f ca="1">IF(AND(AF$7&gt;=$N200,AF$7&lt;=$O200,AF$7&lt;&gt;""),IF($P200="O",$K200&amp;" h",$K200),"")</f>
        <v/>
      </c>
      <c r="AG200" s="150" t="str">
        <f>IF(AND(AG$7&gt;=$N200,AG$7&lt;=$O200,AG$7&lt;&gt;""),IF($P200="O",$K200&amp;" h",$K200),"")</f>
        <v/>
      </c>
      <c r="AH200" s="152" t="str">
        <f ca="1">IF(AND(AH$7&gt;=$N200,AH$7&lt;=$O200,AH$7&lt;&gt;""),IF($P200="O",$K200&amp;" h",$K200),"")</f>
        <v/>
      </c>
      <c r="AI200" s="150"/>
      <c r="AJ200" s="152"/>
      <c r="AK200" s="150"/>
      <c r="AL200" s="152"/>
      <c r="AM200" s="150"/>
      <c r="AN200" s="152"/>
      <c r="AO200" s="150"/>
      <c r="AP200" s="152"/>
      <c r="AQ200" s="150"/>
      <c r="AR200" s="152"/>
      <c r="AS200" s="150"/>
      <c r="AT200" s="152"/>
      <c r="AU200" s="150"/>
      <c r="AV200" s="152"/>
      <c r="AW200" s="150"/>
      <c r="AX200" s="152"/>
      <c r="AY200" s="150"/>
      <c r="AZ200" s="152"/>
      <c r="BA200" s="150"/>
      <c r="BB200" s="152"/>
      <c r="BC200" s="150"/>
      <c r="BD200" s="152"/>
      <c r="BE200" s="150"/>
      <c r="BF200" s="152"/>
      <c r="BG200" s="150"/>
      <c r="BH200" s="152"/>
      <c r="BI200" s="150"/>
      <c r="BJ200" s="152"/>
      <c r="BK200" s="150"/>
      <c r="BL200" s="152"/>
      <c r="BM200" s="150"/>
      <c r="BN200" s="152"/>
      <c r="BO200" s="150"/>
      <c r="BP200" s="152"/>
      <c r="BQ200" s="150"/>
      <c r="BR200" s="152"/>
      <c r="BS200" s="150"/>
      <c r="BT200" s="152"/>
      <c r="BU200" s="150"/>
      <c r="BV200" s="152"/>
      <c r="BW200" s="150"/>
      <c r="BX200" s="152"/>
      <c r="BY200" s="150"/>
      <c r="BZ200" s="32" t="str">
        <f ca="1">IF(AND(BZ$7&gt;=$N200,BZ$7&lt;=$O200,BZ$7&lt;&gt;""),IF($P200="O",$K200&amp;" h",$K200),"")</f>
        <v/>
      </c>
      <c r="CA200" s="32" t="str">
        <f ca="1">IF(AND(CA$7&gt;=$N200,CA$7&lt;=$O200,CA$7&lt;&gt;""),IF($P200="O",$K200&amp;" h",$K200),"")</f>
        <v/>
      </c>
      <c r="CB200" s="32" t="str">
        <f ca="1">IF(AND(CB$7&gt;=$N200,CB$7&lt;=$O200,CB$7&lt;&gt;""),IF($P200="O",$K200&amp;" h",$K200),"")</f>
        <v/>
      </c>
      <c r="CC200" s="32" t="str">
        <f ca="1">IF(AND(CC$7&gt;=$N200,CC$7&lt;=$O200,CC$7&lt;&gt;""),IF($P200="O",$K200&amp;" h",$K200),"")</f>
        <v/>
      </c>
      <c r="CD200" s="32" t="str">
        <f ca="1">IF(AND(CD$7&gt;=$N200,CD$7&lt;=$O200,CD$7&lt;&gt;""),IF($P200="O",$K200&amp;" h",$K200),"")</f>
        <v/>
      </c>
      <c r="CE200" s="32" t="str">
        <f ca="1">IF(AND(CE$7&gt;=$N200,CE$7&lt;=$O200,CE$7&lt;&gt;""),IF($P200="O",$K200&amp;" h",$K200),"")</f>
        <v/>
      </c>
      <c r="CF200" s="32" t="str">
        <f ca="1">IF(AND(CF$7&gt;=$N200,CF$7&lt;=$O200,CF$7&lt;&gt;""),IF($P200="O",$K200&amp;" h",$K200),"")</f>
        <v/>
      </c>
      <c r="CG200" s="32" t="str">
        <f ca="1">IF(AND(CG$7&gt;=$N200,CG$7&lt;=$O200,CG$7&lt;&gt;""),IF($P200="O",$K200&amp;" h",$K200),"")</f>
        <v/>
      </c>
      <c r="CH200" s="32" t="str">
        <f ca="1">IF(AND(CH$7&gt;=$N200,CH$7&lt;=$O200,CH$7&lt;&gt;""),IF($P200="O",$K200&amp;" h",$K200),"")</f>
        <v/>
      </c>
      <c r="CI200" s="32" t="str">
        <f ca="1">IF(AND(CI$7&gt;=$N200,CI$7&lt;=$O200,CI$7&lt;&gt;""),IF($P200="O",$K200&amp;" h",$K200),"")</f>
        <v/>
      </c>
      <c r="CJ200" s="32" t="str">
        <f ca="1">IF(AND(CJ$7&gt;=$N200,CJ$7&lt;=$O200,CJ$7&lt;&gt;""),IF($P200="O",$K200&amp;" h",$K200),"")</f>
        <v/>
      </c>
      <c r="CK200" s="32" t="str">
        <f ca="1">IF(AND(CK$7&gt;=$N200,CK$7&lt;=$O200,CK$7&lt;&gt;""),IF($P200="O",$K200&amp;" h",$K200),"")</f>
        <v/>
      </c>
      <c r="CL200" s="32" t="str">
        <f ca="1">IF(AND(CL$7&gt;=$N200,CL$7&lt;=$O200,CL$7&lt;&gt;""),IF($P200="O",$K200&amp;" h",$K200),"")</f>
        <v/>
      </c>
      <c r="CM200" s="32" t="str">
        <f ca="1">IF(AND(CM$7&gt;=$N200,CM$7&lt;=$O200,CM$7&lt;&gt;""),IF($P200="O",$K200&amp;" h",$K200),"")</f>
        <v/>
      </c>
      <c r="CN200" s="32" t="str">
        <f ca="1">IF(AND(CN$7&gt;=$N200,CN$7&lt;=$O200,CN$7&lt;&gt;""),IF($P200="O",$K200&amp;" h",$K200),"")</f>
        <v/>
      </c>
      <c r="CO200" s="32" t="str">
        <f ca="1">IF(AND(CO$7&gt;=$N200,CO$7&lt;=$O200,CO$7&lt;&gt;""),IF($P200="O",$K200&amp;" h",$K200),"")</f>
        <v/>
      </c>
      <c r="CP200" s="32" t="str">
        <f ca="1">IF(AND(CP$7&gt;=$N200,CP$7&lt;=$O200,CP$7&lt;&gt;""),IF($P200="O",$K200&amp;" h",$K200),"")</f>
        <v/>
      </c>
      <c r="CQ200" s="32" t="str">
        <f ca="1">IF(AND(CQ$7&gt;=$N200,CQ$7&lt;=$O200,CQ$7&lt;&gt;""),IF($P200="O",$K200&amp;" h",$K200),"")</f>
        <v/>
      </c>
      <c r="CR200" s="32" t="str">
        <f ca="1">IF(AND(CR$7&gt;=$N200,CR$7&lt;=$O200,CR$7&lt;&gt;""),IF($P200="O",$K200&amp;" h",$K200),"")</f>
        <v/>
      </c>
      <c r="CS200" s="32" t="str">
        <f ca="1">IF(AND(CS$7&gt;=$N200,CS$7&lt;=$O200,CS$7&lt;&gt;""),IF($P200="O",$K200&amp;" h",$K200),"")</f>
        <v/>
      </c>
      <c r="CT200" s="32" t="str">
        <f ca="1">IF(AND(CT$7&gt;=$N200,CT$7&lt;=$O200,CT$7&lt;&gt;""),IF($P200="O",$K200&amp;" h",$K200),"")</f>
        <v/>
      </c>
      <c r="CU200" s="32" t="str">
        <f ca="1">IF(AND(CU$7&gt;=$N200,CU$7&lt;=$O200,CU$7&lt;&gt;""),IF($P200="O",$K200&amp;" h",$K200),"")</f>
        <v/>
      </c>
      <c r="CV200" s="32" t="str">
        <f ca="1">IF(AND(CV$7&gt;=$N200,CV$7&lt;=$O200,CV$7&lt;&gt;""),IF($P200="O",$K200&amp;" h",$K200),"")</f>
        <v/>
      </c>
      <c r="CW200" s="32" t="str">
        <f ca="1">IF(AND(CW$7&gt;=$N200,CW$7&lt;=$O200,CW$7&lt;&gt;""),IF($P200="O",$K200&amp;" h",$K200),"")</f>
        <v/>
      </c>
      <c r="CX200" s="32" t="str">
        <f ca="1">IF(AND(CX$7&gt;=$N200,CX$7&lt;=$O200,CX$7&lt;&gt;""),IF($P200="O",$K200&amp;" h",$K200),"")</f>
        <v/>
      </c>
      <c r="CY200" s="32" t="str">
        <f ca="1">IF(AND(CY$7&gt;=$N200,CY$7&lt;=$O200,CY$7&lt;&gt;""),IF($P200="O",$K200&amp;" h",$K200),"")</f>
        <v/>
      </c>
      <c r="CZ200" s="32" t="str">
        <f ca="1">IF(AND(CZ$7&gt;=$N200,CZ$7&lt;=$O200,CZ$7&lt;&gt;""),IF($P200="O",$K200&amp;" h",$K200),"")</f>
        <v/>
      </c>
      <c r="DA200" s="32" t="str">
        <f ca="1">IF(AND(DA$7&gt;=$N200,DA$7&lt;=$O200,DA$7&lt;&gt;""),IF($P200="O",$K200&amp;" h",$K200),"")</f>
        <v/>
      </c>
      <c r="DB200" s="32" t="str">
        <f ca="1">IF(AND(DB$7&gt;=$N200,DB$7&lt;=$O200,DB$7&lt;&gt;""),IF($P200="O",$K200&amp;" h",$K200),"")</f>
        <v/>
      </c>
      <c r="DC200" s="32" t="str">
        <f ca="1">IF(AND(DC$7&gt;=$N200,DC$7&lt;=$O200,DC$7&lt;&gt;""),IF($P200="O",$K200&amp;" h",$K200),"")</f>
        <v/>
      </c>
    </row>
    <row r="201" spans="1:107" x14ac:dyDescent="0.3">
      <c r="A201" s="100"/>
      <c r="B201" s="100"/>
      <c r="C201" s="100"/>
      <c r="D201" s="100"/>
      <c r="E201" s="100"/>
      <c r="F201" s="100"/>
      <c r="G201" s="100"/>
      <c r="H201" s="100"/>
      <c r="I201" s="100"/>
      <c r="J201" s="100"/>
      <c r="K201" s="100"/>
      <c r="L201" s="101"/>
      <c r="M201" s="101"/>
      <c r="N201" s="102"/>
      <c r="O201" s="102"/>
      <c r="P201" s="103"/>
      <c r="Q201" s="31">
        <f ca="1">NETWORKDAYS(N201,O201,LD!$D$5:$D$16)</f>
        <v>0</v>
      </c>
      <c r="R201" s="152" t="str">
        <f ca="1">IF(AND(R$7&gt;=$N201,R$7&lt;=$O201,R$7&lt;&gt;""),IF($P201="O",$K201&amp;" h",$K201),"")</f>
        <v/>
      </c>
      <c r="S201" s="150" t="str">
        <f>IF(AND(S$7&gt;=$N201,S$7&lt;=$O201,S$7&lt;&gt;""),IF($P201="O",$K201&amp;" h",$K201),"")</f>
        <v/>
      </c>
      <c r="T201" s="152" t="str">
        <f ca="1">IF(AND(T$7&gt;=$N201,T$7&lt;=$O201,T$7&lt;&gt;""),IF($P201="O",$K201&amp;" h",$K201),"")</f>
        <v/>
      </c>
      <c r="U201" s="150" t="str">
        <f>IF(AND(U$7&gt;=$N201,U$7&lt;=$O201,U$7&lt;&gt;""),IF($P201="O",$K201&amp;" h",$K201),"")</f>
        <v/>
      </c>
      <c r="V201" s="152" t="str">
        <f ca="1">IF(AND(V$7&gt;=$N201,V$7&lt;=$O201,V$7&lt;&gt;""),IF($P201="O",$K201&amp;" h",$K201),"")</f>
        <v/>
      </c>
      <c r="W201" s="150" t="str">
        <f>IF(AND(W$7&gt;=$N201,W$7&lt;=$O201,W$7&lt;&gt;""),IF($P201="O",$K201&amp;" h",$K201),"")</f>
        <v/>
      </c>
      <c r="X201" s="152" t="str">
        <f ca="1">IF(AND(X$7&gt;=$N201,X$7&lt;=$O201,X$7&lt;&gt;""),IF($P201="O",$K201&amp;" h",$K201),"")</f>
        <v/>
      </c>
      <c r="Y201" s="150" t="str">
        <f>IF(AND(Y$7&gt;=$N201,Y$7&lt;=$O201,Y$7&lt;&gt;""),IF($P201="O",$K201&amp;" h",$K201),"")</f>
        <v/>
      </c>
      <c r="Z201" s="152" t="str">
        <f ca="1">IF(AND(Z$7&gt;=$N201,Z$7&lt;=$O201,Z$7&lt;&gt;""),IF($P201="O",$K201&amp;" h",$K201),"")</f>
        <v/>
      </c>
      <c r="AA201" s="150" t="str">
        <f>IF(AND(AA$7&gt;=$N201,AA$7&lt;=$O201,AA$7&lt;&gt;""),IF($P201="O",$K201&amp;" h",$K201),"")</f>
        <v/>
      </c>
      <c r="AB201" s="152" t="str">
        <f ca="1">IF(AND(AB$7&gt;=$N201,AB$7&lt;=$O201,AB$7&lt;&gt;""),IF($P201="O",$K201&amp;" h",$K201),"")</f>
        <v/>
      </c>
      <c r="AC201" s="150" t="str">
        <f>IF(AND(AC$7&gt;=$N201,AC$7&lt;=$O201,AC$7&lt;&gt;""),IF($P201="O",$K201&amp;" h",$K201),"")</f>
        <v/>
      </c>
      <c r="AD201" s="152" t="str">
        <f ca="1">IF(AND(AD$7&gt;=$N201,AD$7&lt;=$O201,AD$7&lt;&gt;""),IF($P201="O",$K201&amp;" h",$K201),"")</f>
        <v/>
      </c>
      <c r="AE201" s="150" t="str">
        <f>IF(AND(AE$7&gt;=$N201,AE$7&lt;=$O201,AE$7&lt;&gt;""),IF($P201="O",$K201&amp;" h",$K201),"")</f>
        <v/>
      </c>
      <c r="AF201" s="152" t="str">
        <f ca="1">IF(AND(AF$7&gt;=$N201,AF$7&lt;=$O201,AF$7&lt;&gt;""),IF($P201="O",$K201&amp;" h",$K201),"")</f>
        <v/>
      </c>
      <c r="AG201" s="150" t="str">
        <f>IF(AND(AG$7&gt;=$N201,AG$7&lt;=$O201,AG$7&lt;&gt;""),IF($P201="O",$K201&amp;" h",$K201),"")</f>
        <v/>
      </c>
      <c r="AH201" s="152" t="str">
        <f ca="1">IF(AND(AH$7&gt;=$N201,AH$7&lt;=$O201,AH$7&lt;&gt;""),IF($P201="O",$K201&amp;" h",$K201),"")</f>
        <v/>
      </c>
      <c r="AI201" s="150"/>
      <c r="AJ201" s="152"/>
      <c r="AK201" s="150"/>
      <c r="AL201" s="152"/>
      <c r="AM201" s="150"/>
      <c r="AN201" s="152"/>
      <c r="AO201" s="150"/>
      <c r="AP201" s="152"/>
      <c r="AQ201" s="150"/>
      <c r="AR201" s="152"/>
      <c r="AS201" s="150"/>
      <c r="AT201" s="152"/>
      <c r="AU201" s="150"/>
      <c r="AV201" s="152"/>
      <c r="AW201" s="150"/>
      <c r="AX201" s="152"/>
      <c r="AY201" s="150"/>
      <c r="AZ201" s="152"/>
      <c r="BA201" s="150"/>
      <c r="BB201" s="152"/>
      <c r="BC201" s="150"/>
      <c r="BD201" s="152"/>
      <c r="BE201" s="150"/>
      <c r="BF201" s="152"/>
      <c r="BG201" s="150"/>
      <c r="BH201" s="152"/>
      <c r="BI201" s="150"/>
      <c r="BJ201" s="152"/>
      <c r="BK201" s="150"/>
      <c r="BL201" s="152"/>
      <c r="BM201" s="150"/>
      <c r="BN201" s="152"/>
      <c r="BO201" s="150"/>
      <c r="BP201" s="152"/>
      <c r="BQ201" s="150"/>
      <c r="BR201" s="152"/>
      <c r="BS201" s="150"/>
      <c r="BT201" s="152"/>
      <c r="BU201" s="150"/>
      <c r="BV201" s="152"/>
      <c r="BW201" s="150"/>
      <c r="BX201" s="152"/>
      <c r="BY201" s="150"/>
      <c r="BZ201" s="32" t="str">
        <f ca="1">IF(AND(BZ$7&gt;=$N201,BZ$7&lt;=$O201,BZ$7&lt;&gt;""),IF($P201="O",$K201&amp;" h",$K201),"")</f>
        <v/>
      </c>
      <c r="CA201" s="32" t="str">
        <f ca="1">IF(AND(CA$7&gt;=$N201,CA$7&lt;=$O201,CA$7&lt;&gt;""),IF($P201="O",$K201&amp;" h",$K201),"")</f>
        <v/>
      </c>
      <c r="CB201" s="32" t="str">
        <f ca="1">IF(AND(CB$7&gt;=$N201,CB$7&lt;=$O201,CB$7&lt;&gt;""),IF($P201="O",$K201&amp;" h",$K201),"")</f>
        <v/>
      </c>
      <c r="CC201" s="32" t="str">
        <f ca="1">IF(AND(CC$7&gt;=$N201,CC$7&lt;=$O201,CC$7&lt;&gt;""),IF($P201="O",$K201&amp;" h",$K201),"")</f>
        <v/>
      </c>
      <c r="CD201" s="32" t="str">
        <f ca="1">IF(AND(CD$7&gt;=$N201,CD$7&lt;=$O201,CD$7&lt;&gt;""),IF($P201="O",$K201&amp;" h",$K201),"")</f>
        <v/>
      </c>
      <c r="CE201" s="32" t="str">
        <f ca="1">IF(AND(CE$7&gt;=$N201,CE$7&lt;=$O201,CE$7&lt;&gt;""),IF($P201="O",$K201&amp;" h",$K201),"")</f>
        <v/>
      </c>
      <c r="CF201" s="32" t="str">
        <f ca="1">IF(AND(CF$7&gt;=$N201,CF$7&lt;=$O201,CF$7&lt;&gt;""),IF($P201="O",$K201&amp;" h",$K201),"")</f>
        <v/>
      </c>
      <c r="CG201" s="32" t="str">
        <f ca="1">IF(AND(CG$7&gt;=$N201,CG$7&lt;=$O201,CG$7&lt;&gt;""),IF($P201="O",$K201&amp;" h",$K201),"")</f>
        <v/>
      </c>
      <c r="CH201" s="32" t="str">
        <f ca="1">IF(AND(CH$7&gt;=$N201,CH$7&lt;=$O201,CH$7&lt;&gt;""),IF($P201="O",$K201&amp;" h",$K201),"")</f>
        <v/>
      </c>
      <c r="CI201" s="32" t="str">
        <f ca="1">IF(AND(CI$7&gt;=$N201,CI$7&lt;=$O201,CI$7&lt;&gt;""),IF($P201="O",$K201&amp;" h",$K201),"")</f>
        <v/>
      </c>
      <c r="CJ201" s="32" t="str">
        <f ca="1">IF(AND(CJ$7&gt;=$N201,CJ$7&lt;=$O201,CJ$7&lt;&gt;""),IF($P201="O",$K201&amp;" h",$K201),"")</f>
        <v/>
      </c>
      <c r="CK201" s="32" t="str">
        <f ca="1">IF(AND(CK$7&gt;=$N201,CK$7&lt;=$O201,CK$7&lt;&gt;""),IF($P201="O",$K201&amp;" h",$K201),"")</f>
        <v/>
      </c>
      <c r="CL201" s="32" t="str">
        <f ca="1">IF(AND(CL$7&gt;=$N201,CL$7&lt;=$O201,CL$7&lt;&gt;""),IF($P201="O",$K201&amp;" h",$K201),"")</f>
        <v/>
      </c>
      <c r="CM201" s="32" t="str">
        <f ca="1">IF(AND(CM$7&gt;=$N201,CM$7&lt;=$O201,CM$7&lt;&gt;""),IF($P201="O",$K201&amp;" h",$K201),"")</f>
        <v/>
      </c>
      <c r="CN201" s="32" t="str">
        <f ca="1">IF(AND(CN$7&gt;=$N201,CN$7&lt;=$O201,CN$7&lt;&gt;""),IF($P201="O",$K201&amp;" h",$K201),"")</f>
        <v/>
      </c>
      <c r="CO201" s="32" t="str">
        <f ca="1">IF(AND(CO$7&gt;=$N201,CO$7&lt;=$O201,CO$7&lt;&gt;""),IF($P201="O",$K201&amp;" h",$K201),"")</f>
        <v/>
      </c>
      <c r="CP201" s="32" t="str">
        <f ca="1">IF(AND(CP$7&gt;=$N201,CP$7&lt;=$O201,CP$7&lt;&gt;""),IF($P201="O",$K201&amp;" h",$K201),"")</f>
        <v/>
      </c>
      <c r="CQ201" s="32" t="str">
        <f ca="1">IF(AND(CQ$7&gt;=$N201,CQ$7&lt;=$O201,CQ$7&lt;&gt;""),IF($P201="O",$K201&amp;" h",$K201),"")</f>
        <v/>
      </c>
      <c r="CR201" s="32" t="str">
        <f ca="1">IF(AND(CR$7&gt;=$N201,CR$7&lt;=$O201,CR$7&lt;&gt;""),IF($P201="O",$K201&amp;" h",$K201),"")</f>
        <v/>
      </c>
      <c r="CS201" s="32" t="str">
        <f ca="1">IF(AND(CS$7&gt;=$N201,CS$7&lt;=$O201,CS$7&lt;&gt;""),IF($P201="O",$K201&amp;" h",$K201),"")</f>
        <v/>
      </c>
      <c r="CT201" s="32" t="str">
        <f ca="1">IF(AND(CT$7&gt;=$N201,CT$7&lt;=$O201,CT$7&lt;&gt;""),IF($P201="O",$K201&amp;" h",$K201),"")</f>
        <v/>
      </c>
      <c r="CU201" s="32" t="str">
        <f ca="1">IF(AND(CU$7&gt;=$N201,CU$7&lt;=$O201,CU$7&lt;&gt;""),IF($P201="O",$K201&amp;" h",$K201),"")</f>
        <v/>
      </c>
      <c r="CV201" s="32" t="str">
        <f ca="1">IF(AND(CV$7&gt;=$N201,CV$7&lt;=$O201,CV$7&lt;&gt;""),IF($P201="O",$K201&amp;" h",$K201),"")</f>
        <v/>
      </c>
      <c r="CW201" s="32" t="str">
        <f ca="1">IF(AND(CW$7&gt;=$N201,CW$7&lt;=$O201,CW$7&lt;&gt;""),IF($P201="O",$K201&amp;" h",$K201),"")</f>
        <v/>
      </c>
      <c r="CX201" s="32" t="str">
        <f ca="1">IF(AND(CX$7&gt;=$N201,CX$7&lt;=$O201,CX$7&lt;&gt;""),IF($P201="O",$K201&amp;" h",$K201),"")</f>
        <v/>
      </c>
      <c r="CY201" s="32" t="str">
        <f ca="1">IF(AND(CY$7&gt;=$N201,CY$7&lt;=$O201,CY$7&lt;&gt;""),IF($P201="O",$K201&amp;" h",$K201),"")</f>
        <v/>
      </c>
      <c r="CZ201" s="32" t="str">
        <f ca="1">IF(AND(CZ$7&gt;=$N201,CZ$7&lt;=$O201,CZ$7&lt;&gt;""),IF($P201="O",$K201&amp;" h",$K201),"")</f>
        <v/>
      </c>
      <c r="DA201" s="32" t="str">
        <f ca="1">IF(AND(DA$7&gt;=$N201,DA$7&lt;=$O201,DA$7&lt;&gt;""),IF($P201="O",$K201&amp;" h",$K201),"")</f>
        <v/>
      </c>
      <c r="DB201" s="32" t="str">
        <f ca="1">IF(AND(DB$7&gt;=$N201,DB$7&lt;=$O201,DB$7&lt;&gt;""),IF($P201="O",$K201&amp;" h",$K201),"")</f>
        <v/>
      </c>
      <c r="DC201" s="32" t="str">
        <f ca="1">IF(AND(DC$7&gt;=$N201,DC$7&lt;=$O201,DC$7&lt;&gt;""),IF($P201="O",$K201&amp;" h",$K201),"")</f>
        <v/>
      </c>
    </row>
    <row r="202" spans="1:107" x14ac:dyDescent="0.3">
      <c r="A202" s="100"/>
      <c r="B202" s="100"/>
      <c r="C202" s="100"/>
      <c r="D202" s="100"/>
      <c r="E202" s="100"/>
      <c r="F202" s="100"/>
      <c r="G202" s="100"/>
      <c r="H202" s="100"/>
      <c r="I202" s="100"/>
      <c r="J202" s="100"/>
      <c r="K202" s="100"/>
      <c r="L202" s="101"/>
      <c r="M202" s="101"/>
      <c r="N202" s="102"/>
      <c r="O202" s="102"/>
      <c r="P202" s="103"/>
      <c r="Q202" s="31">
        <f ca="1">NETWORKDAYS(N202,O202,LD!$D$5:$D$16)</f>
        <v>0</v>
      </c>
      <c r="R202" s="152" t="str">
        <f ca="1">IF(AND(R$7&gt;=$N202,R$7&lt;=$O202,R$7&lt;&gt;""),IF($P202="O",$K202&amp;" h",$K202),"")</f>
        <v/>
      </c>
      <c r="S202" s="150" t="str">
        <f>IF(AND(S$7&gt;=$N202,S$7&lt;=$O202,S$7&lt;&gt;""),IF($P202="O",$K202&amp;" h",$K202),"")</f>
        <v/>
      </c>
      <c r="T202" s="152" t="str">
        <f ca="1">IF(AND(T$7&gt;=$N202,T$7&lt;=$O202,T$7&lt;&gt;""),IF($P202="O",$K202&amp;" h",$K202),"")</f>
        <v/>
      </c>
      <c r="U202" s="150" t="str">
        <f>IF(AND(U$7&gt;=$N202,U$7&lt;=$O202,U$7&lt;&gt;""),IF($P202="O",$K202&amp;" h",$K202),"")</f>
        <v/>
      </c>
      <c r="V202" s="152" t="str">
        <f ca="1">IF(AND(V$7&gt;=$N202,V$7&lt;=$O202,V$7&lt;&gt;""),IF($P202="O",$K202&amp;" h",$K202),"")</f>
        <v/>
      </c>
      <c r="W202" s="150" t="str">
        <f>IF(AND(W$7&gt;=$N202,W$7&lt;=$O202,W$7&lt;&gt;""),IF($P202="O",$K202&amp;" h",$K202),"")</f>
        <v/>
      </c>
      <c r="X202" s="152" t="str">
        <f ca="1">IF(AND(X$7&gt;=$N202,X$7&lt;=$O202,X$7&lt;&gt;""),IF($P202="O",$K202&amp;" h",$K202),"")</f>
        <v/>
      </c>
      <c r="Y202" s="150" t="str">
        <f>IF(AND(Y$7&gt;=$N202,Y$7&lt;=$O202,Y$7&lt;&gt;""),IF($P202="O",$K202&amp;" h",$K202),"")</f>
        <v/>
      </c>
      <c r="Z202" s="152" t="str">
        <f ca="1">IF(AND(Z$7&gt;=$N202,Z$7&lt;=$O202,Z$7&lt;&gt;""),IF($P202="O",$K202&amp;" h",$K202),"")</f>
        <v/>
      </c>
      <c r="AA202" s="150" t="str">
        <f>IF(AND(AA$7&gt;=$N202,AA$7&lt;=$O202,AA$7&lt;&gt;""),IF($P202="O",$K202&amp;" h",$K202),"")</f>
        <v/>
      </c>
      <c r="AB202" s="152" t="str">
        <f ca="1">IF(AND(AB$7&gt;=$N202,AB$7&lt;=$O202,AB$7&lt;&gt;""),IF($P202="O",$K202&amp;" h",$K202),"")</f>
        <v/>
      </c>
      <c r="AC202" s="150" t="str">
        <f>IF(AND(AC$7&gt;=$N202,AC$7&lt;=$O202,AC$7&lt;&gt;""),IF($P202="O",$K202&amp;" h",$K202),"")</f>
        <v/>
      </c>
      <c r="AD202" s="152" t="str">
        <f ca="1">IF(AND(AD$7&gt;=$N202,AD$7&lt;=$O202,AD$7&lt;&gt;""),IF($P202="O",$K202&amp;" h",$K202),"")</f>
        <v/>
      </c>
      <c r="AE202" s="150" t="str">
        <f>IF(AND(AE$7&gt;=$N202,AE$7&lt;=$O202,AE$7&lt;&gt;""),IF($P202="O",$K202&amp;" h",$K202),"")</f>
        <v/>
      </c>
      <c r="AF202" s="152" t="str">
        <f ca="1">IF(AND(AF$7&gt;=$N202,AF$7&lt;=$O202,AF$7&lt;&gt;""),IF($P202="O",$K202&amp;" h",$K202),"")</f>
        <v/>
      </c>
      <c r="AG202" s="150" t="str">
        <f>IF(AND(AG$7&gt;=$N202,AG$7&lt;=$O202,AG$7&lt;&gt;""),IF($P202="O",$K202&amp;" h",$K202),"")</f>
        <v/>
      </c>
      <c r="AH202" s="152" t="str">
        <f ca="1">IF(AND(AH$7&gt;=$N202,AH$7&lt;=$O202,AH$7&lt;&gt;""),IF($P202="O",$K202&amp;" h",$K202),"")</f>
        <v/>
      </c>
      <c r="AI202" s="150"/>
      <c r="AJ202" s="152"/>
      <c r="AK202" s="150"/>
      <c r="AL202" s="152"/>
      <c r="AM202" s="150"/>
      <c r="AN202" s="152"/>
      <c r="AO202" s="150"/>
      <c r="AP202" s="152"/>
      <c r="AQ202" s="150"/>
      <c r="AR202" s="152"/>
      <c r="AS202" s="150"/>
      <c r="AT202" s="152"/>
      <c r="AU202" s="150"/>
      <c r="AV202" s="152"/>
      <c r="AW202" s="150"/>
      <c r="AX202" s="152"/>
      <c r="AY202" s="150"/>
      <c r="AZ202" s="152"/>
      <c r="BA202" s="150"/>
      <c r="BB202" s="152"/>
      <c r="BC202" s="150"/>
      <c r="BD202" s="152"/>
      <c r="BE202" s="150"/>
      <c r="BF202" s="152"/>
      <c r="BG202" s="150"/>
      <c r="BH202" s="152"/>
      <c r="BI202" s="150"/>
      <c r="BJ202" s="152"/>
      <c r="BK202" s="150"/>
      <c r="BL202" s="152"/>
      <c r="BM202" s="150"/>
      <c r="BN202" s="152"/>
      <c r="BO202" s="150"/>
      <c r="BP202" s="152"/>
      <c r="BQ202" s="150"/>
      <c r="BR202" s="152"/>
      <c r="BS202" s="150"/>
      <c r="BT202" s="152"/>
      <c r="BU202" s="150"/>
      <c r="BV202" s="152"/>
      <c r="BW202" s="150"/>
      <c r="BX202" s="152"/>
      <c r="BY202" s="150"/>
      <c r="BZ202" s="32" t="str">
        <f ca="1">IF(AND(BZ$7&gt;=$N202,BZ$7&lt;=$O202,BZ$7&lt;&gt;""),IF($P202="O",$K202&amp;" h",$K202),"")</f>
        <v/>
      </c>
      <c r="CA202" s="32" t="str">
        <f ca="1">IF(AND(CA$7&gt;=$N202,CA$7&lt;=$O202,CA$7&lt;&gt;""),IF($P202="O",$K202&amp;" h",$K202),"")</f>
        <v/>
      </c>
      <c r="CB202" s="32" t="str">
        <f ca="1">IF(AND(CB$7&gt;=$N202,CB$7&lt;=$O202,CB$7&lt;&gt;""),IF($P202="O",$K202&amp;" h",$K202),"")</f>
        <v/>
      </c>
      <c r="CC202" s="32" t="str">
        <f ca="1">IF(AND(CC$7&gt;=$N202,CC$7&lt;=$O202,CC$7&lt;&gt;""),IF($P202="O",$K202&amp;" h",$K202),"")</f>
        <v/>
      </c>
      <c r="CD202" s="32" t="str">
        <f ca="1">IF(AND(CD$7&gt;=$N202,CD$7&lt;=$O202,CD$7&lt;&gt;""),IF($P202="O",$K202&amp;" h",$K202),"")</f>
        <v/>
      </c>
      <c r="CE202" s="32" t="str">
        <f ca="1">IF(AND(CE$7&gt;=$N202,CE$7&lt;=$O202,CE$7&lt;&gt;""),IF($P202="O",$K202&amp;" h",$K202),"")</f>
        <v/>
      </c>
      <c r="CF202" s="32" t="str">
        <f ca="1">IF(AND(CF$7&gt;=$N202,CF$7&lt;=$O202,CF$7&lt;&gt;""),IF($P202="O",$K202&amp;" h",$K202),"")</f>
        <v/>
      </c>
      <c r="CG202" s="32" t="str">
        <f ca="1">IF(AND(CG$7&gt;=$N202,CG$7&lt;=$O202,CG$7&lt;&gt;""),IF($P202="O",$K202&amp;" h",$K202),"")</f>
        <v/>
      </c>
      <c r="CH202" s="32" t="str">
        <f ca="1">IF(AND(CH$7&gt;=$N202,CH$7&lt;=$O202,CH$7&lt;&gt;""),IF($P202="O",$K202&amp;" h",$K202),"")</f>
        <v/>
      </c>
      <c r="CI202" s="32" t="str">
        <f ca="1">IF(AND(CI$7&gt;=$N202,CI$7&lt;=$O202,CI$7&lt;&gt;""),IF($P202="O",$K202&amp;" h",$K202),"")</f>
        <v/>
      </c>
      <c r="CJ202" s="32" t="str">
        <f ca="1">IF(AND(CJ$7&gt;=$N202,CJ$7&lt;=$O202,CJ$7&lt;&gt;""),IF($P202="O",$K202&amp;" h",$K202),"")</f>
        <v/>
      </c>
      <c r="CK202" s="32" t="str">
        <f ca="1">IF(AND(CK$7&gt;=$N202,CK$7&lt;=$O202,CK$7&lt;&gt;""),IF($P202="O",$K202&amp;" h",$K202),"")</f>
        <v/>
      </c>
      <c r="CL202" s="32" t="str">
        <f ca="1">IF(AND(CL$7&gt;=$N202,CL$7&lt;=$O202,CL$7&lt;&gt;""),IF($P202="O",$K202&amp;" h",$K202),"")</f>
        <v/>
      </c>
      <c r="CM202" s="32" t="str">
        <f ca="1">IF(AND(CM$7&gt;=$N202,CM$7&lt;=$O202,CM$7&lt;&gt;""),IF($P202="O",$K202&amp;" h",$K202),"")</f>
        <v/>
      </c>
      <c r="CN202" s="32" t="str">
        <f ca="1">IF(AND(CN$7&gt;=$N202,CN$7&lt;=$O202,CN$7&lt;&gt;""),IF($P202="O",$K202&amp;" h",$K202),"")</f>
        <v/>
      </c>
      <c r="CO202" s="32" t="str">
        <f ca="1">IF(AND(CO$7&gt;=$N202,CO$7&lt;=$O202,CO$7&lt;&gt;""),IF($P202="O",$K202&amp;" h",$K202),"")</f>
        <v/>
      </c>
      <c r="CP202" s="32" t="str">
        <f ca="1">IF(AND(CP$7&gt;=$N202,CP$7&lt;=$O202,CP$7&lt;&gt;""),IF($P202="O",$K202&amp;" h",$K202),"")</f>
        <v/>
      </c>
      <c r="CQ202" s="32" t="str">
        <f ca="1">IF(AND(CQ$7&gt;=$N202,CQ$7&lt;=$O202,CQ$7&lt;&gt;""),IF($P202="O",$K202&amp;" h",$K202),"")</f>
        <v/>
      </c>
      <c r="CR202" s="32" t="str">
        <f ca="1">IF(AND(CR$7&gt;=$N202,CR$7&lt;=$O202,CR$7&lt;&gt;""),IF($P202="O",$K202&amp;" h",$K202),"")</f>
        <v/>
      </c>
      <c r="CS202" s="32" t="str">
        <f ca="1">IF(AND(CS$7&gt;=$N202,CS$7&lt;=$O202,CS$7&lt;&gt;""),IF($P202="O",$K202&amp;" h",$K202),"")</f>
        <v/>
      </c>
      <c r="CT202" s="32" t="str">
        <f ca="1">IF(AND(CT$7&gt;=$N202,CT$7&lt;=$O202,CT$7&lt;&gt;""),IF($P202="O",$K202&amp;" h",$K202),"")</f>
        <v/>
      </c>
      <c r="CU202" s="32" t="str">
        <f ca="1">IF(AND(CU$7&gt;=$N202,CU$7&lt;=$O202,CU$7&lt;&gt;""),IF($P202="O",$K202&amp;" h",$K202),"")</f>
        <v/>
      </c>
      <c r="CV202" s="32" t="str">
        <f ca="1">IF(AND(CV$7&gt;=$N202,CV$7&lt;=$O202,CV$7&lt;&gt;""),IF($P202="O",$K202&amp;" h",$K202),"")</f>
        <v/>
      </c>
      <c r="CW202" s="32" t="str">
        <f ca="1">IF(AND(CW$7&gt;=$N202,CW$7&lt;=$O202,CW$7&lt;&gt;""),IF($P202="O",$K202&amp;" h",$K202),"")</f>
        <v/>
      </c>
      <c r="CX202" s="32" t="str">
        <f ca="1">IF(AND(CX$7&gt;=$N202,CX$7&lt;=$O202,CX$7&lt;&gt;""),IF($P202="O",$K202&amp;" h",$K202),"")</f>
        <v/>
      </c>
      <c r="CY202" s="32" t="str">
        <f ca="1">IF(AND(CY$7&gt;=$N202,CY$7&lt;=$O202,CY$7&lt;&gt;""),IF($P202="O",$K202&amp;" h",$K202),"")</f>
        <v/>
      </c>
      <c r="CZ202" s="32" t="str">
        <f ca="1">IF(AND(CZ$7&gt;=$N202,CZ$7&lt;=$O202,CZ$7&lt;&gt;""),IF($P202="O",$K202&amp;" h",$K202),"")</f>
        <v/>
      </c>
      <c r="DA202" s="32" t="str">
        <f ca="1">IF(AND(DA$7&gt;=$N202,DA$7&lt;=$O202,DA$7&lt;&gt;""),IF($P202="O",$K202&amp;" h",$K202),"")</f>
        <v/>
      </c>
      <c r="DB202" s="32" t="str">
        <f ca="1">IF(AND(DB$7&gt;=$N202,DB$7&lt;=$O202,DB$7&lt;&gt;""),IF($P202="O",$K202&amp;" h",$K202),"")</f>
        <v/>
      </c>
      <c r="DC202" s="32" t="str">
        <f ca="1">IF(AND(DC$7&gt;=$N202,DC$7&lt;=$O202,DC$7&lt;&gt;""),IF($P202="O",$K202&amp;" h",$K202),"")</f>
        <v/>
      </c>
    </row>
    <row r="203" spans="1:107" x14ac:dyDescent="0.3">
      <c r="A203" s="100"/>
      <c r="B203" s="100"/>
      <c r="C203" s="100"/>
      <c r="D203" s="100"/>
      <c r="E203" s="100"/>
      <c r="F203" s="100"/>
      <c r="G203" s="100"/>
      <c r="H203" s="100"/>
      <c r="I203" s="100"/>
      <c r="J203" s="100"/>
      <c r="K203" s="100"/>
      <c r="L203" s="101"/>
      <c r="M203" s="101"/>
      <c r="N203" s="102"/>
      <c r="O203" s="102"/>
      <c r="P203" s="103"/>
      <c r="Q203" s="31">
        <f ca="1">NETWORKDAYS(N203,O203,LD!$D$5:$D$16)</f>
        <v>0</v>
      </c>
      <c r="R203" s="152" t="str">
        <f ca="1">IF(AND(R$7&gt;=$N203,R$7&lt;=$O203,R$7&lt;&gt;""),IF($P203="O",$K203&amp;" h",$K203),"")</f>
        <v/>
      </c>
      <c r="S203" s="150" t="str">
        <f>IF(AND(S$7&gt;=$N203,S$7&lt;=$O203,S$7&lt;&gt;""),IF($P203="O",$K203&amp;" h",$K203),"")</f>
        <v/>
      </c>
      <c r="T203" s="152" t="str">
        <f ca="1">IF(AND(T$7&gt;=$N203,T$7&lt;=$O203,T$7&lt;&gt;""),IF($P203="O",$K203&amp;" h",$K203),"")</f>
        <v/>
      </c>
      <c r="U203" s="150" t="str">
        <f>IF(AND(U$7&gt;=$N203,U$7&lt;=$O203,U$7&lt;&gt;""),IF($P203="O",$K203&amp;" h",$K203),"")</f>
        <v/>
      </c>
      <c r="V203" s="152" t="str">
        <f ca="1">IF(AND(V$7&gt;=$N203,V$7&lt;=$O203,V$7&lt;&gt;""),IF($P203="O",$K203&amp;" h",$K203),"")</f>
        <v/>
      </c>
      <c r="W203" s="150" t="str">
        <f>IF(AND(W$7&gt;=$N203,W$7&lt;=$O203,W$7&lt;&gt;""),IF($P203="O",$K203&amp;" h",$K203),"")</f>
        <v/>
      </c>
      <c r="X203" s="152" t="str">
        <f ca="1">IF(AND(X$7&gt;=$N203,X$7&lt;=$O203,X$7&lt;&gt;""),IF($P203="O",$K203&amp;" h",$K203),"")</f>
        <v/>
      </c>
      <c r="Y203" s="150" t="str">
        <f>IF(AND(Y$7&gt;=$N203,Y$7&lt;=$O203,Y$7&lt;&gt;""),IF($P203="O",$K203&amp;" h",$K203),"")</f>
        <v/>
      </c>
      <c r="Z203" s="152" t="str">
        <f ca="1">IF(AND(Z$7&gt;=$N203,Z$7&lt;=$O203,Z$7&lt;&gt;""),IF($P203="O",$K203&amp;" h",$K203),"")</f>
        <v/>
      </c>
      <c r="AA203" s="150" t="str">
        <f>IF(AND(AA$7&gt;=$N203,AA$7&lt;=$O203,AA$7&lt;&gt;""),IF($P203="O",$K203&amp;" h",$K203),"")</f>
        <v/>
      </c>
      <c r="AB203" s="152" t="str">
        <f ca="1">IF(AND(AB$7&gt;=$N203,AB$7&lt;=$O203,AB$7&lt;&gt;""),IF($P203="O",$K203&amp;" h",$K203),"")</f>
        <v/>
      </c>
      <c r="AC203" s="150" t="str">
        <f>IF(AND(AC$7&gt;=$N203,AC$7&lt;=$O203,AC$7&lt;&gt;""),IF($P203="O",$K203&amp;" h",$K203),"")</f>
        <v/>
      </c>
      <c r="AD203" s="152" t="str">
        <f ca="1">IF(AND(AD$7&gt;=$N203,AD$7&lt;=$O203,AD$7&lt;&gt;""),IF($P203="O",$K203&amp;" h",$K203),"")</f>
        <v/>
      </c>
      <c r="AE203" s="150" t="str">
        <f>IF(AND(AE$7&gt;=$N203,AE$7&lt;=$O203,AE$7&lt;&gt;""),IF($P203="O",$K203&amp;" h",$K203),"")</f>
        <v/>
      </c>
      <c r="AF203" s="152" t="str">
        <f ca="1">IF(AND(AF$7&gt;=$N203,AF$7&lt;=$O203,AF$7&lt;&gt;""),IF($P203="O",$K203&amp;" h",$K203),"")</f>
        <v/>
      </c>
      <c r="AG203" s="150" t="str">
        <f>IF(AND(AG$7&gt;=$N203,AG$7&lt;=$O203,AG$7&lt;&gt;""),IF($P203="O",$K203&amp;" h",$K203),"")</f>
        <v/>
      </c>
      <c r="AH203" s="152" t="str">
        <f ca="1">IF(AND(AH$7&gt;=$N203,AH$7&lt;=$O203,AH$7&lt;&gt;""),IF($P203="O",$K203&amp;" h",$K203),"")</f>
        <v/>
      </c>
      <c r="AI203" s="150"/>
      <c r="AJ203" s="152"/>
      <c r="AK203" s="150"/>
      <c r="AL203" s="152"/>
      <c r="AM203" s="150"/>
      <c r="AN203" s="152"/>
      <c r="AO203" s="150"/>
      <c r="AP203" s="152"/>
      <c r="AQ203" s="150"/>
      <c r="AR203" s="152"/>
      <c r="AS203" s="150"/>
      <c r="AT203" s="152"/>
      <c r="AU203" s="150"/>
      <c r="AV203" s="152"/>
      <c r="AW203" s="150"/>
      <c r="AX203" s="152"/>
      <c r="AY203" s="150"/>
      <c r="AZ203" s="152"/>
      <c r="BA203" s="150"/>
      <c r="BB203" s="152"/>
      <c r="BC203" s="150"/>
      <c r="BD203" s="152"/>
      <c r="BE203" s="150"/>
      <c r="BF203" s="152"/>
      <c r="BG203" s="150"/>
      <c r="BH203" s="152"/>
      <c r="BI203" s="150"/>
      <c r="BJ203" s="152"/>
      <c r="BK203" s="150"/>
      <c r="BL203" s="152"/>
      <c r="BM203" s="150"/>
      <c r="BN203" s="152"/>
      <c r="BO203" s="150"/>
      <c r="BP203" s="152"/>
      <c r="BQ203" s="150"/>
      <c r="BR203" s="152"/>
      <c r="BS203" s="150"/>
      <c r="BT203" s="152"/>
      <c r="BU203" s="150"/>
      <c r="BV203" s="152"/>
      <c r="BW203" s="150"/>
      <c r="BX203" s="152"/>
      <c r="BY203" s="150"/>
      <c r="BZ203" s="32" t="str">
        <f ca="1">IF(AND(BZ$7&gt;=$N203,BZ$7&lt;=$O203,BZ$7&lt;&gt;""),IF($P203="O",$K203&amp;" h",$K203),"")</f>
        <v/>
      </c>
      <c r="CA203" s="32" t="str">
        <f ca="1">IF(AND(CA$7&gt;=$N203,CA$7&lt;=$O203,CA$7&lt;&gt;""),IF($P203="O",$K203&amp;" h",$K203),"")</f>
        <v/>
      </c>
      <c r="CB203" s="32" t="str">
        <f ca="1">IF(AND(CB$7&gt;=$N203,CB$7&lt;=$O203,CB$7&lt;&gt;""),IF($P203="O",$K203&amp;" h",$K203),"")</f>
        <v/>
      </c>
      <c r="CC203" s="32" t="str">
        <f ca="1">IF(AND(CC$7&gt;=$N203,CC$7&lt;=$O203,CC$7&lt;&gt;""),IF($P203="O",$K203&amp;" h",$K203),"")</f>
        <v/>
      </c>
      <c r="CD203" s="32" t="str">
        <f ca="1">IF(AND(CD$7&gt;=$N203,CD$7&lt;=$O203,CD$7&lt;&gt;""),IF($P203="O",$K203&amp;" h",$K203),"")</f>
        <v/>
      </c>
      <c r="CE203" s="32" t="str">
        <f ca="1">IF(AND(CE$7&gt;=$N203,CE$7&lt;=$O203,CE$7&lt;&gt;""),IF($P203="O",$K203&amp;" h",$K203),"")</f>
        <v/>
      </c>
      <c r="CF203" s="32" t="str">
        <f ca="1">IF(AND(CF$7&gt;=$N203,CF$7&lt;=$O203,CF$7&lt;&gt;""),IF($P203="O",$K203&amp;" h",$K203),"")</f>
        <v/>
      </c>
      <c r="CG203" s="32" t="str">
        <f ca="1">IF(AND(CG$7&gt;=$N203,CG$7&lt;=$O203,CG$7&lt;&gt;""),IF($P203="O",$K203&amp;" h",$K203),"")</f>
        <v/>
      </c>
      <c r="CH203" s="32" t="str">
        <f ca="1">IF(AND(CH$7&gt;=$N203,CH$7&lt;=$O203,CH$7&lt;&gt;""),IF($P203="O",$K203&amp;" h",$K203),"")</f>
        <v/>
      </c>
      <c r="CI203" s="32" t="str">
        <f ca="1">IF(AND(CI$7&gt;=$N203,CI$7&lt;=$O203,CI$7&lt;&gt;""),IF($P203="O",$K203&amp;" h",$K203),"")</f>
        <v/>
      </c>
      <c r="CJ203" s="32" t="str">
        <f ca="1">IF(AND(CJ$7&gt;=$N203,CJ$7&lt;=$O203,CJ$7&lt;&gt;""),IF($P203="O",$K203&amp;" h",$K203),"")</f>
        <v/>
      </c>
      <c r="CK203" s="32" t="str">
        <f ca="1">IF(AND(CK$7&gt;=$N203,CK$7&lt;=$O203,CK$7&lt;&gt;""),IF($P203="O",$K203&amp;" h",$K203),"")</f>
        <v/>
      </c>
      <c r="CL203" s="32" t="str">
        <f ca="1">IF(AND(CL$7&gt;=$N203,CL$7&lt;=$O203,CL$7&lt;&gt;""),IF($P203="O",$K203&amp;" h",$K203),"")</f>
        <v/>
      </c>
      <c r="CM203" s="32" t="str">
        <f ca="1">IF(AND(CM$7&gt;=$N203,CM$7&lt;=$O203,CM$7&lt;&gt;""),IF($P203="O",$K203&amp;" h",$K203),"")</f>
        <v/>
      </c>
      <c r="CN203" s="32" t="str">
        <f ca="1">IF(AND(CN$7&gt;=$N203,CN$7&lt;=$O203,CN$7&lt;&gt;""),IF($P203="O",$K203&amp;" h",$K203),"")</f>
        <v/>
      </c>
      <c r="CO203" s="32" t="str">
        <f ca="1">IF(AND(CO$7&gt;=$N203,CO$7&lt;=$O203,CO$7&lt;&gt;""),IF($P203="O",$K203&amp;" h",$K203),"")</f>
        <v/>
      </c>
      <c r="CP203" s="32" t="str">
        <f ca="1">IF(AND(CP$7&gt;=$N203,CP$7&lt;=$O203,CP$7&lt;&gt;""),IF($P203="O",$K203&amp;" h",$K203),"")</f>
        <v/>
      </c>
      <c r="CQ203" s="32" t="str">
        <f ca="1">IF(AND(CQ$7&gt;=$N203,CQ$7&lt;=$O203,CQ$7&lt;&gt;""),IF($P203="O",$K203&amp;" h",$K203),"")</f>
        <v/>
      </c>
      <c r="CR203" s="32" t="str">
        <f ca="1">IF(AND(CR$7&gt;=$N203,CR$7&lt;=$O203,CR$7&lt;&gt;""),IF($P203="O",$K203&amp;" h",$K203),"")</f>
        <v/>
      </c>
      <c r="CS203" s="32" t="str">
        <f ca="1">IF(AND(CS$7&gt;=$N203,CS$7&lt;=$O203,CS$7&lt;&gt;""),IF($P203="O",$K203&amp;" h",$K203),"")</f>
        <v/>
      </c>
      <c r="CT203" s="32" t="str">
        <f ca="1">IF(AND(CT$7&gt;=$N203,CT$7&lt;=$O203,CT$7&lt;&gt;""),IF($P203="O",$K203&amp;" h",$K203),"")</f>
        <v/>
      </c>
      <c r="CU203" s="32" t="str">
        <f ca="1">IF(AND(CU$7&gt;=$N203,CU$7&lt;=$O203,CU$7&lt;&gt;""),IF($P203="O",$K203&amp;" h",$K203),"")</f>
        <v/>
      </c>
      <c r="CV203" s="32" t="str">
        <f ca="1">IF(AND(CV$7&gt;=$N203,CV$7&lt;=$O203,CV$7&lt;&gt;""),IF($P203="O",$K203&amp;" h",$K203),"")</f>
        <v/>
      </c>
      <c r="CW203" s="32" t="str">
        <f ca="1">IF(AND(CW$7&gt;=$N203,CW$7&lt;=$O203,CW$7&lt;&gt;""),IF($P203="O",$K203&amp;" h",$K203),"")</f>
        <v/>
      </c>
      <c r="CX203" s="32" t="str">
        <f ca="1">IF(AND(CX$7&gt;=$N203,CX$7&lt;=$O203,CX$7&lt;&gt;""),IF($P203="O",$K203&amp;" h",$K203),"")</f>
        <v/>
      </c>
      <c r="CY203" s="32" t="str">
        <f ca="1">IF(AND(CY$7&gt;=$N203,CY$7&lt;=$O203,CY$7&lt;&gt;""),IF($P203="O",$K203&amp;" h",$K203),"")</f>
        <v/>
      </c>
      <c r="CZ203" s="32" t="str">
        <f ca="1">IF(AND(CZ$7&gt;=$N203,CZ$7&lt;=$O203,CZ$7&lt;&gt;""),IF($P203="O",$K203&amp;" h",$K203),"")</f>
        <v/>
      </c>
      <c r="DA203" s="32" t="str">
        <f ca="1">IF(AND(DA$7&gt;=$N203,DA$7&lt;=$O203,DA$7&lt;&gt;""),IF($P203="O",$K203&amp;" h",$K203),"")</f>
        <v/>
      </c>
      <c r="DB203" s="32" t="str">
        <f ca="1">IF(AND(DB$7&gt;=$N203,DB$7&lt;=$O203,DB$7&lt;&gt;""),IF($P203="O",$K203&amp;" h",$K203),"")</f>
        <v/>
      </c>
      <c r="DC203" s="32" t="str">
        <f ca="1">IF(AND(DC$7&gt;=$N203,DC$7&lt;=$O203,DC$7&lt;&gt;""),IF($P203="O",$K203&amp;" h",$K203),"")</f>
        <v/>
      </c>
    </row>
    <row r="204" spans="1:107" x14ac:dyDescent="0.3">
      <c r="A204" s="100"/>
      <c r="B204" s="100"/>
      <c r="C204" s="100"/>
      <c r="D204" s="100"/>
      <c r="E204" s="100"/>
      <c r="F204" s="100"/>
      <c r="G204" s="100"/>
      <c r="H204" s="100"/>
      <c r="I204" s="100"/>
      <c r="J204" s="100"/>
      <c r="K204" s="100"/>
      <c r="L204" s="101"/>
      <c r="M204" s="101"/>
      <c r="N204" s="102"/>
      <c r="O204" s="102"/>
      <c r="P204" s="103"/>
      <c r="Q204" s="31">
        <f ca="1">NETWORKDAYS(N204,O204,LD!$D$5:$D$16)</f>
        <v>0</v>
      </c>
      <c r="R204" s="152" t="str">
        <f ca="1">IF(AND(R$7&gt;=$N204,R$7&lt;=$O204,R$7&lt;&gt;""),IF($P204="O",$K204&amp;" h",$K204),"")</f>
        <v/>
      </c>
      <c r="S204" s="150" t="str">
        <f>IF(AND(S$7&gt;=$N204,S$7&lt;=$O204,S$7&lt;&gt;""),IF($P204="O",$K204&amp;" h",$K204),"")</f>
        <v/>
      </c>
      <c r="T204" s="152" t="str">
        <f ca="1">IF(AND(T$7&gt;=$N204,T$7&lt;=$O204,T$7&lt;&gt;""),IF($P204="O",$K204&amp;" h",$K204),"")</f>
        <v/>
      </c>
      <c r="U204" s="150" t="str">
        <f>IF(AND(U$7&gt;=$N204,U$7&lt;=$O204,U$7&lt;&gt;""),IF($P204="O",$K204&amp;" h",$K204),"")</f>
        <v/>
      </c>
      <c r="V204" s="152" t="str">
        <f ca="1">IF(AND(V$7&gt;=$N204,V$7&lt;=$O204,V$7&lt;&gt;""),IF($P204="O",$K204&amp;" h",$K204),"")</f>
        <v/>
      </c>
      <c r="W204" s="150" t="str">
        <f>IF(AND(W$7&gt;=$N204,W$7&lt;=$O204,W$7&lt;&gt;""),IF($P204="O",$K204&amp;" h",$K204),"")</f>
        <v/>
      </c>
      <c r="X204" s="152" t="str">
        <f ca="1">IF(AND(X$7&gt;=$N204,X$7&lt;=$O204,X$7&lt;&gt;""),IF($P204="O",$K204&amp;" h",$K204),"")</f>
        <v/>
      </c>
      <c r="Y204" s="150" t="str">
        <f>IF(AND(Y$7&gt;=$N204,Y$7&lt;=$O204,Y$7&lt;&gt;""),IF($P204="O",$K204&amp;" h",$K204),"")</f>
        <v/>
      </c>
      <c r="Z204" s="152" t="str">
        <f ca="1">IF(AND(Z$7&gt;=$N204,Z$7&lt;=$O204,Z$7&lt;&gt;""),IF($P204="O",$K204&amp;" h",$K204),"")</f>
        <v/>
      </c>
      <c r="AA204" s="150" t="str">
        <f>IF(AND(AA$7&gt;=$N204,AA$7&lt;=$O204,AA$7&lt;&gt;""),IF($P204="O",$K204&amp;" h",$K204),"")</f>
        <v/>
      </c>
      <c r="AB204" s="152" t="str">
        <f ca="1">IF(AND(AB$7&gt;=$N204,AB$7&lt;=$O204,AB$7&lt;&gt;""),IF($P204="O",$K204&amp;" h",$K204),"")</f>
        <v/>
      </c>
      <c r="AC204" s="150" t="str">
        <f>IF(AND(AC$7&gt;=$N204,AC$7&lt;=$O204,AC$7&lt;&gt;""),IF($P204="O",$K204&amp;" h",$K204),"")</f>
        <v/>
      </c>
      <c r="AD204" s="152" t="str">
        <f ca="1">IF(AND(AD$7&gt;=$N204,AD$7&lt;=$O204,AD$7&lt;&gt;""),IF($P204="O",$K204&amp;" h",$K204),"")</f>
        <v/>
      </c>
      <c r="AE204" s="150" t="str">
        <f>IF(AND(AE$7&gt;=$N204,AE$7&lt;=$O204,AE$7&lt;&gt;""),IF($P204="O",$K204&amp;" h",$K204),"")</f>
        <v/>
      </c>
      <c r="AF204" s="152" t="str">
        <f ca="1">IF(AND(AF$7&gt;=$N204,AF$7&lt;=$O204,AF$7&lt;&gt;""),IF($P204="O",$K204&amp;" h",$K204),"")</f>
        <v/>
      </c>
      <c r="AG204" s="150" t="str">
        <f>IF(AND(AG$7&gt;=$N204,AG$7&lt;=$O204,AG$7&lt;&gt;""),IF($P204="O",$K204&amp;" h",$K204),"")</f>
        <v/>
      </c>
      <c r="AH204" s="152" t="str">
        <f ca="1">IF(AND(AH$7&gt;=$N204,AH$7&lt;=$O204,AH$7&lt;&gt;""),IF($P204="O",$K204&amp;" h",$K204),"")</f>
        <v/>
      </c>
      <c r="AI204" s="150"/>
      <c r="AJ204" s="152"/>
      <c r="AK204" s="150"/>
      <c r="AL204" s="152"/>
      <c r="AM204" s="150"/>
      <c r="AN204" s="152"/>
      <c r="AO204" s="150"/>
      <c r="AP204" s="152"/>
      <c r="AQ204" s="150"/>
      <c r="AR204" s="152"/>
      <c r="AS204" s="150"/>
      <c r="AT204" s="152"/>
      <c r="AU204" s="150"/>
      <c r="AV204" s="152"/>
      <c r="AW204" s="150"/>
      <c r="AX204" s="152"/>
      <c r="AY204" s="150"/>
      <c r="AZ204" s="152"/>
      <c r="BA204" s="150"/>
      <c r="BB204" s="152"/>
      <c r="BC204" s="150"/>
      <c r="BD204" s="152"/>
      <c r="BE204" s="150"/>
      <c r="BF204" s="152"/>
      <c r="BG204" s="150"/>
      <c r="BH204" s="152"/>
      <c r="BI204" s="150"/>
      <c r="BJ204" s="152"/>
      <c r="BK204" s="150"/>
      <c r="BL204" s="152"/>
      <c r="BM204" s="150"/>
      <c r="BN204" s="152"/>
      <c r="BO204" s="150"/>
      <c r="BP204" s="152"/>
      <c r="BQ204" s="150"/>
      <c r="BR204" s="152"/>
      <c r="BS204" s="150"/>
      <c r="BT204" s="152"/>
      <c r="BU204" s="150"/>
      <c r="BV204" s="152"/>
      <c r="BW204" s="150"/>
      <c r="BX204" s="152"/>
      <c r="BY204" s="150"/>
      <c r="BZ204" s="32" t="str">
        <f ca="1">IF(AND(BZ$7&gt;=$N204,BZ$7&lt;=$O204,BZ$7&lt;&gt;""),IF($P204="O",$K204&amp;" h",$K204),"")</f>
        <v/>
      </c>
      <c r="CA204" s="32" t="str">
        <f ca="1">IF(AND(CA$7&gt;=$N204,CA$7&lt;=$O204,CA$7&lt;&gt;""),IF($P204="O",$K204&amp;" h",$K204),"")</f>
        <v/>
      </c>
      <c r="CB204" s="32" t="str">
        <f ca="1">IF(AND(CB$7&gt;=$N204,CB$7&lt;=$O204,CB$7&lt;&gt;""),IF($P204="O",$K204&amp;" h",$K204),"")</f>
        <v/>
      </c>
      <c r="CC204" s="32" t="str">
        <f ca="1">IF(AND(CC$7&gt;=$N204,CC$7&lt;=$O204,CC$7&lt;&gt;""),IF($P204="O",$K204&amp;" h",$K204),"")</f>
        <v/>
      </c>
      <c r="CD204" s="32" t="str">
        <f ca="1">IF(AND(CD$7&gt;=$N204,CD$7&lt;=$O204,CD$7&lt;&gt;""),IF($P204="O",$K204&amp;" h",$K204),"")</f>
        <v/>
      </c>
      <c r="CE204" s="32" t="str">
        <f ca="1">IF(AND(CE$7&gt;=$N204,CE$7&lt;=$O204,CE$7&lt;&gt;""),IF($P204="O",$K204&amp;" h",$K204),"")</f>
        <v/>
      </c>
      <c r="CF204" s="32" t="str">
        <f ca="1">IF(AND(CF$7&gt;=$N204,CF$7&lt;=$O204,CF$7&lt;&gt;""),IF($P204="O",$K204&amp;" h",$K204),"")</f>
        <v/>
      </c>
      <c r="CG204" s="32" t="str">
        <f ca="1">IF(AND(CG$7&gt;=$N204,CG$7&lt;=$O204,CG$7&lt;&gt;""),IF($P204="O",$K204&amp;" h",$K204),"")</f>
        <v/>
      </c>
      <c r="CH204" s="32" t="str">
        <f ca="1">IF(AND(CH$7&gt;=$N204,CH$7&lt;=$O204,CH$7&lt;&gt;""),IF($P204="O",$K204&amp;" h",$K204),"")</f>
        <v/>
      </c>
      <c r="CI204" s="32" t="str">
        <f ca="1">IF(AND(CI$7&gt;=$N204,CI$7&lt;=$O204,CI$7&lt;&gt;""),IF($P204="O",$K204&amp;" h",$K204),"")</f>
        <v/>
      </c>
      <c r="CJ204" s="32" t="str">
        <f ca="1">IF(AND(CJ$7&gt;=$N204,CJ$7&lt;=$O204,CJ$7&lt;&gt;""),IF($P204="O",$K204&amp;" h",$K204),"")</f>
        <v/>
      </c>
      <c r="CK204" s="32" t="str">
        <f ca="1">IF(AND(CK$7&gt;=$N204,CK$7&lt;=$O204,CK$7&lt;&gt;""),IF($P204="O",$K204&amp;" h",$K204),"")</f>
        <v/>
      </c>
      <c r="CL204" s="32" t="str">
        <f ca="1">IF(AND(CL$7&gt;=$N204,CL$7&lt;=$O204,CL$7&lt;&gt;""),IF($P204="O",$K204&amp;" h",$K204),"")</f>
        <v/>
      </c>
      <c r="CM204" s="32" t="str">
        <f ca="1">IF(AND(CM$7&gt;=$N204,CM$7&lt;=$O204,CM$7&lt;&gt;""),IF($P204="O",$K204&amp;" h",$K204),"")</f>
        <v/>
      </c>
      <c r="CN204" s="32" t="str">
        <f ca="1">IF(AND(CN$7&gt;=$N204,CN$7&lt;=$O204,CN$7&lt;&gt;""),IF($P204="O",$K204&amp;" h",$K204),"")</f>
        <v/>
      </c>
      <c r="CO204" s="32" t="str">
        <f ca="1">IF(AND(CO$7&gt;=$N204,CO$7&lt;=$O204,CO$7&lt;&gt;""),IF($P204="O",$K204&amp;" h",$K204),"")</f>
        <v/>
      </c>
      <c r="CP204" s="32" t="str">
        <f ca="1">IF(AND(CP$7&gt;=$N204,CP$7&lt;=$O204,CP$7&lt;&gt;""),IF($P204="O",$K204&amp;" h",$K204),"")</f>
        <v/>
      </c>
      <c r="CQ204" s="32" t="str">
        <f ca="1">IF(AND(CQ$7&gt;=$N204,CQ$7&lt;=$O204,CQ$7&lt;&gt;""),IF($P204="O",$K204&amp;" h",$K204),"")</f>
        <v/>
      </c>
      <c r="CR204" s="32" t="str">
        <f ca="1">IF(AND(CR$7&gt;=$N204,CR$7&lt;=$O204,CR$7&lt;&gt;""),IF($P204="O",$K204&amp;" h",$K204),"")</f>
        <v/>
      </c>
      <c r="CS204" s="32" t="str">
        <f ca="1">IF(AND(CS$7&gt;=$N204,CS$7&lt;=$O204,CS$7&lt;&gt;""),IF($P204="O",$K204&amp;" h",$K204),"")</f>
        <v/>
      </c>
      <c r="CT204" s="32" t="str">
        <f ca="1">IF(AND(CT$7&gt;=$N204,CT$7&lt;=$O204,CT$7&lt;&gt;""),IF($P204="O",$K204&amp;" h",$K204),"")</f>
        <v/>
      </c>
      <c r="CU204" s="32" t="str">
        <f ca="1">IF(AND(CU$7&gt;=$N204,CU$7&lt;=$O204,CU$7&lt;&gt;""),IF($P204="O",$K204&amp;" h",$K204),"")</f>
        <v/>
      </c>
      <c r="CV204" s="32" t="str">
        <f ca="1">IF(AND(CV$7&gt;=$N204,CV$7&lt;=$O204,CV$7&lt;&gt;""),IF($P204="O",$K204&amp;" h",$K204),"")</f>
        <v/>
      </c>
      <c r="CW204" s="32" t="str">
        <f ca="1">IF(AND(CW$7&gt;=$N204,CW$7&lt;=$O204,CW$7&lt;&gt;""),IF($P204="O",$K204&amp;" h",$K204),"")</f>
        <v/>
      </c>
      <c r="CX204" s="32" t="str">
        <f ca="1">IF(AND(CX$7&gt;=$N204,CX$7&lt;=$O204,CX$7&lt;&gt;""),IF($P204="O",$K204&amp;" h",$K204),"")</f>
        <v/>
      </c>
      <c r="CY204" s="32" t="str">
        <f ca="1">IF(AND(CY$7&gt;=$N204,CY$7&lt;=$O204,CY$7&lt;&gt;""),IF($P204="O",$K204&amp;" h",$K204),"")</f>
        <v/>
      </c>
      <c r="CZ204" s="32" t="str">
        <f ca="1">IF(AND(CZ$7&gt;=$N204,CZ$7&lt;=$O204,CZ$7&lt;&gt;""),IF($P204="O",$K204&amp;" h",$K204),"")</f>
        <v/>
      </c>
      <c r="DA204" s="32" t="str">
        <f ca="1">IF(AND(DA$7&gt;=$N204,DA$7&lt;=$O204,DA$7&lt;&gt;""),IF($P204="O",$K204&amp;" h",$K204),"")</f>
        <v/>
      </c>
      <c r="DB204" s="32" t="str">
        <f ca="1">IF(AND(DB$7&gt;=$N204,DB$7&lt;=$O204,DB$7&lt;&gt;""),IF($P204="O",$K204&amp;" h",$K204),"")</f>
        <v/>
      </c>
      <c r="DC204" s="32" t="str">
        <f ca="1">IF(AND(DC$7&gt;=$N204,DC$7&lt;=$O204,DC$7&lt;&gt;""),IF($P204="O",$K204&amp;" h",$K204),"")</f>
        <v/>
      </c>
    </row>
    <row r="205" spans="1:107" x14ac:dyDescent="0.3">
      <c r="A205" s="100"/>
      <c r="B205" s="100"/>
      <c r="C205" s="100"/>
      <c r="D205" s="100"/>
      <c r="E205" s="100"/>
      <c r="F205" s="100"/>
      <c r="G205" s="100"/>
      <c r="H205" s="100"/>
      <c r="I205" s="100"/>
      <c r="J205" s="100"/>
      <c r="K205" s="100"/>
      <c r="L205" s="101"/>
      <c r="M205" s="101"/>
      <c r="N205" s="102"/>
      <c r="O205" s="102"/>
      <c r="P205" s="103"/>
      <c r="Q205" s="31">
        <f ca="1">NETWORKDAYS(N205,O205,LD!$D$5:$D$16)</f>
        <v>0</v>
      </c>
      <c r="R205" s="152" t="str">
        <f ca="1">IF(AND(R$7&gt;=$N205,R$7&lt;=$O205,R$7&lt;&gt;""),IF($P205="O",$K205&amp;" h",$K205),"")</f>
        <v/>
      </c>
      <c r="S205" s="150" t="str">
        <f>IF(AND(S$7&gt;=$N205,S$7&lt;=$O205,S$7&lt;&gt;""),IF($P205="O",$K205&amp;" h",$K205),"")</f>
        <v/>
      </c>
      <c r="T205" s="152" t="str">
        <f ca="1">IF(AND(T$7&gt;=$N205,T$7&lt;=$O205,T$7&lt;&gt;""),IF($P205="O",$K205&amp;" h",$K205),"")</f>
        <v/>
      </c>
      <c r="U205" s="150" t="str">
        <f>IF(AND(U$7&gt;=$N205,U$7&lt;=$O205,U$7&lt;&gt;""),IF($P205="O",$K205&amp;" h",$K205),"")</f>
        <v/>
      </c>
      <c r="V205" s="152" t="str">
        <f ca="1">IF(AND(V$7&gt;=$N205,V$7&lt;=$O205,V$7&lt;&gt;""),IF($P205="O",$K205&amp;" h",$K205),"")</f>
        <v/>
      </c>
      <c r="W205" s="150" t="str">
        <f>IF(AND(W$7&gt;=$N205,W$7&lt;=$O205,W$7&lt;&gt;""),IF($P205="O",$K205&amp;" h",$K205),"")</f>
        <v/>
      </c>
      <c r="X205" s="152" t="str">
        <f ca="1">IF(AND(X$7&gt;=$N205,X$7&lt;=$O205,X$7&lt;&gt;""),IF($P205="O",$K205&amp;" h",$K205),"")</f>
        <v/>
      </c>
      <c r="Y205" s="150" t="str">
        <f>IF(AND(Y$7&gt;=$N205,Y$7&lt;=$O205,Y$7&lt;&gt;""),IF($P205="O",$K205&amp;" h",$K205),"")</f>
        <v/>
      </c>
      <c r="Z205" s="152" t="str">
        <f ca="1">IF(AND(Z$7&gt;=$N205,Z$7&lt;=$O205,Z$7&lt;&gt;""),IF($P205="O",$K205&amp;" h",$K205),"")</f>
        <v/>
      </c>
      <c r="AA205" s="150" t="str">
        <f>IF(AND(AA$7&gt;=$N205,AA$7&lt;=$O205,AA$7&lt;&gt;""),IF($P205="O",$K205&amp;" h",$K205),"")</f>
        <v/>
      </c>
      <c r="AB205" s="152" t="str">
        <f ca="1">IF(AND(AB$7&gt;=$N205,AB$7&lt;=$O205,AB$7&lt;&gt;""),IF($P205="O",$K205&amp;" h",$K205),"")</f>
        <v/>
      </c>
      <c r="AC205" s="150" t="str">
        <f>IF(AND(AC$7&gt;=$N205,AC$7&lt;=$O205,AC$7&lt;&gt;""),IF($P205="O",$K205&amp;" h",$K205),"")</f>
        <v/>
      </c>
      <c r="AD205" s="152" t="str">
        <f ca="1">IF(AND(AD$7&gt;=$N205,AD$7&lt;=$O205,AD$7&lt;&gt;""),IF($P205="O",$K205&amp;" h",$K205),"")</f>
        <v/>
      </c>
      <c r="AE205" s="150" t="str">
        <f>IF(AND(AE$7&gt;=$N205,AE$7&lt;=$O205,AE$7&lt;&gt;""),IF($P205="O",$K205&amp;" h",$K205),"")</f>
        <v/>
      </c>
      <c r="AF205" s="152" t="str">
        <f ca="1">IF(AND(AF$7&gt;=$N205,AF$7&lt;=$O205,AF$7&lt;&gt;""),IF($P205="O",$K205&amp;" h",$K205),"")</f>
        <v/>
      </c>
      <c r="AG205" s="150" t="str">
        <f>IF(AND(AG$7&gt;=$N205,AG$7&lt;=$O205,AG$7&lt;&gt;""),IF($P205="O",$K205&amp;" h",$K205),"")</f>
        <v/>
      </c>
      <c r="AH205" s="152" t="str">
        <f ca="1">IF(AND(AH$7&gt;=$N205,AH$7&lt;=$O205,AH$7&lt;&gt;""),IF($P205="O",$K205&amp;" h",$K205),"")</f>
        <v/>
      </c>
      <c r="AI205" s="150"/>
      <c r="AJ205" s="152"/>
      <c r="AK205" s="150"/>
      <c r="AL205" s="152"/>
      <c r="AM205" s="150"/>
      <c r="AN205" s="152"/>
      <c r="AO205" s="150"/>
      <c r="AP205" s="152"/>
      <c r="AQ205" s="150"/>
      <c r="AR205" s="152"/>
      <c r="AS205" s="150"/>
      <c r="AT205" s="152"/>
      <c r="AU205" s="150"/>
      <c r="AV205" s="152"/>
      <c r="AW205" s="150"/>
      <c r="AX205" s="152"/>
      <c r="AY205" s="150"/>
      <c r="AZ205" s="152"/>
      <c r="BA205" s="150"/>
      <c r="BB205" s="152"/>
      <c r="BC205" s="150"/>
      <c r="BD205" s="152"/>
      <c r="BE205" s="150"/>
      <c r="BF205" s="152"/>
      <c r="BG205" s="150"/>
      <c r="BH205" s="152"/>
      <c r="BI205" s="150"/>
      <c r="BJ205" s="152"/>
      <c r="BK205" s="150"/>
      <c r="BL205" s="152"/>
      <c r="BM205" s="150"/>
      <c r="BN205" s="152"/>
      <c r="BO205" s="150"/>
      <c r="BP205" s="152"/>
      <c r="BQ205" s="150"/>
      <c r="BR205" s="152"/>
      <c r="BS205" s="150"/>
      <c r="BT205" s="152"/>
      <c r="BU205" s="150"/>
      <c r="BV205" s="152"/>
      <c r="BW205" s="150"/>
      <c r="BX205" s="152"/>
      <c r="BY205" s="150"/>
      <c r="BZ205" s="32" t="str">
        <f ca="1">IF(AND(BZ$7&gt;=$N205,BZ$7&lt;=$O205,BZ$7&lt;&gt;""),IF($P205="O",$K205&amp;" h",$K205),"")</f>
        <v/>
      </c>
      <c r="CA205" s="32" t="str">
        <f ca="1">IF(AND(CA$7&gt;=$N205,CA$7&lt;=$O205,CA$7&lt;&gt;""),IF($P205="O",$K205&amp;" h",$K205),"")</f>
        <v/>
      </c>
      <c r="CB205" s="32" t="str">
        <f ca="1">IF(AND(CB$7&gt;=$N205,CB$7&lt;=$O205,CB$7&lt;&gt;""),IF($P205="O",$K205&amp;" h",$K205),"")</f>
        <v/>
      </c>
      <c r="CC205" s="32" t="str">
        <f ca="1">IF(AND(CC$7&gt;=$N205,CC$7&lt;=$O205,CC$7&lt;&gt;""),IF($P205="O",$K205&amp;" h",$K205),"")</f>
        <v/>
      </c>
      <c r="CD205" s="32" t="str">
        <f ca="1">IF(AND(CD$7&gt;=$N205,CD$7&lt;=$O205,CD$7&lt;&gt;""),IF($P205="O",$K205&amp;" h",$K205),"")</f>
        <v/>
      </c>
      <c r="CE205" s="32" t="str">
        <f ca="1">IF(AND(CE$7&gt;=$N205,CE$7&lt;=$O205,CE$7&lt;&gt;""),IF($P205="O",$K205&amp;" h",$K205),"")</f>
        <v/>
      </c>
      <c r="CF205" s="32" t="str">
        <f ca="1">IF(AND(CF$7&gt;=$N205,CF$7&lt;=$O205,CF$7&lt;&gt;""),IF($P205="O",$K205&amp;" h",$K205),"")</f>
        <v/>
      </c>
      <c r="CG205" s="32" t="str">
        <f ca="1">IF(AND(CG$7&gt;=$N205,CG$7&lt;=$O205,CG$7&lt;&gt;""),IF($P205="O",$K205&amp;" h",$K205),"")</f>
        <v/>
      </c>
      <c r="CH205" s="32" t="str">
        <f ca="1">IF(AND(CH$7&gt;=$N205,CH$7&lt;=$O205,CH$7&lt;&gt;""),IF($P205="O",$K205&amp;" h",$K205),"")</f>
        <v/>
      </c>
      <c r="CI205" s="32" t="str">
        <f ca="1">IF(AND(CI$7&gt;=$N205,CI$7&lt;=$O205,CI$7&lt;&gt;""),IF($P205="O",$K205&amp;" h",$K205),"")</f>
        <v/>
      </c>
      <c r="CJ205" s="32" t="str">
        <f ca="1">IF(AND(CJ$7&gt;=$N205,CJ$7&lt;=$O205,CJ$7&lt;&gt;""),IF($P205="O",$K205&amp;" h",$K205),"")</f>
        <v/>
      </c>
      <c r="CK205" s="32" t="str">
        <f ca="1">IF(AND(CK$7&gt;=$N205,CK$7&lt;=$O205,CK$7&lt;&gt;""),IF($P205="O",$K205&amp;" h",$K205),"")</f>
        <v/>
      </c>
      <c r="CL205" s="32" t="str">
        <f ca="1">IF(AND(CL$7&gt;=$N205,CL$7&lt;=$O205,CL$7&lt;&gt;""),IF($P205="O",$K205&amp;" h",$K205),"")</f>
        <v/>
      </c>
      <c r="CM205" s="32" t="str">
        <f ca="1">IF(AND(CM$7&gt;=$N205,CM$7&lt;=$O205,CM$7&lt;&gt;""),IF($P205="O",$K205&amp;" h",$K205),"")</f>
        <v/>
      </c>
      <c r="CN205" s="32" t="str">
        <f ca="1">IF(AND(CN$7&gt;=$N205,CN$7&lt;=$O205,CN$7&lt;&gt;""),IF($P205="O",$K205&amp;" h",$K205),"")</f>
        <v/>
      </c>
      <c r="CO205" s="32" t="str">
        <f ca="1">IF(AND(CO$7&gt;=$N205,CO$7&lt;=$O205,CO$7&lt;&gt;""),IF($P205="O",$K205&amp;" h",$K205),"")</f>
        <v/>
      </c>
      <c r="CP205" s="32" t="str">
        <f ca="1">IF(AND(CP$7&gt;=$N205,CP$7&lt;=$O205,CP$7&lt;&gt;""),IF($P205="O",$K205&amp;" h",$K205),"")</f>
        <v/>
      </c>
      <c r="CQ205" s="32" t="str">
        <f ca="1">IF(AND(CQ$7&gt;=$N205,CQ$7&lt;=$O205,CQ$7&lt;&gt;""),IF($P205="O",$K205&amp;" h",$K205),"")</f>
        <v/>
      </c>
      <c r="CR205" s="32" t="str">
        <f ca="1">IF(AND(CR$7&gt;=$N205,CR$7&lt;=$O205,CR$7&lt;&gt;""),IF($P205="O",$K205&amp;" h",$K205),"")</f>
        <v/>
      </c>
      <c r="CS205" s="32" t="str">
        <f ca="1">IF(AND(CS$7&gt;=$N205,CS$7&lt;=$O205,CS$7&lt;&gt;""),IF($P205="O",$K205&amp;" h",$K205),"")</f>
        <v/>
      </c>
      <c r="CT205" s="32" t="str">
        <f ca="1">IF(AND(CT$7&gt;=$N205,CT$7&lt;=$O205,CT$7&lt;&gt;""),IF($P205="O",$K205&amp;" h",$K205),"")</f>
        <v/>
      </c>
      <c r="CU205" s="32" t="str">
        <f ca="1">IF(AND(CU$7&gt;=$N205,CU$7&lt;=$O205,CU$7&lt;&gt;""),IF($P205="O",$K205&amp;" h",$K205),"")</f>
        <v/>
      </c>
      <c r="CV205" s="32" t="str">
        <f ca="1">IF(AND(CV$7&gt;=$N205,CV$7&lt;=$O205,CV$7&lt;&gt;""),IF($P205="O",$K205&amp;" h",$K205),"")</f>
        <v/>
      </c>
      <c r="CW205" s="32" t="str">
        <f ca="1">IF(AND(CW$7&gt;=$N205,CW$7&lt;=$O205,CW$7&lt;&gt;""),IF($P205="O",$K205&amp;" h",$K205),"")</f>
        <v/>
      </c>
      <c r="CX205" s="32" t="str">
        <f ca="1">IF(AND(CX$7&gt;=$N205,CX$7&lt;=$O205,CX$7&lt;&gt;""),IF($P205="O",$K205&amp;" h",$K205),"")</f>
        <v/>
      </c>
      <c r="CY205" s="32" t="str">
        <f ca="1">IF(AND(CY$7&gt;=$N205,CY$7&lt;=$O205,CY$7&lt;&gt;""),IF($P205="O",$K205&amp;" h",$K205),"")</f>
        <v/>
      </c>
      <c r="CZ205" s="32" t="str">
        <f ca="1">IF(AND(CZ$7&gt;=$N205,CZ$7&lt;=$O205,CZ$7&lt;&gt;""),IF($P205="O",$K205&amp;" h",$K205),"")</f>
        <v/>
      </c>
      <c r="DA205" s="32" t="str">
        <f ca="1">IF(AND(DA$7&gt;=$N205,DA$7&lt;=$O205,DA$7&lt;&gt;""),IF($P205="O",$K205&amp;" h",$K205),"")</f>
        <v/>
      </c>
      <c r="DB205" s="32" t="str">
        <f ca="1">IF(AND(DB$7&gt;=$N205,DB$7&lt;=$O205,DB$7&lt;&gt;""),IF($P205="O",$K205&amp;" h",$K205),"")</f>
        <v/>
      </c>
      <c r="DC205" s="32" t="str">
        <f ca="1">IF(AND(DC$7&gt;=$N205,DC$7&lt;=$O205,DC$7&lt;&gt;""),IF($P205="O",$K205&amp;" h",$K205),"")</f>
        <v/>
      </c>
    </row>
    <row r="206" spans="1:107" x14ac:dyDescent="0.3">
      <c r="A206" s="100"/>
      <c r="B206" s="100"/>
      <c r="C206" s="100"/>
      <c r="D206" s="100"/>
      <c r="E206" s="100"/>
      <c r="F206" s="100"/>
      <c r="G206" s="100"/>
      <c r="H206" s="100"/>
      <c r="I206" s="100"/>
      <c r="J206" s="100"/>
      <c r="K206" s="100"/>
      <c r="L206" s="101"/>
      <c r="M206" s="101"/>
      <c r="N206" s="102"/>
      <c r="O206" s="102"/>
      <c r="P206" s="103"/>
      <c r="Q206" s="31">
        <f ca="1">NETWORKDAYS(N206,O206,LD!$D$5:$D$16)</f>
        <v>0</v>
      </c>
      <c r="R206" s="152" t="str">
        <f ca="1">IF(AND(R$7&gt;=$N206,R$7&lt;=$O206,R$7&lt;&gt;""),IF($P206="O",$K206&amp;" h",$K206),"")</f>
        <v/>
      </c>
      <c r="S206" s="150" t="str">
        <f>IF(AND(S$7&gt;=$N206,S$7&lt;=$O206,S$7&lt;&gt;""),IF($P206="O",$K206&amp;" h",$K206),"")</f>
        <v/>
      </c>
      <c r="T206" s="152" t="str">
        <f ca="1">IF(AND(T$7&gt;=$N206,T$7&lt;=$O206,T$7&lt;&gt;""),IF($P206="O",$K206&amp;" h",$K206),"")</f>
        <v/>
      </c>
      <c r="U206" s="150" t="str">
        <f>IF(AND(U$7&gt;=$N206,U$7&lt;=$O206,U$7&lt;&gt;""),IF($P206="O",$K206&amp;" h",$K206),"")</f>
        <v/>
      </c>
      <c r="V206" s="152" t="str">
        <f ca="1">IF(AND(V$7&gt;=$N206,V$7&lt;=$O206,V$7&lt;&gt;""),IF($P206="O",$K206&amp;" h",$K206),"")</f>
        <v/>
      </c>
      <c r="W206" s="150" t="str">
        <f>IF(AND(W$7&gt;=$N206,W$7&lt;=$O206,W$7&lt;&gt;""),IF($P206="O",$K206&amp;" h",$K206),"")</f>
        <v/>
      </c>
      <c r="X206" s="152" t="str">
        <f ca="1">IF(AND(X$7&gt;=$N206,X$7&lt;=$O206,X$7&lt;&gt;""),IF($P206="O",$K206&amp;" h",$K206),"")</f>
        <v/>
      </c>
      <c r="Y206" s="150" t="str">
        <f>IF(AND(Y$7&gt;=$N206,Y$7&lt;=$O206,Y$7&lt;&gt;""),IF($P206="O",$K206&amp;" h",$K206),"")</f>
        <v/>
      </c>
      <c r="Z206" s="152" t="str">
        <f ca="1">IF(AND(Z$7&gt;=$N206,Z$7&lt;=$O206,Z$7&lt;&gt;""),IF($P206="O",$K206&amp;" h",$K206),"")</f>
        <v/>
      </c>
      <c r="AA206" s="150" t="str">
        <f>IF(AND(AA$7&gt;=$N206,AA$7&lt;=$O206,AA$7&lt;&gt;""),IF($P206="O",$K206&amp;" h",$K206),"")</f>
        <v/>
      </c>
      <c r="AB206" s="152" t="str">
        <f ca="1">IF(AND(AB$7&gt;=$N206,AB$7&lt;=$O206,AB$7&lt;&gt;""),IF($P206="O",$K206&amp;" h",$K206),"")</f>
        <v/>
      </c>
      <c r="AC206" s="150" t="str">
        <f>IF(AND(AC$7&gt;=$N206,AC$7&lt;=$O206,AC$7&lt;&gt;""),IF($P206="O",$K206&amp;" h",$K206),"")</f>
        <v/>
      </c>
      <c r="AD206" s="152" t="str">
        <f ca="1">IF(AND(AD$7&gt;=$N206,AD$7&lt;=$O206,AD$7&lt;&gt;""),IF($P206="O",$K206&amp;" h",$K206),"")</f>
        <v/>
      </c>
      <c r="AE206" s="150" t="str">
        <f>IF(AND(AE$7&gt;=$N206,AE$7&lt;=$O206,AE$7&lt;&gt;""),IF($P206="O",$K206&amp;" h",$K206),"")</f>
        <v/>
      </c>
      <c r="AF206" s="152" t="str">
        <f ca="1">IF(AND(AF$7&gt;=$N206,AF$7&lt;=$O206,AF$7&lt;&gt;""),IF($P206="O",$K206&amp;" h",$K206),"")</f>
        <v/>
      </c>
      <c r="AG206" s="150" t="str">
        <f>IF(AND(AG$7&gt;=$N206,AG$7&lt;=$O206,AG$7&lt;&gt;""),IF($P206="O",$K206&amp;" h",$K206),"")</f>
        <v/>
      </c>
      <c r="AH206" s="152" t="str">
        <f ca="1">IF(AND(AH$7&gt;=$N206,AH$7&lt;=$O206,AH$7&lt;&gt;""),IF($P206="O",$K206&amp;" h",$K206),"")</f>
        <v/>
      </c>
      <c r="AI206" s="150"/>
      <c r="AJ206" s="152"/>
      <c r="AK206" s="150"/>
      <c r="AL206" s="152"/>
      <c r="AM206" s="150"/>
      <c r="AN206" s="152"/>
      <c r="AO206" s="150"/>
      <c r="AP206" s="152"/>
      <c r="AQ206" s="150"/>
      <c r="AR206" s="152"/>
      <c r="AS206" s="150"/>
      <c r="AT206" s="152"/>
      <c r="AU206" s="150"/>
      <c r="AV206" s="152"/>
      <c r="AW206" s="150"/>
      <c r="AX206" s="152"/>
      <c r="AY206" s="150"/>
      <c r="AZ206" s="152"/>
      <c r="BA206" s="150"/>
      <c r="BB206" s="152"/>
      <c r="BC206" s="150"/>
      <c r="BD206" s="152"/>
      <c r="BE206" s="150"/>
      <c r="BF206" s="152"/>
      <c r="BG206" s="150"/>
      <c r="BH206" s="152"/>
      <c r="BI206" s="150"/>
      <c r="BJ206" s="152"/>
      <c r="BK206" s="150"/>
      <c r="BL206" s="152"/>
      <c r="BM206" s="150"/>
      <c r="BN206" s="152"/>
      <c r="BO206" s="150"/>
      <c r="BP206" s="152"/>
      <c r="BQ206" s="150"/>
      <c r="BR206" s="152"/>
      <c r="BS206" s="150"/>
      <c r="BT206" s="152"/>
      <c r="BU206" s="150"/>
      <c r="BV206" s="152"/>
      <c r="BW206" s="150"/>
      <c r="BX206" s="152"/>
      <c r="BY206" s="150"/>
      <c r="BZ206" s="32" t="str">
        <f ca="1">IF(AND(BZ$7&gt;=$N206,BZ$7&lt;=$O206,BZ$7&lt;&gt;""),IF($P206="O",$K206&amp;" h",$K206),"")</f>
        <v/>
      </c>
      <c r="CA206" s="32" t="str">
        <f ca="1">IF(AND(CA$7&gt;=$N206,CA$7&lt;=$O206,CA$7&lt;&gt;""),IF($P206="O",$K206&amp;" h",$K206),"")</f>
        <v/>
      </c>
      <c r="CB206" s="32" t="str">
        <f ca="1">IF(AND(CB$7&gt;=$N206,CB$7&lt;=$O206,CB$7&lt;&gt;""),IF($P206="O",$K206&amp;" h",$K206),"")</f>
        <v/>
      </c>
      <c r="CC206" s="32" t="str">
        <f ca="1">IF(AND(CC$7&gt;=$N206,CC$7&lt;=$O206,CC$7&lt;&gt;""),IF($P206="O",$K206&amp;" h",$K206),"")</f>
        <v/>
      </c>
      <c r="CD206" s="32" t="str">
        <f ca="1">IF(AND(CD$7&gt;=$N206,CD$7&lt;=$O206,CD$7&lt;&gt;""),IF($P206="O",$K206&amp;" h",$K206),"")</f>
        <v/>
      </c>
      <c r="CE206" s="32" t="str">
        <f ca="1">IF(AND(CE$7&gt;=$N206,CE$7&lt;=$O206,CE$7&lt;&gt;""),IF($P206="O",$K206&amp;" h",$K206),"")</f>
        <v/>
      </c>
      <c r="CF206" s="32" t="str">
        <f ca="1">IF(AND(CF$7&gt;=$N206,CF$7&lt;=$O206,CF$7&lt;&gt;""),IF($P206="O",$K206&amp;" h",$K206),"")</f>
        <v/>
      </c>
      <c r="CG206" s="32" t="str">
        <f ca="1">IF(AND(CG$7&gt;=$N206,CG$7&lt;=$O206,CG$7&lt;&gt;""),IF($P206="O",$K206&amp;" h",$K206),"")</f>
        <v/>
      </c>
      <c r="CH206" s="32" t="str">
        <f ca="1">IF(AND(CH$7&gt;=$N206,CH$7&lt;=$O206,CH$7&lt;&gt;""),IF($P206="O",$K206&amp;" h",$K206),"")</f>
        <v/>
      </c>
      <c r="CI206" s="32" t="str">
        <f ca="1">IF(AND(CI$7&gt;=$N206,CI$7&lt;=$O206,CI$7&lt;&gt;""),IF($P206="O",$K206&amp;" h",$K206),"")</f>
        <v/>
      </c>
      <c r="CJ206" s="32" t="str">
        <f ca="1">IF(AND(CJ$7&gt;=$N206,CJ$7&lt;=$O206,CJ$7&lt;&gt;""),IF($P206="O",$K206&amp;" h",$K206),"")</f>
        <v/>
      </c>
      <c r="CK206" s="32" t="str">
        <f ca="1">IF(AND(CK$7&gt;=$N206,CK$7&lt;=$O206,CK$7&lt;&gt;""),IF($P206="O",$K206&amp;" h",$K206),"")</f>
        <v/>
      </c>
      <c r="CL206" s="32" t="str">
        <f ca="1">IF(AND(CL$7&gt;=$N206,CL$7&lt;=$O206,CL$7&lt;&gt;""),IF($P206="O",$K206&amp;" h",$K206),"")</f>
        <v/>
      </c>
      <c r="CM206" s="32" t="str">
        <f ca="1">IF(AND(CM$7&gt;=$N206,CM$7&lt;=$O206,CM$7&lt;&gt;""),IF($P206="O",$K206&amp;" h",$K206),"")</f>
        <v/>
      </c>
      <c r="CN206" s="32" t="str">
        <f ca="1">IF(AND(CN$7&gt;=$N206,CN$7&lt;=$O206,CN$7&lt;&gt;""),IF($P206="O",$K206&amp;" h",$K206),"")</f>
        <v/>
      </c>
      <c r="CO206" s="32" t="str">
        <f ca="1">IF(AND(CO$7&gt;=$N206,CO$7&lt;=$O206,CO$7&lt;&gt;""),IF($P206="O",$K206&amp;" h",$K206),"")</f>
        <v/>
      </c>
      <c r="CP206" s="32" t="str">
        <f ca="1">IF(AND(CP$7&gt;=$N206,CP$7&lt;=$O206,CP$7&lt;&gt;""),IF($P206="O",$K206&amp;" h",$K206),"")</f>
        <v/>
      </c>
      <c r="CQ206" s="32" t="str">
        <f ca="1">IF(AND(CQ$7&gt;=$N206,CQ$7&lt;=$O206,CQ$7&lt;&gt;""),IF($P206="O",$K206&amp;" h",$K206),"")</f>
        <v/>
      </c>
      <c r="CR206" s="32" t="str">
        <f ca="1">IF(AND(CR$7&gt;=$N206,CR$7&lt;=$O206,CR$7&lt;&gt;""),IF($P206="O",$K206&amp;" h",$K206),"")</f>
        <v/>
      </c>
      <c r="CS206" s="32" t="str">
        <f ca="1">IF(AND(CS$7&gt;=$N206,CS$7&lt;=$O206,CS$7&lt;&gt;""),IF($P206="O",$K206&amp;" h",$K206),"")</f>
        <v/>
      </c>
      <c r="CT206" s="32" t="str">
        <f ca="1">IF(AND(CT$7&gt;=$N206,CT$7&lt;=$O206,CT$7&lt;&gt;""),IF($P206="O",$K206&amp;" h",$K206),"")</f>
        <v/>
      </c>
      <c r="CU206" s="32" t="str">
        <f ca="1">IF(AND(CU$7&gt;=$N206,CU$7&lt;=$O206,CU$7&lt;&gt;""),IF($P206="O",$K206&amp;" h",$K206),"")</f>
        <v/>
      </c>
      <c r="CV206" s="32" t="str">
        <f ca="1">IF(AND(CV$7&gt;=$N206,CV$7&lt;=$O206,CV$7&lt;&gt;""),IF($P206="O",$K206&amp;" h",$K206),"")</f>
        <v/>
      </c>
      <c r="CW206" s="32" t="str">
        <f ca="1">IF(AND(CW$7&gt;=$N206,CW$7&lt;=$O206,CW$7&lt;&gt;""),IF($P206="O",$K206&amp;" h",$K206),"")</f>
        <v/>
      </c>
      <c r="CX206" s="32" t="str">
        <f ca="1">IF(AND(CX$7&gt;=$N206,CX$7&lt;=$O206,CX$7&lt;&gt;""),IF($P206="O",$K206&amp;" h",$K206),"")</f>
        <v/>
      </c>
      <c r="CY206" s="32" t="str">
        <f ca="1">IF(AND(CY$7&gt;=$N206,CY$7&lt;=$O206,CY$7&lt;&gt;""),IF($P206="O",$K206&amp;" h",$K206),"")</f>
        <v/>
      </c>
      <c r="CZ206" s="32" t="str">
        <f ca="1">IF(AND(CZ$7&gt;=$N206,CZ$7&lt;=$O206,CZ$7&lt;&gt;""),IF($P206="O",$K206&amp;" h",$K206),"")</f>
        <v/>
      </c>
      <c r="DA206" s="32" t="str">
        <f ca="1">IF(AND(DA$7&gt;=$N206,DA$7&lt;=$O206,DA$7&lt;&gt;""),IF($P206="O",$K206&amp;" h",$K206),"")</f>
        <v/>
      </c>
      <c r="DB206" s="32" t="str">
        <f ca="1">IF(AND(DB$7&gt;=$N206,DB$7&lt;=$O206,DB$7&lt;&gt;""),IF($P206="O",$K206&amp;" h",$K206),"")</f>
        <v/>
      </c>
      <c r="DC206" s="32" t="str">
        <f ca="1">IF(AND(DC$7&gt;=$N206,DC$7&lt;=$O206,DC$7&lt;&gt;""),IF($P206="O",$K206&amp;" h",$K206),"")</f>
        <v/>
      </c>
    </row>
    <row r="207" spans="1:107" x14ac:dyDescent="0.3">
      <c r="A207" s="100"/>
      <c r="B207" s="100"/>
      <c r="C207" s="100"/>
      <c r="D207" s="100"/>
      <c r="E207" s="100"/>
      <c r="F207" s="100"/>
      <c r="G207" s="100"/>
      <c r="H207" s="100"/>
      <c r="I207" s="100"/>
      <c r="J207" s="100"/>
      <c r="K207" s="100"/>
      <c r="L207" s="101"/>
      <c r="M207" s="101"/>
      <c r="N207" s="102"/>
      <c r="O207" s="102"/>
      <c r="P207" s="103"/>
      <c r="Q207" s="31">
        <f ca="1">NETWORKDAYS(N207,O207,LD!$D$5:$D$16)</f>
        <v>0</v>
      </c>
      <c r="R207" s="152" t="str">
        <f ca="1">IF(AND(R$7&gt;=$N207,R$7&lt;=$O207,R$7&lt;&gt;""),IF($P207="O",$K207&amp;" h",$K207),"")</f>
        <v/>
      </c>
      <c r="S207" s="150" t="str">
        <f>IF(AND(S$7&gt;=$N207,S$7&lt;=$O207,S$7&lt;&gt;""),IF($P207="O",$K207&amp;" h",$K207),"")</f>
        <v/>
      </c>
      <c r="T207" s="152" t="str">
        <f ca="1">IF(AND(T$7&gt;=$N207,T$7&lt;=$O207,T$7&lt;&gt;""),IF($P207="O",$K207&amp;" h",$K207),"")</f>
        <v/>
      </c>
      <c r="U207" s="150" t="str">
        <f>IF(AND(U$7&gt;=$N207,U$7&lt;=$O207,U$7&lt;&gt;""),IF($P207="O",$K207&amp;" h",$K207),"")</f>
        <v/>
      </c>
      <c r="V207" s="152" t="str">
        <f ca="1">IF(AND(V$7&gt;=$N207,V$7&lt;=$O207,V$7&lt;&gt;""),IF($P207="O",$K207&amp;" h",$K207),"")</f>
        <v/>
      </c>
      <c r="W207" s="150" t="str">
        <f>IF(AND(W$7&gt;=$N207,W$7&lt;=$O207,W$7&lt;&gt;""),IF($P207="O",$K207&amp;" h",$K207),"")</f>
        <v/>
      </c>
      <c r="X207" s="152" t="str">
        <f ca="1">IF(AND(X$7&gt;=$N207,X$7&lt;=$O207,X$7&lt;&gt;""),IF($P207="O",$K207&amp;" h",$K207),"")</f>
        <v/>
      </c>
      <c r="Y207" s="150" t="str">
        <f>IF(AND(Y$7&gt;=$N207,Y$7&lt;=$O207,Y$7&lt;&gt;""),IF($P207="O",$K207&amp;" h",$K207),"")</f>
        <v/>
      </c>
      <c r="Z207" s="152" t="str">
        <f ca="1">IF(AND(Z$7&gt;=$N207,Z$7&lt;=$O207,Z$7&lt;&gt;""),IF($P207="O",$K207&amp;" h",$K207),"")</f>
        <v/>
      </c>
      <c r="AA207" s="150" t="str">
        <f>IF(AND(AA$7&gt;=$N207,AA$7&lt;=$O207,AA$7&lt;&gt;""),IF($P207="O",$K207&amp;" h",$K207),"")</f>
        <v/>
      </c>
      <c r="AB207" s="152" t="str">
        <f ca="1">IF(AND(AB$7&gt;=$N207,AB$7&lt;=$O207,AB$7&lt;&gt;""),IF($P207="O",$K207&amp;" h",$K207),"")</f>
        <v/>
      </c>
      <c r="AC207" s="150" t="str">
        <f>IF(AND(AC$7&gt;=$N207,AC$7&lt;=$O207,AC$7&lt;&gt;""),IF($P207="O",$K207&amp;" h",$K207),"")</f>
        <v/>
      </c>
      <c r="AD207" s="152" t="str">
        <f ca="1">IF(AND(AD$7&gt;=$N207,AD$7&lt;=$O207,AD$7&lt;&gt;""),IF($P207="O",$K207&amp;" h",$K207),"")</f>
        <v/>
      </c>
      <c r="AE207" s="150" t="str">
        <f>IF(AND(AE$7&gt;=$N207,AE$7&lt;=$O207,AE$7&lt;&gt;""),IF($P207="O",$K207&amp;" h",$K207),"")</f>
        <v/>
      </c>
      <c r="AF207" s="152" t="str">
        <f ca="1">IF(AND(AF$7&gt;=$N207,AF$7&lt;=$O207,AF$7&lt;&gt;""),IF($P207="O",$K207&amp;" h",$K207),"")</f>
        <v/>
      </c>
      <c r="AG207" s="150" t="str">
        <f>IF(AND(AG$7&gt;=$N207,AG$7&lt;=$O207,AG$7&lt;&gt;""),IF($P207="O",$K207&amp;" h",$K207),"")</f>
        <v/>
      </c>
      <c r="AH207" s="152" t="str">
        <f ca="1">IF(AND(AH$7&gt;=$N207,AH$7&lt;=$O207,AH$7&lt;&gt;""),IF($P207="O",$K207&amp;" h",$K207),"")</f>
        <v/>
      </c>
      <c r="AI207" s="150"/>
      <c r="AJ207" s="152"/>
      <c r="AK207" s="150"/>
      <c r="AL207" s="152"/>
      <c r="AM207" s="150"/>
      <c r="AN207" s="152"/>
      <c r="AO207" s="150"/>
      <c r="AP207" s="152"/>
      <c r="AQ207" s="150"/>
      <c r="AR207" s="152"/>
      <c r="AS207" s="150"/>
      <c r="AT207" s="152"/>
      <c r="AU207" s="150"/>
      <c r="AV207" s="152"/>
      <c r="AW207" s="150"/>
      <c r="AX207" s="152"/>
      <c r="AY207" s="150"/>
      <c r="AZ207" s="152"/>
      <c r="BA207" s="150"/>
      <c r="BB207" s="152"/>
      <c r="BC207" s="150"/>
      <c r="BD207" s="152"/>
      <c r="BE207" s="150"/>
      <c r="BF207" s="152"/>
      <c r="BG207" s="150"/>
      <c r="BH207" s="152"/>
      <c r="BI207" s="150"/>
      <c r="BJ207" s="152"/>
      <c r="BK207" s="150"/>
      <c r="BL207" s="152"/>
      <c r="BM207" s="150"/>
      <c r="BN207" s="152"/>
      <c r="BO207" s="150"/>
      <c r="BP207" s="152"/>
      <c r="BQ207" s="150"/>
      <c r="BR207" s="152"/>
      <c r="BS207" s="150"/>
      <c r="BT207" s="152"/>
      <c r="BU207" s="150"/>
      <c r="BV207" s="152"/>
      <c r="BW207" s="150"/>
      <c r="BX207" s="152"/>
      <c r="BY207" s="150"/>
      <c r="BZ207" s="32" t="str">
        <f ca="1">IF(AND(BZ$7&gt;=$N207,BZ$7&lt;=$O207,BZ$7&lt;&gt;""),IF($P207="O",$K207&amp;" h",$K207),"")</f>
        <v/>
      </c>
      <c r="CA207" s="32" t="str">
        <f ca="1">IF(AND(CA$7&gt;=$N207,CA$7&lt;=$O207,CA$7&lt;&gt;""),IF($P207="O",$K207&amp;" h",$K207),"")</f>
        <v/>
      </c>
      <c r="CB207" s="32" t="str">
        <f ca="1">IF(AND(CB$7&gt;=$N207,CB$7&lt;=$O207,CB$7&lt;&gt;""),IF($P207="O",$K207&amp;" h",$K207),"")</f>
        <v/>
      </c>
      <c r="CC207" s="32" t="str">
        <f ca="1">IF(AND(CC$7&gt;=$N207,CC$7&lt;=$O207,CC$7&lt;&gt;""),IF($P207="O",$K207&amp;" h",$K207),"")</f>
        <v/>
      </c>
      <c r="CD207" s="32" t="str">
        <f ca="1">IF(AND(CD$7&gt;=$N207,CD$7&lt;=$O207,CD$7&lt;&gt;""),IF($P207="O",$K207&amp;" h",$K207),"")</f>
        <v/>
      </c>
      <c r="CE207" s="32" t="str">
        <f ca="1">IF(AND(CE$7&gt;=$N207,CE$7&lt;=$O207,CE$7&lt;&gt;""),IF($P207="O",$K207&amp;" h",$K207),"")</f>
        <v/>
      </c>
      <c r="CF207" s="32" t="str">
        <f ca="1">IF(AND(CF$7&gt;=$N207,CF$7&lt;=$O207,CF$7&lt;&gt;""),IF($P207="O",$K207&amp;" h",$K207),"")</f>
        <v/>
      </c>
      <c r="CG207" s="32" t="str">
        <f ca="1">IF(AND(CG$7&gt;=$N207,CG$7&lt;=$O207,CG$7&lt;&gt;""),IF($P207="O",$K207&amp;" h",$K207),"")</f>
        <v/>
      </c>
      <c r="CH207" s="32" t="str">
        <f ca="1">IF(AND(CH$7&gt;=$N207,CH$7&lt;=$O207,CH$7&lt;&gt;""),IF($P207="O",$K207&amp;" h",$K207),"")</f>
        <v/>
      </c>
      <c r="CI207" s="32" t="str">
        <f ca="1">IF(AND(CI$7&gt;=$N207,CI$7&lt;=$O207,CI$7&lt;&gt;""),IF($P207="O",$K207&amp;" h",$K207),"")</f>
        <v/>
      </c>
      <c r="CJ207" s="32" t="str">
        <f ca="1">IF(AND(CJ$7&gt;=$N207,CJ$7&lt;=$O207,CJ$7&lt;&gt;""),IF($P207="O",$K207&amp;" h",$K207),"")</f>
        <v/>
      </c>
      <c r="CK207" s="32" t="str">
        <f ca="1">IF(AND(CK$7&gt;=$N207,CK$7&lt;=$O207,CK$7&lt;&gt;""),IF($P207="O",$K207&amp;" h",$K207),"")</f>
        <v/>
      </c>
      <c r="CL207" s="32" t="str">
        <f ca="1">IF(AND(CL$7&gt;=$N207,CL$7&lt;=$O207,CL$7&lt;&gt;""),IF($P207="O",$K207&amp;" h",$K207),"")</f>
        <v/>
      </c>
      <c r="CM207" s="32" t="str">
        <f ca="1">IF(AND(CM$7&gt;=$N207,CM$7&lt;=$O207,CM$7&lt;&gt;""),IF($P207="O",$K207&amp;" h",$K207),"")</f>
        <v/>
      </c>
      <c r="CN207" s="32" t="str">
        <f ca="1">IF(AND(CN$7&gt;=$N207,CN$7&lt;=$O207,CN$7&lt;&gt;""),IF($P207="O",$K207&amp;" h",$K207),"")</f>
        <v/>
      </c>
      <c r="CO207" s="32" t="str">
        <f ca="1">IF(AND(CO$7&gt;=$N207,CO$7&lt;=$O207,CO$7&lt;&gt;""),IF($P207="O",$K207&amp;" h",$K207),"")</f>
        <v/>
      </c>
      <c r="CP207" s="32" t="str">
        <f ca="1">IF(AND(CP$7&gt;=$N207,CP$7&lt;=$O207,CP$7&lt;&gt;""),IF($P207="O",$K207&amp;" h",$K207),"")</f>
        <v/>
      </c>
      <c r="CQ207" s="32" t="str">
        <f ca="1">IF(AND(CQ$7&gt;=$N207,CQ$7&lt;=$O207,CQ$7&lt;&gt;""),IF($P207="O",$K207&amp;" h",$K207),"")</f>
        <v/>
      </c>
      <c r="CR207" s="32" t="str">
        <f ca="1">IF(AND(CR$7&gt;=$N207,CR$7&lt;=$O207,CR$7&lt;&gt;""),IF($P207="O",$K207&amp;" h",$K207),"")</f>
        <v/>
      </c>
      <c r="CS207" s="32" t="str">
        <f ca="1">IF(AND(CS$7&gt;=$N207,CS$7&lt;=$O207,CS$7&lt;&gt;""),IF($P207="O",$K207&amp;" h",$K207),"")</f>
        <v/>
      </c>
      <c r="CT207" s="32" t="str">
        <f ca="1">IF(AND(CT$7&gt;=$N207,CT$7&lt;=$O207,CT$7&lt;&gt;""),IF($P207="O",$K207&amp;" h",$K207),"")</f>
        <v/>
      </c>
      <c r="CU207" s="32" t="str">
        <f ca="1">IF(AND(CU$7&gt;=$N207,CU$7&lt;=$O207,CU$7&lt;&gt;""),IF($P207="O",$K207&amp;" h",$K207),"")</f>
        <v/>
      </c>
      <c r="CV207" s="32" t="str">
        <f ca="1">IF(AND(CV$7&gt;=$N207,CV$7&lt;=$O207,CV$7&lt;&gt;""),IF($P207="O",$K207&amp;" h",$K207),"")</f>
        <v/>
      </c>
      <c r="CW207" s="32" t="str">
        <f ca="1">IF(AND(CW$7&gt;=$N207,CW$7&lt;=$O207,CW$7&lt;&gt;""),IF($P207="O",$K207&amp;" h",$K207),"")</f>
        <v/>
      </c>
      <c r="CX207" s="32" t="str">
        <f ca="1">IF(AND(CX$7&gt;=$N207,CX$7&lt;=$O207,CX$7&lt;&gt;""),IF($P207="O",$K207&amp;" h",$K207),"")</f>
        <v/>
      </c>
      <c r="CY207" s="32" t="str">
        <f ca="1">IF(AND(CY$7&gt;=$N207,CY$7&lt;=$O207,CY$7&lt;&gt;""),IF($P207="O",$K207&amp;" h",$K207),"")</f>
        <v/>
      </c>
      <c r="CZ207" s="32" t="str">
        <f ca="1">IF(AND(CZ$7&gt;=$N207,CZ$7&lt;=$O207,CZ$7&lt;&gt;""),IF($P207="O",$K207&amp;" h",$K207),"")</f>
        <v/>
      </c>
      <c r="DA207" s="32" t="str">
        <f ca="1">IF(AND(DA$7&gt;=$N207,DA$7&lt;=$O207,DA$7&lt;&gt;""),IF($P207="O",$K207&amp;" h",$K207),"")</f>
        <v/>
      </c>
      <c r="DB207" s="32" t="str">
        <f ca="1">IF(AND(DB$7&gt;=$N207,DB$7&lt;=$O207,DB$7&lt;&gt;""),IF($P207="O",$K207&amp;" h",$K207),"")</f>
        <v/>
      </c>
      <c r="DC207" s="32" t="str">
        <f ca="1">IF(AND(DC$7&gt;=$N207,DC$7&lt;=$O207,DC$7&lt;&gt;""),IF($P207="O",$K207&amp;" h",$K207),"")</f>
        <v/>
      </c>
    </row>
    <row r="208" spans="1:107" x14ac:dyDescent="0.3">
      <c r="A208" s="100"/>
      <c r="B208" s="100"/>
      <c r="C208" s="100"/>
      <c r="D208" s="100"/>
      <c r="E208" s="100"/>
      <c r="F208" s="100"/>
      <c r="G208" s="100"/>
      <c r="H208" s="100"/>
      <c r="I208" s="100"/>
      <c r="J208" s="100"/>
      <c r="K208" s="100"/>
      <c r="L208" s="101"/>
      <c r="M208" s="101"/>
      <c r="N208" s="102"/>
      <c r="O208" s="102"/>
      <c r="P208" s="103"/>
      <c r="Q208" s="31">
        <f ca="1">NETWORKDAYS(N208,O208,LD!$D$5:$D$16)</f>
        <v>0</v>
      </c>
      <c r="R208" s="152" t="str">
        <f ca="1">IF(AND(R$7&gt;=$N208,R$7&lt;=$O208,R$7&lt;&gt;""),IF($P208="O",$K208&amp;" h",$K208),"")</f>
        <v/>
      </c>
      <c r="S208" s="150" t="str">
        <f>IF(AND(S$7&gt;=$N208,S$7&lt;=$O208,S$7&lt;&gt;""),IF($P208="O",$K208&amp;" h",$K208),"")</f>
        <v/>
      </c>
      <c r="T208" s="152" t="str">
        <f ca="1">IF(AND(T$7&gt;=$N208,T$7&lt;=$O208,T$7&lt;&gt;""),IF($P208="O",$K208&amp;" h",$K208),"")</f>
        <v/>
      </c>
      <c r="U208" s="150" t="str">
        <f>IF(AND(U$7&gt;=$N208,U$7&lt;=$O208,U$7&lt;&gt;""),IF($P208="O",$K208&amp;" h",$K208),"")</f>
        <v/>
      </c>
      <c r="V208" s="152" t="str">
        <f ca="1">IF(AND(V$7&gt;=$N208,V$7&lt;=$O208,V$7&lt;&gt;""),IF($P208="O",$K208&amp;" h",$K208),"")</f>
        <v/>
      </c>
      <c r="W208" s="150" t="str">
        <f>IF(AND(W$7&gt;=$N208,W$7&lt;=$O208,W$7&lt;&gt;""),IF($P208="O",$K208&amp;" h",$K208),"")</f>
        <v/>
      </c>
      <c r="X208" s="152" t="str">
        <f ca="1">IF(AND(X$7&gt;=$N208,X$7&lt;=$O208,X$7&lt;&gt;""),IF($P208="O",$K208&amp;" h",$K208),"")</f>
        <v/>
      </c>
      <c r="Y208" s="150" t="str">
        <f>IF(AND(Y$7&gt;=$N208,Y$7&lt;=$O208,Y$7&lt;&gt;""),IF($P208="O",$K208&amp;" h",$K208),"")</f>
        <v/>
      </c>
      <c r="Z208" s="152" t="str">
        <f ca="1">IF(AND(Z$7&gt;=$N208,Z$7&lt;=$O208,Z$7&lt;&gt;""),IF($P208="O",$K208&amp;" h",$K208),"")</f>
        <v/>
      </c>
      <c r="AA208" s="150" t="str">
        <f>IF(AND(AA$7&gt;=$N208,AA$7&lt;=$O208,AA$7&lt;&gt;""),IF($P208="O",$K208&amp;" h",$K208),"")</f>
        <v/>
      </c>
      <c r="AB208" s="152" t="str">
        <f ca="1">IF(AND(AB$7&gt;=$N208,AB$7&lt;=$O208,AB$7&lt;&gt;""),IF($P208="O",$K208&amp;" h",$K208),"")</f>
        <v/>
      </c>
      <c r="AC208" s="150" t="str">
        <f>IF(AND(AC$7&gt;=$N208,AC$7&lt;=$O208,AC$7&lt;&gt;""),IF($P208="O",$K208&amp;" h",$K208),"")</f>
        <v/>
      </c>
      <c r="AD208" s="152" t="str">
        <f ca="1">IF(AND(AD$7&gt;=$N208,AD$7&lt;=$O208,AD$7&lt;&gt;""),IF($P208="O",$K208&amp;" h",$K208),"")</f>
        <v/>
      </c>
      <c r="AE208" s="150" t="str">
        <f>IF(AND(AE$7&gt;=$N208,AE$7&lt;=$O208,AE$7&lt;&gt;""),IF($P208="O",$K208&amp;" h",$K208),"")</f>
        <v/>
      </c>
      <c r="AF208" s="152" t="str">
        <f ca="1">IF(AND(AF$7&gt;=$N208,AF$7&lt;=$O208,AF$7&lt;&gt;""),IF($P208="O",$K208&amp;" h",$K208),"")</f>
        <v/>
      </c>
      <c r="AG208" s="150" t="str">
        <f>IF(AND(AG$7&gt;=$N208,AG$7&lt;=$O208,AG$7&lt;&gt;""),IF($P208="O",$K208&amp;" h",$K208),"")</f>
        <v/>
      </c>
      <c r="AH208" s="152" t="str">
        <f ca="1">IF(AND(AH$7&gt;=$N208,AH$7&lt;=$O208,AH$7&lt;&gt;""),IF($P208="O",$K208&amp;" h",$K208),"")</f>
        <v/>
      </c>
      <c r="AI208" s="150"/>
      <c r="AJ208" s="152"/>
      <c r="AK208" s="150"/>
      <c r="AL208" s="152"/>
      <c r="AM208" s="150"/>
      <c r="AN208" s="152"/>
      <c r="AO208" s="150"/>
      <c r="AP208" s="152"/>
      <c r="AQ208" s="150"/>
      <c r="AR208" s="152"/>
      <c r="AS208" s="150"/>
      <c r="AT208" s="152"/>
      <c r="AU208" s="150"/>
      <c r="AV208" s="152"/>
      <c r="AW208" s="150"/>
      <c r="AX208" s="152"/>
      <c r="AY208" s="150"/>
      <c r="AZ208" s="152"/>
      <c r="BA208" s="150"/>
      <c r="BB208" s="152"/>
      <c r="BC208" s="150"/>
      <c r="BD208" s="152"/>
      <c r="BE208" s="150"/>
      <c r="BF208" s="152"/>
      <c r="BG208" s="150"/>
      <c r="BH208" s="152"/>
      <c r="BI208" s="150"/>
      <c r="BJ208" s="152"/>
      <c r="BK208" s="150"/>
      <c r="BL208" s="152"/>
      <c r="BM208" s="150"/>
      <c r="BN208" s="152"/>
      <c r="BO208" s="150"/>
      <c r="BP208" s="152"/>
      <c r="BQ208" s="150"/>
      <c r="BR208" s="152"/>
      <c r="BS208" s="150"/>
      <c r="BT208" s="152"/>
      <c r="BU208" s="150"/>
      <c r="BV208" s="152"/>
      <c r="BW208" s="150"/>
      <c r="BX208" s="152"/>
      <c r="BY208" s="150"/>
      <c r="BZ208" s="32" t="str">
        <f ca="1">IF(AND(BZ$7&gt;=$N208,BZ$7&lt;=$O208,BZ$7&lt;&gt;""),IF($P208="O",$K208&amp;" h",$K208),"")</f>
        <v/>
      </c>
      <c r="CA208" s="32" t="str">
        <f ca="1">IF(AND(CA$7&gt;=$N208,CA$7&lt;=$O208,CA$7&lt;&gt;""),IF($P208="O",$K208&amp;" h",$K208),"")</f>
        <v/>
      </c>
      <c r="CB208" s="32" t="str">
        <f ca="1">IF(AND(CB$7&gt;=$N208,CB$7&lt;=$O208,CB$7&lt;&gt;""),IF($P208="O",$K208&amp;" h",$K208),"")</f>
        <v/>
      </c>
      <c r="CC208" s="32" t="str">
        <f ca="1">IF(AND(CC$7&gt;=$N208,CC$7&lt;=$O208,CC$7&lt;&gt;""),IF($P208="O",$K208&amp;" h",$K208),"")</f>
        <v/>
      </c>
      <c r="CD208" s="32" t="str">
        <f ca="1">IF(AND(CD$7&gt;=$N208,CD$7&lt;=$O208,CD$7&lt;&gt;""),IF($P208="O",$K208&amp;" h",$K208),"")</f>
        <v/>
      </c>
      <c r="CE208" s="32" t="str">
        <f ca="1">IF(AND(CE$7&gt;=$N208,CE$7&lt;=$O208,CE$7&lt;&gt;""),IF($P208="O",$K208&amp;" h",$K208),"")</f>
        <v/>
      </c>
      <c r="CF208" s="32" t="str">
        <f ca="1">IF(AND(CF$7&gt;=$N208,CF$7&lt;=$O208,CF$7&lt;&gt;""),IF($P208="O",$K208&amp;" h",$K208),"")</f>
        <v/>
      </c>
      <c r="CG208" s="32" t="str">
        <f ca="1">IF(AND(CG$7&gt;=$N208,CG$7&lt;=$O208,CG$7&lt;&gt;""),IF($P208="O",$K208&amp;" h",$K208),"")</f>
        <v/>
      </c>
      <c r="CH208" s="32" t="str">
        <f ca="1">IF(AND(CH$7&gt;=$N208,CH$7&lt;=$O208,CH$7&lt;&gt;""),IF($P208="O",$K208&amp;" h",$K208),"")</f>
        <v/>
      </c>
      <c r="CI208" s="32" t="str">
        <f ca="1">IF(AND(CI$7&gt;=$N208,CI$7&lt;=$O208,CI$7&lt;&gt;""),IF($P208="O",$K208&amp;" h",$K208),"")</f>
        <v/>
      </c>
      <c r="CJ208" s="32" t="str">
        <f ca="1">IF(AND(CJ$7&gt;=$N208,CJ$7&lt;=$O208,CJ$7&lt;&gt;""),IF($P208="O",$K208&amp;" h",$K208),"")</f>
        <v/>
      </c>
      <c r="CK208" s="32" t="str">
        <f ca="1">IF(AND(CK$7&gt;=$N208,CK$7&lt;=$O208,CK$7&lt;&gt;""),IF($P208="O",$K208&amp;" h",$K208),"")</f>
        <v/>
      </c>
      <c r="CL208" s="32" t="str">
        <f ca="1">IF(AND(CL$7&gt;=$N208,CL$7&lt;=$O208,CL$7&lt;&gt;""),IF($P208="O",$K208&amp;" h",$K208),"")</f>
        <v/>
      </c>
      <c r="CM208" s="32" t="str">
        <f ca="1">IF(AND(CM$7&gt;=$N208,CM$7&lt;=$O208,CM$7&lt;&gt;""),IF($P208="O",$K208&amp;" h",$K208),"")</f>
        <v/>
      </c>
      <c r="CN208" s="32" t="str">
        <f ca="1">IF(AND(CN$7&gt;=$N208,CN$7&lt;=$O208,CN$7&lt;&gt;""),IF($P208="O",$K208&amp;" h",$K208),"")</f>
        <v/>
      </c>
      <c r="CO208" s="32" t="str">
        <f ca="1">IF(AND(CO$7&gt;=$N208,CO$7&lt;=$O208,CO$7&lt;&gt;""),IF($P208="O",$K208&amp;" h",$K208),"")</f>
        <v/>
      </c>
      <c r="CP208" s="32" t="str">
        <f ca="1">IF(AND(CP$7&gt;=$N208,CP$7&lt;=$O208,CP$7&lt;&gt;""),IF($P208="O",$K208&amp;" h",$K208),"")</f>
        <v/>
      </c>
      <c r="CQ208" s="32" t="str">
        <f ca="1">IF(AND(CQ$7&gt;=$N208,CQ$7&lt;=$O208,CQ$7&lt;&gt;""),IF($P208="O",$K208&amp;" h",$K208),"")</f>
        <v/>
      </c>
      <c r="CR208" s="32" t="str">
        <f ca="1">IF(AND(CR$7&gt;=$N208,CR$7&lt;=$O208,CR$7&lt;&gt;""),IF($P208="O",$K208&amp;" h",$K208),"")</f>
        <v/>
      </c>
      <c r="CS208" s="32" t="str">
        <f ca="1">IF(AND(CS$7&gt;=$N208,CS$7&lt;=$O208,CS$7&lt;&gt;""),IF($P208="O",$K208&amp;" h",$K208),"")</f>
        <v/>
      </c>
      <c r="CT208" s="32" t="str">
        <f ca="1">IF(AND(CT$7&gt;=$N208,CT$7&lt;=$O208,CT$7&lt;&gt;""),IF($P208="O",$K208&amp;" h",$K208),"")</f>
        <v/>
      </c>
      <c r="CU208" s="32" t="str">
        <f ca="1">IF(AND(CU$7&gt;=$N208,CU$7&lt;=$O208,CU$7&lt;&gt;""),IF($P208="O",$K208&amp;" h",$K208),"")</f>
        <v/>
      </c>
      <c r="CV208" s="32" t="str">
        <f ca="1">IF(AND(CV$7&gt;=$N208,CV$7&lt;=$O208,CV$7&lt;&gt;""),IF($P208="O",$K208&amp;" h",$K208),"")</f>
        <v/>
      </c>
      <c r="CW208" s="32" t="str">
        <f ca="1">IF(AND(CW$7&gt;=$N208,CW$7&lt;=$O208,CW$7&lt;&gt;""),IF($P208="O",$K208&amp;" h",$K208),"")</f>
        <v/>
      </c>
      <c r="CX208" s="32" t="str">
        <f ca="1">IF(AND(CX$7&gt;=$N208,CX$7&lt;=$O208,CX$7&lt;&gt;""),IF($P208="O",$K208&amp;" h",$K208),"")</f>
        <v/>
      </c>
      <c r="CY208" s="32" t="str">
        <f ca="1">IF(AND(CY$7&gt;=$N208,CY$7&lt;=$O208,CY$7&lt;&gt;""),IF($P208="O",$K208&amp;" h",$K208),"")</f>
        <v/>
      </c>
      <c r="CZ208" s="32" t="str">
        <f ca="1">IF(AND(CZ$7&gt;=$N208,CZ$7&lt;=$O208,CZ$7&lt;&gt;""),IF($P208="O",$K208&amp;" h",$K208),"")</f>
        <v/>
      </c>
      <c r="DA208" s="32" t="str">
        <f ca="1">IF(AND(DA$7&gt;=$N208,DA$7&lt;=$O208,DA$7&lt;&gt;""),IF($P208="O",$K208&amp;" h",$K208),"")</f>
        <v/>
      </c>
      <c r="DB208" s="32" t="str">
        <f ca="1">IF(AND(DB$7&gt;=$N208,DB$7&lt;=$O208,DB$7&lt;&gt;""),IF($P208="O",$K208&amp;" h",$K208),"")</f>
        <v/>
      </c>
      <c r="DC208" s="32" t="str">
        <f ca="1">IF(AND(DC$7&gt;=$N208,DC$7&lt;=$O208,DC$7&lt;&gt;""),IF($P208="O",$K208&amp;" h",$K208),"")</f>
        <v/>
      </c>
    </row>
    <row r="209" spans="1:107" x14ac:dyDescent="0.3">
      <c r="A209" s="100"/>
      <c r="B209" s="100"/>
      <c r="C209" s="100"/>
      <c r="D209" s="100"/>
      <c r="E209" s="100"/>
      <c r="F209" s="100"/>
      <c r="G209" s="100"/>
      <c r="H209" s="100"/>
      <c r="I209" s="100"/>
      <c r="J209" s="100"/>
      <c r="K209" s="100"/>
      <c r="L209" s="101"/>
      <c r="M209" s="101"/>
      <c r="N209" s="102"/>
      <c r="O209" s="102"/>
      <c r="P209" s="103"/>
      <c r="Q209" s="31">
        <f ca="1">NETWORKDAYS(N209,O209,LD!$D$5:$D$16)</f>
        <v>0</v>
      </c>
      <c r="R209" s="152" t="str">
        <f ca="1">IF(AND(R$7&gt;=$N209,R$7&lt;=$O209,R$7&lt;&gt;""),IF($P209="O",$K209&amp;" h",$K209),"")</f>
        <v/>
      </c>
      <c r="S209" s="150" t="str">
        <f>IF(AND(S$7&gt;=$N209,S$7&lt;=$O209,S$7&lt;&gt;""),IF($P209="O",$K209&amp;" h",$K209),"")</f>
        <v/>
      </c>
      <c r="T209" s="152" t="str">
        <f ca="1">IF(AND(T$7&gt;=$N209,T$7&lt;=$O209,T$7&lt;&gt;""),IF($P209="O",$K209&amp;" h",$K209),"")</f>
        <v/>
      </c>
      <c r="U209" s="150" t="str">
        <f>IF(AND(U$7&gt;=$N209,U$7&lt;=$O209,U$7&lt;&gt;""),IF($P209="O",$K209&amp;" h",$K209),"")</f>
        <v/>
      </c>
      <c r="V209" s="152" t="str">
        <f ca="1">IF(AND(V$7&gt;=$N209,V$7&lt;=$O209,V$7&lt;&gt;""),IF($P209="O",$K209&amp;" h",$K209),"")</f>
        <v/>
      </c>
      <c r="W209" s="150" t="str">
        <f>IF(AND(W$7&gt;=$N209,W$7&lt;=$O209,W$7&lt;&gt;""),IF($P209="O",$K209&amp;" h",$K209),"")</f>
        <v/>
      </c>
      <c r="X209" s="152" t="str">
        <f ca="1">IF(AND(X$7&gt;=$N209,X$7&lt;=$O209,X$7&lt;&gt;""),IF($P209="O",$K209&amp;" h",$K209),"")</f>
        <v/>
      </c>
      <c r="Y209" s="150" t="str">
        <f>IF(AND(Y$7&gt;=$N209,Y$7&lt;=$O209,Y$7&lt;&gt;""),IF($P209="O",$K209&amp;" h",$K209),"")</f>
        <v/>
      </c>
      <c r="Z209" s="152" t="str">
        <f ca="1">IF(AND(Z$7&gt;=$N209,Z$7&lt;=$O209,Z$7&lt;&gt;""),IF($P209="O",$K209&amp;" h",$K209),"")</f>
        <v/>
      </c>
      <c r="AA209" s="150" t="str">
        <f>IF(AND(AA$7&gt;=$N209,AA$7&lt;=$O209,AA$7&lt;&gt;""),IF($P209="O",$K209&amp;" h",$K209),"")</f>
        <v/>
      </c>
      <c r="AB209" s="152" t="str">
        <f ca="1">IF(AND(AB$7&gt;=$N209,AB$7&lt;=$O209,AB$7&lt;&gt;""),IF($P209="O",$K209&amp;" h",$K209),"")</f>
        <v/>
      </c>
      <c r="AC209" s="150" t="str">
        <f>IF(AND(AC$7&gt;=$N209,AC$7&lt;=$O209,AC$7&lt;&gt;""),IF($P209="O",$K209&amp;" h",$K209),"")</f>
        <v/>
      </c>
      <c r="AD209" s="152" t="str">
        <f ca="1">IF(AND(AD$7&gt;=$N209,AD$7&lt;=$O209,AD$7&lt;&gt;""),IF($P209="O",$K209&amp;" h",$K209),"")</f>
        <v/>
      </c>
      <c r="AE209" s="150" t="str">
        <f>IF(AND(AE$7&gt;=$N209,AE$7&lt;=$O209,AE$7&lt;&gt;""),IF($P209="O",$K209&amp;" h",$K209),"")</f>
        <v/>
      </c>
      <c r="AF209" s="152" t="str">
        <f ca="1">IF(AND(AF$7&gt;=$N209,AF$7&lt;=$O209,AF$7&lt;&gt;""),IF($P209="O",$K209&amp;" h",$K209),"")</f>
        <v/>
      </c>
      <c r="AG209" s="150" t="str">
        <f>IF(AND(AG$7&gt;=$N209,AG$7&lt;=$O209,AG$7&lt;&gt;""),IF($P209="O",$K209&amp;" h",$K209),"")</f>
        <v/>
      </c>
      <c r="AH209" s="152" t="str">
        <f ca="1">IF(AND(AH$7&gt;=$N209,AH$7&lt;=$O209,AH$7&lt;&gt;""),IF($P209="O",$K209&amp;" h",$K209),"")</f>
        <v/>
      </c>
      <c r="AI209" s="150"/>
      <c r="AJ209" s="152"/>
      <c r="AK209" s="150"/>
      <c r="AL209" s="152"/>
      <c r="AM209" s="150"/>
      <c r="AN209" s="152"/>
      <c r="AO209" s="150"/>
      <c r="AP209" s="152"/>
      <c r="AQ209" s="150"/>
      <c r="AR209" s="152"/>
      <c r="AS209" s="150"/>
      <c r="AT209" s="152"/>
      <c r="AU209" s="150"/>
      <c r="AV209" s="152"/>
      <c r="AW209" s="150"/>
      <c r="AX209" s="152"/>
      <c r="AY209" s="150"/>
      <c r="AZ209" s="152"/>
      <c r="BA209" s="150"/>
      <c r="BB209" s="152"/>
      <c r="BC209" s="150"/>
      <c r="BD209" s="152"/>
      <c r="BE209" s="150"/>
      <c r="BF209" s="152"/>
      <c r="BG209" s="150"/>
      <c r="BH209" s="152"/>
      <c r="BI209" s="150"/>
      <c r="BJ209" s="152"/>
      <c r="BK209" s="150"/>
      <c r="BL209" s="152"/>
      <c r="BM209" s="150"/>
      <c r="BN209" s="152"/>
      <c r="BO209" s="150"/>
      <c r="BP209" s="152"/>
      <c r="BQ209" s="150"/>
      <c r="BR209" s="152"/>
      <c r="BS209" s="150"/>
      <c r="BT209" s="152"/>
      <c r="BU209" s="150"/>
      <c r="BV209" s="152"/>
      <c r="BW209" s="150"/>
      <c r="BX209" s="152"/>
      <c r="BY209" s="150"/>
      <c r="BZ209" s="32" t="str">
        <f ca="1">IF(AND(BZ$7&gt;=$N209,BZ$7&lt;=$O209,BZ$7&lt;&gt;""),IF($P209="O",$K209&amp;" h",$K209),"")</f>
        <v/>
      </c>
      <c r="CA209" s="32" t="str">
        <f ca="1">IF(AND(CA$7&gt;=$N209,CA$7&lt;=$O209,CA$7&lt;&gt;""),IF($P209="O",$K209&amp;" h",$K209),"")</f>
        <v/>
      </c>
      <c r="CB209" s="32" t="str">
        <f ca="1">IF(AND(CB$7&gt;=$N209,CB$7&lt;=$O209,CB$7&lt;&gt;""),IF($P209="O",$K209&amp;" h",$K209),"")</f>
        <v/>
      </c>
      <c r="CC209" s="32" t="str">
        <f ca="1">IF(AND(CC$7&gt;=$N209,CC$7&lt;=$O209,CC$7&lt;&gt;""),IF($P209="O",$K209&amp;" h",$K209),"")</f>
        <v/>
      </c>
      <c r="CD209" s="32" t="str">
        <f ca="1">IF(AND(CD$7&gt;=$N209,CD$7&lt;=$O209,CD$7&lt;&gt;""),IF($P209="O",$K209&amp;" h",$K209),"")</f>
        <v/>
      </c>
      <c r="CE209" s="32" t="str">
        <f ca="1">IF(AND(CE$7&gt;=$N209,CE$7&lt;=$O209,CE$7&lt;&gt;""),IF($P209="O",$K209&amp;" h",$K209),"")</f>
        <v/>
      </c>
      <c r="CF209" s="32" t="str">
        <f ca="1">IF(AND(CF$7&gt;=$N209,CF$7&lt;=$O209,CF$7&lt;&gt;""),IF($P209="O",$K209&amp;" h",$K209),"")</f>
        <v/>
      </c>
      <c r="CG209" s="32" t="str">
        <f ca="1">IF(AND(CG$7&gt;=$N209,CG$7&lt;=$O209,CG$7&lt;&gt;""),IF($P209="O",$K209&amp;" h",$K209),"")</f>
        <v/>
      </c>
      <c r="CH209" s="32" t="str">
        <f ca="1">IF(AND(CH$7&gt;=$N209,CH$7&lt;=$O209,CH$7&lt;&gt;""),IF($P209="O",$K209&amp;" h",$K209),"")</f>
        <v/>
      </c>
      <c r="CI209" s="32" t="str">
        <f ca="1">IF(AND(CI$7&gt;=$N209,CI$7&lt;=$O209,CI$7&lt;&gt;""),IF($P209="O",$K209&amp;" h",$K209),"")</f>
        <v/>
      </c>
      <c r="CJ209" s="32" t="str">
        <f ca="1">IF(AND(CJ$7&gt;=$N209,CJ$7&lt;=$O209,CJ$7&lt;&gt;""),IF($P209="O",$K209&amp;" h",$K209),"")</f>
        <v/>
      </c>
      <c r="CK209" s="32" t="str">
        <f ca="1">IF(AND(CK$7&gt;=$N209,CK$7&lt;=$O209,CK$7&lt;&gt;""),IF($P209="O",$K209&amp;" h",$K209),"")</f>
        <v/>
      </c>
      <c r="CL209" s="32" t="str">
        <f ca="1">IF(AND(CL$7&gt;=$N209,CL$7&lt;=$O209,CL$7&lt;&gt;""),IF($P209="O",$K209&amp;" h",$K209),"")</f>
        <v/>
      </c>
      <c r="CM209" s="32" t="str">
        <f ca="1">IF(AND(CM$7&gt;=$N209,CM$7&lt;=$O209,CM$7&lt;&gt;""),IF($P209="O",$K209&amp;" h",$K209),"")</f>
        <v/>
      </c>
      <c r="CN209" s="32" t="str">
        <f ca="1">IF(AND(CN$7&gt;=$N209,CN$7&lt;=$O209,CN$7&lt;&gt;""),IF($P209="O",$K209&amp;" h",$K209),"")</f>
        <v/>
      </c>
      <c r="CO209" s="32" t="str">
        <f ca="1">IF(AND(CO$7&gt;=$N209,CO$7&lt;=$O209,CO$7&lt;&gt;""),IF($P209="O",$K209&amp;" h",$K209),"")</f>
        <v/>
      </c>
      <c r="CP209" s="32" t="str">
        <f ca="1">IF(AND(CP$7&gt;=$N209,CP$7&lt;=$O209,CP$7&lt;&gt;""),IF($P209="O",$K209&amp;" h",$K209),"")</f>
        <v/>
      </c>
      <c r="CQ209" s="32" t="str">
        <f ca="1">IF(AND(CQ$7&gt;=$N209,CQ$7&lt;=$O209,CQ$7&lt;&gt;""),IF($P209="O",$K209&amp;" h",$K209),"")</f>
        <v/>
      </c>
      <c r="CR209" s="32" t="str">
        <f ca="1">IF(AND(CR$7&gt;=$N209,CR$7&lt;=$O209,CR$7&lt;&gt;""),IF($P209="O",$K209&amp;" h",$K209),"")</f>
        <v/>
      </c>
      <c r="CS209" s="32" t="str">
        <f ca="1">IF(AND(CS$7&gt;=$N209,CS$7&lt;=$O209,CS$7&lt;&gt;""),IF($P209="O",$K209&amp;" h",$K209),"")</f>
        <v/>
      </c>
      <c r="CT209" s="32" t="str">
        <f ca="1">IF(AND(CT$7&gt;=$N209,CT$7&lt;=$O209,CT$7&lt;&gt;""),IF($P209="O",$K209&amp;" h",$K209),"")</f>
        <v/>
      </c>
      <c r="CU209" s="32" t="str">
        <f ca="1">IF(AND(CU$7&gt;=$N209,CU$7&lt;=$O209,CU$7&lt;&gt;""),IF($P209="O",$K209&amp;" h",$K209),"")</f>
        <v/>
      </c>
      <c r="CV209" s="32" t="str">
        <f ca="1">IF(AND(CV$7&gt;=$N209,CV$7&lt;=$O209,CV$7&lt;&gt;""),IF($P209="O",$K209&amp;" h",$K209),"")</f>
        <v/>
      </c>
      <c r="CW209" s="32" t="str">
        <f ca="1">IF(AND(CW$7&gt;=$N209,CW$7&lt;=$O209,CW$7&lt;&gt;""),IF($P209="O",$K209&amp;" h",$K209),"")</f>
        <v/>
      </c>
      <c r="CX209" s="32" t="str">
        <f ca="1">IF(AND(CX$7&gt;=$N209,CX$7&lt;=$O209,CX$7&lt;&gt;""),IF($P209="O",$K209&amp;" h",$K209),"")</f>
        <v/>
      </c>
      <c r="CY209" s="32" t="str">
        <f ca="1">IF(AND(CY$7&gt;=$N209,CY$7&lt;=$O209,CY$7&lt;&gt;""),IF($P209="O",$K209&amp;" h",$K209),"")</f>
        <v/>
      </c>
      <c r="CZ209" s="32" t="str">
        <f ca="1">IF(AND(CZ$7&gt;=$N209,CZ$7&lt;=$O209,CZ$7&lt;&gt;""),IF($P209="O",$K209&amp;" h",$K209),"")</f>
        <v/>
      </c>
      <c r="DA209" s="32" t="str">
        <f ca="1">IF(AND(DA$7&gt;=$N209,DA$7&lt;=$O209,DA$7&lt;&gt;""),IF($P209="O",$K209&amp;" h",$K209),"")</f>
        <v/>
      </c>
      <c r="DB209" s="32" t="str">
        <f ca="1">IF(AND(DB$7&gt;=$N209,DB$7&lt;=$O209,DB$7&lt;&gt;""),IF($P209="O",$K209&amp;" h",$K209),"")</f>
        <v/>
      </c>
      <c r="DC209" s="32" t="str">
        <f ca="1">IF(AND(DC$7&gt;=$N209,DC$7&lt;=$O209,DC$7&lt;&gt;""),IF($P209="O",$K209&amp;" h",$K209),"")</f>
        <v/>
      </c>
    </row>
    <row r="210" spans="1:107" x14ac:dyDescent="0.3">
      <c r="A210" s="100"/>
      <c r="B210" s="100"/>
      <c r="C210" s="100"/>
      <c r="D210" s="100"/>
      <c r="E210" s="100"/>
      <c r="F210" s="100"/>
      <c r="G210" s="100"/>
      <c r="H210" s="100"/>
      <c r="I210" s="100"/>
      <c r="J210" s="100"/>
      <c r="K210" s="100"/>
      <c r="L210" s="101"/>
      <c r="M210" s="101"/>
      <c r="N210" s="102"/>
      <c r="O210" s="102"/>
      <c r="P210" s="103"/>
      <c r="Q210" s="31">
        <f ca="1">NETWORKDAYS(N210,O210,LD!$D$5:$D$16)</f>
        <v>0</v>
      </c>
      <c r="R210" s="152" t="str">
        <f ca="1">IF(AND(R$7&gt;=$N210,R$7&lt;=$O210,R$7&lt;&gt;""),IF($P210="O",$K210&amp;" h",$K210),"")</f>
        <v/>
      </c>
      <c r="S210" s="150" t="str">
        <f>IF(AND(S$7&gt;=$N210,S$7&lt;=$O210,S$7&lt;&gt;""),IF($P210="O",$K210&amp;" h",$K210),"")</f>
        <v/>
      </c>
      <c r="T210" s="152" t="str">
        <f ca="1">IF(AND(T$7&gt;=$N210,T$7&lt;=$O210,T$7&lt;&gt;""),IF($P210="O",$K210&amp;" h",$K210),"")</f>
        <v/>
      </c>
      <c r="U210" s="150" t="str">
        <f>IF(AND(U$7&gt;=$N210,U$7&lt;=$O210,U$7&lt;&gt;""),IF($P210="O",$K210&amp;" h",$K210),"")</f>
        <v/>
      </c>
      <c r="V210" s="152" t="str">
        <f ca="1">IF(AND(V$7&gt;=$N210,V$7&lt;=$O210,V$7&lt;&gt;""),IF($P210="O",$K210&amp;" h",$K210),"")</f>
        <v/>
      </c>
      <c r="W210" s="150" t="str">
        <f>IF(AND(W$7&gt;=$N210,W$7&lt;=$O210,W$7&lt;&gt;""),IF($P210="O",$K210&amp;" h",$K210),"")</f>
        <v/>
      </c>
      <c r="X210" s="152" t="str">
        <f ca="1">IF(AND(X$7&gt;=$N210,X$7&lt;=$O210,X$7&lt;&gt;""),IF($P210="O",$K210&amp;" h",$K210),"")</f>
        <v/>
      </c>
      <c r="Y210" s="150" t="str">
        <f>IF(AND(Y$7&gt;=$N210,Y$7&lt;=$O210,Y$7&lt;&gt;""),IF($P210="O",$K210&amp;" h",$K210),"")</f>
        <v/>
      </c>
      <c r="Z210" s="152" t="str">
        <f ca="1">IF(AND(Z$7&gt;=$N210,Z$7&lt;=$O210,Z$7&lt;&gt;""),IF($P210="O",$K210&amp;" h",$K210),"")</f>
        <v/>
      </c>
      <c r="AA210" s="150" t="str">
        <f>IF(AND(AA$7&gt;=$N210,AA$7&lt;=$O210,AA$7&lt;&gt;""),IF($P210="O",$K210&amp;" h",$K210),"")</f>
        <v/>
      </c>
      <c r="AB210" s="152" t="str">
        <f ca="1">IF(AND(AB$7&gt;=$N210,AB$7&lt;=$O210,AB$7&lt;&gt;""),IF($P210="O",$K210&amp;" h",$K210),"")</f>
        <v/>
      </c>
      <c r="AC210" s="150" t="str">
        <f>IF(AND(AC$7&gt;=$N210,AC$7&lt;=$O210,AC$7&lt;&gt;""),IF($P210="O",$K210&amp;" h",$K210),"")</f>
        <v/>
      </c>
      <c r="AD210" s="152" t="str">
        <f ca="1">IF(AND(AD$7&gt;=$N210,AD$7&lt;=$O210,AD$7&lt;&gt;""),IF($P210="O",$K210&amp;" h",$K210),"")</f>
        <v/>
      </c>
      <c r="AE210" s="150" t="str">
        <f>IF(AND(AE$7&gt;=$N210,AE$7&lt;=$O210,AE$7&lt;&gt;""),IF($P210="O",$K210&amp;" h",$K210),"")</f>
        <v/>
      </c>
      <c r="AF210" s="152" t="str">
        <f ca="1">IF(AND(AF$7&gt;=$N210,AF$7&lt;=$O210,AF$7&lt;&gt;""),IF($P210="O",$K210&amp;" h",$K210),"")</f>
        <v/>
      </c>
      <c r="AG210" s="150" t="str">
        <f>IF(AND(AG$7&gt;=$N210,AG$7&lt;=$O210,AG$7&lt;&gt;""),IF($P210="O",$K210&amp;" h",$K210),"")</f>
        <v/>
      </c>
      <c r="AH210" s="152" t="str">
        <f ca="1">IF(AND(AH$7&gt;=$N210,AH$7&lt;=$O210,AH$7&lt;&gt;""),IF($P210="O",$K210&amp;" h",$K210),"")</f>
        <v/>
      </c>
      <c r="AI210" s="150"/>
      <c r="AJ210" s="152"/>
      <c r="AK210" s="150"/>
      <c r="AL210" s="152"/>
      <c r="AM210" s="150"/>
      <c r="AN210" s="152"/>
      <c r="AO210" s="150"/>
      <c r="AP210" s="152"/>
      <c r="AQ210" s="150"/>
      <c r="AR210" s="152"/>
      <c r="AS210" s="150"/>
      <c r="AT210" s="152"/>
      <c r="AU210" s="150"/>
      <c r="AV210" s="152"/>
      <c r="AW210" s="150"/>
      <c r="AX210" s="152"/>
      <c r="AY210" s="150"/>
      <c r="AZ210" s="152"/>
      <c r="BA210" s="150"/>
      <c r="BB210" s="152"/>
      <c r="BC210" s="150"/>
      <c r="BD210" s="152"/>
      <c r="BE210" s="150"/>
      <c r="BF210" s="152"/>
      <c r="BG210" s="150"/>
      <c r="BH210" s="152"/>
      <c r="BI210" s="150"/>
      <c r="BJ210" s="152"/>
      <c r="BK210" s="150"/>
      <c r="BL210" s="152"/>
      <c r="BM210" s="150"/>
      <c r="BN210" s="152"/>
      <c r="BO210" s="150"/>
      <c r="BP210" s="152"/>
      <c r="BQ210" s="150"/>
      <c r="BR210" s="152"/>
      <c r="BS210" s="150"/>
      <c r="BT210" s="152"/>
      <c r="BU210" s="150"/>
      <c r="BV210" s="152"/>
      <c r="BW210" s="150"/>
      <c r="BX210" s="152"/>
      <c r="BY210" s="150"/>
      <c r="BZ210" s="32" t="str">
        <f ca="1">IF(AND(BZ$7&gt;=$N210,BZ$7&lt;=$O210,BZ$7&lt;&gt;""),IF($P210="O",$K210&amp;" h",$K210),"")</f>
        <v/>
      </c>
      <c r="CA210" s="32" t="str">
        <f ca="1">IF(AND(CA$7&gt;=$N210,CA$7&lt;=$O210,CA$7&lt;&gt;""),IF($P210="O",$K210&amp;" h",$K210),"")</f>
        <v/>
      </c>
      <c r="CB210" s="32" t="str">
        <f ca="1">IF(AND(CB$7&gt;=$N210,CB$7&lt;=$O210,CB$7&lt;&gt;""),IF($P210="O",$K210&amp;" h",$K210),"")</f>
        <v/>
      </c>
      <c r="CC210" s="32" t="str">
        <f ca="1">IF(AND(CC$7&gt;=$N210,CC$7&lt;=$O210,CC$7&lt;&gt;""),IF($P210="O",$K210&amp;" h",$K210),"")</f>
        <v/>
      </c>
      <c r="CD210" s="32" t="str">
        <f ca="1">IF(AND(CD$7&gt;=$N210,CD$7&lt;=$O210,CD$7&lt;&gt;""),IF($P210="O",$K210&amp;" h",$K210),"")</f>
        <v/>
      </c>
      <c r="CE210" s="32" t="str">
        <f ca="1">IF(AND(CE$7&gt;=$N210,CE$7&lt;=$O210,CE$7&lt;&gt;""),IF($P210="O",$K210&amp;" h",$K210),"")</f>
        <v/>
      </c>
      <c r="CF210" s="32" t="str">
        <f ca="1">IF(AND(CF$7&gt;=$N210,CF$7&lt;=$O210,CF$7&lt;&gt;""),IF($P210="O",$K210&amp;" h",$K210),"")</f>
        <v/>
      </c>
      <c r="CG210" s="32" t="str">
        <f ca="1">IF(AND(CG$7&gt;=$N210,CG$7&lt;=$O210,CG$7&lt;&gt;""),IF($P210="O",$K210&amp;" h",$K210),"")</f>
        <v/>
      </c>
      <c r="CH210" s="32" t="str">
        <f ca="1">IF(AND(CH$7&gt;=$N210,CH$7&lt;=$O210,CH$7&lt;&gt;""),IF($P210="O",$K210&amp;" h",$K210),"")</f>
        <v/>
      </c>
      <c r="CI210" s="32" t="str">
        <f ca="1">IF(AND(CI$7&gt;=$N210,CI$7&lt;=$O210,CI$7&lt;&gt;""),IF($P210="O",$K210&amp;" h",$K210),"")</f>
        <v/>
      </c>
      <c r="CJ210" s="32" t="str">
        <f ca="1">IF(AND(CJ$7&gt;=$N210,CJ$7&lt;=$O210,CJ$7&lt;&gt;""),IF($P210="O",$K210&amp;" h",$K210),"")</f>
        <v/>
      </c>
      <c r="CK210" s="32" t="str">
        <f ca="1">IF(AND(CK$7&gt;=$N210,CK$7&lt;=$O210,CK$7&lt;&gt;""),IF($P210="O",$K210&amp;" h",$K210),"")</f>
        <v/>
      </c>
      <c r="CL210" s="32" t="str">
        <f ca="1">IF(AND(CL$7&gt;=$N210,CL$7&lt;=$O210,CL$7&lt;&gt;""),IF($P210="O",$K210&amp;" h",$K210),"")</f>
        <v/>
      </c>
      <c r="CM210" s="32" t="str">
        <f ca="1">IF(AND(CM$7&gt;=$N210,CM$7&lt;=$O210,CM$7&lt;&gt;""),IF($P210="O",$K210&amp;" h",$K210),"")</f>
        <v/>
      </c>
      <c r="CN210" s="32" t="str">
        <f ca="1">IF(AND(CN$7&gt;=$N210,CN$7&lt;=$O210,CN$7&lt;&gt;""),IF($P210="O",$K210&amp;" h",$K210),"")</f>
        <v/>
      </c>
      <c r="CO210" s="32" t="str">
        <f ca="1">IF(AND(CO$7&gt;=$N210,CO$7&lt;=$O210,CO$7&lt;&gt;""),IF($P210="O",$K210&amp;" h",$K210),"")</f>
        <v/>
      </c>
      <c r="CP210" s="32" t="str">
        <f ca="1">IF(AND(CP$7&gt;=$N210,CP$7&lt;=$O210,CP$7&lt;&gt;""),IF($P210="O",$K210&amp;" h",$K210),"")</f>
        <v/>
      </c>
      <c r="CQ210" s="32" t="str">
        <f ca="1">IF(AND(CQ$7&gt;=$N210,CQ$7&lt;=$O210,CQ$7&lt;&gt;""),IF($P210="O",$K210&amp;" h",$K210),"")</f>
        <v/>
      </c>
      <c r="CR210" s="32" t="str">
        <f ca="1">IF(AND(CR$7&gt;=$N210,CR$7&lt;=$O210,CR$7&lt;&gt;""),IF($P210="O",$K210&amp;" h",$K210),"")</f>
        <v/>
      </c>
      <c r="CS210" s="32" t="str">
        <f ca="1">IF(AND(CS$7&gt;=$N210,CS$7&lt;=$O210,CS$7&lt;&gt;""),IF($P210="O",$K210&amp;" h",$K210),"")</f>
        <v/>
      </c>
      <c r="CT210" s="32" t="str">
        <f ca="1">IF(AND(CT$7&gt;=$N210,CT$7&lt;=$O210,CT$7&lt;&gt;""),IF($P210="O",$K210&amp;" h",$K210),"")</f>
        <v/>
      </c>
      <c r="CU210" s="32" t="str">
        <f ca="1">IF(AND(CU$7&gt;=$N210,CU$7&lt;=$O210,CU$7&lt;&gt;""),IF($P210="O",$K210&amp;" h",$K210),"")</f>
        <v/>
      </c>
      <c r="CV210" s="32" t="str">
        <f ca="1">IF(AND(CV$7&gt;=$N210,CV$7&lt;=$O210,CV$7&lt;&gt;""),IF($P210="O",$K210&amp;" h",$K210),"")</f>
        <v/>
      </c>
      <c r="CW210" s="32" t="str">
        <f ca="1">IF(AND(CW$7&gt;=$N210,CW$7&lt;=$O210,CW$7&lt;&gt;""),IF($P210="O",$K210&amp;" h",$K210),"")</f>
        <v/>
      </c>
      <c r="CX210" s="32" t="str">
        <f ca="1">IF(AND(CX$7&gt;=$N210,CX$7&lt;=$O210,CX$7&lt;&gt;""),IF($P210="O",$K210&amp;" h",$K210),"")</f>
        <v/>
      </c>
      <c r="CY210" s="32" t="str">
        <f ca="1">IF(AND(CY$7&gt;=$N210,CY$7&lt;=$O210,CY$7&lt;&gt;""),IF($P210="O",$K210&amp;" h",$K210),"")</f>
        <v/>
      </c>
      <c r="CZ210" s="32" t="str">
        <f ca="1">IF(AND(CZ$7&gt;=$N210,CZ$7&lt;=$O210,CZ$7&lt;&gt;""),IF($P210="O",$K210&amp;" h",$K210),"")</f>
        <v/>
      </c>
      <c r="DA210" s="32" t="str">
        <f ca="1">IF(AND(DA$7&gt;=$N210,DA$7&lt;=$O210,DA$7&lt;&gt;""),IF($P210="O",$K210&amp;" h",$K210),"")</f>
        <v/>
      </c>
      <c r="DB210" s="32" t="str">
        <f ca="1">IF(AND(DB$7&gt;=$N210,DB$7&lt;=$O210,DB$7&lt;&gt;""),IF($P210="O",$K210&amp;" h",$K210),"")</f>
        <v/>
      </c>
      <c r="DC210" s="32" t="str">
        <f ca="1">IF(AND(DC$7&gt;=$N210,DC$7&lt;=$O210,DC$7&lt;&gt;""),IF($P210="O",$K210&amp;" h",$K210),"")</f>
        <v/>
      </c>
    </row>
    <row r="211" spans="1:107" x14ac:dyDescent="0.3">
      <c r="A211" s="100"/>
      <c r="B211" s="100"/>
      <c r="C211" s="100"/>
      <c r="D211" s="100"/>
      <c r="E211" s="100"/>
      <c r="F211" s="100"/>
      <c r="G211" s="100"/>
      <c r="H211" s="100"/>
      <c r="I211" s="100"/>
      <c r="J211" s="100"/>
      <c r="K211" s="100"/>
      <c r="L211" s="101"/>
      <c r="M211" s="101"/>
      <c r="N211" s="102"/>
      <c r="O211" s="102"/>
      <c r="P211" s="103"/>
      <c r="Q211" s="31">
        <f ca="1">NETWORKDAYS(N211,O211,LD!$D$5:$D$16)</f>
        <v>0</v>
      </c>
      <c r="R211" s="152" t="str">
        <f ca="1">IF(AND(R$7&gt;=$N211,R$7&lt;=$O211,R$7&lt;&gt;""),IF($P211="O",$K211&amp;" h",$K211),"")</f>
        <v/>
      </c>
      <c r="S211" s="150" t="str">
        <f>IF(AND(S$7&gt;=$N211,S$7&lt;=$O211,S$7&lt;&gt;""),IF($P211="O",$K211&amp;" h",$K211),"")</f>
        <v/>
      </c>
      <c r="T211" s="152" t="str">
        <f ca="1">IF(AND(T$7&gt;=$N211,T$7&lt;=$O211,T$7&lt;&gt;""),IF($P211="O",$K211&amp;" h",$K211),"")</f>
        <v/>
      </c>
      <c r="U211" s="150" t="str">
        <f>IF(AND(U$7&gt;=$N211,U$7&lt;=$O211,U$7&lt;&gt;""),IF($P211="O",$K211&amp;" h",$K211),"")</f>
        <v/>
      </c>
      <c r="V211" s="152" t="str">
        <f ca="1">IF(AND(V$7&gt;=$N211,V$7&lt;=$O211,V$7&lt;&gt;""),IF($P211="O",$K211&amp;" h",$K211),"")</f>
        <v/>
      </c>
      <c r="W211" s="150" t="str">
        <f>IF(AND(W$7&gt;=$N211,W$7&lt;=$O211,W$7&lt;&gt;""),IF($P211="O",$K211&amp;" h",$K211),"")</f>
        <v/>
      </c>
      <c r="X211" s="152" t="str">
        <f ca="1">IF(AND(X$7&gt;=$N211,X$7&lt;=$O211,X$7&lt;&gt;""),IF($P211="O",$K211&amp;" h",$K211),"")</f>
        <v/>
      </c>
      <c r="Y211" s="150" t="str">
        <f>IF(AND(Y$7&gt;=$N211,Y$7&lt;=$O211,Y$7&lt;&gt;""),IF($P211="O",$K211&amp;" h",$K211),"")</f>
        <v/>
      </c>
      <c r="Z211" s="152" t="str">
        <f ca="1">IF(AND(Z$7&gt;=$N211,Z$7&lt;=$O211,Z$7&lt;&gt;""),IF($P211="O",$K211&amp;" h",$K211),"")</f>
        <v/>
      </c>
      <c r="AA211" s="150" t="str">
        <f>IF(AND(AA$7&gt;=$N211,AA$7&lt;=$O211,AA$7&lt;&gt;""),IF($P211="O",$K211&amp;" h",$K211),"")</f>
        <v/>
      </c>
      <c r="AB211" s="152" t="str">
        <f ca="1">IF(AND(AB$7&gt;=$N211,AB$7&lt;=$O211,AB$7&lt;&gt;""),IF($P211="O",$K211&amp;" h",$K211),"")</f>
        <v/>
      </c>
      <c r="AC211" s="150" t="str">
        <f>IF(AND(AC$7&gt;=$N211,AC$7&lt;=$O211,AC$7&lt;&gt;""),IF($P211="O",$K211&amp;" h",$K211),"")</f>
        <v/>
      </c>
      <c r="AD211" s="152" t="str">
        <f ca="1">IF(AND(AD$7&gt;=$N211,AD$7&lt;=$O211,AD$7&lt;&gt;""),IF($P211="O",$K211&amp;" h",$K211),"")</f>
        <v/>
      </c>
      <c r="AE211" s="150" t="str">
        <f>IF(AND(AE$7&gt;=$N211,AE$7&lt;=$O211,AE$7&lt;&gt;""),IF($P211="O",$K211&amp;" h",$K211),"")</f>
        <v/>
      </c>
      <c r="AF211" s="152" t="str">
        <f ca="1">IF(AND(AF$7&gt;=$N211,AF$7&lt;=$O211,AF$7&lt;&gt;""),IF($P211="O",$K211&amp;" h",$K211),"")</f>
        <v/>
      </c>
      <c r="AG211" s="150" t="str">
        <f>IF(AND(AG$7&gt;=$N211,AG$7&lt;=$O211,AG$7&lt;&gt;""),IF($P211="O",$K211&amp;" h",$K211),"")</f>
        <v/>
      </c>
      <c r="AH211" s="152" t="str">
        <f ca="1">IF(AND(AH$7&gt;=$N211,AH$7&lt;=$O211,AH$7&lt;&gt;""),IF($P211="O",$K211&amp;" h",$K211),"")</f>
        <v/>
      </c>
      <c r="AI211" s="150"/>
      <c r="AJ211" s="152"/>
      <c r="AK211" s="150"/>
      <c r="AL211" s="152"/>
      <c r="AM211" s="150"/>
      <c r="AN211" s="152"/>
      <c r="AO211" s="150"/>
      <c r="AP211" s="152"/>
      <c r="AQ211" s="150"/>
      <c r="AR211" s="152"/>
      <c r="AS211" s="150"/>
      <c r="AT211" s="152"/>
      <c r="AU211" s="150"/>
      <c r="AV211" s="152"/>
      <c r="AW211" s="150"/>
      <c r="AX211" s="152"/>
      <c r="AY211" s="150"/>
      <c r="AZ211" s="152"/>
      <c r="BA211" s="150"/>
      <c r="BB211" s="152"/>
      <c r="BC211" s="150"/>
      <c r="BD211" s="152"/>
      <c r="BE211" s="150"/>
      <c r="BF211" s="152"/>
      <c r="BG211" s="150"/>
      <c r="BH211" s="152"/>
      <c r="BI211" s="150"/>
      <c r="BJ211" s="152"/>
      <c r="BK211" s="150"/>
      <c r="BL211" s="152"/>
      <c r="BM211" s="150"/>
      <c r="BN211" s="152"/>
      <c r="BO211" s="150"/>
      <c r="BP211" s="152"/>
      <c r="BQ211" s="150"/>
      <c r="BR211" s="152"/>
      <c r="BS211" s="150"/>
      <c r="BT211" s="152"/>
      <c r="BU211" s="150"/>
      <c r="BV211" s="152"/>
      <c r="BW211" s="150"/>
      <c r="BX211" s="152"/>
      <c r="BY211" s="150"/>
      <c r="BZ211" s="32" t="str">
        <f ca="1">IF(AND(BZ$7&gt;=$N211,BZ$7&lt;=$O211,BZ$7&lt;&gt;""),IF($P211="O",$K211&amp;" h",$K211),"")</f>
        <v/>
      </c>
      <c r="CA211" s="32" t="str">
        <f ca="1">IF(AND(CA$7&gt;=$N211,CA$7&lt;=$O211,CA$7&lt;&gt;""),IF($P211="O",$K211&amp;" h",$K211),"")</f>
        <v/>
      </c>
      <c r="CB211" s="32" t="str">
        <f ca="1">IF(AND(CB$7&gt;=$N211,CB$7&lt;=$O211,CB$7&lt;&gt;""),IF($P211="O",$K211&amp;" h",$K211),"")</f>
        <v/>
      </c>
      <c r="CC211" s="32" t="str">
        <f ca="1">IF(AND(CC$7&gt;=$N211,CC$7&lt;=$O211,CC$7&lt;&gt;""),IF($P211="O",$K211&amp;" h",$K211),"")</f>
        <v/>
      </c>
      <c r="CD211" s="32" t="str">
        <f ca="1">IF(AND(CD$7&gt;=$N211,CD$7&lt;=$O211,CD$7&lt;&gt;""),IF($P211="O",$K211&amp;" h",$K211),"")</f>
        <v/>
      </c>
      <c r="CE211" s="32" t="str">
        <f ca="1">IF(AND(CE$7&gt;=$N211,CE$7&lt;=$O211,CE$7&lt;&gt;""),IF($P211="O",$K211&amp;" h",$K211),"")</f>
        <v/>
      </c>
      <c r="CF211" s="32" t="str">
        <f ca="1">IF(AND(CF$7&gt;=$N211,CF$7&lt;=$O211,CF$7&lt;&gt;""),IF($P211="O",$K211&amp;" h",$K211),"")</f>
        <v/>
      </c>
      <c r="CG211" s="32" t="str">
        <f ca="1">IF(AND(CG$7&gt;=$N211,CG$7&lt;=$O211,CG$7&lt;&gt;""),IF($P211="O",$K211&amp;" h",$K211),"")</f>
        <v/>
      </c>
      <c r="CH211" s="32" t="str">
        <f ca="1">IF(AND(CH$7&gt;=$N211,CH$7&lt;=$O211,CH$7&lt;&gt;""),IF($P211="O",$K211&amp;" h",$K211),"")</f>
        <v/>
      </c>
      <c r="CI211" s="32" t="str">
        <f ca="1">IF(AND(CI$7&gt;=$N211,CI$7&lt;=$O211,CI$7&lt;&gt;""),IF($P211="O",$K211&amp;" h",$K211),"")</f>
        <v/>
      </c>
      <c r="CJ211" s="32" t="str">
        <f ca="1">IF(AND(CJ$7&gt;=$N211,CJ$7&lt;=$O211,CJ$7&lt;&gt;""),IF($P211="O",$K211&amp;" h",$K211),"")</f>
        <v/>
      </c>
      <c r="CK211" s="32" t="str">
        <f ca="1">IF(AND(CK$7&gt;=$N211,CK$7&lt;=$O211,CK$7&lt;&gt;""),IF($P211="O",$K211&amp;" h",$K211),"")</f>
        <v/>
      </c>
      <c r="CL211" s="32" t="str">
        <f ca="1">IF(AND(CL$7&gt;=$N211,CL$7&lt;=$O211,CL$7&lt;&gt;""),IF($P211="O",$K211&amp;" h",$K211),"")</f>
        <v/>
      </c>
      <c r="CM211" s="32" t="str">
        <f ca="1">IF(AND(CM$7&gt;=$N211,CM$7&lt;=$O211,CM$7&lt;&gt;""),IF($P211="O",$K211&amp;" h",$K211),"")</f>
        <v/>
      </c>
      <c r="CN211" s="32" t="str">
        <f ca="1">IF(AND(CN$7&gt;=$N211,CN$7&lt;=$O211,CN$7&lt;&gt;""),IF($P211="O",$K211&amp;" h",$K211),"")</f>
        <v/>
      </c>
      <c r="CO211" s="32" t="str">
        <f ca="1">IF(AND(CO$7&gt;=$N211,CO$7&lt;=$O211,CO$7&lt;&gt;""),IF($P211="O",$K211&amp;" h",$K211),"")</f>
        <v/>
      </c>
      <c r="CP211" s="32" t="str">
        <f ca="1">IF(AND(CP$7&gt;=$N211,CP$7&lt;=$O211,CP$7&lt;&gt;""),IF($P211="O",$K211&amp;" h",$K211),"")</f>
        <v/>
      </c>
      <c r="CQ211" s="32" t="str">
        <f ca="1">IF(AND(CQ$7&gt;=$N211,CQ$7&lt;=$O211,CQ$7&lt;&gt;""),IF($P211="O",$K211&amp;" h",$K211),"")</f>
        <v/>
      </c>
      <c r="CR211" s="32" t="str">
        <f ca="1">IF(AND(CR$7&gt;=$N211,CR$7&lt;=$O211,CR$7&lt;&gt;""),IF($P211="O",$K211&amp;" h",$K211),"")</f>
        <v/>
      </c>
      <c r="CS211" s="32" t="str">
        <f ca="1">IF(AND(CS$7&gt;=$N211,CS$7&lt;=$O211,CS$7&lt;&gt;""),IF($P211="O",$K211&amp;" h",$K211),"")</f>
        <v/>
      </c>
      <c r="CT211" s="32" t="str">
        <f ca="1">IF(AND(CT$7&gt;=$N211,CT$7&lt;=$O211,CT$7&lt;&gt;""),IF($P211="O",$K211&amp;" h",$K211),"")</f>
        <v/>
      </c>
      <c r="CU211" s="32" t="str">
        <f ca="1">IF(AND(CU$7&gt;=$N211,CU$7&lt;=$O211,CU$7&lt;&gt;""),IF($P211="O",$K211&amp;" h",$K211),"")</f>
        <v/>
      </c>
      <c r="CV211" s="32" t="str">
        <f ca="1">IF(AND(CV$7&gt;=$N211,CV$7&lt;=$O211,CV$7&lt;&gt;""),IF($P211="O",$K211&amp;" h",$K211),"")</f>
        <v/>
      </c>
      <c r="CW211" s="32" t="str">
        <f ca="1">IF(AND(CW$7&gt;=$N211,CW$7&lt;=$O211,CW$7&lt;&gt;""),IF($P211="O",$K211&amp;" h",$K211),"")</f>
        <v/>
      </c>
      <c r="CX211" s="32" t="str">
        <f ca="1">IF(AND(CX$7&gt;=$N211,CX$7&lt;=$O211,CX$7&lt;&gt;""),IF($P211="O",$K211&amp;" h",$K211),"")</f>
        <v/>
      </c>
      <c r="CY211" s="32" t="str">
        <f ca="1">IF(AND(CY$7&gt;=$N211,CY$7&lt;=$O211,CY$7&lt;&gt;""),IF($P211="O",$K211&amp;" h",$K211),"")</f>
        <v/>
      </c>
      <c r="CZ211" s="32" t="str">
        <f ca="1">IF(AND(CZ$7&gt;=$N211,CZ$7&lt;=$O211,CZ$7&lt;&gt;""),IF($P211="O",$K211&amp;" h",$K211),"")</f>
        <v/>
      </c>
      <c r="DA211" s="32" t="str">
        <f ca="1">IF(AND(DA$7&gt;=$N211,DA$7&lt;=$O211,DA$7&lt;&gt;""),IF($P211="O",$K211&amp;" h",$K211),"")</f>
        <v/>
      </c>
      <c r="DB211" s="32" t="str">
        <f ca="1">IF(AND(DB$7&gt;=$N211,DB$7&lt;=$O211,DB$7&lt;&gt;""),IF($P211="O",$K211&amp;" h",$K211),"")</f>
        <v/>
      </c>
      <c r="DC211" s="32" t="str">
        <f ca="1">IF(AND(DC$7&gt;=$N211,DC$7&lt;=$O211,DC$7&lt;&gt;""),IF($P211="O",$K211&amp;" h",$K211),"")</f>
        <v/>
      </c>
    </row>
    <row r="212" spans="1:107" x14ac:dyDescent="0.3">
      <c r="A212" s="100"/>
      <c r="B212" s="100"/>
      <c r="C212" s="100"/>
      <c r="D212" s="100"/>
      <c r="E212" s="100"/>
      <c r="F212" s="100"/>
      <c r="G212" s="100"/>
      <c r="H212" s="100"/>
      <c r="I212" s="100"/>
      <c r="J212" s="100"/>
      <c r="K212" s="100"/>
      <c r="L212" s="101"/>
      <c r="M212" s="101"/>
      <c r="N212" s="102"/>
      <c r="O212" s="102"/>
      <c r="P212" s="103"/>
      <c r="Q212" s="31">
        <f ca="1">NETWORKDAYS(N212,O212,LD!$D$5:$D$16)</f>
        <v>0</v>
      </c>
      <c r="R212" s="152" t="str">
        <f ca="1">IF(AND(R$7&gt;=$N212,R$7&lt;=$O212,R$7&lt;&gt;""),IF($P212="O",$K212&amp;" h",$K212),"")</f>
        <v/>
      </c>
      <c r="S212" s="150" t="str">
        <f>IF(AND(S$7&gt;=$N212,S$7&lt;=$O212,S$7&lt;&gt;""),IF($P212="O",$K212&amp;" h",$K212),"")</f>
        <v/>
      </c>
      <c r="T212" s="152" t="str">
        <f ca="1">IF(AND(T$7&gt;=$N212,T$7&lt;=$O212,T$7&lt;&gt;""),IF($P212="O",$K212&amp;" h",$K212),"")</f>
        <v/>
      </c>
      <c r="U212" s="150" t="str">
        <f>IF(AND(U$7&gt;=$N212,U$7&lt;=$O212,U$7&lt;&gt;""),IF($P212="O",$K212&amp;" h",$K212),"")</f>
        <v/>
      </c>
      <c r="V212" s="152" t="str">
        <f ca="1">IF(AND(V$7&gt;=$N212,V$7&lt;=$O212,V$7&lt;&gt;""),IF($P212="O",$K212&amp;" h",$K212),"")</f>
        <v/>
      </c>
      <c r="W212" s="150" t="str">
        <f>IF(AND(W$7&gt;=$N212,W$7&lt;=$O212,W$7&lt;&gt;""),IF($P212="O",$K212&amp;" h",$K212),"")</f>
        <v/>
      </c>
      <c r="X212" s="152" t="str">
        <f ca="1">IF(AND(X$7&gt;=$N212,X$7&lt;=$O212,X$7&lt;&gt;""),IF($P212="O",$K212&amp;" h",$K212),"")</f>
        <v/>
      </c>
      <c r="Y212" s="150" t="str">
        <f>IF(AND(Y$7&gt;=$N212,Y$7&lt;=$O212,Y$7&lt;&gt;""),IF($P212="O",$K212&amp;" h",$K212),"")</f>
        <v/>
      </c>
      <c r="Z212" s="152" t="str">
        <f ca="1">IF(AND(Z$7&gt;=$N212,Z$7&lt;=$O212,Z$7&lt;&gt;""),IF($P212="O",$K212&amp;" h",$K212),"")</f>
        <v/>
      </c>
      <c r="AA212" s="150" t="str">
        <f>IF(AND(AA$7&gt;=$N212,AA$7&lt;=$O212,AA$7&lt;&gt;""),IF($P212="O",$K212&amp;" h",$K212),"")</f>
        <v/>
      </c>
      <c r="AB212" s="152" t="str">
        <f ca="1">IF(AND(AB$7&gt;=$N212,AB$7&lt;=$O212,AB$7&lt;&gt;""),IF($P212="O",$K212&amp;" h",$K212),"")</f>
        <v/>
      </c>
      <c r="AC212" s="150" t="str">
        <f>IF(AND(AC$7&gt;=$N212,AC$7&lt;=$O212,AC$7&lt;&gt;""),IF($P212="O",$K212&amp;" h",$K212),"")</f>
        <v/>
      </c>
      <c r="AD212" s="152" t="str">
        <f ca="1">IF(AND(AD$7&gt;=$N212,AD$7&lt;=$O212,AD$7&lt;&gt;""),IF($P212="O",$K212&amp;" h",$K212),"")</f>
        <v/>
      </c>
      <c r="AE212" s="150" t="str">
        <f>IF(AND(AE$7&gt;=$N212,AE$7&lt;=$O212,AE$7&lt;&gt;""),IF($P212="O",$K212&amp;" h",$K212),"")</f>
        <v/>
      </c>
      <c r="AF212" s="152" t="str">
        <f ca="1">IF(AND(AF$7&gt;=$N212,AF$7&lt;=$O212,AF$7&lt;&gt;""),IF($P212="O",$K212&amp;" h",$K212),"")</f>
        <v/>
      </c>
      <c r="AG212" s="150" t="str">
        <f>IF(AND(AG$7&gt;=$N212,AG$7&lt;=$O212,AG$7&lt;&gt;""),IF($P212="O",$K212&amp;" h",$K212),"")</f>
        <v/>
      </c>
      <c r="AH212" s="152" t="str">
        <f ca="1">IF(AND(AH$7&gt;=$N212,AH$7&lt;=$O212,AH$7&lt;&gt;""),IF($P212="O",$K212&amp;" h",$K212),"")</f>
        <v/>
      </c>
      <c r="AI212" s="150"/>
      <c r="AJ212" s="152"/>
      <c r="AK212" s="150"/>
      <c r="AL212" s="152"/>
      <c r="AM212" s="150"/>
      <c r="AN212" s="152"/>
      <c r="AO212" s="150"/>
      <c r="AP212" s="152"/>
      <c r="AQ212" s="150"/>
      <c r="AR212" s="152"/>
      <c r="AS212" s="150"/>
      <c r="AT212" s="152"/>
      <c r="AU212" s="150"/>
      <c r="AV212" s="152"/>
      <c r="AW212" s="150"/>
      <c r="AX212" s="152"/>
      <c r="AY212" s="150"/>
      <c r="AZ212" s="152"/>
      <c r="BA212" s="150"/>
      <c r="BB212" s="152"/>
      <c r="BC212" s="150"/>
      <c r="BD212" s="152"/>
      <c r="BE212" s="150"/>
      <c r="BF212" s="152"/>
      <c r="BG212" s="150"/>
      <c r="BH212" s="152"/>
      <c r="BI212" s="150"/>
      <c r="BJ212" s="152"/>
      <c r="BK212" s="150"/>
      <c r="BL212" s="152"/>
      <c r="BM212" s="150"/>
      <c r="BN212" s="152"/>
      <c r="BO212" s="150"/>
      <c r="BP212" s="152"/>
      <c r="BQ212" s="150"/>
      <c r="BR212" s="152"/>
      <c r="BS212" s="150"/>
      <c r="BT212" s="152"/>
      <c r="BU212" s="150"/>
      <c r="BV212" s="152"/>
      <c r="BW212" s="150"/>
      <c r="BX212" s="152"/>
      <c r="BY212" s="150"/>
      <c r="BZ212" s="32" t="str">
        <f ca="1">IF(AND(BZ$7&gt;=$N212,BZ$7&lt;=$O212,BZ$7&lt;&gt;""),IF($P212="O",$K212&amp;" h",$K212),"")</f>
        <v/>
      </c>
      <c r="CA212" s="32" t="str">
        <f ca="1">IF(AND(CA$7&gt;=$N212,CA$7&lt;=$O212,CA$7&lt;&gt;""),IF($P212="O",$K212&amp;" h",$K212),"")</f>
        <v/>
      </c>
      <c r="CB212" s="32" t="str">
        <f ca="1">IF(AND(CB$7&gt;=$N212,CB$7&lt;=$O212,CB$7&lt;&gt;""),IF($P212="O",$K212&amp;" h",$K212),"")</f>
        <v/>
      </c>
      <c r="CC212" s="32" t="str">
        <f ca="1">IF(AND(CC$7&gt;=$N212,CC$7&lt;=$O212,CC$7&lt;&gt;""),IF($P212="O",$K212&amp;" h",$K212),"")</f>
        <v/>
      </c>
      <c r="CD212" s="32" t="str">
        <f ca="1">IF(AND(CD$7&gt;=$N212,CD$7&lt;=$O212,CD$7&lt;&gt;""),IF($P212="O",$K212&amp;" h",$K212),"")</f>
        <v/>
      </c>
      <c r="CE212" s="32" t="str">
        <f ca="1">IF(AND(CE$7&gt;=$N212,CE$7&lt;=$O212,CE$7&lt;&gt;""),IF($P212="O",$K212&amp;" h",$K212),"")</f>
        <v/>
      </c>
      <c r="CF212" s="32" t="str">
        <f ca="1">IF(AND(CF$7&gt;=$N212,CF$7&lt;=$O212,CF$7&lt;&gt;""),IF($P212="O",$K212&amp;" h",$K212),"")</f>
        <v/>
      </c>
      <c r="CG212" s="32" t="str">
        <f ca="1">IF(AND(CG$7&gt;=$N212,CG$7&lt;=$O212,CG$7&lt;&gt;""),IF($P212="O",$K212&amp;" h",$K212),"")</f>
        <v/>
      </c>
      <c r="CH212" s="32" t="str">
        <f ca="1">IF(AND(CH$7&gt;=$N212,CH$7&lt;=$O212,CH$7&lt;&gt;""),IF($P212="O",$K212&amp;" h",$K212),"")</f>
        <v/>
      </c>
      <c r="CI212" s="32" t="str">
        <f ca="1">IF(AND(CI$7&gt;=$N212,CI$7&lt;=$O212,CI$7&lt;&gt;""),IF($P212="O",$K212&amp;" h",$K212),"")</f>
        <v/>
      </c>
      <c r="CJ212" s="32" t="str">
        <f ca="1">IF(AND(CJ$7&gt;=$N212,CJ$7&lt;=$O212,CJ$7&lt;&gt;""),IF($P212="O",$K212&amp;" h",$K212),"")</f>
        <v/>
      </c>
      <c r="CK212" s="32" t="str">
        <f ca="1">IF(AND(CK$7&gt;=$N212,CK$7&lt;=$O212,CK$7&lt;&gt;""),IF($P212="O",$K212&amp;" h",$K212),"")</f>
        <v/>
      </c>
      <c r="CL212" s="32" t="str">
        <f ca="1">IF(AND(CL$7&gt;=$N212,CL$7&lt;=$O212,CL$7&lt;&gt;""),IF($P212="O",$K212&amp;" h",$K212),"")</f>
        <v/>
      </c>
      <c r="CM212" s="32" t="str">
        <f ca="1">IF(AND(CM$7&gt;=$N212,CM$7&lt;=$O212,CM$7&lt;&gt;""),IF($P212="O",$K212&amp;" h",$K212),"")</f>
        <v/>
      </c>
      <c r="CN212" s="32" t="str">
        <f ca="1">IF(AND(CN$7&gt;=$N212,CN$7&lt;=$O212,CN$7&lt;&gt;""),IF($P212="O",$K212&amp;" h",$K212),"")</f>
        <v/>
      </c>
      <c r="CO212" s="32" t="str">
        <f ca="1">IF(AND(CO$7&gt;=$N212,CO$7&lt;=$O212,CO$7&lt;&gt;""),IF($P212="O",$K212&amp;" h",$K212),"")</f>
        <v/>
      </c>
      <c r="CP212" s="32" t="str">
        <f ca="1">IF(AND(CP$7&gt;=$N212,CP$7&lt;=$O212,CP$7&lt;&gt;""),IF($P212="O",$K212&amp;" h",$K212),"")</f>
        <v/>
      </c>
      <c r="CQ212" s="32" t="str">
        <f ca="1">IF(AND(CQ$7&gt;=$N212,CQ$7&lt;=$O212,CQ$7&lt;&gt;""),IF($P212="O",$K212&amp;" h",$K212),"")</f>
        <v/>
      </c>
      <c r="CR212" s="32" t="str">
        <f ca="1">IF(AND(CR$7&gt;=$N212,CR$7&lt;=$O212,CR$7&lt;&gt;""),IF($P212="O",$K212&amp;" h",$K212),"")</f>
        <v/>
      </c>
      <c r="CS212" s="32" t="str">
        <f ca="1">IF(AND(CS$7&gt;=$N212,CS$7&lt;=$O212,CS$7&lt;&gt;""),IF($P212="O",$K212&amp;" h",$K212),"")</f>
        <v/>
      </c>
      <c r="CT212" s="32" t="str">
        <f ca="1">IF(AND(CT$7&gt;=$N212,CT$7&lt;=$O212,CT$7&lt;&gt;""),IF($P212="O",$K212&amp;" h",$K212),"")</f>
        <v/>
      </c>
      <c r="CU212" s="32" t="str">
        <f ca="1">IF(AND(CU$7&gt;=$N212,CU$7&lt;=$O212,CU$7&lt;&gt;""),IF($P212="O",$K212&amp;" h",$K212),"")</f>
        <v/>
      </c>
      <c r="CV212" s="32" t="str">
        <f ca="1">IF(AND(CV$7&gt;=$N212,CV$7&lt;=$O212,CV$7&lt;&gt;""),IF($P212="O",$K212&amp;" h",$K212),"")</f>
        <v/>
      </c>
      <c r="CW212" s="32" t="str">
        <f ca="1">IF(AND(CW$7&gt;=$N212,CW$7&lt;=$O212,CW$7&lt;&gt;""),IF($P212="O",$K212&amp;" h",$K212),"")</f>
        <v/>
      </c>
      <c r="CX212" s="32" t="str">
        <f ca="1">IF(AND(CX$7&gt;=$N212,CX$7&lt;=$O212,CX$7&lt;&gt;""),IF($P212="O",$K212&amp;" h",$K212),"")</f>
        <v/>
      </c>
      <c r="CY212" s="32" t="str">
        <f ca="1">IF(AND(CY$7&gt;=$N212,CY$7&lt;=$O212,CY$7&lt;&gt;""),IF($P212="O",$K212&amp;" h",$K212),"")</f>
        <v/>
      </c>
      <c r="CZ212" s="32" t="str">
        <f ca="1">IF(AND(CZ$7&gt;=$N212,CZ$7&lt;=$O212,CZ$7&lt;&gt;""),IF($P212="O",$K212&amp;" h",$K212),"")</f>
        <v/>
      </c>
      <c r="DA212" s="32" t="str">
        <f ca="1">IF(AND(DA$7&gt;=$N212,DA$7&lt;=$O212,DA$7&lt;&gt;""),IF($P212="O",$K212&amp;" h",$K212),"")</f>
        <v/>
      </c>
      <c r="DB212" s="32" t="str">
        <f ca="1">IF(AND(DB$7&gt;=$N212,DB$7&lt;=$O212,DB$7&lt;&gt;""),IF($P212="O",$K212&amp;" h",$K212),"")</f>
        <v/>
      </c>
      <c r="DC212" s="32" t="str">
        <f ca="1">IF(AND(DC$7&gt;=$N212,DC$7&lt;=$O212,DC$7&lt;&gt;""),IF($P212="O",$K212&amp;" h",$K212),"")</f>
        <v/>
      </c>
    </row>
    <row r="213" spans="1:107" x14ac:dyDescent="0.3">
      <c r="A213" s="100"/>
      <c r="B213" s="100"/>
      <c r="C213" s="100"/>
      <c r="D213" s="100"/>
      <c r="E213" s="100"/>
      <c r="F213" s="100"/>
      <c r="G213" s="100"/>
      <c r="H213" s="100"/>
      <c r="I213" s="100"/>
      <c r="J213" s="100"/>
      <c r="K213" s="100"/>
      <c r="L213" s="104"/>
      <c r="M213" s="104"/>
      <c r="N213" s="105"/>
      <c r="O213" s="105"/>
      <c r="P213" s="106"/>
      <c r="Q213" s="31">
        <f ca="1">NETWORKDAYS(N213,O213,LD!$D$5:$D$16)</f>
        <v>0</v>
      </c>
      <c r="R213" s="152" t="str">
        <f ca="1">IF(AND(R$7&gt;=$N213,R$7&lt;=$O213,R$7&lt;&gt;""),IF($P213="O",$K213&amp;" h",$K213),"")</f>
        <v/>
      </c>
      <c r="S213" s="150" t="str">
        <f>IF(AND(S$7&gt;=$N213,S$7&lt;=$O213,S$7&lt;&gt;""),IF($P213="O",$K213&amp;" h",$K213),"")</f>
        <v/>
      </c>
      <c r="T213" s="152" t="str">
        <f ca="1">IF(AND(T$7&gt;=$N213,T$7&lt;=$O213,T$7&lt;&gt;""),IF($P213="O",$K213&amp;" h",$K213),"")</f>
        <v/>
      </c>
      <c r="U213" s="150" t="str">
        <f>IF(AND(U$7&gt;=$N213,U$7&lt;=$O213,U$7&lt;&gt;""),IF($P213="O",$K213&amp;" h",$K213),"")</f>
        <v/>
      </c>
      <c r="V213" s="152" t="str">
        <f ca="1">IF(AND(V$7&gt;=$N213,V$7&lt;=$O213,V$7&lt;&gt;""),IF($P213="O",$K213&amp;" h",$K213),"")</f>
        <v/>
      </c>
      <c r="W213" s="150" t="str">
        <f>IF(AND(W$7&gt;=$N213,W$7&lt;=$O213,W$7&lt;&gt;""),IF($P213="O",$K213&amp;" h",$K213),"")</f>
        <v/>
      </c>
      <c r="X213" s="152" t="str">
        <f ca="1">IF(AND(X$7&gt;=$N213,X$7&lt;=$O213,X$7&lt;&gt;""),IF($P213="O",$K213&amp;" h",$K213),"")</f>
        <v/>
      </c>
      <c r="Y213" s="150" t="str">
        <f>IF(AND(Y$7&gt;=$N213,Y$7&lt;=$O213,Y$7&lt;&gt;""),IF($P213="O",$K213&amp;" h",$K213),"")</f>
        <v/>
      </c>
      <c r="Z213" s="152" t="str">
        <f ca="1">IF(AND(Z$7&gt;=$N213,Z$7&lt;=$O213,Z$7&lt;&gt;""),IF($P213="O",$K213&amp;" h",$K213),"")</f>
        <v/>
      </c>
      <c r="AA213" s="150" t="str">
        <f>IF(AND(AA$7&gt;=$N213,AA$7&lt;=$O213,AA$7&lt;&gt;""),IF($P213="O",$K213&amp;" h",$K213),"")</f>
        <v/>
      </c>
      <c r="AB213" s="152" t="str">
        <f ca="1">IF(AND(AB$7&gt;=$N213,AB$7&lt;=$O213,AB$7&lt;&gt;""),IF($P213="O",$K213&amp;" h",$K213),"")</f>
        <v/>
      </c>
      <c r="AC213" s="150" t="str">
        <f>IF(AND(AC$7&gt;=$N213,AC$7&lt;=$O213,AC$7&lt;&gt;""),IF($P213="O",$K213&amp;" h",$K213),"")</f>
        <v/>
      </c>
      <c r="AD213" s="152" t="str">
        <f ca="1">IF(AND(AD$7&gt;=$N213,AD$7&lt;=$O213,AD$7&lt;&gt;""),IF($P213="O",$K213&amp;" h",$K213),"")</f>
        <v/>
      </c>
      <c r="AE213" s="150" t="str">
        <f>IF(AND(AE$7&gt;=$N213,AE$7&lt;=$O213,AE$7&lt;&gt;""),IF($P213="O",$K213&amp;" h",$K213),"")</f>
        <v/>
      </c>
      <c r="AF213" s="152" t="str">
        <f ca="1">IF(AND(AF$7&gt;=$N213,AF$7&lt;=$O213,AF$7&lt;&gt;""),IF($P213="O",$K213&amp;" h",$K213),"")</f>
        <v/>
      </c>
      <c r="AG213" s="150" t="str">
        <f>IF(AND(AG$7&gt;=$N213,AG$7&lt;=$O213,AG$7&lt;&gt;""),IF($P213="O",$K213&amp;" h",$K213),"")</f>
        <v/>
      </c>
      <c r="AH213" s="152" t="str">
        <f ca="1">IF(AND(AH$7&gt;=$N213,AH$7&lt;=$O213,AH$7&lt;&gt;""),IF($P213="O",$K213&amp;" h",$K213),"")</f>
        <v/>
      </c>
      <c r="AI213" s="150"/>
      <c r="AJ213" s="152"/>
      <c r="AK213" s="150"/>
      <c r="AL213" s="152"/>
      <c r="AM213" s="150"/>
      <c r="AN213" s="152"/>
      <c r="AO213" s="150"/>
      <c r="AP213" s="152"/>
      <c r="AQ213" s="150"/>
      <c r="AR213" s="152"/>
      <c r="AS213" s="150"/>
      <c r="AT213" s="152"/>
      <c r="AU213" s="150"/>
      <c r="AV213" s="152"/>
      <c r="AW213" s="150"/>
      <c r="AX213" s="152"/>
      <c r="AY213" s="150"/>
      <c r="AZ213" s="152"/>
      <c r="BA213" s="150"/>
      <c r="BB213" s="152"/>
      <c r="BC213" s="150"/>
      <c r="BD213" s="152"/>
      <c r="BE213" s="150"/>
      <c r="BF213" s="152"/>
      <c r="BG213" s="150"/>
      <c r="BH213" s="152"/>
      <c r="BI213" s="150"/>
      <c r="BJ213" s="152"/>
      <c r="BK213" s="150"/>
      <c r="BL213" s="152"/>
      <c r="BM213" s="150"/>
      <c r="BN213" s="152"/>
      <c r="BO213" s="150"/>
      <c r="BP213" s="152"/>
      <c r="BQ213" s="150"/>
      <c r="BR213" s="152"/>
      <c r="BS213" s="150"/>
      <c r="BT213" s="152"/>
      <c r="BU213" s="150"/>
      <c r="BV213" s="152"/>
      <c r="BW213" s="150"/>
      <c r="BX213" s="152"/>
      <c r="BY213" s="150"/>
      <c r="BZ213" s="32" t="str">
        <f ca="1">IF(AND(BZ$7&gt;=$N213,BZ$7&lt;=$O213,BZ$7&lt;&gt;""),IF($P213="O",$K213&amp;" h",$K213),"")</f>
        <v/>
      </c>
      <c r="CA213" s="32" t="str">
        <f ca="1">IF(AND(CA$7&gt;=$N213,CA$7&lt;=$O213,CA$7&lt;&gt;""),IF($P213="O",$K213&amp;" h",$K213),"")</f>
        <v/>
      </c>
      <c r="CB213" s="32" t="str">
        <f ca="1">IF(AND(CB$7&gt;=$N213,CB$7&lt;=$O213,CB$7&lt;&gt;""),IF($P213="O",$K213&amp;" h",$K213),"")</f>
        <v/>
      </c>
      <c r="CC213" s="32" t="str">
        <f ca="1">IF(AND(CC$7&gt;=$N213,CC$7&lt;=$O213,CC$7&lt;&gt;""),IF($P213="O",$K213&amp;" h",$K213),"")</f>
        <v/>
      </c>
      <c r="CD213" s="32" t="str">
        <f ca="1">IF(AND(CD$7&gt;=$N213,CD$7&lt;=$O213,CD$7&lt;&gt;""),IF($P213="O",$K213&amp;" h",$K213),"")</f>
        <v/>
      </c>
      <c r="CE213" s="32" t="str">
        <f ca="1">IF(AND(CE$7&gt;=$N213,CE$7&lt;=$O213,CE$7&lt;&gt;""),IF($P213="O",$K213&amp;" h",$K213),"")</f>
        <v/>
      </c>
      <c r="CF213" s="32" t="str">
        <f ca="1">IF(AND(CF$7&gt;=$N213,CF$7&lt;=$O213,CF$7&lt;&gt;""),IF($P213="O",$K213&amp;" h",$K213),"")</f>
        <v/>
      </c>
      <c r="CG213" s="32" t="str">
        <f ca="1">IF(AND(CG$7&gt;=$N213,CG$7&lt;=$O213,CG$7&lt;&gt;""),IF($P213="O",$K213&amp;" h",$K213),"")</f>
        <v/>
      </c>
      <c r="CH213" s="32" t="str">
        <f ca="1">IF(AND(CH$7&gt;=$N213,CH$7&lt;=$O213,CH$7&lt;&gt;""),IF($P213="O",$K213&amp;" h",$K213),"")</f>
        <v/>
      </c>
      <c r="CI213" s="32" t="str">
        <f ca="1">IF(AND(CI$7&gt;=$N213,CI$7&lt;=$O213,CI$7&lt;&gt;""),IF($P213="O",$K213&amp;" h",$K213),"")</f>
        <v/>
      </c>
      <c r="CJ213" s="32" t="str">
        <f ca="1">IF(AND(CJ$7&gt;=$N213,CJ$7&lt;=$O213,CJ$7&lt;&gt;""),IF($P213="O",$K213&amp;" h",$K213),"")</f>
        <v/>
      </c>
      <c r="CK213" s="32" t="str">
        <f ca="1">IF(AND(CK$7&gt;=$N213,CK$7&lt;=$O213,CK$7&lt;&gt;""),IF($P213="O",$K213&amp;" h",$K213),"")</f>
        <v/>
      </c>
      <c r="CL213" s="32" t="str">
        <f ca="1">IF(AND(CL$7&gt;=$N213,CL$7&lt;=$O213,CL$7&lt;&gt;""),IF($P213="O",$K213&amp;" h",$K213),"")</f>
        <v/>
      </c>
      <c r="CM213" s="32" t="str">
        <f ca="1">IF(AND(CM$7&gt;=$N213,CM$7&lt;=$O213,CM$7&lt;&gt;""),IF($P213="O",$K213&amp;" h",$K213),"")</f>
        <v/>
      </c>
      <c r="CN213" s="32" t="str">
        <f ca="1">IF(AND(CN$7&gt;=$N213,CN$7&lt;=$O213,CN$7&lt;&gt;""),IF($P213="O",$K213&amp;" h",$K213),"")</f>
        <v/>
      </c>
      <c r="CO213" s="32" t="str">
        <f ca="1">IF(AND(CO$7&gt;=$N213,CO$7&lt;=$O213,CO$7&lt;&gt;""),IF($P213="O",$K213&amp;" h",$K213),"")</f>
        <v/>
      </c>
      <c r="CP213" s="32" t="str">
        <f ca="1">IF(AND(CP$7&gt;=$N213,CP$7&lt;=$O213,CP$7&lt;&gt;""),IF($P213="O",$K213&amp;" h",$K213),"")</f>
        <v/>
      </c>
      <c r="CQ213" s="32" t="str">
        <f ca="1">IF(AND(CQ$7&gt;=$N213,CQ$7&lt;=$O213,CQ$7&lt;&gt;""),IF($P213="O",$K213&amp;" h",$K213),"")</f>
        <v/>
      </c>
      <c r="CR213" s="32" t="str">
        <f ca="1">IF(AND(CR$7&gt;=$N213,CR$7&lt;=$O213,CR$7&lt;&gt;""),IF($P213="O",$K213&amp;" h",$K213),"")</f>
        <v/>
      </c>
      <c r="CS213" s="32" t="str">
        <f ca="1">IF(AND(CS$7&gt;=$N213,CS$7&lt;=$O213,CS$7&lt;&gt;""),IF($P213="O",$K213&amp;" h",$K213),"")</f>
        <v/>
      </c>
      <c r="CT213" s="32" t="str">
        <f ca="1">IF(AND(CT$7&gt;=$N213,CT$7&lt;=$O213,CT$7&lt;&gt;""),IF($P213="O",$K213&amp;" h",$K213),"")</f>
        <v/>
      </c>
      <c r="CU213" s="32" t="str">
        <f ca="1">IF(AND(CU$7&gt;=$N213,CU$7&lt;=$O213,CU$7&lt;&gt;""),IF($P213="O",$K213&amp;" h",$K213),"")</f>
        <v/>
      </c>
      <c r="CV213" s="32" t="str">
        <f ca="1">IF(AND(CV$7&gt;=$N213,CV$7&lt;=$O213,CV$7&lt;&gt;""),IF($P213="O",$K213&amp;" h",$K213),"")</f>
        <v/>
      </c>
      <c r="CW213" s="32" t="str">
        <f ca="1">IF(AND(CW$7&gt;=$N213,CW$7&lt;=$O213,CW$7&lt;&gt;""),IF($P213="O",$K213&amp;" h",$K213),"")</f>
        <v/>
      </c>
      <c r="CX213" s="32" t="str">
        <f ca="1">IF(AND(CX$7&gt;=$N213,CX$7&lt;=$O213,CX$7&lt;&gt;""),IF($P213="O",$K213&amp;" h",$K213),"")</f>
        <v/>
      </c>
      <c r="CY213" s="32" t="str">
        <f ca="1">IF(AND(CY$7&gt;=$N213,CY$7&lt;=$O213,CY$7&lt;&gt;""),IF($P213="O",$K213&amp;" h",$K213),"")</f>
        <v/>
      </c>
      <c r="CZ213" s="32" t="str">
        <f ca="1">IF(AND(CZ$7&gt;=$N213,CZ$7&lt;=$O213,CZ$7&lt;&gt;""),IF($P213="O",$K213&amp;" h",$K213),"")</f>
        <v/>
      </c>
      <c r="DA213" s="32" t="str">
        <f ca="1">IF(AND(DA$7&gt;=$N213,DA$7&lt;=$O213,DA$7&lt;&gt;""),IF($P213="O",$K213&amp;" h",$K213),"")</f>
        <v/>
      </c>
      <c r="DB213" s="32" t="str">
        <f ca="1">IF(AND(DB$7&gt;=$N213,DB$7&lt;=$O213,DB$7&lt;&gt;""),IF($P213="O",$K213&amp;" h",$K213),"")</f>
        <v/>
      </c>
      <c r="DC213" s="32" t="str">
        <f ca="1">IF(AND(DC$7&gt;=$N213,DC$7&lt;=$O213,DC$7&lt;&gt;""),IF($P213="O",$K213&amp;" h",$K213),"")</f>
        <v/>
      </c>
    </row>
    <row r="214" spans="1:107" x14ac:dyDescent="0.3">
      <c r="A214" s="100"/>
      <c r="B214" s="100"/>
      <c r="C214" s="100"/>
      <c r="D214" s="100"/>
      <c r="E214" s="100"/>
      <c r="F214" s="100"/>
      <c r="G214" s="100"/>
      <c r="H214" s="100"/>
      <c r="I214" s="100"/>
      <c r="J214" s="100"/>
      <c r="K214" s="100"/>
      <c r="L214" s="101"/>
      <c r="M214" s="101"/>
      <c r="N214" s="102"/>
      <c r="O214" s="102"/>
      <c r="P214" s="103"/>
      <c r="Q214" s="31">
        <f ca="1">NETWORKDAYS(N214,O214,LD!$D$5:$D$16)</f>
        <v>0</v>
      </c>
      <c r="R214" s="152" t="str">
        <f ca="1">IF(AND(R$7&gt;=$N214,R$7&lt;=$O214,R$7&lt;&gt;""),IF($P214="O",$K214&amp;" h",$K214),"")</f>
        <v/>
      </c>
      <c r="S214" s="150" t="str">
        <f>IF(AND(S$7&gt;=$N214,S$7&lt;=$O214,S$7&lt;&gt;""),IF($P214="O",$K214&amp;" h",$K214),"")</f>
        <v/>
      </c>
      <c r="T214" s="152" t="str">
        <f ca="1">IF(AND(T$7&gt;=$N214,T$7&lt;=$O214,T$7&lt;&gt;""),IF($P214="O",$K214&amp;" h",$K214),"")</f>
        <v/>
      </c>
      <c r="U214" s="150" t="str">
        <f>IF(AND(U$7&gt;=$N214,U$7&lt;=$O214,U$7&lt;&gt;""),IF($P214="O",$K214&amp;" h",$K214),"")</f>
        <v/>
      </c>
      <c r="V214" s="152" t="str">
        <f ca="1">IF(AND(V$7&gt;=$N214,V$7&lt;=$O214,V$7&lt;&gt;""),IF($P214="O",$K214&amp;" h",$K214),"")</f>
        <v/>
      </c>
      <c r="W214" s="150" t="str">
        <f>IF(AND(W$7&gt;=$N214,W$7&lt;=$O214,W$7&lt;&gt;""),IF($P214="O",$K214&amp;" h",$K214),"")</f>
        <v/>
      </c>
      <c r="X214" s="152" t="str">
        <f ca="1">IF(AND(X$7&gt;=$N214,X$7&lt;=$O214,X$7&lt;&gt;""),IF($P214="O",$K214&amp;" h",$K214),"")</f>
        <v/>
      </c>
      <c r="Y214" s="150" t="str">
        <f>IF(AND(Y$7&gt;=$N214,Y$7&lt;=$O214,Y$7&lt;&gt;""),IF($P214="O",$K214&amp;" h",$K214),"")</f>
        <v/>
      </c>
      <c r="Z214" s="152" t="str">
        <f ca="1">IF(AND(Z$7&gt;=$N214,Z$7&lt;=$O214,Z$7&lt;&gt;""),IF($P214="O",$K214&amp;" h",$K214),"")</f>
        <v/>
      </c>
      <c r="AA214" s="150" t="str">
        <f>IF(AND(AA$7&gt;=$N214,AA$7&lt;=$O214,AA$7&lt;&gt;""),IF($P214="O",$K214&amp;" h",$K214),"")</f>
        <v/>
      </c>
      <c r="AB214" s="152" t="str">
        <f ca="1">IF(AND(AB$7&gt;=$N214,AB$7&lt;=$O214,AB$7&lt;&gt;""),IF($P214="O",$K214&amp;" h",$K214),"")</f>
        <v/>
      </c>
      <c r="AC214" s="150" t="str">
        <f>IF(AND(AC$7&gt;=$N214,AC$7&lt;=$O214,AC$7&lt;&gt;""),IF($P214="O",$K214&amp;" h",$K214),"")</f>
        <v/>
      </c>
      <c r="AD214" s="152" t="str">
        <f ca="1">IF(AND(AD$7&gt;=$N214,AD$7&lt;=$O214,AD$7&lt;&gt;""),IF($P214="O",$K214&amp;" h",$K214),"")</f>
        <v/>
      </c>
      <c r="AE214" s="150" t="str">
        <f>IF(AND(AE$7&gt;=$N214,AE$7&lt;=$O214,AE$7&lt;&gt;""),IF($P214="O",$K214&amp;" h",$K214),"")</f>
        <v/>
      </c>
      <c r="AF214" s="152" t="str">
        <f ca="1">IF(AND(AF$7&gt;=$N214,AF$7&lt;=$O214,AF$7&lt;&gt;""),IF($P214="O",$K214&amp;" h",$K214),"")</f>
        <v/>
      </c>
      <c r="AG214" s="150" t="str">
        <f>IF(AND(AG$7&gt;=$N214,AG$7&lt;=$O214,AG$7&lt;&gt;""),IF($P214="O",$K214&amp;" h",$K214),"")</f>
        <v/>
      </c>
      <c r="AH214" s="152" t="str">
        <f ca="1">IF(AND(AH$7&gt;=$N214,AH$7&lt;=$O214,AH$7&lt;&gt;""),IF($P214="O",$K214&amp;" h",$K214),"")</f>
        <v/>
      </c>
      <c r="AI214" s="150"/>
      <c r="AJ214" s="152"/>
      <c r="AK214" s="150"/>
      <c r="AL214" s="152"/>
      <c r="AM214" s="150"/>
      <c r="AN214" s="152"/>
      <c r="AO214" s="150"/>
      <c r="AP214" s="152"/>
      <c r="AQ214" s="150"/>
      <c r="AR214" s="152"/>
      <c r="AS214" s="150"/>
      <c r="AT214" s="152"/>
      <c r="AU214" s="150"/>
      <c r="AV214" s="152"/>
      <c r="AW214" s="150"/>
      <c r="AX214" s="152"/>
      <c r="AY214" s="150"/>
      <c r="AZ214" s="152"/>
      <c r="BA214" s="150"/>
      <c r="BB214" s="152"/>
      <c r="BC214" s="150"/>
      <c r="BD214" s="152"/>
      <c r="BE214" s="150"/>
      <c r="BF214" s="152"/>
      <c r="BG214" s="150"/>
      <c r="BH214" s="152"/>
      <c r="BI214" s="150"/>
      <c r="BJ214" s="152"/>
      <c r="BK214" s="150"/>
      <c r="BL214" s="152"/>
      <c r="BM214" s="150"/>
      <c r="BN214" s="152"/>
      <c r="BO214" s="150"/>
      <c r="BP214" s="152"/>
      <c r="BQ214" s="150"/>
      <c r="BR214" s="152"/>
      <c r="BS214" s="150"/>
      <c r="BT214" s="152"/>
      <c r="BU214" s="150"/>
      <c r="BV214" s="152"/>
      <c r="BW214" s="150"/>
      <c r="BX214" s="152"/>
      <c r="BY214" s="150"/>
      <c r="BZ214" s="32" t="str">
        <f ca="1">IF(AND(BZ$7&gt;=$N214,BZ$7&lt;=$O214,BZ$7&lt;&gt;""),IF($P214="O",$K214&amp;" h",$K214),"")</f>
        <v/>
      </c>
      <c r="CA214" s="32" t="str">
        <f ca="1">IF(AND(CA$7&gt;=$N214,CA$7&lt;=$O214,CA$7&lt;&gt;""),IF($P214="O",$K214&amp;" h",$K214),"")</f>
        <v/>
      </c>
      <c r="CB214" s="32" t="str">
        <f ca="1">IF(AND(CB$7&gt;=$N214,CB$7&lt;=$O214,CB$7&lt;&gt;""),IF($P214="O",$K214&amp;" h",$K214),"")</f>
        <v/>
      </c>
      <c r="CC214" s="32" t="str">
        <f ca="1">IF(AND(CC$7&gt;=$N214,CC$7&lt;=$O214,CC$7&lt;&gt;""),IF($P214="O",$K214&amp;" h",$K214),"")</f>
        <v/>
      </c>
      <c r="CD214" s="32" t="str">
        <f ca="1">IF(AND(CD$7&gt;=$N214,CD$7&lt;=$O214,CD$7&lt;&gt;""),IF($P214="O",$K214&amp;" h",$K214),"")</f>
        <v/>
      </c>
      <c r="CE214" s="32" t="str">
        <f ca="1">IF(AND(CE$7&gt;=$N214,CE$7&lt;=$O214,CE$7&lt;&gt;""),IF($P214="O",$K214&amp;" h",$K214),"")</f>
        <v/>
      </c>
      <c r="CF214" s="32" t="str">
        <f ca="1">IF(AND(CF$7&gt;=$N214,CF$7&lt;=$O214,CF$7&lt;&gt;""),IF($P214="O",$K214&amp;" h",$K214),"")</f>
        <v/>
      </c>
      <c r="CG214" s="32" t="str">
        <f ca="1">IF(AND(CG$7&gt;=$N214,CG$7&lt;=$O214,CG$7&lt;&gt;""),IF($P214="O",$K214&amp;" h",$K214),"")</f>
        <v/>
      </c>
      <c r="CH214" s="32" t="str">
        <f ca="1">IF(AND(CH$7&gt;=$N214,CH$7&lt;=$O214,CH$7&lt;&gt;""),IF($P214="O",$K214&amp;" h",$K214),"")</f>
        <v/>
      </c>
      <c r="CI214" s="32" t="str">
        <f ca="1">IF(AND(CI$7&gt;=$N214,CI$7&lt;=$O214,CI$7&lt;&gt;""),IF($P214="O",$K214&amp;" h",$K214),"")</f>
        <v/>
      </c>
      <c r="CJ214" s="32" t="str">
        <f ca="1">IF(AND(CJ$7&gt;=$N214,CJ$7&lt;=$O214,CJ$7&lt;&gt;""),IF($P214="O",$K214&amp;" h",$K214),"")</f>
        <v/>
      </c>
      <c r="CK214" s="32" t="str">
        <f ca="1">IF(AND(CK$7&gt;=$N214,CK$7&lt;=$O214,CK$7&lt;&gt;""),IF($P214="O",$K214&amp;" h",$K214),"")</f>
        <v/>
      </c>
      <c r="CL214" s="32" t="str">
        <f ca="1">IF(AND(CL$7&gt;=$N214,CL$7&lt;=$O214,CL$7&lt;&gt;""),IF($P214="O",$K214&amp;" h",$K214),"")</f>
        <v/>
      </c>
      <c r="CM214" s="32" t="str">
        <f ca="1">IF(AND(CM$7&gt;=$N214,CM$7&lt;=$O214,CM$7&lt;&gt;""),IF($P214="O",$K214&amp;" h",$K214),"")</f>
        <v/>
      </c>
      <c r="CN214" s="32" t="str">
        <f ca="1">IF(AND(CN$7&gt;=$N214,CN$7&lt;=$O214,CN$7&lt;&gt;""),IF($P214="O",$K214&amp;" h",$K214),"")</f>
        <v/>
      </c>
      <c r="CO214" s="32" t="str">
        <f ca="1">IF(AND(CO$7&gt;=$N214,CO$7&lt;=$O214,CO$7&lt;&gt;""),IF($P214="O",$K214&amp;" h",$K214),"")</f>
        <v/>
      </c>
      <c r="CP214" s="32" t="str">
        <f ca="1">IF(AND(CP$7&gt;=$N214,CP$7&lt;=$O214,CP$7&lt;&gt;""),IF($P214="O",$K214&amp;" h",$K214),"")</f>
        <v/>
      </c>
      <c r="CQ214" s="32" t="str">
        <f ca="1">IF(AND(CQ$7&gt;=$N214,CQ$7&lt;=$O214,CQ$7&lt;&gt;""),IF($P214="O",$K214&amp;" h",$K214),"")</f>
        <v/>
      </c>
      <c r="CR214" s="32" t="str">
        <f ca="1">IF(AND(CR$7&gt;=$N214,CR$7&lt;=$O214,CR$7&lt;&gt;""),IF($P214="O",$K214&amp;" h",$K214),"")</f>
        <v/>
      </c>
      <c r="CS214" s="32" t="str">
        <f ca="1">IF(AND(CS$7&gt;=$N214,CS$7&lt;=$O214,CS$7&lt;&gt;""),IF($P214="O",$K214&amp;" h",$K214),"")</f>
        <v/>
      </c>
      <c r="CT214" s="32" t="str">
        <f ca="1">IF(AND(CT$7&gt;=$N214,CT$7&lt;=$O214,CT$7&lt;&gt;""),IF($P214="O",$K214&amp;" h",$K214),"")</f>
        <v/>
      </c>
      <c r="CU214" s="32" t="str">
        <f ca="1">IF(AND(CU$7&gt;=$N214,CU$7&lt;=$O214,CU$7&lt;&gt;""),IF($P214="O",$K214&amp;" h",$K214),"")</f>
        <v/>
      </c>
      <c r="CV214" s="32" t="str">
        <f ca="1">IF(AND(CV$7&gt;=$N214,CV$7&lt;=$O214,CV$7&lt;&gt;""),IF($P214="O",$K214&amp;" h",$K214),"")</f>
        <v/>
      </c>
      <c r="CW214" s="32" t="str">
        <f ca="1">IF(AND(CW$7&gt;=$N214,CW$7&lt;=$O214,CW$7&lt;&gt;""),IF($P214="O",$K214&amp;" h",$K214),"")</f>
        <v/>
      </c>
      <c r="CX214" s="32" t="str">
        <f ca="1">IF(AND(CX$7&gt;=$N214,CX$7&lt;=$O214,CX$7&lt;&gt;""),IF($P214="O",$K214&amp;" h",$K214),"")</f>
        <v/>
      </c>
      <c r="CY214" s="32" t="str">
        <f ca="1">IF(AND(CY$7&gt;=$N214,CY$7&lt;=$O214,CY$7&lt;&gt;""),IF($P214="O",$K214&amp;" h",$K214),"")</f>
        <v/>
      </c>
      <c r="CZ214" s="32" t="str">
        <f ca="1">IF(AND(CZ$7&gt;=$N214,CZ$7&lt;=$O214,CZ$7&lt;&gt;""),IF($P214="O",$K214&amp;" h",$K214),"")</f>
        <v/>
      </c>
      <c r="DA214" s="32" t="str">
        <f ca="1">IF(AND(DA$7&gt;=$N214,DA$7&lt;=$O214,DA$7&lt;&gt;""),IF($P214="O",$K214&amp;" h",$K214),"")</f>
        <v/>
      </c>
      <c r="DB214" s="32" t="str">
        <f ca="1">IF(AND(DB$7&gt;=$N214,DB$7&lt;=$O214,DB$7&lt;&gt;""),IF($P214="O",$K214&amp;" h",$K214),"")</f>
        <v/>
      </c>
      <c r="DC214" s="32" t="str">
        <f ca="1">IF(AND(DC$7&gt;=$N214,DC$7&lt;=$O214,DC$7&lt;&gt;""),IF($P214="O",$K214&amp;" h",$K214),"")</f>
        <v/>
      </c>
    </row>
    <row r="215" spans="1:107" x14ac:dyDescent="0.3">
      <c r="A215" s="100"/>
      <c r="B215" s="100"/>
      <c r="C215" s="100"/>
      <c r="D215" s="100"/>
      <c r="E215" s="100"/>
      <c r="F215" s="100"/>
      <c r="G215" s="100"/>
      <c r="H215" s="100"/>
      <c r="I215" s="100"/>
      <c r="J215" s="100"/>
      <c r="K215" s="100"/>
      <c r="L215" s="101"/>
      <c r="M215" s="101"/>
      <c r="N215" s="102"/>
      <c r="O215" s="102"/>
      <c r="P215" s="103"/>
      <c r="Q215" s="31">
        <f ca="1">NETWORKDAYS(N215,O215,LD!$D$5:$D$16)</f>
        <v>0</v>
      </c>
      <c r="R215" s="152" t="str">
        <f ca="1">IF(AND(R$7&gt;=$N215,R$7&lt;=$O215,R$7&lt;&gt;""),IF($P215="O",$K215&amp;" h",$K215),"")</f>
        <v/>
      </c>
      <c r="S215" s="150" t="str">
        <f>IF(AND(S$7&gt;=$N215,S$7&lt;=$O215,S$7&lt;&gt;""),IF($P215="O",$K215&amp;" h",$K215),"")</f>
        <v/>
      </c>
      <c r="T215" s="152" t="str">
        <f ca="1">IF(AND(T$7&gt;=$N215,T$7&lt;=$O215,T$7&lt;&gt;""),IF($P215="O",$K215&amp;" h",$K215),"")</f>
        <v/>
      </c>
      <c r="U215" s="150" t="str">
        <f>IF(AND(U$7&gt;=$N215,U$7&lt;=$O215,U$7&lt;&gt;""),IF($P215="O",$K215&amp;" h",$K215),"")</f>
        <v/>
      </c>
      <c r="V215" s="152" t="str">
        <f ca="1">IF(AND(V$7&gt;=$N215,V$7&lt;=$O215,V$7&lt;&gt;""),IF($P215="O",$K215&amp;" h",$K215),"")</f>
        <v/>
      </c>
      <c r="W215" s="150" t="str">
        <f>IF(AND(W$7&gt;=$N215,W$7&lt;=$O215,W$7&lt;&gt;""),IF($P215="O",$K215&amp;" h",$K215),"")</f>
        <v/>
      </c>
      <c r="X215" s="152" t="str">
        <f ca="1">IF(AND(X$7&gt;=$N215,X$7&lt;=$O215,X$7&lt;&gt;""),IF($P215="O",$K215&amp;" h",$K215),"")</f>
        <v/>
      </c>
      <c r="Y215" s="150" t="str">
        <f>IF(AND(Y$7&gt;=$N215,Y$7&lt;=$O215,Y$7&lt;&gt;""),IF($P215="O",$K215&amp;" h",$K215),"")</f>
        <v/>
      </c>
      <c r="Z215" s="152" t="str">
        <f ca="1">IF(AND(Z$7&gt;=$N215,Z$7&lt;=$O215,Z$7&lt;&gt;""),IF($P215="O",$K215&amp;" h",$K215),"")</f>
        <v/>
      </c>
      <c r="AA215" s="150" t="str">
        <f>IF(AND(AA$7&gt;=$N215,AA$7&lt;=$O215,AA$7&lt;&gt;""),IF($P215="O",$K215&amp;" h",$K215),"")</f>
        <v/>
      </c>
      <c r="AB215" s="152" t="str">
        <f ca="1">IF(AND(AB$7&gt;=$N215,AB$7&lt;=$O215,AB$7&lt;&gt;""),IF($P215="O",$K215&amp;" h",$K215),"")</f>
        <v/>
      </c>
      <c r="AC215" s="150" t="str">
        <f>IF(AND(AC$7&gt;=$N215,AC$7&lt;=$O215,AC$7&lt;&gt;""),IF($P215="O",$K215&amp;" h",$K215),"")</f>
        <v/>
      </c>
      <c r="AD215" s="152" t="str">
        <f ca="1">IF(AND(AD$7&gt;=$N215,AD$7&lt;=$O215,AD$7&lt;&gt;""),IF($P215="O",$K215&amp;" h",$K215),"")</f>
        <v/>
      </c>
      <c r="AE215" s="150" t="str">
        <f>IF(AND(AE$7&gt;=$N215,AE$7&lt;=$O215,AE$7&lt;&gt;""),IF($P215="O",$K215&amp;" h",$K215),"")</f>
        <v/>
      </c>
      <c r="AF215" s="152" t="str">
        <f ca="1">IF(AND(AF$7&gt;=$N215,AF$7&lt;=$O215,AF$7&lt;&gt;""),IF($P215="O",$K215&amp;" h",$K215),"")</f>
        <v/>
      </c>
      <c r="AG215" s="150" t="str">
        <f>IF(AND(AG$7&gt;=$N215,AG$7&lt;=$O215,AG$7&lt;&gt;""),IF($P215="O",$K215&amp;" h",$K215),"")</f>
        <v/>
      </c>
      <c r="AH215" s="152" t="str">
        <f ca="1">IF(AND(AH$7&gt;=$N215,AH$7&lt;=$O215,AH$7&lt;&gt;""),IF($P215="O",$K215&amp;" h",$K215),"")</f>
        <v/>
      </c>
      <c r="AI215" s="150"/>
      <c r="AJ215" s="152"/>
      <c r="AK215" s="150"/>
      <c r="AL215" s="152"/>
      <c r="AM215" s="150"/>
      <c r="AN215" s="152"/>
      <c r="AO215" s="150"/>
      <c r="AP215" s="152"/>
      <c r="AQ215" s="150"/>
      <c r="AR215" s="152"/>
      <c r="AS215" s="150"/>
      <c r="AT215" s="152"/>
      <c r="AU215" s="150"/>
      <c r="AV215" s="152"/>
      <c r="AW215" s="150"/>
      <c r="AX215" s="152"/>
      <c r="AY215" s="150"/>
      <c r="AZ215" s="152"/>
      <c r="BA215" s="150"/>
      <c r="BB215" s="152"/>
      <c r="BC215" s="150"/>
      <c r="BD215" s="152"/>
      <c r="BE215" s="150"/>
      <c r="BF215" s="152"/>
      <c r="BG215" s="150"/>
      <c r="BH215" s="152"/>
      <c r="BI215" s="150"/>
      <c r="BJ215" s="152"/>
      <c r="BK215" s="150"/>
      <c r="BL215" s="152"/>
      <c r="BM215" s="150"/>
      <c r="BN215" s="152"/>
      <c r="BO215" s="150"/>
      <c r="BP215" s="152"/>
      <c r="BQ215" s="150"/>
      <c r="BR215" s="152"/>
      <c r="BS215" s="150"/>
      <c r="BT215" s="152"/>
      <c r="BU215" s="150"/>
      <c r="BV215" s="152"/>
      <c r="BW215" s="150"/>
      <c r="BX215" s="152"/>
      <c r="BY215" s="150"/>
      <c r="BZ215" s="32" t="str">
        <f ca="1">IF(AND(BZ$7&gt;=$N215,BZ$7&lt;=$O215,BZ$7&lt;&gt;""),IF($P215="O",$K215&amp;" h",$K215),"")</f>
        <v/>
      </c>
      <c r="CA215" s="32" t="str">
        <f ca="1">IF(AND(CA$7&gt;=$N215,CA$7&lt;=$O215,CA$7&lt;&gt;""),IF($P215="O",$K215&amp;" h",$K215),"")</f>
        <v/>
      </c>
      <c r="CB215" s="32" t="str">
        <f ca="1">IF(AND(CB$7&gt;=$N215,CB$7&lt;=$O215,CB$7&lt;&gt;""),IF($P215="O",$K215&amp;" h",$K215),"")</f>
        <v/>
      </c>
      <c r="CC215" s="32" t="str">
        <f ca="1">IF(AND(CC$7&gt;=$N215,CC$7&lt;=$O215,CC$7&lt;&gt;""),IF($P215="O",$K215&amp;" h",$K215),"")</f>
        <v/>
      </c>
      <c r="CD215" s="32" t="str">
        <f ca="1">IF(AND(CD$7&gt;=$N215,CD$7&lt;=$O215,CD$7&lt;&gt;""),IF($P215="O",$K215&amp;" h",$K215),"")</f>
        <v/>
      </c>
      <c r="CE215" s="32" t="str">
        <f ca="1">IF(AND(CE$7&gt;=$N215,CE$7&lt;=$O215,CE$7&lt;&gt;""),IF($P215="O",$K215&amp;" h",$K215),"")</f>
        <v/>
      </c>
      <c r="CF215" s="32" t="str">
        <f ca="1">IF(AND(CF$7&gt;=$N215,CF$7&lt;=$O215,CF$7&lt;&gt;""),IF($P215="O",$K215&amp;" h",$K215),"")</f>
        <v/>
      </c>
      <c r="CG215" s="32" t="str">
        <f ca="1">IF(AND(CG$7&gt;=$N215,CG$7&lt;=$O215,CG$7&lt;&gt;""),IF($P215="O",$K215&amp;" h",$K215),"")</f>
        <v/>
      </c>
      <c r="CH215" s="32" t="str">
        <f ca="1">IF(AND(CH$7&gt;=$N215,CH$7&lt;=$O215,CH$7&lt;&gt;""),IF($P215="O",$K215&amp;" h",$K215),"")</f>
        <v/>
      </c>
      <c r="CI215" s="32" t="str">
        <f ca="1">IF(AND(CI$7&gt;=$N215,CI$7&lt;=$O215,CI$7&lt;&gt;""),IF($P215="O",$K215&amp;" h",$K215),"")</f>
        <v/>
      </c>
      <c r="CJ215" s="32" t="str">
        <f ca="1">IF(AND(CJ$7&gt;=$N215,CJ$7&lt;=$O215,CJ$7&lt;&gt;""),IF($P215="O",$K215&amp;" h",$K215),"")</f>
        <v/>
      </c>
      <c r="CK215" s="32" t="str">
        <f ca="1">IF(AND(CK$7&gt;=$N215,CK$7&lt;=$O215,CK$7&lt;&gt;""),IF($P215="O",$K215&amp;" h",$K215),"")</f>
        <v/>
      </c>
      <c r="CL215" s="32" t="str">
        <f ca="1">IF(AND(CL$7&gt;=$N215,CL$7&lt;=$O215,CL$7&lt;&gt;""),IF($P215="O",$K215&amp;" h",$K215),"")</f>
        <v/>
      </c>
      <c r="CM215" s="32" t="str">
        <f ca="1">IF(AND(CM$7&gt;=$N215,CM$7&lt;=$O215,CM$7&lt;&gt;""),IF($P215="O",$K215&amp;" h",$K215),"")</f>
        <v/>
      </c>
      <c r="CN215" s="32" t="str">
        <f ca="1">IF(AND(CN$7&gt;=$N215,CN$7&lt;=$O215,CN$7&lt;&gt;""),IF($P215="O",$K215&amp;" h",$K215),"")</f>
        <v/>
      </c>
      <c r="CO215" s="32" t="str">
        <f ca="1">IF(AND(CO$7&gt;=$N215,CO$7&lt;=$O215,CO$7&lt;&gt;""),IF($P215="O",$K215&amp;" h",$K215),"")</f>
        <v/>
      </c>
      <c r="CP215" s="32" t="str">
        <f ca="1">IF(AND(CP$7&gt;=$N215,CP$7&lt;=$O215,CP$7&lt;&gt;""),IF($P215="O",$K215&amp;" h",$K215),"")</f>
        <v/>
      </c>
      <c r="CQ215" s="32" t="str">
        <f ca="1">IF(AND(CQ$7&gt;=$N215,CQ$7&lt;=$O215,CQ$7&lt;&gt;""),IF($P215="O",$K215&amp;" h",$K215),"")</f>
        <v/>
      </c>
      <c r="CR215" s="32" t="str">
        <f ca="1">IF(AND(CR$7&gt;=$N215,CR$7&lt;=$O215,CR$7&lt;&gt;""),IF($P215="O",$K215&amp;" h",$K215),"")</f>
        <v/>
      </c>
      <c r="CS215" s="32" t="str">
        <f ca="1">IF(AND(CS$7&gt;=$N215,CS$7&lt;=$O215,CS$7&lt;&gt;""),IF($P215="O",$K215&amp;" h",$K215),"")</f>
        <v/>
      </c>
      <c r="CT215" s="32" t="str">
        <f ca="1">IF(AND(CT$7&gt;=$N215,CT$7&lt;=$O215,CT$7&lt;&gt;""),IF($P215="O",$K215&amp;" h",$K215),"")</f>
        <v/>
      </c>
      <c r="CU215" s="32" t="str">
        <f ca="1">IF(AND(CU$7&gt;=$N215,CU$7&lt;=$O215,CU$7&lt;&gt;""),IF($P215="O",$K215&amp;" h",$K215),"")</f>
        <v/>
      </c>
      <c r="CV215" s="32" t="str">
        <f ca="1">IF(AND(CV$7&gt;=$N215,CV$7&lt;=$O215,CV$7&lt;&gt;""),IF($P215="O",$K215&amp;" h",$K215),"")</f>
        <v/>
      </c>
      <c r="CW215" s="32" t="str">
        <f ca="1">IF(AND(CW$7&gt;=$N215,CW$7&lt;=$O215,CW$7&lt;&gt;""),IF($P215="O",$K215&amp;" h",$K215),"")</f>
        <v/>
      </c>
      <c r="CX215" s="32" t="str">
        <f ca="1">IF(AND(CX$7&gt;=$N215,CX$7&lt;=$O215,CX$7&lt;&gt;""),IF($P215="O",$K215&amp;" h",$K215),"")</f>
        <v/>
      </c>
      <c r="CY215" s="32" t="str">
        <f ca="1">IF(AND(CY$7&gt;=$N215,CY$7&lt;=$O215,CY$7&lt;&gt;""),IF($P215="O",$K215&amp;" h",$K215),"")</f>
        <v/>
      </c>
      <c r="CZ215" s="32" t="str">
        <f ca="1">IF(AND(CZ$7&gt;=$N215,CZ$7&lt;=$O215,CZ$7&lt;&gt;""),IF($P215="O",$K215&amp;" h",$K215),"")</f>
        <v/>
      </c>
      <c r="DA215" s="32" t="str">
        <f ca="1">IF(AND(DA$7&gt;=$N215,DA$7&lt;=$O215,DA$7&lt;&gt;""),IF($P215="O",$K215&amp;" h",$K215),"")</f>
        <v/>
      </c>
      <c r="DB215" s="32" t="str">
        <f ca="1">IF(AND(DB$7&gt;=$N215,DB$7&lt;=$O215,DB$7&lt;&gt;""),IF($P215="O",$K215&amp;" h",$K215),"")</f>
        <v/>
      </c>
      <c r="DC215" s="32" t="str">
        <f ca="1">IF(AND(DC$7&gt;=$N215,DC$7&lt;=$O215,DC$7&lt;&gt;""),IF($P215="O",$K215&amp;" h",$K215),"")</f>
        <v/>
      </c>
    </row>
    <row r="216" spans="1:107" x14ac:dyDescent="0.3">
      <c r="A216" s="100"/>
      <c r="B216" s="100"/>
      <c r="C216" s="100"/>
      <c r="D216" s="100"/>
      <c r="E216" s="100"/>
      <c r="F216" s="100"/>
      <c r="G216" s="100"/>
      <c r="H216" s="100"/>
      <c r="I216" s="100"/>
      <c r="J216" s="100"/>
      <c r="K216" s="100"/>
      <c r="L216" s="101"/>
      <c r="M216" s="101"/>
      <c r="N216" s="102"/>
      <c r="O216" s="102"/>
      <c r="P216" s="103"/>
      <c r="Q216" s="31">
        <f ca="1">NETWORKDAYS(N216,O216,LD!$D$5:$D$16)</f>
        <v>0</v>
      </c>
      <c r="R216" s="152" t="str">
        <f ca="1">IF(AND(R$7&gt;=$N216,R$7&lt;=$O216,R$7&lt;&gt;""),IF($P216="O",$K216&amp;" h",$K216),"")</f>
        <v/>
      </c>
      <c r="S216" s="150" t="str">
        <f>IF(AND(S$7&gt;=$N216,S$7&lt;=$O216,S$7&lt;&gt;""),IF($P216="O",$K216&amp;" h",$K216),"")</f>
        <v/>
      </c>
      <c r="T216" s="152" t="str">
        <f ca="1">IF(AND(T$7&gt;=$N216,T$7&lt;=$O216,T$7&lt;&gt;""),IF($P216="O",$K216&amp;" h",$K216),"")</f>
        <v/>
      </c>
      <c r="U216" s="150" t="str">
        <f>IF(AND(U$7&gt;=$N216,U$7&lt;=$O216,U$7&lt;&gt;""),IF($P216="O",$K216&amp;" h",$K216),"")</f>
        <v/>
      </c>
      <c r="V216" s="152" t="str">
        <f ca="1">IF(AND(V$7&gt;=$N216,V$7&lt;=$O216,V$7&lt;&gt;""),IF($P216="O",$K216&amp;" h",$K216),"")</f>
        <v/>
      </c>
      <c r="W216" s="150" t="str">
        <f>IF(AND(W$7&gt;=$N216,W$7&lt;=$O216,W$7&lt;&gt;""),IF($P216="O",$K216&amp;" h",$K216),"")</f>
        <v/>
      </c>
      <c r="X216" s="152" t="str">
        <f ca="1">IF(AND(X$7&gt;=$N216,X$7&lt;=$O216,X$7&lt;&gt;""),IF($P216="O",$K216&amp;" h",$K216),"")</f>
        <v/>
      </c>
      <c r="Y216" s="150" t="str">
        <f>IF(AND(Y$7&gt;=$N216,Y$7&lt;=$O216,Y$7&lt;&gt;""),IF($P216="O",$K216&amp;" h",$K216),"")</f>
        <v/>
      </c>
      <c r="Z216" s="152" t="str">
        <f ca="1">IF(AND(Z$7&gt;=$N216,Z$7&lt;=$O216,Z$7&lt;&gt;""),IF($P216="O",$K216&amp;" h",$K216),"")</f>
        <v/>
      </c>
      <c r="AA216" s="150" t="str">
        <f>IF(AND(AA$7&gt;=$N216,AA$7&lt;=$O216,AA$7&lt;&gt;""),IF($P216="O",$K216&amp;" h",$K216),"")</f>
        <v/>
      </c>
      <c r="AB216" s="152" t="str">
        <f ca="1">IF(AND(AB$7&gt;=$N216,AB$7&lt;=$O216,AB$7&lt;&gt;""),IF($P216="O",$K216&amp;" h",$K216),"")</f>
        <v/>
      </c>
      <c r="AC216" s="150" t="str">
        <f>IF(AND(AC$7&gt;=$N216,AC$7&lt;=$O216,AC$7&lt;&gt;""),IF($P216="O",$K216&amp;" h",$K216),"")</f>
        <v/>
      </c>
      <c r="AD216" s="152" t="str">
        <f ca="1">IF(AND(AD$7&gt;=$N216,AD$7&lt;=$O216,AD$7&lt;&gt;""),IF($P216="O",$K216&amp;" h",$K216),"")</f>
        <v/>
      </c>
      <c r="AE216" s="150" t="str">
        <f>IF(AND(AE$7&gt;=$N216,AE$7&lt;=$O216,AE$7&lt;&gt;""),IF($P216="O",$K216&amp;" h",$K216),"")</f>
        <v/>
      </c>
      <c r="AF216" s="152" t="str">
        <f ca="1">IF(AND(AF$7&gt;=$N216,AF$7&lt;=$O216,AF$7&lt;&gt;""),IF($P216="O",$K216&amp;" h",$K216),"")</f>
        <v/>
      </c>
      <c r="AG216" s="150" t="str">
        <f>IF(AND(AG$7&gt;=$N216,AG$7&lt;=$O216,AG$7&lt;&gt;""),IF($P216="O",$K216&amp;" h",$K216),"")</f>
        <v/>
      </c>
      <c r="AH216" s="152" t="str">
        <f ca="1">IF(AND(AH$7&gt;=$N216,AH$7&lt;=$O216,AH$7&lt;&gt;""),IF($P216="O",$K216&amp;" h",$K216),"")</f>
        <v/>
      </c>
      <c r="AI216" s="150"/>
      <c r="AJ216" s="152"/>
      <c r="AK216" s="150"/>
      <c r="AL216" s="152"/>
      <c r="AM216" s="150"/>
      <c r="AN216" s="152"/>
      <c r="AO216" s="150"/>
      <c r="AP216" s="152"/>
      <c r="AQ216" s="150"/>
      <c r="AR216" s="152"/>
      <c r="AS216" s="150"/>
      <c r="AT216" s="152"/>
      <c r="AU216" s="150"/>
      <c r="AV216" s="152"/>
      <c r="AW216" s="150"/>
      <c r="AX216" s="152"/>
      <c r="AY216" s="150"/>
      <c r="AZ216" s="152"/>
      <c r="BA216" s="150"/>
      <c r="BB216" s="152"/>
      <c r="BC216" s="150"/>
      <c r="BD216" s="152"/>
      <c r="BE216" s="150"/>
      <c r="BF216" s="152"/>
      <c r="BG216" s="150"/>
      <c r="BH216" s="152"/>
      <c r="BI216" s="150"/>
      <c r="BJ216" s="152"/>
      <c r="BK216" s="150"/>
      <c r="BL216" s="152"/>
      <c r="BM216" s="150"/>
      <c r="BN216" s="152"/>
      <c r="BO216" s="150"/>
      <c r="BP216" s="152"/>
      <c r="BQ216" s="150"/>
      <c r="BR216" s="152"/>
      <c r="BS216" s="150"/>
      <c r="BT216" s="152"/>
      <c r="BU216" s="150"/>
      <c r="BV216" s="152"/>
      <c r="BW216" s="150"/>
      <c r="BX216" s="152"/>
      <c r="BY216" s="150"/>
      <c r="BZ216" s="32" t="str">
        <f ca="1">IF(AND(BZ$7&gt;=$N216,BZ$7&lt;=$O216,BZ$7&lt;&gt;""),IF($P216="O",$K216&amp;" h",$K216),"")</f>
        <v/>
      </c>
      <c r="CA216" s="32" t="str">
        <f ca="1">IF(AND(CA$7&gt;=$N216,CA$7&lt;=$O216,CA$7&lt;&gt;""),IF($P216="O",$K216&amp;" h",$K216),"")</f>
        <v/>
      </c>
      <c r="CB216" s="32" t="str">
        <f ca="1">IF(AND(CB$7&gt;=$N216,CB$7&lt;=$O216,CB$7&lt;&gt;""),IF($P216="O",$K216&amp;" h",$K216),"")</f>
        <v/>
      </c>
      <c r="CC216" s="32" t="str">
        <f ca="1">IF(AND(CC$7&gt;=$N216,CC$7&lt;=$O216,CC$7&lt;&gt;""),IF($P216="O",$K216&amp;" h",$K216),"")</f>
        <v/>
      </c>
      <c r="CD216" s="32" t="str">
        <f ca="1">IF(AND(CD$7&gt;=$N216,CD$7&lt;=$O216,CD$7&lt;&gt;""),IF($P216="O",$K216&amp;" h",$K216),"")</f>
        <v/>
      </c>
      <c r="CE216" s="32" t="str">
        <f ca="1">IF(AND(CE$7&gt;=$N216,CE$7&lt;=$O216,CE$7&lt;&gt;""),IF($P216="O",$K216&amp;" h",$K216),"")</f>
        <v/>
      </c>
      <c r="CF216" s="32" t="str">
        <f ca="1">IF(AND(CF$7&gt;=$N216,CF$7&lt;=$O216,CF$7&lt;&gt;""),IF($P216="O",$K216&amp;" h",$K216),"")</f>
        <v/>
      </c>
      <c r="CG216" s="32" t="str">
        <f ca="1">IF(AND(CG$7&gt;=$N216,CG$7&lt;=$O216,CG$7&lt;&gt;""),IF($P216="O",$K216&amp;" h",$K216),"")</f>
        <v/>
      </c>
      <c r="CH216" s="32" t="str">
        <f ca="1">IF(AND(CH$7&gt;=$N216,CH$7&lt;=$O216,CH$7&lt;&gt;""),IF($P216="O",$K216&amp;" h",$K216),"")</f>
        <v/>
      </c>
      <c r="CI216" s="32" t="str">
        <f ca="1">IF(AND(CI$7&gt;=$N216,CI$7&lt;=$O216,CI$7&lt;&gt;""),IF($P216="O",$K216&amp;" h",$K216),"")</f>
        <v/>
      </c>
      <c r="CJ216" s="32" t="str">
        <f ca="1">IF(AND(CJ$7&gt;=$N216,CJ$7&lt;=$O216,CJ$7&lt;&gt;""),IF($P216="O",$K216&amp;" h",$K216),"")</f>
        <v/>
      </c>
      <c r="CK216" s="32" t="str">
        <f ca="1">IF(AND(CK$7&gt;=$N216,CK$7&lt;=$O216,CK$7&lt;&gt;""),IF($P216="O",$K216&amp;" h",$K216),"")</f>
        <v/>
      </c>
      <c r="CL216" s="32" t="str">
        <f ca="1">IF(AND(CL$7&gt;=$N216,CL$7&lt;=$O216,CL$7&lt;&gt;""),IF($P216="O",$K216&amp;" h",$K216),"")</f>
        <v/>
      </c>
      <c r="CM216" s="32" t="str">
        <f ca="1">IF(AND(CM$7&gt;=$N216,CM$7&lt;=$O216,CM$7&lt;&gt;""),IF($P216="O",$K216&amp;" h",$K216),"")</f>
        <v/>
      </c>
      <c r="CN216" s="32" t="str">
        <f ca="1">IF(AND(CN$7&gt;=$N216,CN$7&lt;=$O216,CN$7&lt;&gt;""),IF($P216="O",$K216&amp;" h",$K216),"")</f>
        <v/>
      </c>
      <c r="CO216" s="32" t="str">
        <f ca="1">IF(AND(CO$7&gt;=$N216,CO$7&lt;=$O216,CO$7&lt;&gt;""),IF($P216="O",$K216&amp;" h",$K216),"")</f>
        <v/>
      </c>
      <c r="CP216" s="32" t="str">
        <f ca="1">IF(AND(CP$7&gt;=$N216,CP$7&lt;=$O216,CP$7&lt;&gt;""),IF($P216="O",$K216&amp;" h",$K216),"")</f>
        <v/>
      </c>
      <c r="CQ216" s="32" t="str">
        <f ca="1">IF(AND(CQ$7&gt;=$N216,CQ$7&lt;=$O216,CQ$7&lt;&gt;""),IF($P216="O",$K216&amp;" h",$K216),"")</f>
        <v/>
      </c>
      <c r="CR216" s="32" t="str">
        <f ca="1">IF(AND(CR$7&gt;=$N216,CR$7&lt;=$O216,CR$7&lt;&gt;""),IF($P216="O",$K216&amp;" h",$K216),"")</f>
        <v/>
      </c>
      <c r="CS216" s="32" t="str">
        <f ca="1">IF(AND(CS$7&gt;=$N216,CS$7&lt;=$O216,CS$7&lt;&gt;""),IF($P216="O",$K216&amp;" h",$K216),"")</f>
        <v/>
      </c>
      <c r="CT216" s="32" t="str">
        <f ca="1">IF(AND(CT$7&gt;=$N216,CT$7&lt;=$O216,CT$7&lt;&gt;""),IF($P216="O",$K216&amp;" h",$K216),"")</f>
        <v/>
      </c>
      <c r="CU216" s="32" t="str">
        <f ca="1">IF(AND(CU$7&gt;=$N216,CU$7&lt;=$O216,CU$7&lt;&gt;""),IF($P216="O",$K216&amp;" h",$K216),"")</f>
        <v/>
      </c>
      <c r="CV216" s="32" t="str">
        <f ca="1">IF(AND(CV$7&gt;=$N216,CV$7&lt;=$O216,CV$7&lt;&gt;""),IF($P216="O",$K216&amp;" h",$K216),"")</f>
        <v/>
      </c>
      <c r="CW216" s="32" t="str">
        <f ca="1">IF(AND(CW$7&gt;=$N216,CW$7&lt;=$O216,CW$7&lt;&gt;""),IF($P216="O",$K216&amp;" h",$K216),"")</f>
        <v/>
      </c>
      <c r="CX216" s="32" t="str">
        <f ca="1">IF(AND(CX$7&gt;=$N216,CX$7&lt;=$O216,CX$7&lt;&gt;""),IF($P216="O",$K216&amp;" h",$K216),"")</f>
        <v/>
      </c>
      <c r="CY216" s="32" t="str">
        <f ca="1">IF(AND(CY$7&gt;=$N216,CY$7&lt;=$O216,CY$7&lt;&gt;""),IF($P216="O",$K216&amp;" h",$K216),"")</f>
        <v/>
      </c>
      <c r="CZ216" s="32" t="str">
        <f ca="1">IF(AND(CZ$7&gt;=$N216,CZ$7&lt;=$O216,CZ$7&lt;&gt;""),IF($P216="O",$K216&amp;" h",$K216),"")</f>
        <v/>
      </c>
      <c r="DA216" s="32" t="str">
        <f ca="1">IF(AND(DA$7&gt;=$N216,DA$7&lt;=$O216,DA$7&lt;&gt;""),IF($P216="O",$K216&amp;" h",$K216),"")</f>
        <v/>
      </c>
      <c r="DB216" s="32" t="str">
        <f ca="1">IF(AND(DB$7&gt;=$N216,DB$7&lt;=$O216,DB$7&lt;&gt;""),IF($P216="O",$K216&amp;" h",$K216),"")</f>
        <v/>
      </c>
      <c r="DC216" s="32" t="str">
        <f ca="1">IF(AND(DC$7&gt;=$N216,DC$7&lt;=$O216,DC$7&lt;&gt;""),IF($P216="O",$K216&amp;" h",$K216),"")</f>
        <v/>
      </c>
    </row>
    <row r="217" spans="1:107" x14ac:dyDescent="0.3">
      <c r="A217" s="100"/>
      <c r="B217" s="100"/>
      <c r="C217" s="100"/>
      <c r="D217" s="100"/>
      <c r="E217" s="100"/>
      <c r="F217" s="100"/>
      <c r="G217" s="100"/>
      <c r="H217" s="100"/>
      <c r="I217" s="100"/>
      <c r="J217" s="100"/>
      <c r="K217" s="100"/>
      <c r="L217" s="101"/>
      <c r="M217" s="101"/>
      <c r="N217" s="102"/>
      <c r="O217" s="102"/>
      <c r="P217" s="103"/>
      <c r="Q217" s="31">
        <f ca="1">NETWORKDAYS(N217,O217,LD!$D$5:$D$16)</f>
        <v>0</v>
      </c>
      <c r="R217" s="152" t="str">
        <f ca="1">IF(AND(R$7&gt;=$N217,R$7&lt;=$O217,R$7&lt;&gt;""),IF($P217="O",$K217&amp;" h",$K217),"")</f>
        <v/>
      </c>
      <c r="S217" s="150" t="str">
        <f>IF(AND(S$7&gt;=$N217,S$7&lt;=$O217,S$7&lt;&gt;""),IF($P217="O",$K217&amp;" h",$K217),"")</f>
        <v/>
      </c>
      <c r="T217" s="152" t="str">
        <f ca="1">IF(AND(T$7&gt;=$N217,T$7&lt;=$O217,T$7&lt;&gt;""),IF($P217="O",$K217&amp;" h",$K217),"")</f>
        <v/>
      </c>
      <c r="U217" s="150" t="str">
        <f>IF(AND(U$7&gt;=$N217,U$7&lt;=$O217,U$7&lt;&gt;""),IF($P217="O",$K217&amp;" h",$K217),"")</f>
        <v/>
      </c>
      <c r="V217" s="152" t="str">
        <f ca="1">IF(AND(V$7&gt;=$N217,V$7&lt;=$O217,V$7&lt;&gt;""),IF($P217="O",$K217&amp;" h",$K217),"")</f>
        <v/>
      </c>
      <c r="W217" s="150" t="str">
        <f>IF(AND(W$7&gt;=$N217,W$7&lt;=$O217,W$7&lt;&gt;""),IF($P217="O",$K217&amp;" h",$K217),"")</f>
        <v/>
      </c>
      <c r="X217" s="152" t="str">
        <f ca="1">IF(AND(X$7&gt;=$N217,X$7&lt;=$O217,X$7&lt;&gt;""),IF($P217="O",$K217&amp;" h",$K217),"")</f>
        <v/>
      </c>
      <c r="Y217" s="150" t="str">
        <f>IF(AND(Y$7&gt;=$N217,Y$7&lt;=$O217,Y$7&lt;&gt;""),IF($P217="O",$K217&amp;" h",$K217),"")</f>
        <v/>
      </c>
      <c r="Z217" s="152" t="str">
        <f ca="1">IF(AND(Z$7&gt;=$N217,Z$7&lt;=$O217,Z$7&lt;&gt;""),IF($P217="O",$K217&amp;" h",$K217),"")</f>
        <v/>
      </c>
      <c r="AA217" s="150" t="str">
        <f>IF(AND(AA$7&gt;=$N217,AA$7&lt;=$O217,AA$7&lt;&gt;""),IF($P217="O",$K217&amp;" h",$K217),"")</f>
        <v/>
      </c>
      <c r="AB217" s="152" t="str">
        <f ca="1">IF(AND(AB$7&gt;=$N217,AB$7&lt;=$O217,AB$7&lt;&gt;""),IF($P217="O",$K217&amp;" h",$K217),"")</f>
        <v/>
      </c>
      <c r="AC217" s="150" t="str">
        <f>IF(AND(AC$7&gt;=$N217,AC$7&lt;=$O217,AC$7&lt;&gt;""),IF($P217="O",$K217&amp;" h",$K217),"")</f>
        <v/>
      </c>
      <c r="AD217" s="152" t="str">
        <f ca="1">IF(AND(AD$7&gt;=$N217,AD$7&lt;=$O217,AD$7&lt;&gt;""),IF($P217="O",$K217&amp;" h",$K217),"")</f>
        <v/>
      </c>
      <c r="AE217" s="150" t="str">
        <f>IF(AND(AE$7&gt;=$N217,AE$7&lt;=$O217,AE$7&lt;&gt;""),IF($P217="O",$K217&amp;" h",$K217),"")</f>
        <v/>
      </c>
      <c r="AF217" s="152" t="str">
        <f ca="1">IF(AND(AF$7&gt;=$N217,AF$7&lt;=$O217,AF$7&lt;&gt;""),IF($P217="O",$K217&amp;" h",$K217),"")</f>
        <v/>
      </c>
      <c r="AG217" s="150" t="str">
        <f>IF(AND(AG$7&gt;=$N217,AG$7&lt;=$O217,AG$7&lt;&gt;""),IF($P217="O",$K217&amp;" h",$K217),"")</f>
        <v/>
      </c>
      <c r="AH217" s="152" t="str">
        <f ca="1">IF(AND(AH$7&gt;=$N217,AH$7&lt;=$O217,AH$7&lt;&gt;""),IF($P217="O",$K217&amp;" h",$K217),"")</f>
        <v/>
      </c>
      <c r="AI217" s="150"/>
      <c r="AJ217" s="152"/>
      <c r="AK217" s="150"/>
      <c r="AL217" s="152"/>
      <c r="AM217" s="150"/>
      <c r="AN217" s="152"/>
      <c r="AO217" s="150"/>
      <c r="AP217" s="152"/>
      <c r="AQ217" s="150"/>
      <c r="AR217" s="152"/>
      <c r="AS217" s="150"/>
      <c r="AT217" s="152"/>
      <c r="AU217" s="150"/>
      <c r="AV217" s="152"/>
      <c r="AW217" s="150"/>
      <c r="AX217" s="152"/>
      <c r="AY217" s="150"/>
      <c r="AZ217" s="152"/>
      <c r="BA217" s="150"/>
      <c r="BB217" s="152"/>
      <c r="BC217" s="150"/>
      <c r="BD217" s="152"/>
      <c r="BE217" s="150"/>
      <c r="BF217" s="152"/>
      <c r="BG217" s="150"/>
      <c r="BH217" s="152"/>
      <c r="BI217" s="150"/>
      <c r="BJ217" s="152"/>
      <c r="BK217" s="150"/>
      <c r="BL217" s="152"/>
      <c r="BM217" s="150"/>
      <c r="BN217" s="152"/>
      <c r="BO217" s="150"/>
      <c r="BP217" s="152"/>
      <c r="BQ217" s="150"/>
      <c r="BR217" s="152"/>
      <c r="BS217" s="150"/>
      <c r="BT217" s="152"/>
      <c r="BU217" s="150"/>
      <c r="BV217" s="152"/>
      <c r="BW217" s="150"/>
      <c r="BX217" s="152"/>
      <c r="BY217" s="150"/>
      <c r="BZ217" s="32" t="str">
        <f ca="1">IF(AND(BZ$7&gt;=$N217,BZ$7&lt;=$O217,BZ$7&lt;&gt;""),IF($P217="O",$K217&amp;" h",$K217),"")</f>
        <v/>
      </c>
      <c r="CA217" s="32" t="str">
        <f ca="1">IF(AND(CA$7&gt;=$N217,CA$7&lt;=$O217,CA$7&lt;&gt;""),IF($P217="O",$K217&amp;" h",$K217),"")</f>
        <v/>
      </c>
      <c r="CB217" s="32" t="str">
        <f ca="1">IF(AND(CB$7&gt;=$N217,CB$7&lt;=$O217,CB$7&lt;&gt;""),IF($P217="O",$K217&amp;" h",$K217),"")</f>
        <v/>
      </c>
      <c r="CC217" s="32" t="str">
        <f ca="1">IF(AND(CC$7&gt;=$N217,CC$7&lt;=$O217,CC$7&lt;&gt;""),IF($P217="O",$K217&amp;" h",$K217),"")</f>
        <v/>
      </c>
      <c r="CD217" s="32" t="str">
        <f ca="1">IF(AND(CD$7&gt;=$N217,CD$7&lt;=$O217,CD$7&lt;&gt;""),IF($P217="O",$K217&amp;" h",$K217),"")</f>
        <v/>
      </c>
      <c r="CE217" s="32" t="str">
        <f ca="1">IF(AND(CE$7&gt;=$N217,CE$7&lt;=$O217,CE$7&lt;&gt;""),IF($P217="O",$K217&amp;" h",$K217),"")</f>
        <v/>
      </c>
      <c r="CF217" s="32" t="str">
        <f ca="1">IF(AND(CF$7&gt;=$N217,CF$7&lt;=$O217,CF$7&lt;&gt;""),IF($P217="O",$K217&amp;" h",$K217),"")</f>
        <v/>
      </c>
      <c r="CG217" s="32" t="str">
        <f ca="1">IF(AND(CG$7&gt;=$N217,CG$7&lt;=$O217,CG$7&lt;&gt;""),IF($P217="O",$K217&amp;" h",$K217),"")</f>
        <v/>
      </c>
      <c r="CH217" s="32" t="str">
        <f ca="1">IF(AND(CH$7&gt;=$N217,CH$7&lt;=$O217,CH$7&lt;&gt;""),IF($P217="O",$K217&amp;" h",$K217),"")</f>
        <v/>
      </c>
      <c r="CI217" s="32" t="str">
        <f ca="1">IF(AND(CI$7&gt;=$N217,CI$7&lt;=$O217,CI$7&lt;&gt;""),IF($P217="O",$K217&amp;" h",$K217),"")</f>
        <v/>
      </c>
      <c r="CJ217" s="32" t="str">
        <f ca="1">IF(AND(CJ$7&gt;=$N217,CJ$7&lt;=$O217,CJ$7&lt;&gt;""),IF($P217="O",$K217&amp;" h",$K217),"")</f>
        <v/>
      </c>
      <c r="CK217" s="32" t="str">
        <f ca="1">IF(AND(CK$7&gt;=$N217,CK$7&lt;=$O217,CK$7&lt;&gt;""),IF($P217="O",$K217&amp;" h",$K217),"")</f>
        <v/>
      </c>
      <c r="CL217" s="32" t="str">
        <f ca="1">IF(AND(CL$7&gt;=$N217,CL$7&lt;=$O217,CL$7&lt;&gt;""),IF($P217="O",$K217&amp;" h",$K217),"")</f>
        <v/>
      </c>
      <c r="CM217" s="32" t="str">
        <f ca="1">IF(AND(CM$7&gt;=$N217,CM$7&lt;=$O217,CM$7&lt;&gt;""),IF($P217="O",$K217&amp;" h",$K217),"")</f>
        <v/>
      </c>
      <c r="CN217" s="32" t="str">
        <f ca="1">IF(AND(CN$7&gt;=$N217,CN$7&lt;=$O217,CN$7&lt;&gt;""),IF($P217="O",$K217&amp;" h",$K217),"")</f>
        <v/>
      </c>
      <c r="CO217" s="32" t="str">
        <f ca="1">IF(AND(CO$7&gt;=$N217,CO$7&lt;=$O217,CO$7&lt;&gt;""),IF($P217="O",$K217&amp;" h",$K217),"")</f>
        <v/>
      </c>
      <c r="CP217" s="32" t="str">
        <f ca="1">IF(AND(CP$7&gt;=$N217,CP$7&lt;=$O217,CP$7&lt;&gt;""),IF($P217="O",$K217&amp;" h",$K217),"")</f>
        <v/>
      </c>
      <c r="CQ217" s="32" t="str">
        <f ca="1">IF(AND(CQ$7&gt;=$N217,CQ$7&lt;=$O217,CQ$7&lt;&gt;""),IF($P217="O",$K217&amp;" h",$K217),"")</f>
        <v/>
      </c>
      <c r="CR217" s="32" t="str">
        <f ca="1">IF(AND(CR$7&gt;=$N217,CR$7&lt;=$O217,CR$7&lt;&gt;""),IF($P217="O",$K217&amp;" h",$K217),"")</f>
        <v/>
      </c>
      <c r="CS217" s="32" t="str">
        <f ca="1">IF(AND(CS$7&gt;=$N217,CS$7&lt;=$O217,CS$7&lt;&gt;""),IF($P217="O",$K217&amp;" h",$K217),"")</f>
        <v/>
      </c>
      <c r="CT217" s="32" t="str">
        <f ca="1">IF(AND(CT$7&gt;=$N217,CT$7&lt;=$O217,CT$7&lt;&gt;""),IF($P217="O",$K217&amp;" h",$K217),"")</f>
        <v/>
      </c>
      <c r="CU217" s="32" t="str">
        <f ca="1">IF(AND(CU$7&gt;=$N217,CU$7&lt;=$O217,CU$7&lt;&gt;""),IF($P217="O",$K217&amp;" h",$K217),"")</f>
        <v/>
      </c>
      <c r="CV217" s="32" t="str">
        <f ca="1">IF(AND(CV$7&gt;=$N217,CV$7&lt;=$O217,CV$7&lt;&gt;""),IF($P217="O",$K217&amp;" h",$K217),"")</f>
        <v/>
      </c>
      <c r="CW217" s="32" t="str">
        <f ca="1">IF(AND(CW$7&gt;=$N217,CW$7&lt;=$O217,CW$7&lt;&gt;""),IF($P217="O",$K217&amp;" h",$K217),"")</f>
        <v/>
      </c>
      <c r="CX217" s="32" t="str">
        <f ca="1">IF(AND(CX$7&gt;=$N217,CX$7&lt;=$O217,CX$7&lt;&gt;""),IF($P217="O",$K217&amp;" h",$K217),"")</f>
        <v/>
      </c>
      <c r="CY217" s="32" t="str">
        <f ca="1">IF(AND(CY$7&gt;=$N217,CY$7&lt;=$O217,CY$7&lt;&gt;""),IF($P217="O",$K217&amp;" h",$K217),"")</f>
        <v/>
      </c>
      <c r="CZ217" s="32" t="str">
        <f ca="1">IF(AND(CZ$7&gt;=$N217,CZ$7&lt;=$O217,CZ$7&lt;&gt;""),IF($P217="O",$K217&amp;" h",$K217),"")</f>
        <v/>
      </c>
      <c r="DA217" s="32" t="str">
        <f ca="1">IF(AND(DA$7&gt;=$N217,DA$7&lt;=$O217,DA$7&lt;&gt;""),IF($P217="O",$K217&amp;" h",$K217),"")</f>
        <v/>
      </c>
      <c r="DB217" s="32" t="str">
        <f ca="1">IF(AND(DB$7&gt;=$N217,DB$7&lt;=$O217,DB$7&lt;&gt;""),IF($P217="O",$K217&amp;" h",$K217),"")</f>
        <v/>
      </c>
      <c r="DC217" s="32" t="str">
        <f ca="1">IF(AND(DC$7&gt;=$N217,DC$7&lt;=$O217,DC$7&lt;&gt;""),IF($P217="O",$K217&amp;" h",$K217),"")</f>
        <v/>
      </c>
    </row>
    <row r="218" spans="1:107" x14ac:dyDescent="0.3">
      <c r="A218" s="100"/>
      <c r="B218" s="100"/>
      <c r="C218" s="100"/>
      <c r="D218" s="100"/>
      <c r="E218" s="100"/>
      <c r="F218" s="100"/>
      <c r="G218" s="100"/>
      <c r="H218" s="100"/>
      <c r="I218" s="100"/>
      <c r="J218" s="100"/>
      <c r="K218" s="100"/>
      <c r="L218" s="101"/>
      <c r="M218" s="101"/>
      <c r="N218" s="102"/>
      <c r="O218" s="102"/>
      <c r="P218" s="103"/>
      <c r="Q218" s="31">
        <f ca="1">NETWORKDAYS(N218,O218,LD!$D$5:$D$16)</f>
        <v>0</v>
      </c>
      <c r="R218" s="152" t="str">
        <f ca="1">IF(AND(R$7&gt;=$N218,R$7&lt;=$O218,R$7&lt;&gt;""),IF($P218="O",$K218&amp;" h",$K218),"")</f>
        <v/>
      </c>
      <c r="S218" s="150" t="str">
        <f>IF(AND(S$7&gt;=$N218,S$7&lt;=$O218,S$7&lt;&gt;""),IF($P218="O",$K218&amp;" h",$K218),"")</f>
        <v/>
      </c>
      <c r="T218" s="152" t="str">
        <f ca="1">IF(AND(T$7&gt;=$N218,T$7&lt;=$O218,T$7&lt;&gt;""),IF($P218="O",$K218&amp;" h",$K218),"")</f>
        <v/>
      </c>
      <c r="U218" s="150" t="str">
        <f>IF(AND(U$7&gt;=$N218,U$7&lt;=$O218,U$7&lt;&gt;""),IF($P218="O",$K218&amp;" h",$K218),"")</f>
        <v/>
      </c>
      <c r="V218" s="152" t="str">
        <f ca="1">IF(AND(V$7&gt;=$N218,V$7&lt;=$O218,V$7&lt;&gt;""),IF($P218="O",$K218&amp;" h",$K218),"")</f>
        <v/>
      </c>
      <c r="W218" s="150" t="str">
        <f>IF(AND(W$7&gt;=$N218,W$7&lt;=$O218,W$7&lt;&gt;""),IF($P218="O",$K218&amp;" h",$K218),"")</f>
        <v/>
      </c>
      <c r="X218" s="152" t="str">
        <f ca="1">IF(AND(X$7&gt;=$N218,X$7&lt;=$O218,X$7&lt;&gt;""),IF($P218="O",$K218&amp;" h",$K218),"")</f>
        <v/>
      </c>
      <c r="Y218" s="150" t="str">
        <f>IF(AND(Y$7&gt;=$N218,Y$7&lt;=$O218,Y$7&lt;&gt;""),IF($P218="O",$K218&amp;" h",$K218),"")</f>
        <v/>
      </c>
      <c r="Z218" s="152" t="str">
        <f ca="1">IF(AND(Z$7&gt;=$N218,Z$7&lt;=$O218,Z$7&lt;&gt;""),IF($P218="O",$K218&amp;" h",$K218),"")</f>
        <v/>
      </c>
      <c r="AA218" s="150" t="str">
        <f>IF(AND(AA$7&gt;=$N218,AA$7&lt;=$O218,AA$7&lt;&gt;""),IF($P218="O",$K218&amp;" h",$K218),"")</f>
        <v/>
      </c>
      <c r="AB218" s="152" t="str">
        <f ca="1">IF(AND(AB$7&gt;=$N218,AB$7&lt;=$O218,AB$7&lt;&gt;""),IF($P218="O",$K218&amp;" h",$K218),"")</f>
        <v/>
      </c>
      <c r="AC218" s="150" t="str">
        <f>IF(AND(AC$7&gt;=$N218,AC$7&lt;=$O218,AC$7&lt;&gt;""),IF($P218="O",$K218&amp;" h",$K218),"")</f>
        <v/>
      </c>
      <c r="AD218" s="152" t="str">
        <f ca="1">IF(AND(AD$7&gt;=$N218,AD$7&lt;=$O218,AD$7&lt;&gt;""),IF($P218="O",$K218&amp;" h",$K218),"")</f>
        <v/>
      </c>
      <c r="AE218" s="150" t="str">
        <f>IF(AND(AE$7&gt;=$N218,AE$7&lt;=$O218,AE$7&lt;&gt;""),IF($P218="O",$K218&amp;" h",$K218),"")</f>
        <v/>
      </c>
      <c r="AF218" s="152" t="str">
        <f ca="1">IF(AND(AF$7&gt;=$N218,AF$7&lt;=$O218,AF$7&lt;&gt;""),IF($P218="O",$K218&amp;" h",$K218),"")</f>
        <v/>
      </c>
      <c r="AG218" s="150" t="str">
        <f>IF(AND(AG$7&gt;=$N218,AG$7&lt;=$O218,AG$7&lt;&gt;""),IF($P218="O",$K218&amp;" h",$K218),"")</f>
        <v/>
      </c>
      <c r="AH218" s="152" t="str">
        <f ca="1">IF(AND(AH$7&gt;=$N218,AH$7&lt;=$O218,AH$7&lt;&gt;""),IF($P218="O",$K218&amp;" h",$K218),"")</f>
        <v/>
      </c>
      <c r="AI218" s="150"/>
      <c r="AJ218" s="152"/>
      <c r="AK218" s="150"/>
      <c r="AL218" s="152"/>
      <c r="AM218" s="150"/>
      <c r="AN218" s="152"/>
      <c r="AO218" s="150"/>
      <c r="AP218" s="152"/>
      <c r="AQ218" s="150"/>
      <c r="AR218" s="152"/>
      <c r="AS218" s="150"/>
      <c r="AT218" s="152"/>
      <c r="AU218" s="150"/>
      <c r="AV218" s="152"/>
      <c r="AW218" s="150"/>
      <c r="AX218" s="152"/>
      <c r="AY218" s="150"/>
      <c r="AZ218" s="152"/>
      <c r="BA218" s="150"/>
      <c r="BB218" s="152"/>
      <c r="BC218" s="150"/>
      <c r="BD218" s="152"/>
      <c r="BE218" s="150"/>
      <c r="BF218" s="152"/>
      <c r="BG218" s="150"/>
      <c r="BH218" s="152"/>
      <c r="BI218" s="150"/>
      <c r="BJ218" s="152"/>
      <c r="BK218" s="150"/>
      <c r="BL218" s="152"/>
      <c r="BM218" s="150"/>
      <c r="BN218" s="152"/>
      <c r="BO218" s="150"/>
      <c r="BP218" s="152"/>
      <c r="BQ218" s="150"/>
      <c r="BR218" s="152"/>
      <c r="BS218" s="150"/>
      <c r="BT218" s="152"/>
      <c r="BU218" s="150"/>
      <c r="BV218" s="152"/>
      <c r="BW218" s="150"/>
      <c r="BX218" s="152"/>
      <c r="BY218" s="150"/>
      <c r="BZ218" s="32" t="str">
        <f ca="1">IF(AND(BZ$7&gt;=$N218,BZ$7&lt;=$O218,BZ$7&lt;&gt;""),IF($P218="O",$K218&amp;" h",$K218),"")</f>
        <v/>
      </c>
      <c r="CA218" s="32" t="str">
        <f ca="1">IF(AND(CA$7&gt;=$N218,CA$7&lt;=$O218,CA$7&lt;&gt;""),IF($P218="O",$K218&amp;" h",$K218),"")</f>
        <v/>
      </c>
      <c r="CB218" s="32" t="str">
        <f ca="1">IF(AND(CB$7&gt;=$N218,CB$7&lt;=$O218,CB$7&lt;&gt;""),IF($P218="O",$K218&amp;" h",$K218),"")</f>
        <v/>
      </c>
      <c r="CC218" s="32" t="str">
        <f ca="1">IF(AND(CC$7&gt;=$N218,CC$7&lt;=$O218,CC$7&lt;&gt;""),IF($P218="O",$K218&amp;" h",$K218),"")</f>
        <v/>
      </c>
      <c r="CD218" s="32" t="str">
        <f ca="1">IF(AND(CD$7&gt;=$N218,CD$7&lt;=$O218,CD$7&lt;&gt;""),IF($P218="O",$K218&amp;" h",$K218),"")</f>
        <v/>
      </c>
      <c r="CE218" s="32" t="str">
        <f ca="1">IF(AND(CE$7&gt;=$N218,CE$7&lt;=$O218,CE$7&lt;&gt;""),IF($P218="O",$K218&amp;" h",$K218),"")</f>
        <v/>
      </c>
      <c r="CF218" s="32" t="str">
        <f ca="1">IF(AND(CF$7&gt;=$N218,CF$7&lt;=$O218,CF$7&lt;&gt;""),IF($P218="O",$K218&amp;" h",$K218),"")</f>
        <v/>
      </c>
      <c r="CG218" s="32" t="str">
        <f ca="1">IF(AND(CG$7&gt;=$N218,CG$7&lt;=$O218,CG$7&lt;&gt;""),IF($P218="O",$K218&amp;" h",$K218),"")</f>
        <v/>
      </c>
      <c r="CH218" s="32" t="str">
        <f ca="1">IF(AND(CH$7&gt;=$N218,CH$7&lt;=$O218,CH$7&lt;&gt;""),IF($P218="O",$K218&amp;" h",$K218),"")</f>
        <v/>
      </c>
      <c r="CI218" s="32" t="str">
        <f ca="1">IF(AND(CI$7&gt;=$N218,CI$7&lt;=$O218,CI$7&lt;&gt;""),IF($P218="O",$K218&amp;" h",$K218),"")</f>
        <v/>
      </c>
      <c r="CJ218" s="32" t="str">
        <f ca="1">IF(AND(CJ$7&gt;=$N218,CJ$7&lt;=$O218,CJ$7&lt;&gt;""),IF($P218="O",$K218&amp;" h",$K218),"")</f>
        <v/>
      </c>
      <c r="CK218" s="32" t="str">
        <f ca="1">IF(AND(CK$7&gt;=$N218,CK$7&lt;=$O218,CK$7&lt;&gt;""),IF($P218="O",$K218&amp;" h",$K218),"")</f>
        <v/>
      </c>
      <c r="CL218" s="32" t="str">
        <f ca="1">IF(AND(CL$7&gt;=$N218,CL$7&lt;=$O218,CL$7&lt;&gt;""),IF($P218="O",$K218&amp;" h",$K218),"")</f>
        <v/>
      </c>
      <c r="CM218" s="32" t="str">
        <f ca="1">IF(AND(CM$7&gt;=$N218,CM$7&lt;=$O218,CM$7&lt;&gt;""),IF($P218="O",$K218&amp;" h",$K218),"")</f>
        <v/>
      </c>
      <c r="CN218" s="32" t="str">
        <f ca="1">IF(AND(CN$7&gt;=$N218,CN$7&lt;=$O218,CN$7&lt;&gt;""),IF($P218="O",$K218&amp;" h",$K218),"")</f>
        <v/>
      </c>
      <c r="CO218" s="32" t="str">
        <f ca="1">IF(AND(CO$7&gt;=$N218,CO$7&lt;=$O218,CO$7&lt;&gt;""),IF($P218="O",$K218&amp;" h",$K218),"")</f>
        <v/>
      </c>
      <c r="CP218" s="32" t="str">
        <f ca="1">IF(AND(CP$7&gt;=$N218,CP$7&lt;=$O218,CP$7&lt;&gt;""),IF($P218="O",$K218&amp;" h",$K218),"")</f>
        <v/>
      </c>
      <c r="CQ218" s="32" t="str">
        <f ca="1">IF(AND(CQ$7&gt;=$N218,CQ$7&lt;=$O218,CQ$7&lt;&gt;""),IF($P218="O",$K218&amp;" h",$K218),"")</f>
        <v/>
      </c>
      <c r="CR218" s="32" t="str">
        <f ca="1">IF(AND(CR$7&gt;=$N218,CR$7&lt;=$O218,CR$7&lt;&gt;""),IF($P218="O",$K218&amp;" h",$K218),"")</f>
        <v/>
      </c>
      <c r="CS218" s="32" t="str">
        <f ca="1">IF(AND(CS$7&gt;=$N218,CS$7&lt;=$O218,CS$7&lt;&gt;""),IF($P218="O",$K218&amp;" h",$K218),"")</f>
        <v/>
      </c>
      <c r="CT218" s="32" t="str">
        <f ca="1">IF(AND(CT$7&gt;=$N218,CT$7&lt;=$O218,CT$7&lt;&gt;""),IF($P218="O",$K218&amp;" h",$K218),"")</f>
        <v/>
      </c>
      <c r="CU218" s="32" t="str">
        <f ca="1">IF(AND(CU$7&gt;=$N218,CU$7&lt;=$O218,CU$7&lt;&gt;""),IF($P218="O",$K218&amp;" h",$K218),"")</f>
        <v/>
      </c>
      <c r="CV218" s="32" t="str">
        <f ca="1">IF(AND(CV$7&gt;=$N218,CV$7&lt;=$O218,CV$7&lt;&gt;""),IF($P218="O",$K218&amp;" h",$K218),"")</f>
        <v/>
      </c>
      <c r="CW218" s="32" t="str">
        <f ca="1">IF(AND(CW$7&gt;=$N218,CW$7&lt;=$O218,CW$7&lt;&gt;""),IF($P218="O",$K218&amp;" h",$K218),"")</f>
        <v/>
      </c>
      <c r="CX218" s="32" t="str">
        <f ca="1">IF(AND(CX$7&gt;=$N218,CX$7&lt;=$O218,CX$7&lt;&gt;""),IF($P218="O",$K218&amp;" h",$K218),"")</f>
        <v/>
      </c>
      <c r="CY218" s="32" t="str">
        <f ca="1">IF(AND(CY$7&gt;=$N218,CY$7&lt;=$O218,CY$7&lt;&gt;""),IF($P218="O",$K218&amp;" h",$K218),"")</f>
        <v/>
      </c>
      <c r="CZ218" s="32" t="str">
        <f ca="1">IF(AND(CZ$7&gt;=$N218,CZ$7&lt;=$O218,CZ$7&lt;&gt;""),IF($P218="O",$K218&amp;" h",$K218),"")</f>
        <v/>
      </c>
      <c r="DA218" s="32" t="str">
        <f ca="1">IF(AND(DA$7&gt;=$N218,DA$7&lt;=$O218,DA$7&lt;&gt;""),IF($P218="O",$K218&amp;" h",$K218),"")</f>
        <v/>
      </c>
      <c r="DB218" s="32" t="str">
        <f ca="1">IF(AND(DB$7&gt;=$N218,DB$7&lt;=$O218,DB$7&lt;&gt;""),IF($P218="O",$K218&amp;" h",$K218),"")</f>
        <v/>
      </c>
      <c r="DC218" s="32" t="str">
        <f ca="1">IF(AND(DC$7&gt;=$N218,DC$7&lt;=$O218,DC$7&lt;&gt;""),IF($P218="O",$K218&amp;" h",$K218),"")</f>
        <v/>
      </c>
    </row>
    <row r="219" spans="1:107" x14ac:dyDescent="0.3">
      <c r="A219" s="100"/>
      <c r="B219" s="100"/>
      <c r="C219" s="100"/>
      <c r="D219" s="100"/>
      <c r="E219" s="100"/>
      <c r="F219" s="100"/>
      <c r="G219" s="100"/>
      <c r="H219" s="100"/>
      <c r="I219" s="100"/>
      <c r="J219" s="100"/>
      <c r="K219" s="100"/>
      <c r="L219" s="101"/>
      <c r="M219" s="101"/>
      <c r="N219" s="102"/>
      <c r="O219" s="102"/>
      <c r="P219" s="103"/>
      <c r="Q219" s="31">
        <f ca="1">NETWORKDAYS(N219,O219,LD!$D$5:$D$16)</f>
        <v>0</v>
      </c>
      <c r="R219" s="152" t="str">
        <f ca="1">IF(AND(R$7&gt;=$N219,R$7&lt;=$O219,R$7&lt;&gt;""),IF($P219="O",$K219&amp;" h",$K219),"")</f>
        <v/>
      </c>
      <c r="S219" s="150" t="str">
        <f>IF(AND(S$7&gt;=$N219,S$7&lt;=$O219,S$7&lt;&gt;""),IF($P219="O",$K219&amp;" h",$K219),"")</f>
        <v/>
      </c>
      <c r="T219" s="152" t="str">
        <f ca="1">IF(AND(T$7&gt;=$N219,T$7&lt;=$O219,T$7&lt;&gt;""),IF($P219="O",$K219&amp;" h",$K219),"")</f>
        <v/>
      </c>
      <c r="U219" s="150" t="str">
        <f>IF(AND(U$7&gt;=$N219,U$7&lt;=$O219,U$7&lt;&gt;""),IF($P219="O",$K219&amp;" h",$K219),"")</f>
        <v/>
      </c>
      <c r="V219" s="152" t="str">
        <f ca="1">IF(AND(V$7&gt;=$N219,V$7&lt;=$O219,V$7&lt;&gt;""),IF($P219="O",$K219&amp;" h",$K219),"")</f>
        <v/>
      </c>
      <c r="W219" s="150" t="str">
        <f>IF(AND(W$7&gt;=$N219,W$7&lt;=$O219,W$7&lt;&gt;""),IF($P219="O",$K219&amp;" h",$K219),"")</f>
        <v/>
      </c>
      <c r="X219" s="152" t="str">
        <f ca="1">IF(AND(X$7&gt;=$N219,X$7&lt;=$O219,X$7&lt;&gt;""),IF($P219="O",$K219&amp;" h",$K219),"")</f>
        <v/>
      </c>
      <c r="Y219" s="150" t="str">
        <f>IF(AND(Y$7&gt;=$N219,Y$7&lt;=$O219,Y$7&lt;&gt;""),IF($P219="O",$K219&amp;" h",$K219),"")</f>
        <v/>
      </c>
      <c r="Z219" s="152" t="str">
        <f ca="1">IF(AND(Z$7&gt;=$N219,Z$7&lt;=$O219,Z$7&lt;&gt;""),IF($P219="O",$K219&amp;" h",$K219),"")</f>
        <v/>
      </c>
      <c r="AA219" s="150" t="str">
        <f>IF(AND(AA$7&gt;=$N219,AA$7&lt;=$O219,AA$7&lt;&gt;""),IF($P219="O",$K219&amp;" h",$K219),"")</f>
        <v/>
      </c>
      <c r="AB219" s="152" t="str">
        <f ca="1">IF(AND(AB$7&gt;=$N219,AB$7&lt;=$O219,AB$7&lt;&gt;""),IF($P219="O",$K219&amp;" h",$K219),"")</f>
        <v/>
      </c>
      <c r="AC219" s="150" t="str">
        <f>IF(AND(AC$7&gt;=$N219,AC$7&lt;=$O219,AC$7&lt;&gt;""),IF($P219="O",$K219&amp;" h",$K219),"")</f>
        <v/>
      </c>
      <c r="AD219" s="152" t="str">
        <f ca="1">IF(AND(AD$7&gt;=$N219,AD$7&lt;=$O219,AD$7&lt;&gt;""),IF($P219="O",$K219&amp;" h",$K219),"")</f>
        <v/>
      </c>
      <c r="AE219" s="150" t="str">
        <f>IF(AND(AE$7&gt;=$N219,AE$7&lt;=$O219,AE$7&lt;&gt;""),IF($P219="O",$K219&amp;" h",$K219),"")</f>
        <v/>
      </c>
      <c r="AF219" s="152" t="str">
        <f ca="1">IF(AND(AF$7&gt;=$N219,AF$7&lt;=$O219,AF$7&lt;&gt;""),IF($P219="O",$K219&amp;" h",$K219),"")</f>
        <v/>
      </c>
      <c r="AG219" s="150" t="str">
        <f>IF(AND(AG$7&gt;=$N219,AG$7&lt;=$O219,AG$7&lt;&gt;""),IF($P219="O",$K219&amp;" h",$K219),"")</f>
        <v/>
      </c>
      <c r="AH219" s="152" t="str">
        <f ca="1">IF(AND(AH$7&gt;=$N219,AH$7&lt;=$O219,AH$7&lt;&gt;""),IF($P219="O",$K219&amp;" h",$K219),"")</f>
        <v/>
      </c>
      <c r="AI219" s="150"/>
      <c r="AJ219" s="152"/>
      <c r="AK219" s="150"/>
      <c r="AL219" s="152"/>
      <c r="AM219" s="150"/>
      <c r="AN219" s="152"/>
      <c r="AO219" s="150"/>
      <c r="AP219" s="152"/>
      <c r="AQ219" s="150"/>
      <c r="AR219" s="152"/>
      <c r="AS219" s="150"/>
      <c r="AT219" s="152"/>
      <c r="AU219" s="150"/>
      <c r="AV219" s="152"/>
      <c r="AW219" s="150"/>
      <c r="AX219" s="152"/>
      <c r="AY219" s="150"/>
      <c r="AZ219" s="152"/>
      <c r="BA219" s="150"/>
      <c r="BB219" s="152"/>
      <c r="BC219" s="150"/>
      <c r="BD219" s="152"/>
      <c r="BE219" s="150"/>
      <c r="BF219" s="152"/>
      <c r="BG219" s="150"/>
      <c r="BH219" s="152"/>
      <c r="BI219" s="150"/>
      <c r="BJ219" s="152"/>
      <c r="BK219" s="150"/>
      <c r="BL219" s="152"/>
      <c r="BM219" s="150"/>
      <c r="BN219" s="152"/>
      <c r="BO219" s="150"/>
      <c r="BP219" s="152"/>
      <c r="BQ219" s="150"/>
      <c r="BR219" s="152"/>
      <c r="BS219" s="150"/>
      <c r="BT219" s="152"/>
      <c r="BU219" s="150"/>
      <c r="BV219" s="152"/>
      <c r="BW219" s="150"/>
      <c r="BX219" s="152"/>
      <c r="BY219" s="150"/>
      <c r="BZ219" s="32" t="str">
        <f ca="1">IF(AND(BZ$7&gt;=$N219,BZ$7&lt;=$O219,BZ$7&lt;&gt;""),IF($P219="O",$K219&amp;" h",$K219),"")</f>
        <v/>
      </c>
      <c r="CA219" s="32" t="str">
        <f ca="1">IF(AND(CA$7&gt;=$N219,CA$7&lt;=$O219,CA$7&lt;&gt;""),IF($P219="O",$K219&amp;" h",$K219),"")</f>
        <v/>
      </c>
      <c r="CB219" s="32" t="str">
        <f ca="1">IF(AND(CB$7&gt;=$N219,CB$7&lt;=$O219,CB$7&lt;&gt;""),IF($P219="O",$K219&amp;" h",$K219),"")</f>
        <v/>
      </c>
      <c r="CC219" s="32" t="str">
        <f ca="1">IF(AND(CC$7&gt;=$N219,CC$7&lt;=$O219,CC$7&lt;&gt;""),IF($P219="O",$K219&amp;" h",$K219),"")</f>
        <v/>
      </c>
      <c r="CD219" s="32" t="str">
        <f ca="1">IF(AND(CD$7&gt;=$N219,CD$7&lt;=$O219,CD$7&lt;&gt;""),IF($P219="O",$K219&amp;" h",$K219),"")</f>
        <v/>
      </c>
      <c r="CE219" s="32" t="str">
        <f ca="1">IF(AND(CE$7&gt;=$N219,CE$7&lt;=$O219,CE$7&lt;&gt;""),IF($P219="O",$K219&amp;" h",$K219),"")</f>
        <v/>
      </c>
      <c r="CF219" s="32" t="str">
        <f ca="1">IF(AND(CF$7&gt;=$N219,CF$7&lt;=$O219,CF$7&lt;&gt;""),IF($P219="O",$K219&amp;" h",$K219),"")</f>
        <v/>
      </c>
      <c r="CG219" s="32" t="str">
        <f ca="1">IF(AND(CG$7&gt;=$N219,CG$7&lt;=$O219,CG$7&lt;&gt;""),IF($P219="O",$K219&amp;" h",$K219),"")</f>
        <v/>
      </c>
      <c r="CH219" s="32" t="str">
        <f ca="1">IF(AND(CH$7&gt;=$N219,CH$7&lt;=$O219,CH$7&lt;&gt;""),IF($P219="O",$K219&amp;" h",$K219),"")</f>
        <v/>
      </c>
      <c r="CI219" s="32" t="str">
        <f ca="1">IF(AND(CI$7&gt;=$N219,CI$7&lt;=$O219,CI$7&lt;&gt;""),IF($P219="O",$K219&amp;" h",$K219),"")</f>
        <v/>
      </c>
      <c r="CJ219" s="32" t="str">
        <f ca="1">IF(AND(CJ$7&gt;=$N219,CJ$7&lt;=$O219,CJ$7&lt;&gt;""),IF($P219="O",$K219&amp;" h",$K219),"")</f>
        <v/>
      </c>
      <c r="CK219" s="32" t="str">
        <f ca="1">IF(AND(CK$7&gt;=$N219,CK$7&lt;=$O219,CK$7&lt;&gt;""),IF($P219="O",$K219&amp;" h",$K219),"")</f>
        <v/>
      </c>
      <c r="CL219" s="32" t="str">
        <f ca="1">IF(AND(CL$7&gt;=$N219,CL$7&lt;=$O219,CL$7&lt;&gt;""),IF($P219="O",$K219&amp;" h",$K219),"")</f>
        <v/>
      </c>
      <c r="CM219" s="32" t="str">
        <f ca="1">IF(AND(CM$7&gt;=$N219,CM$7&lt;=$O219,CM$7&lt;&gt;""),IF($P219="O",$K219&amp;" h",$K219),"")</f>
        <v/>
      </c>
      <c r="CN219" s="32" t="str">
        <f ca="1">IF(AND(CN$7&gt;=$N219,CN$7&lt;=$O219,CN$7&lt;&gt;""),IF($P219="O",$K219&amp;" h",$K219),"")</f>
        <v/>
      </c>
      <c r="CO219" s="32" t="str">
        <f ca="1">IF(AND(CO$7&gt;=$N219,CO$7&lt;=$O219,CO$7&lt;&gt;""),IF($P219="O",$K219&amp;" h",$K219),"")</f>
        <v/>
      </c>
      <c r="CP219" s="32" t="str">
        <f ca="1">IF(AND(CP$7&gt;=$N219,CP$7&lt;=$O219,CP$7&lt;&gt;""),IF($P219="O",$K219&amp;" h",$K219),"")</f>
        <v/>
      </c>
      <c r="CQ219" s="32" t="str">
        <f ca="1">IF(AND(CQ$7&gt;=$N219,CQ$7&lt;=$O219,CQ$7&lt;&gt;""),IF($P219="O",$K219&amp;" h",$K219),"")</f>
        <v/>
      </c>
      <c r="CR219" s="32" t="str">
        <f ca="1">IF(AND(CR$7&gt;=$N219,CR$7&lt;=$O219,CR$7&lt;&gt;""),IF($P219="O",$K219&amp;" h",$K219),"")</f>
        <v/>
      </c>
      <c r="CS219" s="32" t="str">
        <f ca="1">IF(AND(CS$7&gt;=$N219,CS$7&lt;=$O219,CS$7&lt;&gt;""),IF($P219="O",$K219&amp;" h",$K219),"")</f>
        <v/>
      </c>
      <c r="CT219" s="32" t="str">
        <f ca="1">IF(AND(CT$7&gt;=$N219,CT$7&lt;=$O219,CT$7&lt;&gt;""),IF($P219="O",$K219&amp;" h",$K219),"")</f>
        <v/>
      </c>
      <c r="CU219" s="32" t="str">
        <f ca="1">IF(AND(CU$7&gt;=$N219,CU$7&lt;=$O219,CU$7&lt;&gt;""),IF($P219="O",$K219&amp;" h",$K219),"")</f>
        <v/>
      </c>
      <c r="CV219" s="32" t="str">
        <f ca="1">IF(AND(CV$7&gt;=$N219,CV$7&lt;=$O219,CV$7&lt;&gt;""),IF($P219="O",$K219&amp;" h",$K219),"")</f>
        <v/>
      </c>
      <c r="CW219" s="32" t="str">
        <f ca="1">IF(AND(CW$7&gt;=$N219,CW$7&lt;=$O219,CW$7&lt;&gt;""),IF($P219="O",$K219&amp;" h",$K219),"")</f>
        <v/>
      </c>
      <c r="CX219" s="32" t="str">
        <f ca="1">IF(AND(CX$7&gt;=$N219,CX$7&lt;=$O219,CX$7&lt;&gt;""),IF($P219="O",$K219&amp;" h",$K219),"")</f>
        <v/>
      </c>
      <c r="CY219" s="32" t="str">
        <f ca="1">IF(AND(CY$7&gt;=$N219,CY$7&lt;=$O219,CY$7&lt;&gt;""),IF($P219="O",$K219&amp;" h",$K219),"")</f>
        <v/>
      </c>
      <c r="CZ219" s="32" t="str">
        <f ca="1">IF(AND(CZ$7&gt;=$N219,CZ$7&lt;=$O219,CZ$7&lt;&gt;""),IF($P219="O",$K219&amp;" h",$K219),"")</f>
        <v/>
      </c>
      <c r="DA219" s="32" t="str">
        <f ca="1">IF(AND(DA$7&gt;=$N219,DA$7&lt;=$O219,DA$7&lt;&gt;""),IF($P219="O",$K219&amp;" h",$K219),"")</f>
        <v/>
      </c>
      <c r="DB219" s="32" t="str">
        <f ca="1">IF(AND(DB$7&gt;=$N219,DB$7&lt;=$O219,DB$7&lt;&gt;""),IF($P219="O",$K219&amp;" h",$K219),"")</f>
        <v/>
      </c>
      <c r="DC219" s="32" t="str">
        <f ca="1">IF(AND(DC$7&gt;=$N219,DC$7&lt;=$O219,DC$7&lt;&gt;""),IF($P219="O",$K219&amp;" h",$K219),"")</f>
        <v/>
      </c>
    </row>
    <row r="220" spans="1:107" x14ac:dyDescent="0.3">
      <c r="A220" s="100"/>
      <c r="B220" s="100"/>
      <c r="C220" s="100"/>
      <c r="D220" s="100"/>
      <c r="E220" s="100"/>
      <c r="F220" s="100"/>
      <c r="G220" s="100"/>
      <c r="H220" s="100"/>
      <c r="I220" s="100"/>
      <c r="J220" s="100"/>
      <c r="K220" s="100"/>
      <c r="L220" s="101"/>
      <c r="M220" s="101"/>
      <c r="N220" s="102"/>
      <c r="O220" s="102"/>
      <c r="P220" s="103"/>
      <c r="Q220" s="31">
        <f ca="1">NETWORKDAYS(N220,O220,LD!$D$5:$D$16)</f>
        <v>0</v>
      </c>
      <c r="R220" s="152" t="str">
        <f ca="1">IF(AND(R$7&gt;=$N220,R$7&lt;=$O220,R$7&lt;&gt;""),IF($P220="O",$K220&amp;" h",$K220),"")</f>
        <v/>
      </c>
      <c r="S220" s="150" t="str">
        <f>IF(AND(S$7&gt;=$N220,S$7&lt;=$O220,S$7&lt;&gt;""),IF($P220="O",$K220&amp;" h",$K220),"")</f>
        <v/>
      </c>
      <c r="T220" s="152" t="str">
        <f ca="1">IF(AND(T$7&gt;=$N220,T$7&lt;=$O220,T$7&lt;&gt;""),IF($P220="O",$K220&amp;" h",$K220),"")</f>
        <v/>
      </c>
      <c r="U220" s="150" t="str">
        <f>IF(AND(U$7&gt;=$N220,U$7&lt;=$O220,U$7&lt;&gt;""),IF($P220="O",$K220&amp;" h",$K220),"")</f>
        <v/>
      </c>
      <c r="V220" s="152" t="str">
        <f ca="1">IF(AND(V$7&gt;=$N220,V$7&lt;=$O220,V$7&lt;&gt;""),IF($P220="O",$K220&amp;" h",$K220),"")</f>
        <v/>
      </c>
      <c r="W220" s="150" t="str">
        <f>IF(AND(W$7&gt;=$N220,W$7&lt;=$O220,W$7&lt;&gt;""),IF($P220="O",$K220&amp;" h",$K220),"")</f>
        <v/>
      </c>
      <c r="X220" s="152" t="str">
        <f ca="1">IF(AND(X$7&gt;=$N220,X$7&lt;=$O220,X$7&lt;&gt;""),IF($P220="O",$K220&amp;" h",$K220),"")</f>
        <v/>
      </c>
      <c r="Y220" s="150" t="str">
        <f>IF(AND(Y$7&gt;=$N220,Y$7&lt;=$O220,Y$7&lt;&gt;""),IF($P220="O",$K220&amp;" h",$K220),"")</f>
        <v/>
      </c>
      <c r="Z220" s="152" t="str">
        <f ca="1">IF(AND(Z$7&gt;=$N220,Z$7&lt;=$O220,Z$7&lt;&gt;""),IF($P220="O",$K220&amp;" h",$K220),"")</f>
        <v/>
      </c>
      <c r="AA220" s="150" t="str">
        <f>IF(AND(AA$7&gt;=$N220,AA$7&lt;=$O220,AA$7&lt;&gt;""),IF($P220="O",$K220&amp;" h",$K220),"")</f>
        <v/>
      </c>
      <c r="AB220" s="152" t="str">
        <f ca="1">IF(AND(AB$7&gt;=$N220,AB$7&lt;=$O220,AB$7&lt;&gt;""),IF($P220="O",$K220&amp;" h",$K220),"")</f>
        <v/>
      </c>
      <c r="AC220" s="150" t="str">
        <f>IF(AND(AC$7&gt;=$N220,AC$7&lt;=$O220,AC$7&lt;&gt;""),IF($P220="O",$K220&amp;" h",$K220),"")</f>
        <v/>
      </c>
      <c r="AD220" s="152" t="str">
        <f ca="1">IF(AND(AD$7&gt;=$N220,AD$7&lt;=$O220,AD$7&lt;&gt;""),IF($P220="O",$K220&amp;" h",$K220),"")</f>
        <v/>
      </c>
      <c r="AE220" s="150" t="str">
        <f>IF(AND(AE$7&gt;=$N220,AE$7&lt;=$O220,AE$7&lt;&gt;""),IF($P220="O",$K220&amp;" h",$K220),"")</f>
        <v/>
      </c>
      <c r="AF220" s="152" t="str">
        <f ca="1">IF(AND(AF$7&gt;=$N220,AF$7&lt;=$O220,AF$7&lt;&gt;""),IF($P220="O",$K220&amp;" h",$K220),"")</f>
        <v/>
      </c>
      <c r="AG220" s="150" t="str">
        <f>IF(AND(AG$7&gt;=$N220,AG$7&lt;=$O220,AG$7&lt;&gt;""),IF($P220="O",$K220&amp;" h",$K220),"")</f>
        <v/>
      </c>
      <c r="AH220" s="152" t="str">
        <f ca="1">IF(AND(AH$7&gt;=$N220,AH$7&lt;=$O220,AH$7&lt;&gt;""),IF($P220="O",$K220&amp;" h",$K220),"")</f>
        <v/>
      </c>
      <c r="AI220" s="150"/>
      <c r="AJ220" s="152"/>
      <c r="AK220" s="150"/>
      <c r="AL220" s="152"/>
      <c r="AM220" s="150"/>
      <c r="AN220" s="152"/>
      <c r="AO220" s="150"/>
      <c r="AP220" s="152"/>
      <c r="AQ220" s="150"/>
      <c r="AR220" s="152"/>
      <c r="AS220" s="150"/>
      <c r="AT220" s="152"/>
      <c r="AU220" s="150"/>
      <c r="AV220" s="152"/>
      <c r="AW220" s="150"/>
      <c r="AX220" s="152"/>
      <c r="AY220" s="150"/>
      <c r="AZ220" s="152"/>
      <c r="BA220" s="150"/>
      <c r="BB220" s="152"/>
      <c r="BC220" s="150"/>
      <c r="BD220" s="152"/>
      <c r="BE220" s="150"/>
      <c r="BF220" s="152"/>
      <c r="BG220" s="150"/>
      <c r="BH220" s="152"/>
      <c r="BI220" s="150"/>
      <c r="BJ220" s="152"/>
      <c r="BK220" s="150"/>
      <c r="BL220" s="152"/>
      <c r="BM220" s="150"/>
      <c r="BN220" s="152"/>
      <c r="BO220" s="150"/>
      <c r="BP220" s="152"/>
      <c r="BQ220" s="150"/>
      <c r="BR220" s="152"/>
      <c r="BS220" s="150"/>
      <c r="BT220" s="152"/>
      <c r="BU220" s="150"/>
      <c r="BV220" s="152"/>
      <c r="BW220" s="150"/>
      <c r="BX220" s="152"/>
      <c r="BY220" s="150"/>
      <c r="BZ220" s="32" t="str">
        <f ca="1">IF(AND(BZ$7&gt;=$N220,BZ$7&lt;=$O220,BZ$7&lt;&gt;""),IF($P220="O",$K220&amp;" h",$K220),"")</f>
        <v/>
      </c>
      <c r="CA220" s="32" t="str">
        <f ca="1">IF(AND(CA$7&gt;=$N220,CA$7&lt;=$O220,CA$7&lt;&gt;""),IF($P220="O",$K220&amp;" h",$K220),"")</f>
        <v/>
      </c>
      <c r="CB220" s="32" t="str">
        <f ca="1">IF(AND(CB$7&gt;=$N220,CB$7&lt;=$O220,CB$7&lt;&gt;""),IF($P220="O",$K220&amp;" h",$K220),"")</f>
        <v/>
      </c>
      <c r="CC220" s="32" t="str">
        <f ca="1">IF(AND(CC$7&gt;=$N220,CC$7&lt;=$O220,CC$7&lt;&gt;""),IF($P220="O",$K220&amp;" h",$K220),"")</f>
        <v/>
      </c>
      <c r="CD220" s="32" t="str">
        <f ca="1">IF(AND(CD$7&gt;=$N220,CD$7&lt;=$O220,CD$7&lt;&gt;""),IF($P220="O",$K220&amp;" h",$K220),"")</f>
        <v/>
      </c>
      <c r="CE220" s="32" t="str">
        <f ca="1">IF(AND(CE$7&gt;=$N220,CE$7&lt;=$O220,CE$7&lt;&gt;""),IF($P220="O",$K220&amp;" h",$K220),"")</f>
        <v/>
      </c>
      <c r="CF220" s="32" t="str">
        <f ca="1">IF(AND(CF$7&gt;=$N220,CF$7&lt;=$O220,CF$7&lt;&gt;""),IF($P220="O",$K220&amp;" h",$K220),"")</f>
        <v/>
      </c>
      <c r="CG220" s="32" t="str">
        <f ca="1">IF(AND(CG$7&gt;=$N220,CG$7&lt;=$O220,CG$7&lt;&gt;""),IF($P220="O",$K220&amp;" h",$K220),"")</f>
        <v/>
      </c>
      <c r="CH220" s="32" t="str">
        <f ca="1">IF(AND(CH$7&gt;=$N220,CH$7&lt;=$O220,CH$7&lt;&gt;""),IF($P220="O",$K220&amp;" h",$K220),"")</f>
        <v/>
      </c>
      <c r="CI220" s="32" t="str">
        <f ca="1">IF(AND(CI$7&gt;=$N220,CI$7&lt;=$O220,CI$7&lt;&gt;""),IF($P220="O",$K220&amp;" h",$K220),"")</f>
        <v/>
      </c>
      <c r="CJ220" s="32" t="str">
        <f ca="1">IF(AND(CJ$7&gt;=$N220,CJ$7&lt;=$O220,CJ$7&lt;&gt;""),IF($P220="O",$K220&amp;" h",$K220),"")</f>
        <v/>
      </c>
      <c r="CK220" s="32" t="str">
        <f ca="1">IF(AND(CK$7&gt;=$N220,CK$7&lt;=$O220,CK$7&lt;&gt;""),IF($P220="O",$K220&amp;" h",$K220),"")</f>
        <v/>
      </c>
      <c r="CL220" s="32" t="str">
        <f ca="1">IF(AND(CL$7&gt;=$N220,CL$7&lt;=$O220,CL$7&lt;&gt;""),IF($P220="O",$K220&amp;" h",$K220),"")</f>
        <v/>
      </c>
      <c r="CM220" s="32" t="str">
        <f ca="1">IF(AND(CM$7&gt;=$N220,CM$7&lt;=$O220,CM$7&lt;&gt;""),IF($P220="O",$K220&amp;" h",$K220),"")</f>
        <v/>
      </c>
      <c r="CN220" s="32" t="str">
        <f ca="1">IF(AND(CN$7&gt;=$N220,CN$7&lt;=$O220,CN$7&lt;&gt;""),IF($P220="O",$K220&amp;" h",$K220),"")</f>
        <v/>
      </c>
      <c r="CO220" s="32" t="str">
        <f ca="1">IF(AND(CO$7&gt;=$N220,CO$7&lt;=$O220,CO$7&lt;&gt;""),IF($P220="O",$K220&amp;" h",$K220),"")</f>
        <v/>
      </c>
      <c r="CP220" s="32" t="str">
        <f ca="1">IF(AND(CP$7&gt;=$N220,CP$7&lt;=$O220,CP$7&lt;&gt;""),IF($P220="O",$K220&amp;" h",$K220),"")</f>
        <v/>
      </c>
      <c r="CQ220" s="32" t="str">
        <f ca="1">IF(AND(CQ$7&gt;=$N220,CQ$7&lt;=$O220,CQ$7&lt;&gt;""),IF($P220="O",$K220&amp;" h",$K220),"")</f>
        <v/>
      </c>
      <c r="CR220" s="32" t="str">
        <f ca="1">IF(AND(CR$7&gt;=$N220,CR$7&lt;=$O220,CR$7&lt;&gt;""),IF($P220="O",$K220&amp;" h",$K220),"")</f>
        <v/>
      </c>
      <c r="CS220" s="32" t="str">
        <f ca="1">IF(AND(CS$7&gt;=$N220,CS$7&lt;=$O220,CS$7&lt;&gt;""),IF($P220="O",$K220&amp;" h",$K220),"")</f>
        <v/>
      </c>
      <c r="CT220" s="32" t="str">
        <f ca="1">IF(AND(CT$7&gt;=$N220,CT$7&lt;=$O220,CT$7&lt;&gt;""),IF($P220="O",$K220&amp;" h",$K220),"")</f>
        <v/>
      </c>
      <c r="CU220" s="32" t="str">
        <f ca="1">IF(AND(CU$7&gt;=$N220,CU$7&lt;=$O220,CU$7&lt;&gt;""),IF($P220="O",$K220&amp;" h",$K220),"")</f>
        <v/>
      </c>
      <c r="CV220" s="32" t="str">
        <f ca="1">IF(AND(CV$7&gt;=$N220,CV$7&lt;=$O220,CV$7&lt;&gt;""),IF($P220="O",$K220&amp;" h",$K220),"")</f>
        <v/>
      </c>
      <c r="CW220" s="32" t="str">
        <f ca="1">IF(AND(CW$7&gt;=$N220,CW$7&lt;=$O220,CW$7&lt;&gt;""),IF($P220="O",$K220&amp;" h",$K220),"")</f>
        <v/>
      </c>
      <c r="CX220" s="32" t="str">
        <f ca="1">IF(AND(CX$7&gt;=$N220,CX$7&lt;=$O220,CX$7&lt;&gt;""),IF($P220="O",$K220&amp;" h",$K220),"")</f>
        <v/>
      </c>
      <c r="CY220" s="32" t="str">
        <f ca="1">IF(AND(CY$7&gt;=$N220,CY$7&lt;=$O220,CY$7&lt;&gt;""),IF($P220="O",$K220&amp;" h",$K220),"")</f>
        <v/>
      </c>
      <c r="CZ220" s="32" t="str">
        <f ca="1">IF(AND(CZ$7&gt;=$N220,CZ$7&lt;=$O220,CZ$7&lt;&gt;""),IF($P220="O",$K220&amp;" h",$K220),"")</f>
        <v/>
      </c>
      <c r="DA220" s="32" t="str">
        <f ca="1">IF(AND(DA$7&gt;=$N220,DA$7&lt;=$O220,DA$7&lt;&gt;""),IF($P220="O",$K220&amp;" h",$K220),"")</f>
        <v/>
      </c>
      <c r="DB220" s="32" t="str">
        <f ca="1">IF(AND(DB$7&gt;=$N220,DB$7&lt;=$O220,DB$7&lt;&gt;""),IF($P220="O",$K220&amp;" h",$K220),"")</f>
        <v/>
      </c>
      <c r="DC220" s="32" t="str">
        <f ca="1">IF(AND(DC$7&gt;=$N220,DC$7&lt;=$O220,DC$7&lt;&gt;""),IF($P220="O",$K220&amp;" h",$K220),"")</f>
        <v/>
      </c>
    </row>
    <row r="221" spans="1:107" x14ac:dyDescent="0.3">
      <c r="A221" s="100"/>
      <c r="B221" s="100"/>
      <c r="C221" s="100"/>
      <c r="D221" s="100"/>
      <c r="E221" s="100"/>
      <c r="F221" s="100"/>
      <c r="G221" s="100"/>
      <c r="H221" s="100"/>
      <c r="I221" s="100"/>
      <c r="J221" s="100"/>
      <c r="K221" s="100"/>
      <c r="L221" s="101"/>
      <c r="M221" s="101"/>
      <c r="N221" s="102"/>
      <c r="O221" s="102"/>
      <c r="P221" s="103"/>
      <c r="Q221" s="31">
        <f ca="1">NETWORKDAYS(N221,O221,LD!$D$5:$D$16)</f>
        <v>0</v>
      </c>
      <c r="R221" s="152" t="str">
        <f ca="1">IF(AND(R$7&gt;=$N221,R$7&lt;=$O221,R$7&lt;&gt;""),IF($P221="O",$K221&amp;" h",$K221),"")</f>
        <v/>
      </c>
      <c r="S221" s="150" t="str">
        <f>IF(AND(S$7&gt;=$N221,S$7&lt;=$O221,S$7&lt;&gt;""),IF($P221="O",$K221&amp;" h",$K221),"")</f>
        <v/>
      </c>
      <c r="T221" s="152" t="str">
        <f ca="1">IF(AND(T$7&gt;=$N221,T$7&lt;=$O221,T$7&lt;&gt;""),IF($P221="O",$K221&amp;" h",$K221),"")</f>
        <v/>
      </c>
      <c r="U221" s="150" t="str">
        <f>IF(AND(U$7&gt;=$N221,U$7&lt;=$O221,U$7&lt;&gt;""),IF($P221="O",$K221&amp;" h",$K221),"")</f>
        <v/>
      </c>
      <c r="V221" s="152" t="str">
        <f ca="1">IF(AND(V$7&gt;=$N221,V$7&lt;=$O221,V$7&lt;&gt;""),IF($P221="O",$K221&amp;" h",$K221),"")</f>
        <v/>
      </c>
      <c r="W221" s="150" t="str">
        <f>IF(AND(W$7&gt;=$N221,W$7&lt;=$O221,W$7&lt;&gt;""),IF($P221="O",$K221&amp;" h",$K221),"")</f>
        <v/>
      </c>
      <c r="X221" s="152" t="str">
        <f ca="1">IF(AND(X$7&gt;=$N221,X$7&lt;=$O221,X$7&lt;&gt;""),IF($P221="O",$K221&amp;" h",$K221),"")</f>
        <v/>
      </c>
      <c r="Y221" s="150" t="str">
        <f>IF(AND(Y$7&gt;=$N221,Y$7&lt;=$O221,Y$7&lt;&gt;""),IF($P221="O",$K221&amp;" h",$K221),"")</f>
        <v/>
      </c>
      <c r="Z221" s="152" t="str">
        <f ca="1">IF(AND(Z$7&gt;=$N221,Z$7&lt;=$O221,Z$7&lt;&gt;""),IF($P221="O",$K221&amp;" h",$K221),"")</f>
        <v/>
      </c>
      <c r="AA221" s="150" t="str">
        <f>IF(AND(AA$7&gt;=$N221,AA$7&lt;=$O221,AA$7&lt;&gt;""),IF($P221="O",$K221&amp;" h",$K221),"")</f>
        <v/>
      </c>
      <c r="AB221" s="152" t="str">
        <f ca="1">IF(AND(AB$7&gt;=$N221,AB$7&lt;=$O221,AB$7&lt;&gt;""),IF($P221="O",$K221&amp;" h",$K221),"")</f>
        <v/>
      </c>
      <c r="AC221" s="150" t="str">
        <f>IF(AND(AC$7&gt;=$N221,AC$7&lt;=$O221,AC$7&lt;&gt;""),IF($P221="O",$K221&amp;" h",$K221),"")</f>
        <v/>
      </c>
      <c r="AD221" s="152" t="str">
        <f ca="1">IF(AND(AD$7&gt;=$N221,AD$7&lt;=$O221,AD$7&lt;&gt;""),IF($P221="O",$K221&amp;" h",$K221),"")</f>
        <v/>
      </c>
      <c r="AE221" s="150" t="str">
        <f>IF(AND(AE$7&gt;=$N221,AE$7&lt;=$O221,AE$7&lt;&gt;""),IF($P221="O",$K221&amp;" h",$K221),"")</f>
        <v/>
      </c>
      <c r="AF221" s="152" t="str">
        <f ca="1">IF(AND(AF$7&gt;=$N221,AF$7&lt;=$O221,AF$7&lt;&gt;""),IF($P221="O",$K221&amp;" h",$K221),"")</f>
        <v/>
      </c>
      <c r="AG221" s="150" t="str">
        <f>IF(AND(AG$7&gt;=$N221,AG$7&lt;=$O221,AG$7&lt;&gt;""),IF($P221="O",$K221&amp;" h",$K221),"")</f>
        <v/>
      </c>
      <c r="AH221" s="152" t="str">
        <f ca="1">IF(AND(AH$7&gt;=$N221,AH$7&lt;=$O221,AH$7&lt;&gt;""),IF($P221="O",$K221&amp;" h",$K221),"")</f>
        <v/>
      </c>
      <c r="AI221" s="150"/>
      <c r="AJ221" s="152"/>
      <c r="AK221" s="150"/>
      <c r="AL221" s="152"/>
      <c r="AM221" s="150"/>
      <c r="AN221" s="152"/>
      <c r="AO221" s="150"/>
      <c r="AP221" s="152"/>
      <c r="AQ221" s="150"/>
      <c r="AR221" s="152"/>
      <c r="AS221" s="150"/>
      <c r="AT221" s="152"/>
      <c r="AU221" s="150"/>
      <c r="AV221" s="152"/>
      <c r="AW221" s="150"/>
      <c r="AX221" s="152"/>
      <c r="AY221" s="150"/>
      <c r="AZ221" s="152"/>
      <c r="BA221" s="150"/>
      <c r="BB221" s="152"/>
      <c r="BC221" s="150"/>
      <c r="BD221" s="152"/>
      <c r="BE221" s="150"/>
      <c r="BF221" s="152"/>
      <c r="BG221" s="150"/>
      <c r="BH221" s="152"/>
      <c r="BI221" s="150"/>
      <c r="BJ221" s="152"/>
      <c r="BK221" s="150"/>
      <c r="BL221" s="152"/>
      <c r="BM221" s="150"/>
      <c r="BN221" s="152"/>
      <c r="BO221" s="150"/>
      <c r="BP221" s="152"/>
      <c r="BQ221" s="150"/>
      <c r="BR221" s="152"/>
      <c r="BS221" s="150"/>
      <c r="BT221" s="152"/>
      <c r="BU221" s="150"/>
      <c r="BV221" s="152"/>
      <c r="BW221" s="150"/>
      <c r="BX221" s="152"/>
      <c r="BY221" s="150"/>
      <c r="BZ221" s="32" t="str">
        <f ca="1">IF(AND(BZ$7&gt;=$N221,BZ$7&lt;=$O221,BZ$7&lt;&gt;""),IF($P221="O",$K221&amp;" h",$K221),"")</f>
        <v/>
      </c>
      <c r="CA221" s="32" t="str">
        <f ca="1">IF(AND(CA$7&gt;=$N221,CA$7&lt;=$O221,CA$7&lt;&gt;""),IF($P221="O",$K221&amp;" h",$K221),"")</f>
        <v/>
      </c>
      <c r="CB221" s="32" t="str">
        <f ca="1">IF(AND(CB$7&gt;=$N221,CB$7&lt;=$O221,CB$7&lt;&gt;""),IF($P221="O",$K221&amp;" h",$K221),"")</f>
        <v/>
      </c>
      <c r="CC221" s="32" t="str">
        <f ca="1">IF(AND(CC$7&gt;=$N221,CC$7&lt;=$O221,CC$7&lt;&gt;""),IF($P221="O",$K221&amp;" h",$K221),"")</f>
        <v/>
      </c>
      <c r="CD221" s="32" t="str">
        <f ca="1">IF(AND(CD$7&gt;=$N221,CD$7&lt;=$O221,CD$7&lt;&gt;""),IF($P221="O",$K221&amp;" h",$K221),"")</f>
        <v/>
      </c>
      <c r="CE221" s="32" t="str">
        <f ca="1">IF(AND(CE$7&gt;=$N221,CE$7&lt;=$O221,CE$7&lt;&gt;""),IF($P221="O",$K221&amp;" h",$K221),"")</f>
        <v/>
      </c>
      <c r="CF221" s="32" t="str">
        <f ca="1">IF(AND(CF$7&gt;=$N221,CF$7&lt;=$O221,CF$7&lt;&gt;""),IF($P221="O",$K221&amp;" h",$K221),"")</f>
        <v/>
      </c>
      <c r="CG221" s="32" t="str">
        <f ca="1">IF(AND(CG$7&gt;=$N221,CG$7&lt;=$O221,CG$7&lt;&gt;""),IF($P221="O",$K221&amp;" h",$K221),"")</f>
        <v/>
      </c>
      <c r="CH221" s="32" t="str">
        <f ca="1">IF(AND(CH$7&gt;=$N221,CH$7&lt;=$O221,CH$7&lt;&gt;""),IF($P221="O",$K221&amp;" h",$K221),"")</f>
        <v/>
      </c>
      <c r="CI221" s="32" t="str">
        <f ca="1">IF(AND(CI$7&gt;=$N221,CI$7&lt;=$O221,CI$7&lt;&gt;""),IF($P221="O",$K221&amp;" h",$K221),"")</f>
        <v/>
      </c>
      <c r="CJ221" s="32" t="str">
        <f ca="1">IF(AND(CJ$7&gt;=$N221,CJ$7&lt;=$O221,CJ$7&lt;&gt;""),IF($P221="O",$K221&amp;" h",$K221),"")</f>
        <v/>
      </c>
      <c r="CK221" s="32" t="str">
        <f ca="1">IF(AND(CK$7&gt;=$N221,CK$7&lt;=$O221,CK$7&lt;&gt;""),IF($P221="O",$K221&amp;" h",$K221),"")</f>
        <v/>
      </c>
      <c r="CL221" s="32" t="str">
        <f ca="1">IF(AND(CL$7&gt;=$N221,CL$7&lt;=$O221,CL$7&lt;&gt;""),IF($P221="O",$K221&amp;" h",$K221),"")</f>
        <v/>
      </c>
      <c r="CM221" s="32" t="str">
        <f ca="1">IF(AND(CM$7&gt;=$N221,CM$7&lt;=$O221,CM$7&lt;&gt;""),IF($P221="O",$K221&amp;" h",$K221),"")</f>
        <v/>
      </c>
      <c r="CN221" s="32" t="str">
        <f ca="1">IF(AND(CN$7&gt;=$N221,CN$7&lt;=$O221,CN$7&lt;&gt;""),IF($P221="O",$K221&amp;" h",$K221),"")</f>
        <v/>
      </c>
      <c r="CO221" s="32" t="str">
        <f ca="1">IF(AND(CO$7&gt;=$N221,CO$7&lt;=$O221,CO$7&lt;&gt;""),IF($P221="O",$K221&amp;" h",$K221),"")</f>
        <v/>
      </c>
      <c r="CP221" s="32" t="str">
        <f ca="1">IF(AND(CP$7&gt;=$N221,CP$7&lt;=$O221,CP$7&lt;&gt;""),IF($P221="O",$K221&amp;" h",$K221),"")</f>
        <v/>
      </c>
      <c r="CQ221" s="32" t="str">
        <f ca="1">IF(AND(CQ$7&gt;=$N221,CQ$7&lt;=$O221,CQ$7&lt;&gt;""),IF($P221="O",$K221&amp;" h",$K221),"")</f>
        <v/>
      </c>
      <c r="CR221" s="32" t="str">
        <f ca="1">IF(AND(CR$7&gt;=$N221,CR$7&lt;=$O221,CR$7&lt;&gt;""),IF($P221="O",$K221&amp;" h",$K221),"")</f>
        <v/>
      </c>
      <c r="CS221" s="32" t="str">
        <f ca="1">IF(AND(CS$7&gt;=$N221,CS$7&lt;=$O221,CS$7&lt;&gt;""),IF($P221="O",$K221&amp;" h",$K221),"")</f>
        <v/>
      </c>
      <c r="CT221" s="32" t="str">
        <f ca="1">IF(AND(CT$7&gt;=$N221,CT$7&lt;=$O221,CT$7&lt;&gt;""),IF($P221="O",$K221&amp;" h",$K221),"")</f>
        <v/>
      </c>
      <c r="CU221" s="32" t="str">
        <f ca="1">IF(AND(CU$7&gt;=$N221,CU$7&lt;=$O221,CU$7&lt;&gt;""),IF($P221="O",$K221&amp;" h",$K221),"")</f>
        <v/>
      </c>
      <c r="CV221" s="32" t="str">
        <f ca="1">IF(AND(CV$7&gt;=$N221,CV$7&lt;=$O221,CV$7&lt;&gt;""),IF($P221="O",$K221&amp;" h",$K221),"")</f>
        <v/>
      </c>
      <c r="CW221" s="32" t="str">
        <f ca="1">IF(AND(CW$7&gt;=$N221,CW$7&lt;=$O221,CW$7&lt;&gt;""),IF($P221="O",$K221&amp;" h",$K221),"")</f>
        <v/>
      </c>
      <c r="CX221" s="32" t="str">
        <f ca="1">IF(AND(CX$7&gt;=$N221,CX$7&lt;=$O221,CX$7&lt;&gt;""),IF($P221="O",$K221&amp;" h",$K221),"")</f>
        <v/>
      </c>
      <c r="CY221" s="32" t="str">
        <f ca="1">IF(AND(CY$7&gt;=$N221,CY$7&lt;=$O221,CY$7&lt;&gt;""),IF($P221="O",$K221&amp;" h",$K221),"")</f>
        <v/>
      </c>
      <c r="CZ221" s="32" t="str">
        <f ca="1">IF(AND(CZ$7&gt;=$N221,CZ$7&lt;=$O221,CZ$7&lt;&gt;""),IF($P221="O",$K221&amp;" h",$K221),"")</f>
        <v/>
      </c>
      <c r="DA221" s="32" t="str">
        <f ca="1">IF(AND(DA$7&gt;=$N221,DA$7&lt;=$O221,DA$7&lt;&gt;""),IF($P221="O",$K221&amp;" h",$K221),"")</f>
        <v/>
      </c>
      <c r="DB221" s="32" t="str">
        <f ca="1">IF(AND(DB$7&gt;=$N221,DB$7&lt;=$O221,DB$7&lt;&gt;""),IF($P221="O",$K221&amp;" h",$K221),"")</f>
        <v/>
      </c>
      <c r="DC221" s="32" t="str">
        <f ca="1">IF(AND(DC$7&gt;=$N221,DC$7&lt;=$O221,DC$7&lt;&gt;""),IF($P221="O",$K221&amp;" h",$K221),"")</f>
        <v/>
      </c>
    </row>
    <row r="222" spans="1:107" x14ac:dyDescent="0.3">
      <c r="A222" s="100"/>
      <c r="B222" s="100"/>
      <c r="C222" s="100"/>
      <c r="D222" s="100"/>
      <c r="E222" s="100"/>
      <c r="F222" s="100"/>
      <c r="G222" s="100"/>
      <c r="H222" s="100"/>
      <c r="I222" s="100"/>
      <c r="J222" s="100"/>
      <c r="K222" s="100"/>
      <c r="L222" s="101"/>
      <c r="M222" s="101"/>
      <c r="N222" s="102"/>
      <c r="O222" s="102"/>
      <c r="P222" s="103"/>
      <c r="Q222" s="31">
        <f ca="1">NETWORKDAYS(N222,O222,LD!$D$5:$D$16)</f>
        <v>0</v>
      </c>
      <c r="R222" s="152" t="str">
        <f ca="1">IF(AND(R$7&gt;=$N222,R$7&lt;=$O222,R$7&lt;&gt;""),IF($P222="O",$K222&amp;" h",$K222),"")</f>
        <v/>
      </c>
      <c r="S222" s="150" t="str">
        <f>IF(AND(S$7&gt;=$N222,S$7&lt;=$O222,S$7&lt;&gt;""),IF($P222="O",$K222&amp;" h",$K222),"")</f>
        <v/>
      </c>
      <c r="T222" s="152" t="str">
        <f ca="1">IF(AND(T$7&gt;=$N222,T$7&lt;=$O222,T$7&lt;&gt;""),IF($P222="O",$K222&amp;" h",$K222),"")</f>
        <v/>
      </c>
      <c r="U222" s="150" t="str">
        <f>IF(AND(U$7&gt;=$N222,U$7&lt;=$O222,U$7&lt;&gt;""),IF($P222="O",$K222&amp;" h",$K222),"")</f>
        <v/>
      </c>
      <c r="V222" s="152" t="str">
        <f ca="1">IF(AND(V$7&gt;=$N222,V$7&lt;=$O222,V$7&lt;&gt;""),IF($P222="O",$K222&amp;" h",$K222),"")</f>
        <v/>
      </c>
      <c r="W222" s="150" t="str">
        <f>IF(AND(W$7&gt;=$N222,W$7&lt;=$O222,W$7&lt;&gt;""),IF($P222="O",$K222&amp;" h",$K222),"")</f>
        <v/>
      </c>
      <c r="X222" s="152" t="str">
        <f ca="1">IF(AND(X$7&gt;=$N222,X$7&lt;=$O222,X$7&lt;&gt;""),IF($P222="O",$K222&amp;" h",$K222),"")</f>
        <v/>
      </c>
      <c r="Y222" s="150" t="str">
        <f>IF(AND(Y$7&gt;=$N222,Y$7&lt;=$O222,Y$7&lt;&gt;""),IF($P222="O",$K222&amp;" h",$K222),"")</f>
        <v/>
      </c>
      <c r="Z222" s="152" t="str">
        <f ca="1">IF(AND(Z$7&gt;=$N222,Z$7&lt;=$O222,Z$7&lt;&gt;""),IF($P222="O",$K222&amp;" h",$K222),"")</f>
        <v/>
      </c>
      <c r="AA222" s="150" t="str">
        <f>IF(AND(AA$7&gt;=$N222,AA$7&lt;=$O222,AA$7&lt;&gt;""),IF($P222="O",$K222&amp;" h",$K222),"")</f>
        <v/>
      </c>
      <c r="AB222" s="152" t="str">
        <f ca="1">IF(AND(AB$7&gt;=$N222,AB$7&lt;=$O222,AB$7&lt;&gt;""),IF($P222="O",$K222&amp;" h",$K222),"")</f>
        <v/>
      </c>
      <c r="AC222" s="150" t="str">
        <f>IF(AND(AC$7&gt;=$N222,AC$7&lt;=$O222,AC$7&lt;&gt;""),IF($P222="O",$K222&amp;" h",$K222),"")</f>
        <v/>
      </c>
      <c r="AD222" s="152" t="str">
        <f ca="1">IF(AND(AD$7&gt;=$N222,AD$7&lt;=$O222,AD$7&lt;&gt;""),IF($P222="O",$K222&amp;" h",$K222),"")</f>
        <v/>
      </c>
      <c r="AE222" s="150" t="str">
        <f>IF(AND(AE$7&gt;=$N222,AE$7&lt;=$O222,AE$7&lt;&gt;""),IF($P222="O",$K222&amp;" h",$K222),"")</f>
        <v/>
      </c>
      <c r="AF222" s="152" t="str">
        <f ca="1">IF(AND(AF$7&gt;=$N222,AF$7&lt;=$O222,AF$7&lt;&gt;""),IF($P222="O",$K222&amp;" h",$K222),"")</f>
        <v/>
      </c>
      <c r="AG222" s="150" t="str">
        <f>IF(AND(AG$7&gt;=$N222,AG$7&lt;=$O222,AG$7&lt;&gt;""),IF($P222="O",$K222&amp;" h",$K222),"")</f>
        <v/>
      </c>
      <c r="AH222" s="152" t="str">
        <f ca="1">IF(AND(AH$7&gt;=$N222,AH$7&lt;=$O222,AH$7&lt;&gt;""),IF($P222="O",$K222&amp;" h",$K222),"")</f>
        <v/>
      </c>
      <c r="AI222" s="150"/>
      <c r="AJ222" s="152"/>
      <c r="AK222" s="150"/>
      <c r="AL222" s="152"/>
      <c r="AM222" s="150"/>
      <c r="AN222" s="152"/>
      <c r="AO222" s="150"/>
      <c r="AP222" s="152"/>
      <c r="AQ222" s="150"/>
      <c r="AR222" s="152"/>
      <c r="AS222" s="150"/>
      <c r="AT222" s="152"/>
      <c r="AU222" s="150"/>
      <c r="AV222" s="152"/>
      <c r="AW222" s="150"/>
      <c r="AX222" s="152"/>
      <c r="AY222" s="150"/>
      <c r="AZ222" s="152"/>
      <c r="BA222" s="150"/>
      <c r="BB222" s="152"/>
      <c r="BC222" s="150"/>
      <c r="BD222" s="152"/>
      <c r="BE222" s="150"/>
      <c r="BF222" s="152"/>
      <c r="BG222" s="150"/>
      <c r="BH222" s="152"/>
      <c r="BI222" s="150"/>
      <c r="BJ222" s="152"/>
      <c r="BK222" s="150"/>
      <c r="BL222" s="152"/>
      <c r="BM222" s="150"/>
      <c r="BN222" s="152"/>
      <c r="BO222" s="150"/>
      <c r="BP222" s="152"/>
      <c r="BQ222" s="150"/>
      <c r="BR222" s="152"/>
      <c r="BS222" s="150"/>
      <c r="BT222" s="152"/>
      <c r="BU222" s="150"/>
      <c r="BV222" s="152"/>
      <c r="BW222" s="150"/>
      <c r="BX222" s="152"/>
      <c r="BY222" s="150"/>
      <c r="BZ222" s="32" t="str">
        <f ca="1">IF(AND(BZ$7&gt;=$N222,BZ$7&lt;=$O222,BZ$7&lt;&gt;""),IF($P222="O",$K222&amp;" h",$K222),"")</f>
        <v/>
      </c>
      <c r="CA222" s="32" t="str">
        <f ca="1">IF(AND(CA$7&gt;=$N222,CA$7&lt;=$O222,CA$7&lt;&gt;""),IF($P222="O",$K222&amp;" h",$K222),"")</f>
        <v/>
      </c>
      <c r="CB222" s="32" t="str">
        <f ca="1">IF(AND(CB$7&gt;=$N222,CB$7&lt;=$O222,CB$7&lt;&gt;""),IF($P222="O",$K222&amp;" h",$K222),"")</f>
        <v/>
      </c>
      <c r="CC222" s="32" t="str">
        <f ca="1">IF(AND(CC$7&gt;=$N222,CC$7&lt;=$O222,CC$7&lt;&gt;""),IF($P222="O",$K222&amp;" h",$K222),"")</f>
        <v/>
      </c>
      <c r="CD222" s="32" t="str">
        <f ca="1">IF(AND(CD$7&gt;=$N222,CD$7&lt;=$O222,CD$7&lt;&gt;""),IF($P222="O",$K222&amp;" h",$K222),"")</f>
        <v/>
      </c>
      <c r="CE222" s="32" t="str">
        <f ca="1">IF(AND(CE$7&gt;=$N222,CE$7&lt;=$O222,CE$7&lt;&gt;""),IF($P222="O",$K222&amp;" h",$K222),"")</f>
        <v/>
      </c>
      <c r="CF222" s="32" t="str">
        <f ca="1">IF(AND(CF$7&gt;=$N222,CF$7&lt;=$O222,CF$7&lt;&gt;""),IF($P222="O",$K222&amp;" h",$K222),"")</f>
        <v/>
      </c>
      <c r="CG222" s="32" t="str">
        <f ca="1">IF(AND(CG$7&gt;=$N222,CG$7&lt;=$O222,CG$7&lt;&gt;""),IF($P222="O",$K222&amp;" h",$K222),"")</f>
        <v/>
      </c>
      <c r="CH222" s="32" t="str">
        <f ca="1">IF(AND(CH$7&gt;=$N222,CH$7&lt;=$O222,CH$7&lt;&gt;""),IF($P222="O",$K222&amp;" h",$K222),"")</f>
        <v/>
      </c>
      <c r="CI222" s="32" t="str">
        <f ca="1">IF(AND(CI$7&gt;=$N222,CI$7&lt;=$O222,CI$7&lt;&gt;""),IF($P222="O",$K222&amp;" h",$K222),"")</f>
        <v/>
      </c>
      <c r="CJ222" s="32" t="str">
        <f ca="1">IF(AND(CJ$7&gt;=$N222,CJ$7&lt;=$O222,CJ$7&lt;&gt;""),IF($P222="O",$K222&amp;" h",$K222),"")</f>
        <v/>
      </c>
      <c r="CK222" s="32" t="str">
        <f ca="1">IF(AND(CK$7&gt;=$N222,CK$7&lt;=$O222,CK$7&lt;&gt;""),IF($P222="O",$K222&amp;" h",$K222),"")</f>
        <v/>
      </c>
      <c r="CL222" s="32" t="str">
        <f ca="1">IF(AND(CL$7&gt;=$N222,CL$7&lt;=$O222,CL$7&lt;&gt;""),IF($P222="O",$K222&amp;" h",$K222),"")</f>
        <v/>
      </c>
      <c r="CM222" s="32" t="str">
        <f ca="1">IF(AND(CM$7&gt;=$N222,CM$7&lt;=$O222,CM$7&lt;&gt;""),IF($P222="O",$K222&amp;" h",$K222),"")</f>
        <v/>
      </c>
      <c r="CN222" s="32" t="str">
        <f ca="1">IF(AND(CN$7&gt;=$N222,CN$7&lt;=$O222,CN$7&lt;&gt;""),IF($P222="O",$K222&amp;" h",$K222),"")</f>
        <v/>
      </c>
      <c r="CO222" s="32" t="str">
        <f ca="1">IF(AND(CO$7&gt;=$N222,CO$7&lt;=$O222,CO$7&lt;&gt;""),IF($P222="O",$K222&amp;" h",$K222),"")</f>
        <v/>
      </c>
      <c r="CP222" s="32" t="str">
        <f ca="1">IF(AND(CP$7&gt;=$N222,CP$7&lt;=$O222,CP$7&lt;&gt;""),IF($P222="O",$K222&amp;" h",$K222),"")</f>
        <v/>
      </c>
      <c r="CQ222" s="32" t="str">
        <f ca="1">IF(AND(CQ$7&gt;=$N222,CQ$7&lt;=$O222,CQ$7&lt;&gt;""),IF($P222="O",$K222&amp;" h",$K222),"")</f>
        <v/>
      </c>
      <c r="CR222" s="32" t="str">
        <f ca="1">IF(AND(CR$7&gt;=$N222,CR$7&lt;=$O222,CR$7&lt;&gt;""),IF($P222="O",$K222&amp;" h",$K222),"")</f>
        <v/>
      </c>
      <c r="CS222" s="32" t="str">
        <f ca="1">IF(AND(CS$7&gt;=$N222,CS$7&lt;=$O222,CS$7&lt;&gt;""),IF($P222="O",$K222&amp;" h",$K222),"")</f>
        <v/>
      </c>
      <c r="CT222" s="32" t="str">
        <f ca="1">IF(AND(CT$7&gt;=$N222,CT$7&lt;=$O222,CT$7&lt;&gt;""),IF($P222="O",$K222&amp;" h",$K222),"")</f>
        <v/>
      </c>
      <c r="CU222" s="32" t="str">
        <f ca="1">IF(AND(CU$7&gt;=$N222,CU$7&lt;=$O222,CU$7&lt;&gt;""),IF($P222="O",$K222&amp;" h",$K222),"")</f>
        <v/>
      </c>
      <c r="CV222" s="32" t="str">
        <f ca="1">IF(AND(CV$7&gt;=$N222,CV$7&lt;=$O222,CV$7&lt;&gt;""),IF($P222="O",$K222&amp;" h",$K222),"")</f>
        <v/>
      </c>
      <c r="CW222" s="32" t="str">
        <f ca="1">IF(AND(CW$7&gt;=$N222,CW$7&lt;=$O222,CW$7&lt;&gt;""),IF($P222="O",$K222&amp;" h",$K222),"")</f>
        <v/>
      </c>
      <c r="CX222" s="32" t="str">
        <f ca="1">IF(AND(CX$7&gt;=$N222,CX$7&lt;=$O222,CX$7&lt;&gt;""),IF($P222="O",$K222&amp;" h",$K222),"")</f>
        <v/>
      </c>
      <c r="CY222" s="32" t="str">
        <f ca="1">IF(AND(CY$7&gt;=$N222,CY$7&lt;=$O222,CY$7&lt;&gt;""),IF($P222="O",$K222&amp;" h",$K222),"")</f>
        <v/>
      </c>
      <c r="CZ222" s="32" t="str">
        <f ca="1">IF(AND(CZ$7&gt;=$N222,CZ$7&lt;=$O222,CZ$7&lt;&gt;""),IF($P222="O",$K222&amp;" h",$K222),"")</f>
        <v/>
      </c>
      <c r="DA222" s="32" t="str">
        <f ca="1">IF(AND(DA$7&gt;=$N222,DA$7&lt;=$O222,DA$7&lt;&gt;""),IF($P222="O",$K222&amp;" h",$K222),"")</f>
        <v/>
      </c>
      <c r="DB222" s="32" t="str">
        <f ca="1">IF(AND(DB$7&gt;=$N222,DB$7&lt;=$O222,DB$7&lt;&gt;""),IF($P222="O",$K222&amp;" h",$K222),"")</f>
        <v/>
      </c>
      <c r="DC222" s="32" t="str">
        <f ca="1">IF(AND(DC$7&gt;=$N222,DC$7&lt;=$O222,DC$7&lt;&gt;""),IF($P222="O",$K222&amp;" h",$K222),"")</f>
        <v/>
      </c>
    </row>
    <row r="223" spans="1:107" x14ac:dyDescent="0.3">
      <c r="A223" s="100"/>
      <c r="B223" s="100"/>
      <c r="C223" s="100"/>
      <c r="D223" s="100"/>
      <c r="E223" s="100"/>
      <c r="F223" s="100"/>
      <c r="G223" s="100"/>
      <c r="H223" s="100"/>
      <c r="I223" s="100"/>
      <c r="J223" s="100"/>
      <c r="K223" s="100"/>
      <c r="L223" s="101"/>
      <c r="M223" s="101"/>
      <c r="N223" s="102"/>
      <c r="O223" s="102"/>
      <c r="P223" s="103"/>
      <c r="Q223" s="31">
        <f ca="1">NETWORKDAYS(N223,O223,LD!$D$5:$D$16)</f>
        <v>0</v>
      </c>
      <c r="R223" s="152" t="str">
        <f ca="1">IF(AND(R$7&gt;=$N223,R$7&lt;=$O223,R$7&lt;&gt;""),IF($P223="O",$K223&amp;" h",$K223),"")</f>
        <v/>
      </c>
      <c r="S223" s="150" t="str">
        <f>IF(AND(S$7&gt;=$N223,S$7&lt;=$O223,S$7&lt;&gt;""),IF($P223="O",$K223&amp;" h",$K223),"")</f>
        <v/>
      </c>
      <c r="T223" s="152" t="str">
        <f ca="1">IF(AND(T$7&gt;=$N223,T$7&lt;=$O223,T$7&lt;&gt;""),IF($P223="O",$K223&amp;" h",$K223),"")</f>
        <v/>
      </c>
      <c r="U223" s="150" t="str">
        <f>IF(AND(U$7&gt;=$N223,U$7&lt;=$O223,U$7&lt;&gt;""),IF($P223="O",$K223&amp;" h",$K223),"")</f>
        <v/>
      </c>
      <c r="V223" s="152" t="str">
        <f ca="1">IF(AND(V$7&gt;=$N223,V$7&lt;=$O223,V$7&lt;&gt;""),IF($P223="O",$K223&amp;" h",$K223),"")</f>
        <v/>
      </c>
      <c r="W223" s="150" t="str">
        <f>IF(AND(W$7&gt;=$N223,W$7&lt;=$O223,W$7&lt;&gt;""),IF($P223="O",$K223&amp;" h",$K223),"")</f>
        <v/>
      </c>
      <c r="X223" s="152" t="str">
        <f ca="1">IF(AND(X$7&gt;=$N223,X$7&lt;=$O223,X$7&lt;&gt;""),IF($P223="O",$K223&amp;" h",$K223),"")</f>
        <v/>
      </c>
      <c r="Y223" s="150" t="str">
        <f>IF(AND(Y$7&gt;=$N223,Y$7&lt;=$O223,Y$7&lt;&gt;""),IF($P223="O",$K223&amp;" h",$K223),"")</f>
        <v/>
      </c>
      <c r="Z223" s="152" t="str">
        <f ca="1">IF(AND(Z$7&gt;=$N223,Z$7&lt;=$O223,Z$7&lt;&gt;""),IF($P223="O",$K223&amp;" h",$K223),"")</f>
        <v/>
      </c>
      <c r="AA223" s="150" t="str">
        <f>IF(AND(AA$7&gt;=$N223,AA$7&lt;=$O223,AA$7&lt;&gt;""),IF($P223="O",$K223&amp;" h",$K223),"")</f>
        <v/>
      </c>
      <c r="AB223" s="152" t="str">
        <f ca="1">IF(AND(AB$7&gt;=$N223,AB$7&lt;=$O223,AB$7&lt;&gt;""),IF($P223="O",$K223&amp;" h",$K223),"")</f>
        <v/>
      </c>
      <c r="AC223" s="150" t="str">
        <f>IF(AND(AC$7&gt;=$N223,AC$7&lt;=$O223,AC$7&lt;&gt;""),IF($P223="O",$K223&amp;" h",$K223),"")</f>
        <v/>
      </c>
      <c r="AD223" s="152" t="str">
        <f ca="1">IF(AND(AD$7&gt;=$N223,AD$7&lt;=$O223,AD$7&lt;&gt;""),IF($P223="O",$K223&amp;" h",$K223),"")</f>
        <v/>
      </c>
      <c r="AE223" s="150" t="str">
        <f>IF(AND(AE$7&gt;=$N223,AE$7&lt;=$O223,AE$7&lt;&gt;""),IF($P223="O",$K223&amp;" h",$K223),"")</f>
        <v/>
      </c>
      <c r="AF223" s="152" t="str">
        <f ca="1">IF(AND(AF$7&gt;=$N223,AF$7&lt;=$O223,AF$7&lt;&gt;""),IF($P223="O",$K223&amp;" h",$K223),"")</f>
        <v/>
      </c>
      <c r="AG223" s="150" t="str">
        <f>IF(AND(AG$7&gt;=$N223,AG$7&lt;=$O223,AG$7&lt;&gt;""),IF($P223="O",$K223&amp;" h",$K223),"")</f>
        <v/>
      </c>
      <c r="AH223" s="152" t="str">
        <f ca="1">IF(AND(AH$7&gt;=$N223,AH$7&lt;=$O223,AH$7&lt;&gt;""),IF($P223="O",$K223&amp;" h",$K223),"")</f>
        <v/>
      </c>
      <c r="AI223" s="150"/>
      <c r="AJ223" s="152"/>
      <c r="AK223" s="150"/>
      <c r="AL223" s="152"/>
      <c r="AM223" s="150"/>
      <c r="AN223" s="152"/>
      <c r="AO223" s="150"/>
      <c r="AP223" s="152"/>
      <c r="AQ223" s="150"/>
      <c r="AR223" s="152"/>
      <c r="AS223" s="150"/>
      <c r="AT223" s="152"/>
      <c r="AU223" s="150"/>
      <c r="AV223" s="152"/>
      <c r="AW223" s="150"/>
      <c r="AX223" s="152"/>
      <c r="AY223" s="150"/>
      <c r="AZ223" s="152"/>
      <c r="BA223" s="150"/>
      <c r="BB223" s="152"/>
      <c r="BC223" s="150"/>
      <c r="BD223" s="152"/>
      <c r="BE223" s="150"/>
      <c r="BF223" s="152"/>
      <c r="BG223" s="150"/>
      <c r="BH223" s="152"/>
      <c r="BI223" s="150"/>
      <c r="BJ223" s="152"/>
      <c r="BK223" s="150"/>
      <c r="BL223" s="152"/>
      <c r="BM223" s="150"/>
      <c r="BN223" s="152"/>
      <c r="BO223" s="150"/>
      <c r="BP223" s="152"/>
      <c r="BQ223" s="150"/>
      <c r="BR223" s="152"/>
      <c r="BS223" s="150"/>
      <c r="BT223" s="152"/>
      <c r="BU223" s="150"/>
      <c r="BV223" s="152"/>
      <c r="BW223" s="150"/>
      <c r="BX223" s="152"/>
      <c r="BY223" s="150"/>
      <c r="BZ223" s="32" t="str">
        <f ca="1">IF(AND(BZ$7&gt;=$N223,BZ$7&lt;=$O223,BZ$7&lt;&gt;""),IF($P223="O",$K223&amp;" h",$K223),"")</f>
        <v/>
      </c>
      <c r="CA223" s="32" t="str">
        <f ca="1">IF(AND(CA$7&gt;=$N223,CA$7&lt;=$O223,CA$7&lt;&gt;""),IF($P223="O",$K223&amp;" h",$K223),"")</f>
        <v/>
      </c>
      <c r="CB223" s="32" t="str">
        <f ca="1">IF(AND(CB$7&gt;=$N223,CB$7&lt;=$O223,CB$7&lt;&gt;""),IF($P223="O",$K223&amp;" h",$K223),"")</f>
        <v/>
      </c>
      <c r="CC223" s="32" t="str">
        <f ca="1">IF(AND(CC$7&gt;=$N223,CC$7&lt;=$O223,CC$7&lt;&gt;""),IF($P223="O",$K223&amp;" h",$K223),"")</f>
        <v/>
      </c>
      <c r="CD223" s="32" t="str">
        <f ca="1">IF(AND(CD$7&gt;=$N223,CD$7&lt;=$O223,CD$7&lt;&gt;""),IF($P223="O",$K223&amp;" h",$K223),"")</f>
        <v/>
      </c>
      <c r="CE223" s="32" t="str">
        <f ca="1">IF(AND(CE$7&gt;=$N223,CE$7&lt;=$O223,CE$7&lt;&gt;""),IF($P223="O",$K223&amp;" h",$K223),"")</f>
        <v/>
      </c>
      <c r="CF223" s="32" t="str">
        <f ca="1">IF(AND(CF$7&gt;=$N223,CF$7&lt;=$O223,CF$7&lt;&gt;""),IF($P223="O",$K223&amp;" h",$K223),"")</f>
        <v/>
      </c>
      <c r="CG223" s="32" t="str">
        <f ca="1">IF(AND(CG$7&gt;=$N223,CG$7&lt;=$O223,CG$7&lt;&gt;""),IF($P223="O",$K223&amp;" h",$K223),"")</f>
        <v/>
      </c>
      <c r="CH223" s="32" t="str">
        <f ca="1">IF(AND(CH$7&gt;=$N223,CH$7&lt;=$O223,CH$7&lt;&gt;""),IF($P223="O",$K223&amp;" h",$K223),"")</f>
        <v/>
      </c>
      <c r="CI223" s="32" t="str">
        <f ca="1">IF(AND(CI$7&gt;=$N223,CI$7&lt;=$O223,CI$7&lt;&gt;""),IF($P223="O",$K223&amp;" h",$K223),"")</f>
        <v/>
      </c>
      <c r="CJ223" s="32" t="str">
        <f ca="1">IF(AND(CJ$7&gt;=$N223,CJ$7&lt;=$O223,CJ$7&lt;&gt;""),IF($P223="O",$K223&amp;" h",$K223),"")</f>
        <v/>
      </c>
      <c r="CK223" s="32" t="str">
        <f ca="1">IF(AND(CK$7&gt;=$N223,CK$7&lt;=$O223,CK$7&lt;&gt;""),IF($P223="O",$K223&amp;" h",$K223),"")</f>
        <v/>
      </c>
      <c r="CL223" s="32" t="str">
        <f ca="1">IF(AND(CL$7&gt;=$N223,CL$7&lt;=$O223,CL$7&lt;&gt;""),IF($P223="O",$K223&amp;" h",$K223),"")</f>
        <v/>
      </c>
      <c r="CM223" s="32" t="str">
        <f ca="1">IF(AND(CM$7&gt;=$N223,CM$7&lt;=$O223,CM$7&lt;&gt;""),IF($P223="O",$K223&amp;" h",$K223),"")</f>
        <v/>
      </c>
      <c r="CN223" s="32" t="str">
        <f ca="1">IF(AND(CN$7&gt;=$N223,CN$7&lt;=$O223,CN$7&lt;&gt;""),IF($P223="O",$K223&amp;" h",$K223),"")</f>
        <v/>
      </c>
      <c r="CO223" s="32" t="str">
        <f ca="1">IF(AND(CO$7&gt;=$N223,CO$7&lt;=$O223,CO$7&lt;&gt;""),IF($P223="O",$K223&amp;" h",$K223),"")</f>
        <v/>
      </c>
      <c r="CP223" s="32" t="str">
        <f ca="1">IF(AND(CP$7&gt;=$N223,CP$7&lt;=$O223,CP$7&lt;&gt;""),IF($P223="O",$K223&amp;" h",$K223),"")</f>
        <v/>
      </c>
      <c r="CQ223" s="32" t="str">
        <f ca="1">IF(AND(CQ$7&gt;=$N223,CQ$7&lt;=$O223,CQ$7&lt;&gt;""),IF($P223="O",$K223&amp;" h",$K223),"")</f>
        <v/>
      </c>
      <c r="CR223" s="32" t="str">
        <f ca="1">IF(AND(CR$7&gt;=$N223,CR$7&lt;=$O223,CR$7&lt;&gt;""),IF($P223="O",$K223&amp;" h",$K223),"")</f>
        <v/>
      </c>
      <c r="CS223" s="32" t="str">
        <f ca="1">IF(AND(CS$7&gt;=$N223,CS$7&lt;=$O223,CS$7&lt;&gt;""),IF($P223="O",$K223&amp;" h",$K223),"")</f>
        <v/>
      </c>
      <c r="CT223" s="32" t="str">
        <f ca="1">IF(AND(CT$7&gt;=$N223,CT$7&lt;=$O223,CT$7&lt;&gt;""),IF($P223="O",$K223&amp;" h",$K223),"")</f>
        <v/>
      </c>
      <c r="CU223" s="32" t="str">
        <f ca="1">IF(AND(CU$7&gt;=$N223,CU$7&lt;=$O223,CU$7&lt;&gt;""),IF($P223="O",$K223&amp;" h",$K223),"")</f>
        <v/>
      </c>
      <c r="CV223" s="32" t="str">
        <f ca="1">IF(AND(CV$7&gt;=$N223,CV$7&lt;=$O223,CV$7&lt;&gt;""),IF($P223="O",$K223&amp;" h",$K223),"")</f>
        <v/>
      </c>
      <c r="CW223" s="32" t="str">
        <f ca="1">IF(AND(CW$7&gt;=$N223,CW$7&lt;=$O223,CW$7&lt;&gt;""),IF($P223="O",$K223&amp;" h",$K223),"")</f>
        <v/>
      </c>
      <c r="CX223" s="32" t="str">
        <f ca="1">IF(AND(CX$7&gt;=$N223,CX$7&lt;=$O223,CX$7&lt;&gt;""),IF($P223="O",$K223&amp;" h",$K223),"")</f>
        <v/>
      </c>
      <c r="CY223" s="32" t="str">
        <f ca="1">IF(AND(CY$7&gt;=$N223,CY$7&lt;=$O223,CY$7&lt;&gt;""),IF($P223="O",$K223&amp;" h",$K223),"")</f>
        <v/>
      </c>
      <c r="CZ223" s="32" t="str">
        <f ca="1">IF(AND(CZ$7&gt;=$N223,CZ$7&lt;=$O223,CZ$7&lt;&gt;""),IF($P223="O",$K223&amp;" h",$K223),"")</f>
        <v/>
      </c>
      <c r="DA223" s="32" t="str">
        <f ca="1">IF(AND(DA$7&gt;=$N223,DA$7&lt;=$O223,DA$7&lt;&gt;""),IF($P223="O",$K223&amp;" h",$K223),"")</f>
        <v/>
      </c>
      <c r="DB223" s="32" t="str">
        <f ca="1">IF(AND(DB$7&gt;=$N223,DB$7&lt;=$O223,DB$7&lt;&gt;""),IF($P223="O",$K223&amp;" h",$K223),"")</f>
        <v/>
      </c>
      <c r="DC223" s="32" t="str">
        <f ca="1">IF(AND(DC$7&gt;=$N223,DC$7&lt;=$O223,DC$7&lt;&gt;""),IF($P223="O",$K223&amp;" h",$K223),"")</f>
        <v/>
      </c>
    </row>
    <row r="224" spans="1:107" x14ac:dyDescent="0.3">
      <c r="A224" s="100"/>
      <c r="B224" s="100"/>
      <c r="C224" s="100"/>
      <c r="D224" s="100"/>
      <c r="E224" s="100"/>
      <c r="F224" s="100"/>
      <c r="G224" s="100"/>
      <c r="H224" s="100"/>
      <c r="I224" s="100"/>
      <c r="J224" s="100"/>
      <c r="K224" s="100"/>
      <c r="L224" s="101"/>
      <c r="M224" s="101"/>
      <c r="N224" s="102"/>
      <c r="O224" s="102"/>
      <c r="P224" s="103"/>
      <c r="Q224" s="31">
        <f ca="1">NETWORKDAYS(N224,O224,LD!$D$5:$D$16)</f>
        <v>0</v>
      </c>
      <c r="R224" s="152" t="str">
        <f ca="1">IF(AND(R$7&gt;=$N224,R$7&lt;=$O224,R$7&lt;&gt;""),IF($P224="O",$K224&amp;" h",$K224),"")</f>
        <v/>
      </c>
      <c r="S224" s="150" t="str">
        <f>IF(AND(S$7&gt;=$N224,S$7&lt;=$O224,S$7&lt;&gt;""),IF($P224="O",$K224&amp;" h",$K224),"")</f>
        <v/>
      </c>
      <c r="T224" s="152" t="str">
        <f ca="1">IF(AND(T$7&gt;=$N224,T$7&lt;=$O224,T$7&lt;&gt;""),IF($P224="O",$K224&amp;" h",$K224),"")</f>
        <v/>
      </c>
      <c r="U224" s="150" t="str">
        <f>IF(AND(U$7&gt;=$N224,U$7&lt;=$O224,U$7&lt;&gt;""),IF($P224="O",$K224&amp;" h",$K224),"")</f>
        <v/>
      </c>
      <c r="V224" s="152" t="str">
        <f ca="1">IF(AND(V$7&gt;=$N224,V$7&lt;=$O224,V$7&lt;&gt;""),IF($P224="O",$K224&amp;" h",$K224),"")</f>
        <v/>
      </c>
      <c r="W224" s="150" t="str">
        <f>IF(AND(W$7&gt;=$N224,W$7&lt;=$O224,W$7&lt;&gt;""),IF($P224="O",$K224&amp;" h",$K224),"")</f>
        <v/>
      </c>
      <c r="X224" s="152" t="str">
        <f ca="1">IF(AND(X$7&gt;=$N224,X$7&lt;=$O224,X$7&lt;&gt;""),IF($P224="O",$K224&amp;" h",$K224),"")</f>
        <v/>
      </c>
      <c r="Y224" s="150" t="str">
        <f>IF(AND(Y$7&gt;=$N224,Y$7&lt;=$O224,Y$7&lt;&gt;""),IF($P224="O",$K224&amp;" h",$K224),"")</f>
        <v/>
      </c>
      <c r="Z224" s="152" t="str">
        <f ca="1">IF(AND(Z$7&gt;=$N224,Z$7&lt;=$O224,Z$7&lt;&gt;""),IF($P224="O",$K224&amp;" h",$K224),"")</f>
        <v/>
      </c>
      <c r="AA224" s="150" t="str">
        <f>IF(AND(AA$7&gt;=$N224,AA$7&lt;=$O224,AA$7&lt;&gt;""),IF($P224="O",$K224&amp;" h",$K224),"")</f>
        <v/>
      </c>
      <c r="AB224" s="152" t="str">
        <f ca="1">IF(AND(AB$7&gt;=$N224,AB$7&lt;=$O224,AB$7&lt;&gt;""),IF($P224="O",$K224&amp;" h",$K224),"")</f>
        <v/>
      </c>
      <c r="AC224" s="150" t="str">
        <f>IF(AND(AC$7&gt;=$N224,AC$7&lt;=$O224,AC$7&lt;&gt;""),IF($P224="O",$K224&amp;" h",$K224),"")</f>
        <v/>
      </c>
      <c r="AD224" s="152" t="str">
        <f ca="1">IF(AND(AD$7&gt;=$N224,AD$7&lt;=$O224,AD$7&lt;&gt;""),IF($P224="O",$K224&amp;" h",$K224),"")</f>
        <v/>
      </c>
      <c r="AE224" s="150" t="str">
        <f>IF(AND(AE$7&gt;=$N224,AE$7&lt;=$O224,AE$7&lt;&gt;""),IF($P224="O",$K224&amp;" h",$K224),"")</f>
        <v/>
      </c>
      <c r="AF224" s="152" t="str">
        <f ca="1">IF(AND(AF$7&gt;=$N224,AF$7&lt;=$O224,AF$7&lt;&gt;""),IF($P224="O",$K224&amp;" h",$K224),"")</f>
        <v/>
      </c>
      <c r="AG224" s="150" t="str">
        <f>IF(AND(AG$7&gt;=$N224,AG$7&lt;=$O224,AG$7&lt;&gt;""),IF($P224="O",$K224&amp;" h",$K224),"")</f>
        <v/>
      </c>
      <c r="AH224" s="152" t="str">
        <f ca="1">IF(AND(AH$7&gt;=$N224,AH$7&lt;=$O224,AH$7&lt;&gt;""),IF($P224="O",$K224&amp;" h",$K224),"")</f>
        <v/>
      </c>
      <c r="AI224" s="150"/>
      <c r="AJ224" s="152"/>
      <c r="AK224" s="150"/>
      <c r="AL224" s="152"/>
      <c r="AM224" s="150"/>
      <c r="AN224" s="152"/>
      <c r="AO224" s="150"/>
      <c r="AP224" s="152"/>
      <c r="AQ224" s="150"/>
      <c r="AR224" s="152"/>
      <c r="AS224" s="150"/>
      <c r="AT224" s="152"/>
      <c r="AU224" s="150"/>
      <c r="AV224" s="152"/>
      <c r="AW224" s="150"/>
      <c r="AX224" s="152"/>
      <c r="AY224" s="150"/>
      <c r="AZ224" s="152"/>
      <c r="BA224" s="150"/>
      <c r="BB224" s="152"/>
      <c r="BC224" s="150"/>
      <c r="BD224" s="152"/>
      <c r="BE224" s="150"/>
      <c r="BF224" s="152"/>
      <c r="BG224" s="150"/>
      <c r="BH224" s="152"/>
      <c r="BI224" s="150"/>
      <c r="BJ224" s="152"/>
      <c r="BK224" s="150"/>
      <c r="BL224" s="152"/>
      <c r="BM224" s="150"/>
      <c r="BN224" s="152"/>
      <c r="BO224" s="150"/>
      <c r="BP224" s="152"/>
      <c r="BQ224" s="150"/>
      <c r="BR224" s="152"/>
      <c r="BS224" s="150"/>
      <c r="BT224" s="152"/>
      <c r="BU224" s="150"/>
      <c r="BV224" s="152"/>
      <c r="BW224" s="150"/>
      <c r="BX224" s="152"/>
      <c r="BY224" s="150"/>
      <c r="BZ224" s="32" t="str">
        <f ca="1">IF(AND(BZ$7&gt;=$N224,BZ$7&lt;=$O224,BZ$7&lt;&gt;""),IF($P224="O",$K224&amp;" h",$K224),"")</f>
        <v/>
      </c>
      <c r="CA224" s="32" t="str">
        <f ca="1">IF(AND(CA$7&gt;=$N224,CA$7&lt;=$O224,CA$7&lt;&gt;""),IF($P224="O",$K224&amp;" h",$K224),"")</f>
        <v/>
      </c>
      <c r="CB224" s="32" t="str">
        <f ca="1">IF(AND(CB$7&gt;=$N224,CB$7&lt;=$O224,CB$7&lt;&gt;""),IF($P224="O",$K224&amp;" h",$K224),"")</f>
        <v/>
      </c>
      <c r="CC224" s="32" t="str">
        <f ca="1">IF(AND(CC$7&gt;=$N224,CC$7&lt;=$O224,CC$7&lt;&gt;""),IF($P224="O",$K224&amp;" h",$K224),"")</f>
        <v/>
      </c>
      <c r="CD224" s="32" t="str">
        <f ca="1">IF(AND(CD$7&gt;=$N224,CD$7&lt;=$O224,CD$7&lt;&gt;""),IF($P224="O",$K224&amp;" h",$K224),"")</f>
        <v/>
      </c>
      <c r="CE224" s="32" t="str">
        <f ca="1">IF(AND(CE$7&gt;=$N224,CE$7&lt;=$O224,CE$7&lt;&gt;""),IF($P224="O",$K224&amp;" h",$K224),"")</f>
        <v/>
      </c>
      <c r="CF224" s="32" t="str">
        <f ca="1">IF(AND(CF$7&gt;=$N224,CF$7&lt;=$O224,CF$7&lt;&gt;""),IF($P224="O",$K224&amp;" h",$K224),"")</f>
        <v/>
      </c>
      <c r="CG224" s="32" t="str">
        <f ca="1">IF(AND(CG$7&gt;=$N224,CG$7&lt;=$O224,CG$7&lt;&gt;""),IF($P224="O",$K224&amp;" h",$K224),"")</f>
        <v/>
      </c>
      <c r="CH224" s="32" t="str">
        <f ca="1">IF(AND(CH$7&gt;=$N224,CH$7&lt;=$O224,CH$7&lt;&gt;""),IF($P224="O",$K224&amp;" h",$K224),"")</f>
        <v/>
      </c>
      <c r="CI224" s="32" t="str">
        <f ca="1">IF(AND(CI$7&gt;=$N224,CI$7&lt;=$O224,CI$7&lt;&gt;""),IF($P224="O",$K224&amp;" h",$K224),"")</f>
        <v/>
      </c>
      <c r="CJ224" s="32" t="str">
        <f ca="1">IF(AND(CJ$7&gt;=$N224,CJ$7&lt;=$O224,CJ$7&lt;&gt;""),IF($P224="O",$K224&amp;" h",$K224),"")</f>
        <v/>
      </c>
      <c r="CK224" s="32" t="str">
        <f ca="1">IF(AND(CK$7&gt;=$N224,CK$7&lt;=$O224,CK$7&lt;&gt;""),IF($P224="O",$K224&amp;" h",$K224),"")</f>
        <v/>
      </c>
      <c r="CL224" s="32" t="str">
        <f ca="1">IF(AND(CL$7&gt;=$N224,CL$7&lt;=$O224,CL$7&lt;&gt;""),IF($P224="O",$K224&amp;" h",$K224),"")</f>
        <v/>
      </c>
      <c r="CM224" s="32" t="str">
        <f ca="1">IF(AND(CM$7&gt;=$N224,CM$7&lt;=$O224,CM$7&lt;&gt;""),IF($P224="O",$K224&amp;" h",$K224),"")</f>
        <v/>
      </c>
      <c r="CN224" s="32" t="str">
        <f ca="1">IF(AND(CN$7&gt;=$N224,CN$7&lt;=$O224,CN$7&lt;&gt;""),IF($P224="O",$K224&amp;" h",$K224),"")</f>
        <v/>
      </c>
      <c r="CO224" s="32" t="str">
        <f ca="1">IF(AND(CO$7&gt;=$N224,CO$7&lt;=$O224,CO$7&lt;&gt;""),IF($P224="O",$K224&amp;" h",$K224),"")</f>
        <v/>
      </c>
      <c r="CP224" s="32" t="str">
        <f ca="1">IF(AND(CP$7&gt;=$N224,CP$7&lt;=$O224,CP$7&lt;&gt;""),IF($P224="O",$K224&amp;" h",$K224),"")</f>
        <v/>
      </c>
      <c r="CQ224" s="32" t="str">
        <f ca="1">IF(AND(CQ$7&gt;=$N224,CQ$7&lt;=$O224,CQ$7&lt;&gt;""),IF($P224="O",$K224&amp;" h",$K224),"")</f>
        <v/>
      </c>
      <c r="CR224" s="32" t="str">
        <f ca="1">IF(AND(CR$7&gt;=$N224,CR$7&lt;=$O224,CR$7&lt;&gt;""),IF($P224="O",$K224&amp;" h",$K224),"")</f>
        <v/>
      </c>
      <c r="CS224" s="32" t="str">
        <f ca="1">IF(AND(CS$7&gt;=$N224,CS$7&lt;=$O224,CS$7&lt;&gt;""),IF($P224="O",$K224&amp;" h",$K224),"")</f>
        <v/>
      </c>
      <c r="CT224" s="32" t="str">
        <f ca="1">IF(AND(CT$7&gt;=$N224,CT$7&lt;=$O224,CT$7&lt;&gt;""),IF($P224="O",$K224&amp;" h",$K224),"")</f>
        <v/>
      </c>
      <c r="CU224" s="32" t="str">
        <f ca="1">IF(AND(CU$7&gt;=$N224,CU$7&lt;=$O224,CU$7&lt;&gt;""),IF($P224="O",$K224&amp;" h",$K224),"")</f>
        <v/>
      </c>
      <c r="CV224" s="32" t="str">
        <f ca="1">IF(AND(CV$7&gt;=$N224,CV$7&lt;=$O224,CV$7&lt;&gt;""),IF($P224="O",$K224&amp;" h",$K224),"")</f>
        <v/>
      </c>
      <c r="CW224" s="32" t="str">
        <f ca="1">IF(AND(CW$7&gt;=$N224,CW$7&lt;=$O224,CW$7&lt;&gt;""),IF($P224="O",$K224&amp;" h",$K224),"")</f>
        <v/>
      </c>
      <c r="CX224" s="32" t="str">
        <f ca="1">IF(AND(CX$7&gt;=$N224,CX$7&lt;=$O224,CX$7&lt;&gt;""),IF($P224="O",$K224&amp;" h",$K224),"")</f>
        <v/>
      </c>
      <c r="CY224" s="32" t="str">
        <f ca="1">IF(AND(CY$7&gt;=$N224,CY$7&lt;=$O224,CY$7&lt;&gt;""),IF($P224="O",$K224&amp;" h",$K224),"")</f>
        <v/>
      </c>
      <c r="CZ224" s="32" t="str">
        <f ca="1">IF(AND(CZ$7&gt;=$N224,CZ$7&lt;=$O224,CZ$7&lt;&gt;""),IF($P224="O",$K224&amp;" h",$K224),"")</f>
        <v/>
      </c>
      <c r="DA224" s="32" t="str">
        <f ca="1">IF(AND(DA$7&gt;=$N224,DA$7&lt;=$O224,DA$7&lt;&gt;""),IF($P224="O",$K224&amp;" h",$K224),"")</f>
        <v/>
      </c>
      <c r="DB224" s="32" t="str">
        <f ca="1">IF(AND(DB$7&gt;=$N224,DB$7&lt;=$O224,DB$7&lt;&gt;""),IF($P224="O",$K224&amp;" h",$K224),"")</f>
        <v/>
      </c>
      <c r="DC224" s="32" t="str">
        <f ca="1">IF(AND(DC$7&gt;=$N224,DC$7&lt;=$O224,DC$7&lt;&gt;""),IF($P224="O",$K224&amp;" h",$K224),"")</f>
        <v/>
      </c>
    </row>
    <row r="225" spans="1:107" x14ac:dyDescent="0.3">
      <c r="A225" s="100"/>
      <c r="B225" s="100"/>
      <c r="C225" s="100"/>
      <c r="D225" s="100"/>
      <c r="E225" s="100"/>
      <c r="F225" s="100"/>
      <c r="G225" s="100"/>
      <c r="H225" s="100"/>
      <c r="I225" s="100"/>
      <c r="J225" s="100"/>
      <c r="K225" s="100"/>
      <c r="L225" s="101"/>
      <c r="M225" s="101"/>
      <c r="N225" s="102"/>
      <c r="O225" s="102"/>
      <c r="P225" s="103"/>
      <c r="Q225" s="31">
        <f ca="1">NETWORKDAYS(N225,O225,LD!$D$5:$D$16)</f>
        <v>0</v>
      </c>
      <c r="R225" s="152" t="str">
        <f ca="1">IF(AND(R$7&gt;=$N225,R$7&lt;=$O225,R$7&lt;&gt;""),IF($P225="O",$K225&amp;" h",$K225),"")</f>
        <v/>
      </c>
      <c r="S225" s="150" t="str">
        <f>IF(AND(S$7&gt;=$N225,S$7&lt;=$O225,S$7&lt;&gt;""),IF($P225="O",$K225&amp;" h",$K225),"")</f>
        <v/>
      </c>
      <c r="T225" s="152" t="str">
        <f ca="1">IF(AND(T$7&gt;=$N225,T$7&lt;=$O225,T$7&lt;&gt;""),IF($P225="O",$K225&amp;" h",$K225),"")</f>
        <v/>
      </c>
      <c r="U225" s="150" t="str">
        <f>IF(AND(U$7&gt;=$N225,U$7&lt;=$O225,U$7&lt;&gt;""),IF($P225="O",$K225&amp;" h",$K225),"")</f>
        <v/>
      </c>
      <c r="V225" s="152" t="str">
        <f ca="1">IF(AND(V$7&gt;=$N225,V$7&lt;=$O225,V$7&lt;&gt;""),IF($P225="O",$K225&amp;" h",$K225),"")</f>
        <v/>
      </c>
      <c r="W225" s="150" t="str">
        <f>IF(AND(W$7&gt;=$N225,W$7&lt;=$O225,W$7&lt;&gt;""),IF($P225="O",$K225&amp;" h",$K225),"")</f>
        <v/>
      </c>
      <c r="X225" s="152" t="str">
        <f ca="1">IF(AND(X$7&gt;=$N225,X$7&lt;=$O225,X$7&lt;&gt;""),IF($P225="O",$K225&amp;" h",$K225),"")</f>
        <v/>
      </c>
      <c r="Y225" s="150" t="str">
        <f>IF(AND(Y$7&gt;=$N225,Y$7&lt;=$O225,Y$7&lt;&gt;""),IF($P225="O",$K225&amp;" h",$K225),"")</f>
        <v/>
      </c>
      <c r="Z225" s="152" t="str">
        <f ca="1">IF(AND(Z$7&gt;=$N225,Z$7&lt;=$O225,Z$7&lt;&gt;""),IF($P225="O",$K225&amp;" h",$K225),"")</f>
        <v/>
      </c>
      <c r="AA225" s="150" t="str">
        <f>IF(AND(AA$7&gt;=$N225,AA$7&lt;=$O225,AA$7&lt;&gt;""),IF($P225="O",$K225&amp;" h",$K225),"")</f>
        <v/>
      </c>
      <c r="AB225" s="152" t="str">
        <f ca="1">IF(AND(AB$7&gt;=$N225,AB$7&lt;=$O225,AB$7&lt;&gt;""),IF($P225="O",$K225&amp;" h",$K225),"")</f>
        <v/>
      </c>
      <c r="AC225" s="150" t="str">
        <f>IF(AND(AC$7&gt;=$N225,AC$7&lt;=$O225,AC$7&lt;&gt;""),IF($P225="O",$K225&amp;" h",$K225),"")</f>
        <v/>
      </c>
      <c r="AD225" s="152" t="str">
        <f ca="1">IF(AND(AD$7&gt;=$N225,AD$7&lt;=$O225,AD$7&lt;&gt;""),IF($P225="O",$K225&amp;" h",$K225),"")</f>
        <v/>
      </c>
      <c r="AE225" s="150" t="str">
        <f>IF(AND(AE$7&gt;=$N225,AE$7&lt;=$O225,AE$7&lt;&gt;""),IF($P225="O",$K225&amp;" h",$K225),"")</f>
        <v/>
      </c>
      <c r="AF225" s="152" t="str">
        <f ca="1">IF(AND(AF$7&gt;=$N225,AF$7&lt;=$O225,AF$7&lt;&gt;""),IF($P225="O",$K225&amp;" h",$K225),"")</f>
        <v/>
      </c>
      <c r="AG225" s="150" t="str">
        <f>IF(AND(AG$7&gt;=$N225,AG$7&lt;=$O225,AG$7&lt;&gt;""),IF($P225="O",$K225&amp;" h",$K225),"")</f>
        <v/>
      </c>
      <c r="AH225" s="152" t="str">
        <f ca="1">IF(AND(AH$7&gt;=$N225,AH$7&lt;=$O225,AH$7&lt;&gt;""),IF($P225="O",$K225&amp;" h",$K225),"")</f>
        <v/>
      </c>
      <c r="AI225" s="150"/>
      <c r="AJ225" s="152"/>
      <c r="AK225" s="150"/>
      <c r="AL225" s="152"/>
      <c r="AM225" s="150"/>
      <c r="AN225" s="152"/>
      <c r="AO225" s="150"/>
      <c r="AP225" s="152"/>
      <c r="AQ225" s="150"/>
      <c r="AR225" s="152"/>
      <c r="AS225" s="150"/>
      <c r="AT225" s="152"/>
      <c r="AU225" s="150"/>
      <c r="AV225" s="152"/>
      <c r="AW225" s="150"/>
      <c r="AX225" s="152"/>
      <c r="AY225" s="150"/>
      <c r="AZ225" s="152"/>
      <c r="BA225" s="150"/>
      <c r="BB225" s="152"/>
      <c r="BC225" s="150"/>
      <c r="BD225" s="152"/>
      <c r="BE225" s="150"/>
      <c r="BF225" s="152"/>
      <c r="BG225" s="150"/>
      <c r="BH225" s="152"/>
      <c r="BI225" s="150"/>
      <c r="BJ225" s="152"/>
      <c r="BK225" s="150"/>
      <c r="BL225" s="152"/>
      <c r="BM225" s="150"/>
      <c r="BN225" s="152"/>
      <c r="BO225" s="150"/>
      <c r="BP225" s="152"/>
      <c r="BQ225" s="150"/>
      <c r="BR225" s="152"/>
      <c r="BS225" s="150"/>
      <c r="BT225" s="152"/>
      <c r="BU225" s="150"/>
      <c r="BV225" s="152"/>
      <c r="BW225" s="150"/>
      <c r="BX225" s="152"/>
      <c r="BY225" s="150"/>
      <c r="BZ225" s="32" t="str">
        <f ca="1">IF(AND(BZ$7&gt;=$N225,BZ$7&lt;=$O225,BZ$7&lt;&gt;""),IF($P225="O",$K225&amp;" h",$K225),"")</f>
        <v/>
      </c>
      <c r="CA225" s="32" t="str">
        <f ca="1">IF(AND(CA$7&gt;=$N225,CA$7&lt;=$O225,CA$7&lt;&gt;""),IF($P225="O",$K225&amp;" h",$K225),"")</f>
        <v/>
      </c>
      <c r="CB225" s="32" t="str">
        <f ca="1">IF(AND(CB$7&gt;=$N225,CB$7&lt;=$O225,CB$7&lt;&gt;""),IF($P225="O",$K225&amp;" h",$K225),"")</f>
        <v/>
      </c>
      <c r="CC225" s="32" t="str">
        <f ca="1">IF(AND(CC$7&gt;=$N225,CC$7&lt;=$O225,CC$7&lt;&gt;""),IF($P225="O",$K225&amp;" h",$K225),"")</f>
        <v/>
      </c>
      <c r="CD225" s="32" t="str">
        <f ca="1">IF(AND(CD$7&gt;=$N225,CD$7&lt;=$O225,CD$7&lt;&gt;""),IF($P225="O",$K225&amp;" h",$K225),"")</f>
        <v/>
      </c>
      <c r="CE225" s="32" t="str">
        <f ca="1">IF(AND(CE$7&gt;=$N225,CE$7&lt;=$O225,CE$7&lt;&gt;""),IF($P225="O",$K225&amp;" h",$K225),"")</f>
        <v/>
      </c>
      <c r="CF225" s="32" t="str">
        <f ca="1">IF(AND(CF$7&gt;=$N225,CF$7&lt;=$O225,CF$7&lt;&gt;""),IF($P225="O",$K225&amp;" h",$K225),"")</f>
        <v/>
      </c>
      <c r="CG225" s="32" t="str">
        <f ca="1">IF(AND(CG$7&gt;=$N225,CG$7&lt;=$O225,CG$7&lt;&gt;""),IF($P225="O",$K225&amp;" h",$K225),"")</f>
        <v/>
      </c>
      <c r="CH225" s="32" t="str">
        <f ca="1">IF(AND(CH$7&gt;=$N225,CH$7&lt;=$O225,CH$7&lt;&gt;""),IF($P225="O",$K225&amp;" h",$K225),"")</f>
        <v/>
      </c>
      <c r="CI225" s="32" t="str">
        <f ca="1">IF(AND(CI$7&gt;=$N225,CI$7&lt;=$O225,CI$7&lt;&gt;""),IF($P225="O",$K225&amp;" h",$K225),"")</f>
        <v/>
      </c>
      <c r="CJ225" s="32" t="str">
        <f ca="1">IF(AND(CJ$7&gt;=$N225,CJ$7&lt;=$O225,CJ$7&lt;&gt;""),IF($P225="O",$K225&amp;" h",$K225),"")</f>
        <v/>
      </c>
      <c r="CK225" s="32" t="str">
        <f ca="1">IF(AND(CK$7&gt;=$N225,CK$7&lt;=$O225,CK$7&lt;&gt;""),IF($P225="O",$K225&amp;" h",$K225),"")</f>
        <v/>
      </c>
      <c r="CL225" s="32" t="str">
        <f ca="1">IF(AND(CL$7&gt;=$N225,CL$7&lt;=$O225,CL$7&lt;&gt;""),IF($P225="O",$K225&amp;" h",$K225),"")</f>
        <v/>
      </c>
      <c r="CM225" s="32" t="str">
        <f ca="1">IF(AND(CM$7&gt;=$N225,CM$7&lt;=$O225,CM$7&lt;&gt;""),IF($P225="O",$K225&amp;" h",$K225),"")</f>
        <v/>
      </c>
      <c r="CN225" s="32" t="str">
        <f ca="1">IF(AND(CN$7&gt;=$N225,CN$7&lt;=$O225,CN$7&lt;&gt;""),IF($P225="O",$K225&amp;" h",$K225),"")</f>
        <v/>
      </c>
      <c r="CO225" s="32" t="str">
        <f ca="1">IF(AND(CO$7&gt;=$N225,CO$7&lt;=$O225,CO$7&lt;&gt;""),IF($P225="O",$K225&amp;" h",$K225),"")</f>
        <v/>
      </c>
      <c r="CP225" s="32" t="str">
        <f ca="1">IF(AND(CP$7&gt;=$N225,CP$7&lt;=$O225,CP$7&lt;&gt;""),IF($P225="O",$K225&amp;" h",$K225),"")</f>
        <v/>
      </c>
      <c r="CQ225" s="32" t="str">
        <f ca="1">IF(AND(CQ$7&gt;=$N225,CQ$7&lt;=$O225,CQ$7&lt;&gt;""),IF($P225="O",$K225&amp;" h",$K225),"")</f>
        <v/>
      </c>
      <c r="CR225" s="32" t="str">
        <f ca="1">IF(AND(CR$7&gt;=$N225,CR$7&lt;=$O225,CR$7&lt;&gt;""),IF($P225="O",$K225&amp;" h",$K225),"")</f>
        <v/>
      </c>
      <c r="CS225" s="32" t="str">
        <f ca="1">IF(AND(CS$7&gt;=$N225,CS$7&lt;=$O225,CS$7&lt;&gt;""),IF($P225="O",$K225&amp;" h",$K225),"")</f>
        <v/>
      </c>
      <c r="CT225" s="32" t="str">
        <f ca="1">IF(AND(CT$7&gt;=$N225,CT$7&lt;=$O225,CT$7&lt;&gt;""),IF($P225="O",$K225&amp;" h",$K225),"")</f>
        <v/>
      </c>
      <c r="CU225" s="32" t="str">
        <f ca="1">IF(AND(CU$7&gt;=$N225,CU$7&lt;=$O225,CU$7&lt;&gt;""),IF($P225="O",$K225&amp;" h",$K225),"")</f>
        <v/>
      </c>
      <c r="CV225" s="32" t="str">
        <f ca="1">IF(AND(CV$7&gt;=$N225,CV$7&lt;=$O225,CV$7&lt;&gt;""),IF($P225="O",$K225&amp;" h",$K225),"")</f>
        <v/>
      </c>
      <c r="CW225" s="32" t="str">
        <f ca="1">IF(AND(CW$7&gt;=$N225,CW$7&lt;=$O225,CW$7&lt;&gt;""),IF($P225="O",$K225&amp;" h",$K225),"")</f>
        <v/>
      </c>
      <c r="CX225" s="32" t="str">
        <f ca="1">IF(AND(CX$7&gt;=$N225,CX$7&lt;=$O225,CX$7&lt;&gt;""),IF($P225="O",$K225&amp;" h",$K225),"")</f>
        <v/>
      </c>
      <c r="CY225" s="32" t="str">
        <f ca="1">IF(AND(CY$7&gt;=$N225,CY$7&lt;=$O225,CY$7&lt;&gt;""),IF($P225="O",$K225&amp;" h",$K225),"")</f>
        <v/>
      </c>
      <c r="CZ225" s="32" t="str">
        <f ca="1">IF(AND(CZ$7&gt;=$N225,CZ$7&lt;=$O225,CZ$7&lt;&gt;""),IF($P225="O",$K225&amp;" h",$K225),"")</f>
        <v/>
      </c>
      <c r="DA225" s="32" t="str">
        <f ca="1">IF(AND(DA$7&gt;=$N225,DA$7&lt;=$O225,DA$7&lt;&gt;""),IF($P225="O",$K225&amp;" h",$K225),"")</f>
        <v/>
      </c>
      <c r="DB225" s="32" t="str">
        <f ca="1">IF(AND(DB$7&gt;=$N225,DB$7&lt;=$O225,DB$7&lt;&gt;""),IF($P225="O",$K225&amp;" h",$K225),"")</f>
        <v/>
      </c>
      <c r="DC225" s="32" t="str">
        <f ca="1">IF(AND(DC$7&gt;=$N225,DC$7&lt;=$O225,DC$7&lt;&gt;""),IF($P225="O",$K225&amp;" h",$K225),"")</f>
        <v/>
      </c>
    </row>
    <row r="226" spans="1:107" x14ac:dyDescent="0.3">
      <c r="A226" s="100"/>
      <c r="B226" s="100"/>
      <c r="C226" s="100"/>
      <c r="D226" s="100"/>
      <c r="E226" s="100"/>
      <c r="F226" s="100"/>
      <c r="G226" s="100"/>
      <c r="H226" s="100"/>
      <c r="I226" s="100"/>
      <c r="J226" s="100"/>
      <c r="K226" s="100"/>
      <c r="L226" s="101"/>
      <c r="M226" s="101"/>
      <c r="N226" s="102"/>
      <c r="O226" s="102"/>
      <c r="P226" s="103"/>
      <c r="Q226" s="31">
        <f ca="1">NETWORKDAYS(N226,O226,LD!$D$5:$D$16)</f>
        <v>0</v>
      </c>
      <c r="R226" s="152" t="str">
        <f ca="1">IF(AND(R$7&gt;=$N226,R$7&lt;=$O226,R$7&lt;&gt;""),IF($P226="O",$K226&amp;" h",$K226),"")</f>
        <v/>
      </c>
      <c r="S226" s="150" t="str">
        <f>IF(AND(S$7&gt;=$N226,S$7&lt;=$O226,S$7&lt;&gt;""),IF($P226="O",$K226&amp;" h",$K226),"")</f>
        <v/>
      </c>
      <c r="T226" s="152" t="str">
        <f ca="1">IF(AND(T$7&gt;=$N226,T$7&lt;=$O226,T$7&lt;&gt;""),IF($P226="O",$K226&amp;" h",$K226),"")</f>
        <v/>
      </c>
      <c r="U226" s="150" t="str">
        <f>IF(AND(U$7&gt;=$N226,U$7&lt;=$O226,U$7&lt;&gt;""),IF($P226="O",$K226&amp;" h",$K226),"")</f>
        <v/>
      </c>
      <c r="V226" s="152" t="str">
        <f ca="1">IF(AND(V$7&gt;=$N226,V$7&lt;=$O226,V$7&lt;&gt;""),IF($P226="O",$K226&amp;" h",$K226),"")</f>
        <v/>
      </c>
      <c r="W226" s="150" t="str">
        <f>IF(AND(W$7&gt;=$N226,W$7&lt;=$O226,W$7&lt;&gt;""),IF($P226="O",$K226&amp;" h",$K226),"")</f>
        <v/>
      </c>
      <c r="X226" s="152" t="str">
        <f ca="1">IF(AND(X$7&gt;=$N226,X$7&lt;=$O226,X$7&lt;&gt;""),IF($P226="O",$K226&amp;" h",$K226),"")</f>
        <v/>
      </c>
      <c r="Y226" s="150" t="str">
        <f>IF(AND(Y$7&gt;=$N226,Y$7&lt;=$O226,Y$7&lt;&gt;""),IF($P226="O",$K226&amp;" h",$K226),"")</f>
        <v/>
      </c>
      <c r="Z226" s="152" t="str">
        <f ca="1">IF(AND(Z$7&gt;=$N226,Z$7&lt;=$O226,Z$7&lt;&gt;""),IF($P226="O",$K226&amp;" h",$K226),"")</f>
        <v/>
      </c>
      <c r="AA226" s="150" t="str">
        <f>IF(AND(AA$7&gt;=$N226,AA$7&lt;=$O226,AA$7&lt;&gt;""),IF($P226="O",$K226&amp;" h",$K226),"")</f>
        <v/>
      </c>
      <c r="AB226" s="152" t="str">
        <f ca="1">IF(AND(AB$7&gt;=$N226,AB$7&lt;=$O226,AB$7&lt;&gt;""),IF($P226="O",$K226&amp;" h",$K226),"")</f>
        <v/>
      </c>
      <c r="AC226" s="150" t="str">
        <f>IF(AND(AC$7&gt;=$N226,AC$7&lt;=$O226,AC$7&lt;&gt;""),IF($P226="O",$K226&amp;" h",$K226),"")</f>
        <v/>
      </c>
      <c r="AD226" s="152" t="str">
        <f ca="1">IF(AND(AD$7&gt;=$N226,AD$7&lt;=$O226,AD$7&lt;&gt;""),IF($P226="O",$K226&amp;" h",$K226),"")</f>
        <v/>
      </c>
      <c r="AE226" s="150" t="str">
        <f>IF(AND(AE$7&gt;=$N226,AE$7&lt;=$O226,AE$7&lt;&gt;""),IF($P226="O",$K226&amp;" h",$K226),"")</f>
        <v/>
      </c>
      <c r="AF226" s="152" t="str">
        <f ca="1">IF(AND(AF$7&gt;=$N226,AF$7&lt;=$O226,AF$7&lt;&gt;""),IF($P226="O",$K226&amp;" h",$K226),"")</f>
        <v/>
      </c>
      <c r="AG226" s="150" t="str">
        <f>IF(AND(AG$7&gt;=$N226,AG$7&lt;=$O226,AG$7&lt;&gt;""),IF($P226="O",$K226&amp;" h",$K226),"")</f>
        <v/>
      </c>
      <c r="AH226" s="152" t="str">
        <f ca="1">IF(AND(AH$7&gt;=$N226,AH$7&lt;=$O226,AH$7&lt;&gt;""),IF($P226="O",$K226&amp;" h",$K226),"")</f>
        <v/>
      </c>
      <c r="AI226" s="150"/>
      <c r="AJ226" s="152"/>
      <c r="AK226" s="150"/>
      <c r="AL226" s="152"/>
      <c r="AM226" s="150"/>
      <c r="AN226" s="152"/>
      <c r="AO226" s="150"/>
      <c r="AP226" s="152"/>
      <c r="AQ226" s="150"/>
      <c r="AR226" s="152"/>
      <c r="AS226" s="150"/>
      <c r="AT226" s="152"/>
      <c r="AU226" s="150"/>
      <c r="AV226" s="152"/>
      <c r="AW226" s="150"/>
      <c r="AX226" s="152"/>
      <c r="AY226" s="150"/>
      <c r="AZ226" s="152"/>
      <c r="BA226" s="150"/>
      <c r="BB226" s="152"/>
      <c r="BC226" s="150"/>
      <c r="BD226" s="152"/>
      <c r="BE226" s="150"/>
      <c r="BF226" s="152"/>
      <c r="BG226" s="150"/>
      <c r="BH226" s="152"/>
      <c r="BI226" s="150"/>
      <c r="BJ226" s="152"/>
      <c r="BK226" s="150"/>
      <c r="BL226" s="152"/>
      <c r="BM226" s="150"/>
      <c r="BN226" s="152"/>
      <c r="BO226" s="150"/>
      <c r="BP226" s="152"/>
      <c r="BQ226" s="150"/>
      <c r="BR226" s="152"/>
      <c r="BS226" s="150"/>
      <c r="BT226" s="152"/>
      <c r="BU226" s="150"/>
      <c r="BV226" s="152"/>
      <c r="BW226" s="150"/>
      <c r="BX226" s="152"/>
      <c r="BY226" s="150"/>
      <c r="BZ226" s="32" t="str">
        <f ca="1">IF(AND(BZ$7&gt;=$N226,BZ$7&lt;=$O226,BZ$7&lt;&gt;""),IF($P226="O",$K226&amp;" h",$K226),"")</f>
        <v/>
      </c>
      <c r="CA226" s="32" t="str">
        <f ca="1">IF(AND(CA$7&gt;=$N226,CA$7&lt;=$O226,CA$7&lt;&gt;""),IF($P226="O",$K226&amp;" h",$K226),"")</f>
        <v/>
      </c>
      <c r="CB226" s="32" t="str">
        <f ca="1">IF(AND(CB$7&gt;=$N226,CB$7&lt;=$O226,CB$7&lt;&gt;""),IF($P226="O",$K226&amp;" h",$K226),"")</f>
        <v/>
      </c>
      <c r="CC226" s="32" t="str">
        <f ca="1">IF(AND(CC$7&gt;=$N226,CC$7&lt;=$O226,CC$7&lt;&gt;""),IF($P226="O",$K226&amp;" h",$K226),"")</f>
        <v/>
      </c>
      <c r="CD226" s="32" t="str">
        <f ca="1">IF(AND(CD$7&gt;=$N226,CD$7&lt;=$O226,CD$7&lt;&gt;""),IF($P226="O",$K226&amp;" h",$K226),"")</f>
        <v/>
      </c>
      <c r="CE226" s="32" t="str">
        <f ca="1">IF(AND(CE$7&gt;=$N226,CE$7&lt;=$O226,CE$7&lt;&gt;""),IF($P226="O",$K226&amp;" h",$K226),"")</f>
        <v/>
      </c>
      <c r="CF226" s="32" t="str">
        <f ca="1">IF(AND(CF$7&gt;=$N226,CF$7&lt;=$O226,CF$7&lt;&gt;""),IF($P226="O",$K226&amp;" h",$K226),"")</f>
        <v/>
      </c>
      <c r="CG226" s="32" t="str">
        <f ca="1">IF(AND(CG$7&gt;=$N226,CG$7&lt;=$O226,CG$7&lt;&gt;""),IF($P226="O",$K226&amp;" h",$K226),"")</f>
        <v/>
      </c>
      <c r="CH226" s="32" t="str">
        <f ca="1">IF(AND(CH$7&gt;=$N226,CH$7&lt;=$O226,CH$7&lt;&gt;""),IF($P226="O",$K226&amp;" h",$K226),"")</f>
        <v/>
      </c>
      <c r="CI226" s="32" t="str">
        <f ca="1">IF(AND(CI$7&gt;=$N226,CI$7&lt;=$O226,CI$7&lt;&gt;""),IF($P226="O",$K226&amp;" h",$K226),"")</f>
        <v/>
      </c>
      <c r="CJ226" s="32" t="str">
        <f ca="1">IF(AND(CJ$7&gt;=$N226,CJ$7&lt;=$O226,CJ$7&lt;&gt;""),IF($P226="O",$K226&amp;" h",$K226),"")</f>
        <v/>
      </c>
      <c r="CK226" s="32" t="str">
        <f ca="1">IF(AND(CK$7&gt;=$N226,CK$7&lt;=$O226,CK$7&lt;&gt;""),IF($P226="O",$K226&amp;" h",$K226),"")</f>
        <v/>
      </c>
      <c r="CL226" s="32" t="str">
        <f ca="1">IF(AND(CL$7&gt;=$N226,CL$7&lt;=$O226,CL$7&lt;&gt;""),IF($P226="O",$K226&amp;" h",$K226),"")</f>
        <v/>
      </c>
      <c r="CM226" s="32" t="str">
        <f ca="1">IF(AND(CM$7&gt;=$N226,CM$7&lt;=$O226,CM$7&lt;&gt;""),IF($P226="O",$K226&amp;" h",$K226),"")</f>
        <v/>
      </c>
      <c r="CN226" s="32" t="str">
        <f ca="1">IF(AND(CN$7&gt;=$N226,CN$7&lt;=$O226,CN$7&lt;&gt;""),IF($P226="O",$K226&amp;" h",$K226),"")</f>
        <v/>
      </c>
      <c r="CO226" s="32" t="str">
        <f ca="1">IF(AND(CO$7&gt;=$N226,CO$7&lt;=$O226,CO$7&lt;&gt;""),IF($P226="O",$K226&amp;" h",$K226),"")</f>
        <v/>
      </c>
      <c r="CP226" s="32" t="str">
        <f ca="1">IF(AND(CP$7&gt;=$N226,CP$7&lt;=$O226,CP$7&lt;&gt;""),IF($P226="O",$K226&amp;" h",$K226),"")</f>
        <v/>
      </c>
      <c r="CQ226" s="32" t="str">
        <f ca="1">IF(AND(CQ$7&gt;=$N226,CQ$7&lt;=$O226,CQ$7&lt;&gt;""),IF($P226="O",$K226&amp;" h",$K226),"")</f>
        <v/>
      </c>
      <c r="CR226" s="32" t="str">
        <f ca="1">IF(AND(CR$7&gt;=$N226,CR$7&lt;=$O226,CR$7&lt;&gt;""),IF($P226="O",$K226&amp;" h",$K226),"")</f>
        <v/>
      </c>
      <c r="CS226" s="32" t="str">
        <f ca="1">IF(AND(CS$7&gt;=$N226,CS$7&lt;=$O226,CS$7&lt;&gt;""),IF($P226="O",$K226&amp;" h",$K226),"")</f>
        <v/>
      </c>
      <c r="CT226" s="32" t="str">
        <f ca="1">IF(AND(CT$7&gt;=$N226,CT$7&lt;=$O226,CT$7&lt;&gt;""),IF($P226="O",$K226&amp;" h",$K226),"")</f>
        <v/>
      </c>
      <c r="CU226" s="32" t="str">
        <f ca="1">IF(AND(CU$7&gt;=$N226,CU$7&lt;=$O226,CU$7&lt;&gt;""),IF($P226="O",$K226&amp;" h",$K226),"")</f>
        <v/>
      </c>
      <c r="CV226" s="32" t="str">
        <f ca="1">IF(AND(CV$7&gt;=$N226,CV$7&lt;=$O226,CV$7&lt;&gt;""),IF($P226="O",$K226&amp;" h",$K226),"")</f>
        <v/>
      </c>
      <c r="CW226" s="32" t="str">
        <f ca="1">IF(AND(CW$7&gt;=$N226,CW$7&lt;=$O226,CW$7&lt;&gt;""),IF($P226="O",$K226&amp;" h",$K226),"")</f>
        <v/>
      </c>
      <c r="CX226" s="32" t="str">
        <f ca="1">IF(AND(CX$7&gt;=$N226,CX$7&lt;=$O226,CX$7&lt;&gt;""),IF($P226="O",$K226&amp;" h",$K226),"")</f>
        <v/>
      </c>
      <c r="CY226" s="32" t="str">
        <f ca="1">IF(AND(CY$7&gt;=$N226,CY$7&lt;=$O226,CY$7&lt;&gt;""),IF($P226="O",$K226&amp;" h",$K226),"")</f>
        <v/>
      </c>
      <c r="CZ226" s="32" t="str">
        <f ca="1">IF(AND(CZ$7&gt;=$N226,CZ$7&lt;=$O226,CZ$7&lt;&gt;""),IF($P226="O",$K226&amp;" h",$K226),"")</f>
        <v/>
      </c>
      <c r="DA226" s="32" t="str">
        <f ca="1">IF(AND(DA$7&gt;=$N226,DA$7&lt;=$O226,DA$7&lt;&gt;""),IF($P226="O",$K226&amp;" h",$K226),"")</f>
        <v/>
      </c>
      <c r="DB226" s="32" t="str">
        <f ca="1">IF(AND(DB$7&gt;=$N226,DB$7&lt;=$O226,DB$7&lt;&gt;""),IF($P226="O",$K226&amp;" h",$K226),"")</f>
        <v/>
      </c>
      <c r="DC226" s="32" t="str">
        <f ca="1">IF(AND(DC$7&gt;=$N226,DC$7&lt;=$O226,DC$7&lt;&gt;""),IF($P226="O",$K226&amp;" h",$K226),"")</f>
        <v/>
      </c>
    </row>
    <row r="227" spans="1:107" x14ac:dyDescent="0.3">
      <c r="A227" s="100"/>
      <c r="B227" s="100"/>
      <c r="C227" s="100"/>
      <c r="D227" s="100"/>
      <c r="E227" s="100"/>
      <c r="F227" s="100"/>
      <c r="G227" s="100"/>
      <c r="H227" s="100"/>
      <c r="I227" s="100"/>
      <c r="J227" s="100"/>
      <c r="K227" s="100"/>
      <c r="L227" s="101"/>
      <c r="M227" s="101"/>
      <c r="N227" s="102"/>
      <c r="O227" s="102"/>
      <c r="P227" s="103"/>
      <c r="Q227" s="31">
        <f ca="1">NETWORKDAYS(N227,O227,LD!$D$5:$D$16)</f>
        <v>0</v>
      </c>
      <c r="R227" s="152" t="str">
        <f ca="1">IF(AND(R$7&gt;=$N227,R$7&lt;=$O227,R$7&lt;&gt;""),IF($P227="O",$K227&amp;" h",$K227),"")</f>
        <v/>
      </c>
      <c r="S227" s="150" t="str">
        <f>IF(AND(S$7&gt;=$N227,S$7&lt;=$O227,S$7&lt;&gt;""),IF($P227="O",$K227&amp;" h",$K227),"")</f>
        <v/>
      </c>
      <c r="T227" s="152" t="str">
        <f ca="1">IF(AND(T$7&gt;=$N227,T$7&lt;=$O227,T$7&lt;&gt;""),IF($P227="O",$K227&amp;" h",$K227),"")</f>
        <v/>
      </c>
      <c r="U227" s="150" t="str">
        <f>IF(AND(U$7&gt;=$N227,U$7&lt;=$O227,U$7&lt;&gt;""),IF($P227="O",$K227&amp;" h",$K227),"")</f>
        <v/>
      </c>
      <c r="V227" s="152" t="str">
        <f ca="1">IF(AND(V$7&gt;=$N227,V$7&lt;=$O227,V$7&lt;&gt;""),IF($P227="O",$K227&amp;" h",$K227),"")</f>
        <v/>
      </c>
      <c r="W227" s="150" t="str">
        <f>IF(AND(W$7&gt;=$N227,W$7&lt;=$O227,W$7&lt;&gt;""),IF($P227="O",$K227&amp;" h",$K227),"")</f>
        <v/>
      </c>
      <c r="X227" s="152" t="str">
        <f ca="1">IF(AND(X$7&gt;=$N227,X$7&lt;=$O227,X$7&lt;&gt;""),IF($P227="O",$K227&amp;" h",$K227),"")</f>
        <v/>
      </c>
      <c r="Y227" s="150" t="str">
        <f>IF(AND(Y$7&gt;=$N227,Y$7&lt;=$O227,Y$7&lt;&gt;""),IF($P227="O",$K227&amp;" h",$K227),"")</f>
        <v/>
      </c>
      <c r="Z227" s="152" t="str">
        <f ca="1">IF(AND(Z$7&gt;=$N227,Z$7&lt;=$O227,Z$7&lt;&gt;""),IF($P227="O",$K227&amp;" h",$K227),"")</f>
        <v/>
      </c>
      <c r="AA227" s="150" t="str">
        <f>IF(AND(AA$7&gt;=$N227,AA$7&lt;=$O227,AA$7&lt;&gt;""),IF($P227="O",$K227&amp;" h",$K227),"")</f>
        <v/>
      </c>
      <c r="AB227" s="152" t="str">
        <f ca="1">IF(AND(AB$7&gt;=$N227,AB$7&lt;=$O227,AB$7&lt;&gt;""),IF($P227="O",$K227&amp;" h",$K227),"")</f>
        <v/>
      </c>
      <c r="AC227" s="150" t="str">
        <f>IF(AND(AC$7&gt;=$N227,AC$7&lt;=$O227,AC$7&lt;&gt;""),IF($P227="O",$K227&amp;" h",$K227),"")</f>
        <v/>
      </c>
      <c r="AD227" s="152" t="str">
        <f ca="1">IF(AND(AD$7&gt;=$N227,AD$7&lt;=$O227,AD$7&lt;&gt;""),IF($P227="O",$K227&amp;" h",$K227),"")</f>
        <v/>
      </c>
      <c r="AE227" s="150" t="str">
        <f>IF(AND(AE$7&gt;=$N227,AE$7&lt;=$O227,AE$7&lt;&gt;""),IF($P227="O",$K227&amp;" h",$K227),"")</f>
        <v/>
      </c>
      <c r="AF227" s="152" t="str">
        <f ca="1">IF(AND(AF$7&gt;=$N227,AF$7&lt;=$O227,AF$7&lt;&gt;""),IF($P227="O",$K227&amp;" h",$K227),"")</f>
        <v/>
      </c>
      <c r="AG227" s="150" t="str">
        <f>IF(AND(AG$7&gt;=$N227,AG$7&lt;=$O227,AG$7&lt;&gt;""),IF($P227="O",$K227&amp;" h",$K227),"")</f>
        <v/>
      </c>
      <c r="AH227" s="152" t="str">
        <f ca="1">IF(AND(AH$7&gt;=$N227,AH$7&lt;=$O227,AH$7&lt;&gt;""),IF($P227="O",$K227&amp;" h",$K227),"")</f>
        <v/>
      </c>
      <c r="AI227" s="150"/>
      <c r="AJ227" s="152"/>
      <c r="AK227" s="150"/>
      <c r="AL227" s="152"/>
      <c r="AM227" s="150"/>
      <c r="AN227" s="152"/>
      <c r="AO227" s="150"/>
      <c r="AP227" s="152"/>
      <c r="AQ227" s="150"/>
      <c r="AR227" s="152"/>
      <c r="AS227" s="150"/>
      <c r="AT227" s="152"/>
      <c r="AU227" s="150"/>
      <c r="AV227" s="152"/>
      <c r="AW227" s="150"/>
      <c r="AX227" s="152"/>
      <c r="AY227" s="150"/>
      <c r="AZ227" s="152"/>
      <c r="BA227" s="150"/>
      <c r="BB227" s="152"/>
      <c r="BC227" s="150"/>
      <c r="BD227" s="152"/>
      <c r="BE227" s="150"/>
      <c r="BF227" s="152"/>
      <c r="BG227" s="150"/>
      <c r="BH227" s="152"/>
      <c r="BI227" s="150"/>
      <c r="BJ227" s="152"/>
      <c r="BK227" s="150"/>
      <c r="BL227" s="152"/>
      <c r="BM227" s="150"/>
      <c r="BN227" s="152"/>
      <c r="BO227" s="150"/>
      <c r="BP227" s="152"/>
      <c r="BQ227" s="150"/>
      <c r="BR227" s="152"/>
      <c r="BS227" s="150"/>
      <c r="BT227" s="152"/>
      <c r="BU227" s="150"/>
      <c r="BV227" s="152"/>
      <c r="BW227" s="150"/>
      <c r="BX227" s="152"/>
      <c r="BY227" s="150"/>
      <c r="BZ227" s="32" t="str">
        <f ca="1">IF(AND(BZ$7&gt;=$N227,BZ$7&lt;=$O227,BZ$7&lt;&gt;""),IF($P227="O",$K227&amp;" h",$K227),"")</f>
        <v/>
      </c>
      <c r="CA227" s="32" t="str">
        <f ca="1">IF(AND(CA$7&gt;=$N227,CA$7&lt;=$O227,CA$7&lt;&gt;""),IF($P227="O",$K227&amp;" h",$K227),"")</f>
        <v/>
      </c>
      <c r="CB227" s="32" t="str">
        <f ca="1">IF(AND(CB$7&gt;=$N227,CB$7&lt;=$O227,CB$7&lt;&gt;""),IF($P227="O",$K227&amp;" h",$K227),"")</f>
        <v/>
      </c>
      <c r="CC227" s="32" t="str">
        <f ca="1">IF(AND(CC$7&gt;=$N227,CC$7&lt;=$O227,CC$7&lt;&gt;""),IF($P227="O",$K227&amp;" h",$K227),"")</f>
        <v/>
      </c>
      <c r="CD227" s="32" t="str">
        <f ca="1">IF(AND(CD$7&gt;=$N227,CD$7&lt;=$O227,CD$7&lt;&gt;""),IF($P227="O",$K227&amp;" h",$K227),"")</f>
        <v/>
      </c>
      <c r="CE227" s="32" t="str">
        <f ca="1">IF(AND(CE$7&gt;=$N227,CE$7&lt;=$O227,CE$7&lt;&gt;""),IF($P227="O",$K227&amp;" h",$K227),"")</f>
        <v/>
      </c>
      <c r="CF227" s="32" t="str">
        <f ca="1">IF(AND(CF$7&gt;=$N227,CF$7&lt;=$O227,CF$7&lt;&gt;""),IF($P227="O",$K227&amp;" h",$K227),"")</f>
        <v/>
      </c>
      <c r="CG227" s="32" t="str">
        <f ca="1">IF(AND(CG$7&gt;=$N227,CG$7&lt;=$O227,CG$7&lt;&gt;""),IF($P227="O",$K227&amp;" h",$K227),"")</f>
        <v/>
      </c>
      <c r="CH227" s="32" t="str">
        <f ca="1">IF(AND(CH$7&gt;=$N227,CH$7&lt;=$O227,CH$7&lt;&gt;""),IF($P227="O",$K227&amp;" h",$K227),"")</f>
        <v/>
      </c>
      <c r="CI227" s="32" t="str">
        <f ca="1">IF(AND(CI$7&gt;=$N227,CI$7&lt;=$O227,CI$7&lt;&gt;""),IF($P227="O",$K227&amp;" h",$K227),"")</f>
        <v/>
      </c>
      <c r="CJ227" s="32" t="str">
        <f ca="1">IF(AND(CJ$7&gt;=$N227,CJ$7&lt;=$O227,CJ$7&lt;&gt;""),IF($P227="O",$K227&amp;" h",$K227),"")</f>
        <v/>
      </c>
      <c r="CK227" s="32" t="str">
        <f ca="1">IF(AND(CK$7&gt;=$N227,CK$7&lt;=$O227,CK$7&lt;&gt;""),IF($P227="O",$K227&amp;" h",$K227),"")</f>
        <v/>
      </c>
      <c r="CL227" s="32" t="str">
        <f ca="1">IF(AND(CL$7&gt;=$N227,CL$7&lt;=$O227,CL$7&lt;&gt;""),IF($P227="O",$K227&amp;" h",$K227),"")</f>
        <v/>
      </c>
      <c r="CM227" s="32" t="str">
        <f ca="1">IF(AND(CM$7&gt;=$N227,CM$7&lt;=$O227,CM$7&lt;&gt;""),IF($P227="O",$K227&amp;" h",$K227),"")</f>
        <v/>
      </c>
      <c r="CN227" s="32" t="str">
        <f ca="1">IF(AND(CN$7&gt;=$N227,CN$7&lt;=$O227,CN$7&lt;&gt;""),IF($P227="O",$K227&amp;" h",$K227),"")</f>
        <v/>
      </c>
      <c r="CO227" s="32" t="str">
        <f ca="1">IF(AND(CO$7&gt;=$N227,CO$7&lt;=$O227,CO$7&lt;&gt;""),IF($P227="O",$K227&amp;" h",$K227),"")</f>
        <v/>
      </c>
      <c r="CP227" s="32" t="str">
        <f ca="1">IF(AND(CP$7&gt;=$N227,CP$7&lt;=$O227,CP$7&lt;&gt;""),IF($P227="O",$K227&amp;" h",$K227),"")</f>
        <v/>
      </c>
      <c r="CQ227" s="32" t="str">
        <f ca="1">IF(AND(CQ$7&gt;=$N227,CQ$7&lt;=$O227,CQ$7&lt;&gt;""),IF($P227="O",$K227&amp;" h",$K227),"")</f>
        <v/>
      </c>
      <c r="CR227" s="32" t="str">
        <f ca="1">IF(AND(CR$7&gt;=$N227,CR$7&lt;=$O227,CR$7&lt;&gt;""),IF($P227="O",$K227&amp;" h",$K227),"")</f>
        <v/>
      </c>
      <c r="CS227" s="32" t="str">
        <f ca="1">IF(AND(CS$7&gt;=$N227,CS$7&lt;=$O227,CS$7&lt;&gt;""),IF($P227="O",$K227&amp;" h",$K227),"")</f>
        <v/>
      </c>
      <c r="CT227" s="32" t="str">
        <f ca="1">IF(AND(CT$7&gt;=$N227,CT$7&lt;=$O227,CT$7&lt;&gt;""),IF($P227="O",$K227&amp;" h",$K227),"")</f>
        <v/>
      </c>
      <c r="CU227" s="32" t="str">
        <f ca="1">IF(AND(CU$7&gt;=$N227,CU$7&lt;=$O227,CU$7&lt;&gt;""),IF($P227="O",$K227&amp;" h",$K227),"")</f>
        <v/>
      </c>
      <c r="CV227" s="32" t="str">
        <f ca="1">IF(AND(CV$7&gt;=$N227,CV$7&lt;=$O227,CV$7&lt;&gt;""),IF($P227="O",$K227&amp;" h",$K227),"")</f>
        <v/>
      </c>
      <c r="CW227" s="32" t="str">
        <f ca="1">IF(AND(CW$7&gt;=$N227,CW$7&lt;=$O227,CW$7&lt;&gt;""),IF($P227="O",$K227&amp;" h",$K227),"")</f>
        <v/>
      </c>
      <c r="CX227" s="32" t="str">
        <f ca="1">IF(AND(CX$7&gt;=$N227,CX$7&lt;=$O227,CX$7&lt;&gt;""),IF($P227="O",$K227&amp;" h",$K227),"")</f>
        <v/>
      </c>
      <c r="CY227" s="32" t="str">
        <f ca="1">IF(AND(CY$7&gt;=$N227,CY$7&lt;=$O227,CY$7&lt;&gt;""),IF($P227="O",$K227&amp;" h",$K227),"")</f>
        <v/>
      </c>
      <c r="CZ227" s="32" t="str">
        <f ca="1">IF(AND(CZ$7&gt;=$N227,CZ$7&lt;=$O227,CZ$7&lt;&gt;""),IF($P227="O",$K227&amp;" h",$K227),"")</f>
        <v/>
      </c>
      <c r="DA227" s="32" t="str">
        <f ca="1">IF(AND(DA$7&gt;=$N227,DA$7&lt;=$O227,DA$7&lt;&gt;""),IF($P227="O",$K227&amp;" h",$K227),"")</f>
        <v/>
      </c>
      <c r="DB227" s="32" t="str">
        <f ca="1">IF(AND(DB$7&gt;=$N227,DB$7&lt;=$O227,DB$7&lt;&gt;""),IF($P227="O",$K227&amp;" h",$K227),"")</f>
        <v/>
      </c>
      <c r="DC227" s="32" t="str">
        <f ca="1">IF(AND(DC$7&gt;=$N227,DC$7&lt;=$O227,DC$7&lt;&gt;""),IF($P227="O",$K227&amp;" h",$K227),"")</f>
        <v/>
      </c>
    </row>
    <row r="228" spans="1:107" x14ac:dyDescent="0.3">
      <c r="A228" s="100"/>
      <c r="B228" s="100"/>
      <c r="C228" s="100"/>
      <c r="D228" s="100"/>
      <c r="E228" s="100"/>
      <c r="F228" s="100"/>
      <c r="G228" s="100"/>
      <c r="H228" s="100"/>
      <c r="I228" s="100"/>
      <c r="J228" s="100"/>
      <c r="K228" s="100"/>
      <c r="L228" s="101"/>
      <c r="M228" s="101"/>
      <c r="N228" s="102"/>
      <c r="O228" s="102"/>
      <c r="P228" s="103"/>
      <c r="Q228" s="31">
        <f ca="1">NETWORKDAYS(N228,O228,LD!$D$5:$D$16)</f>
        <v>0</v>
      </c>
      <c r="R228" s="152" t="str">
        <f ca="1">IF(AND(R$7&gt;=$N228,R$7&lt;=$O228,R$7&lt;&gt;""),IF($P228="O",$K228&amp;" h",$K228),"")</f>
        <v/>
      </c>
      <c r="S228" s="150" t="str">
        <f>IF(AND(S$7&gt;=$N228,S$7&lt;=$O228,S$7&lt;&gt;""),IF($P228="O",$K228&amp;" h",$K228),"")</f>
        <v/>
      </c>
      <c r="T228" s="152" t="str">
        <f ca="1">IF(AND(T$7&gt;=$N228,T$7&lt;=$O228,T$7&lt;&gt;""),IF($P228="O",$K228&amp;" h",$K228),"")</f>
        <v/>
      </c>
      <c r="U228" s="150" t="str">
        <f>IF(AND(U$7&gt;=$N228,U$7&lt;=$O228,U$7&lt;&gt;""),IF($P228="O",$K228&amp;" h",$K228),"")</f>
        <v/>
      </c>
      <c r="V228" s="152" t="str">
        <f ca="1">IF(AND(V$7&gt;=$N228,V$7&lt;=$O228,V$7&lt;&gt;""),IF($P228="O",$K228&amp;" h",$K228),"")</f>
        <v/>
      </c>
      <c r="W228" s="150" t="str">
        <f>IF(AND(W$7&gt;=$N228,W$7&lt;=$O228,W$7&lt;&gt;""),IF($P228="O",$K228&amp;" h",$K228),"")</f>
        <v/>
      </c>
      <c r="X228" s="152" t="str">
        <f ca="1">IF(AND(X$7&gt;=$N228,X$7&lt;=$O228,X$7&lt;&gt;""),IF($P228="O",$K228&amp;" h",$K228),"")</f>
        <v/>
      </c>
      <c r="Y228" s="150" t="str">
        <f>IF(AND(Y$7&gt;=$N228,Y$7&lt;=$O228,Y$7&lt;&gt;""),IF($P228="O",$K228&amp;" h",$K228),"")</f>
        <v/>
      </c>
      <c r="Z228" s="152" t="str">
        <f ca="1">IF(AND(Z$7&gt;=$N228,Z$7&lt;=$O228,Z$7&lt;&gt;""),IF($P228="O",$K228&amp;" h",$K228),"")</f>
        <v/>
      </c>
      <c r="AA228" s="150" t="str">
        <f>IF(AND(AA$7&gt;=$N228,AA$7&lt;=$O228,AA$7&lt;&gt;""),IF($P228="O",$K228&amp;" h",$K228),"")</f>
        <v/>
      </c>
      <c r="AB228" s="152" t="str">
        <f ca="1">IF(AND(AB$7&gt;=$N228,AB$7&lt;=$O228,AB$7&lt;&gt;""),IF($P228="O",$K228&amp;" h",$K228),"")</f>
        <v/>
      </c>
      <c r="AC228" s="150" t="str">
        <f>IF(AND(AC$7&gt;=$N228,AC$7&lt;=$O228,AC$7&lt;&gt;""),IF($P228="O",$K228&amp;" h",$K228),"")</f>
        <v/>
      </c>
      <c r="AD228" s="152" t="str">
        <f ca="1">IF(AND(AD$7&gt;=$N228,AD$7&lt;=$O228,AD$7&lt;&gt;""),IF($P228="O",$K228&amp;" h",$K228),"")</f>
        <v/>
      </c>
      <c r="AE228" s="150" t="str">
        <f>IF(AND(AE$7&gt;=$N228,AE$7&lt;=$O228,AE$7&lt;&gt;""),IF($P228="O",$K228&amp;" h",$K228),"")</f>
        <v/>
      </c>
      <c r="AF228" s="152" t="str">
        <f ca="1">IF(AND(AF$7&gt;=$N228,AF$7&lt;=$O228,AF$7&lt;&gt;""),IF($P228="O",$K228&amp;" h",$K228),"")</f>
        <v/>
      </c>
      <c r="AG228" s="150" t="str">
        <f>IF(AND(AG$7&gt;=$N228,AG$7&lt;=$O228,AG$7&lt;&gt;""),IF($P228="O",$K228&amp;" h",$K228),"")</f>
        <v/>
      </c>
      <c r="AH228" s="152" t="str">
        <f ca="1">IF(AND(AH$7&gt;=$N228,AH$7&lt;=$O228,AH$7&lt;&gt;""),IF($P228="O",$K228&amp;" h",$K228),"")</f>
        <v/>
      </c>
      <c r="AI228" s="150"/>
      <c r="AJ228" s="152"/>
      <c r="AK228" s="150"/>
      <c r="AL228" s="152"/>
      <c r="AM228" s="150"/>
      <c r="AN228" s="152"/>
      <c r="AO228" s="150"/>
      <c r="AP228" s="152"/>
      <c r="AQ228" s="150"/>
      <c r="AR228" s="152"/>
      <c r="AS228" s="150"/>
      <c r="AT228" s="152"/>
      <c r="AU228" s="150"/>
      <c r="AV228" s="152"/>
      <c r="AW228" s="150"/>
      <c r="AX228" s="152"/>
      <c r="AY228" s="150"/>
      <c r="AZ228" s="152"/>
      <c r="BA228" s="150"/>
      <c r="BB228" s="152"/>
      <c r="BC228" s="150"/>
      <c r="BD228" s="152"/>
      <c r="BE228" s="150"/>
      <c r="BF228" s="152"/>
      <c r="BG228" s="150"/>
      <c r="BH228" s="152"/>
      <c r="BI228" s="150"/>
      <c r="BJ228" s="152"/>
      <c r="BK228" s="150"/>
      <c r="BL228" s="152"/>
      <c r="BM228" s="150"/>
      <c r="BN228" s="152"/>
      <c r="BO228" s="150"/>
      <c r="BP228" s="152"/>
      <c r="BQ228" s="150"/>
      <c r="BR228" s="152"/>
      <c r="BS228" s="150"/>
      <c r="BT228" s="152"/>
      <c r="BU228" s="150"/>
      <c r="BV228" s="152"/>
      <c r="BW228" s="150"/>
      <c r="BX228" s="152"/>
      <c r="BY228" s="150"/>
      <c r="BZ228" s="32" t="str">
        <f ca="1">IF(AND(BZ$7&gt;=$N228,BZ$7&lt;=$O228,BZ$7&lt;&gt;""),IF($P228="O",$K228&amp;" h",$K228),"")</f>
        <v/>
      </c>
      <c r="CA228" s="32" t="str">
        <f ca="1">IF(AND(CA$7&gt;=$N228,CA$7&lt;=$O228,CA$7&lt;&gt;""),IF($P228="O",$K228&amp;" h",$K228),"")</f>
        <v/>
      </c>
      <c r="CB228" s="32" t="str">
        <f ca="1">IF(AND(CB$7&gt;=$N228,CB$7&lt;=$O228,CB$7&lt;&gt;""),IF($P228="O",$K228&amp;" h",$K228),"")</f>
        <v/>
      </c>
      <c r="CC228" s="32" t="str">
        <f ca="1">IF(AND(CC$7&gt;=$N228,CC$7&lt;=$O228,CC$7&lt;&gt;""),IF($P228="O",$K228&amp;" h",$K228),"")</f>
        <v/>
      </c>
      <c r="CD228" s="32" t="str">
        <f ca="1">IF(AND(CD$7&gt;=$N228,CD$7&lt;=$O228,CD$7&lt;&gt;""),IF($P228="O",$K228&amp;" h",$K228),"")</f>
        <v/>
      </c>
      <c r="CE228" s="32" t="str">
        <f ca="1">IF(AND(CE$7&gt;=$N228,CE$7&lt;=$O228,CE$7&lt;&gt;""),IF($P228="O",$K228&amp;" h",$K228),"")</f>
        <v/>
      </c>
      <c r="CF228" s="32" t="str">
        <f ca="1">IF(AND(CF$7&gt;=$N228,CF$7&lt;=$O228,CF$7&lt;&gt;""),IF($P228="O",$K228&amp;" h",$K228),"")</f>
        <v/>
      </c>
      <c r="CG228" s="32" t="str">
        <f ca="1">IF(AND(CG$7&gt;=$N228,CG$7&lt;=$O228,CG$7&lt;&gt;""),IF($P228="O",$K228&amp;" h",$K228),"")</f>
        <v/>
      </c>
      <c r="CH228" s="32" t="str">
        <f ca="1">IF(AND(CH$7&gt;=$N228,CH$7&lt;=$O228,CH$7&lt;&gt;""),IF($P228="O",$K228&amp;" h",$K228),"")</f>
        <v/>
      </c>
      <c r="CI228" s="32" t="str">
        <f ca="1">IF(AND(CI$7&gt;=$N228,CI$7&lt;=$O228,CI$7&lt;&gt;""),IF($P228="O",$K228&amp;" h",$K228),"")</f>
        <v/>
      </c>
      <c r="CJ228" s="32" t="str">
        <f ca="1">IF(AND(CJ$7&gt;=$N228,CJ$7&lt;=$O228,CJ$7&lt;&gt;""),IF($P228="O",$K228&amp;" h",$K228),"")</f>
        <v/>
      </c>
      <c r="CK228" s="32" t="str">
        <f ca="1">IF(AND(CK$7&gt;=$N228,CK$7&lt;=$O228,CK$7&lt;&gt;""),IF($P228="O",$K228&amp;" h",$K228),"")</f>
        <v/>
      </c>
      <c r="CL228" s="32" t="str">
        <f ca="1">IF(AND(CL$7&gt;=$N228,CL$7&lt;=$O228,CL$7&lt;&gt;""),IF($P228="O",$K228&amp;" h",$K228),"")</f>
        <v/>
      </c>
      <c r="CM228" s="32" t="str">
        <f ca="1">IF(AND(CM$7&gt;=$N228,CM$7&lt;=$O228,CM$7&lt;&gt;""),IF($P228="O",$K228&amp;" h",$K228),"")</f>
        <v/>
      </c>
      <c r="CN228" s="32" t="str">
        <f ca="1">IF(AND(CN$7&gt;=$N228,CN$7&lt;=$O228,CN$7&lt;&gt;""),IF($P228="O",$K228&amp;" h",$K228),"")</f>
        <v/>
      </c>
      <c r="CO228" s="32" t="str">
        <f ca="1">IF(AND(CO$7&gt;=$N228,CO$7&lt;=$O228,CO$7&lt;&gt;""),IF($P228="O",$K228&amp;" h",$K228),"")</f>
        <v/>
      </c>
      <c r="CP228" s="32" t="str">
        <f ca="1">IF(AND(CP$7&gt;=$N228,CP$7&lt;=$O228,CP$7&lt;&gt;""),IF($P228="O",$K228&amp;" h",$K228),"")</f>
        <v/>
      </c>
      <c r="CQ228" s="32" t="str">
        <f ca="1">IF(AND(CQ$7&gt;=$N228,CQ$7&lt;=$O228,CQ$7&lt;&gt;""),IF($P228="O",$K228&amp;" h",$K228),"")</f>
        <v/>
      </c>
      <c r="CR228" s="32" t="str">
        <f ca="1">IF(AND(CR$7&gt;=$N228,CR$7&lt;=$O228,CR$7&lt;&gt;""),IF($P228="O",$K228&amp;" h",$K228),"")</f>
        <v/>
      </c>
      <c r="CS228" s="32" t="str">
        <f ca="1">IF(AND(CS$7&gt;=$N228,CS$7&lt;=$O228,CS$7&lt;&gt;""),IF($P228="O",$K228&amp;" h",$K228),"")</f>
        <v/>
      </c>
      <c r="CT228" s="32" t="str">
        <f ca="1">IF(AND(CT$7&gt;=$N228,CT$7&lt;=$O228,CT$7&lt;&gt;""),IF($P228="O",$K228&amp;" h",$K228),"")</f>
        <v/>
      </c>
      <c r="CU228" s="32" t="str">
        <f ca="1">IF(AND(CU$7&gt;=$N228,CU$7&lt;=$O228,CU$7&lt;&gt;""),IF($P228="O",$K228&amp;" h",$K228),"")</f>
        <v/>
      </c>
      <c r="CV228" s="32" t="str">
        <f ca="1">IF(AND(CV$7&gt;=$N228,CV$7&lt;=$O228,CV$7&lt;&gt;""),IF($P228="O",$K228&amp;" h",$K228),"")</f>
        <v/>
      </c>
      <c r="CW228" s="32" t="str">
        <f ca="1">IF(AND(CW$7&gt;=$N228,CW$7&lt;=$O228,CW$7&lt;&gt;""),IF($P228="O",$K228&amp;" h",$K228),"")</f>
        <v/>
      </c>
      <c r="CX228" s="32" t="str">
        <f ca="1">IF(AND(CX$7&gt;=$N228,CX$7&lt;=$O228,CX$7&lt;&gt;""),IF($P228="O",$K228&amp;" h",$K228),"")</f>
        <v/>
      </c>
      <c r="CY228" s="32" t="str">
        <f ca="1">IF(AND(CY$7&gt;=$N228,CY$7&lt;=$O228,CY$7&lt;&gt;""),IF($P228="O",$K228&amp;" h",$K228),"")</f>
        <v/>
      </c>
      <c r="CZ228" s="32" t="str">
        <f ca="1">IF(AND(CZ$7&gt;=$N228,CZ$7&lt;=$O228,CZ$7&lt;&gt;""),IF($P228="O",$K228&amp;" h",$K228),"")</f>
        <v/>
      </c>
      <c r="DA228" s="32" t="str">
        <f ca="1">IF(AND(DA$7&gt;=$N228,DA$7&lt;=$O228,DA$7&lt;&gt;""),IF($P228="O",$K228&amp;" h",$K228),"")</f>
        <v/>
      </c>
      <c r="DB228" s="32" t="str">
        <f ca="1">IF(AND(DB$7&gt;=$N228,DB$7&lt;=$O228,DB$7&lt;&gt;""),IF($P228="O",$K228&amp;" h",$K228),"")</f>
        <v/>
      </c>
      <c r="DC228" s="32" t="str">
        <f ca="1">IF(AND(DC$7&gt;=$N228,DC$7&lt;=$O228,DC$7&lt;&gt;""),IF($P228="O",$K228&amp;" h",$K228),"")</f>
        <v/>
      </c>
    </row>
    <row r="229" spans="1:107" x14ac:dyDescent="0.3">
      <c r="A229" s="100"/>
      <c r="B229" s="100"/>
      <c r="C229" s="100"/>
      <c r="D229" s="100"/>
      <c r="E229" s="100"/>
      <c r="F229" s="100"/>
      <c r="G229" s="100"/>
      <c r="H229" s="100"/>
      <c r="I229" s="100"/>
      <c r="J229" s="100"/>
      <c r="K229" s="100"/>
      <c r="L229" s="101"/>
      <c r="M229" s="101"/>
      <c r="N229" s="102"/>
      <c r="O229" s="102"/>
      <c r="P229" s="103"/>
      <c r="Q229" s="31">
        <f ca="1">NETWORKDAYS(N229,O229,LD!$D$5:$D$16)</f>
        <v>0</v>
      </c>
      <c r="R229" s="152" t="str">
        <f ca="1">IF(AND(R$7&gt;=$N229,R$7&lt;=$O229,R$7&lt;&gt;""),IF($P229="O",$K229&amp;" h",$K229),"")</f>
        <v/>
      </c>
      <c r="S229" s="150" t="str">
        <f>IF(AND(S$7&gt;=$N229,S$7&lt;=$O229,S$7&lt;&gt;""),IF($P229="O",$K229&amp;" h",$K229),"")</f>
        <v/>
      </c>
      <c r="T229" s="152" t="str">
        <f ca="1">IF(AND(T$7&gt;=$N229,T$7&lt;=$O229,T$7&lt;&gt;""),IF($P229="O",$K229&amp;" h",$K229),"")</f>
        <v/>
      </c>
      <c r="U229" s="150" t="str">
        <f>IF(AND(U$7&gt;=$N229,U$7&lt;=$O229,U$7&lt;&gt;""),IF($P229="O",$K229&amp;" h",$K229),"")</f>
        <v/>
      </c>
      <c r="V229" s="152" t="str">
        <f ca="1">IF(AND(V$7&gt;=$N229,V$7&lt;=$O229,V$7&lt;&gt;""),IF($P229="O",$K229&amp;" h",$K229),"")</f>
        <v/>
      </c>
      <c r="W229" s="150" t="str">
        <f>IF(AND(W$7&gt;=$N229,W$7&lt;=$O229,W$7&lt;&gt;""),IF($P229="O",$K229&amp;" h",$K229),"")</f>
        <v/>
      </c>
      <c r="X229" s="152" t="str">
        <f ca="1">IF(AND(X$7&gt;=$N229,X$7&lt;=$O229,X$7&lt;&gt;""),IF($P229="O",$K229&amp;" h",$K229),"")</f>
        <v/>
      </c>
      <c r="Y229" s="150" t="str">
        <f>IF(AND(Y$7&gt;=$N229,Y$7&lt;=$O229,Y$7&lt;&gt;""),IF($P229="O",$K229&amp;" h",$K229),"")</f>
        <v/>
      </c>
      <c r="Z229" s="152" t="str">
        <f ca="1">IF(AND(Z$7&gt;=$N229,Z$7&lt;=$O229,Z$7&lt;&gt;""),IF($P229="O",$K229&amp;" h",$K229),"")</f>
        <v/>
      </c>
      <c r="AA229" s="150" t="str">
        <f>IF(AND(AA$7&gt;=$N229,AA$7&lt;=$O229,AA$7&lt;&gt;""),IF($P229="O",$K229&amp;" h",$K229),"")</f>
        <v/>
      </c>
      <c r="AB229" s="152" t="str">
        <f ca="1">IF(AND(AB$7&gt;=$N229,AB$7&lt;=$O229,AB$7&lt;&gt;""),IF($P229="O",$K229&amp;" h",$K229),"")</f>
        <v/>
      </c>
      <c r="AC229" s="150" t="str">
        <f>IF(AND(AC$7&gt;=$N229,AC$7&lt;=$O229,AC$7&lt;&gt;""),IF($P229="O",$K229&amp;" h",$K229),"")</f>
        <v/>
      </c>
      <c r="AD229" s="152" t="str">
        <f ca="1">IF(AND(AD$7&gt;=$N229,AD$7&lt;=$O229,AD$7&lt;&gt;""),IF($P229="O",$K229&amp;" h",$K229),"")</f>
        <v/>
      </c>
      <c r="AE229" s="150" t="str">
        <f>IF(AND(AE$7&gt;=$N229,AE$7&lt;=$O229,AE$7&lt;&gt;""),IF($P229="O",$K229&amp;" h",$K229),"")</f>
        <v/>
      </c>
      <c r="AF229" s="152" t="str">
        <f ca="1">IF(AND(AF$7&gt;=$N229,AF$7&lt;=$O229,AF$7&lt;&gt;""),IF($P229="O",$K229&amp;" h",$K229),"")</f>
        <v/>
      </c>
      <c r="AG229" s="150" t="str">
        <f>IF(AND(AG$7&gt;=$N229,AG$7&lt;=$O229,AG$7&lt;&gt;""),IF($P229="O",$K229&amp;" h",$K229),"")</f>
        <v/>
      </c>
      <c r="AH229" s="152" t="str">
        <f ca="1">IF(AND(AH$7&gt;=$N229,AH$7&lt;=$O229,AH$7&lt;&gt;""),IF($P229="O",$K229&amp;" h",$K229),"")</f>
        <v/>
      </c>
      <c r="AI229" s="150"/>
      <c r="AJ229" s="152"/>
      <c r="AK229" s="150"/>
      <c r="AL229" s="152"/>
      <c r="AM229" s="150"/>
      <c r="AN229" s="152"/>
      <c r="AO229" s="150"/>
      <c r="AP229" s="152"/>
      <c r="AQ229" s="150"/>
      <c r="AR229" s="152"/>
      <c r="AS229" s="150"/>
      <c r="AT229" s="152"/>
      <c r="AU229" s="150"/>
      <c r="AV229" s="152"/>
      <c r="AW229" s="150"/>
      <c r="AX229" s="152"/>
      <c r="AY229" s="150"/>
      <c r="AZ229" s="152"/>
      <c r="BA229" s="150"/>
      <c r="BB229" s="152"/>
      <c r="BC229" s="150"/>
      <c r="BD229" s="152"/>
      <c r="BE229" s="150"/>
      <c r="BF229" s="152"/>
      <c r="BG229" s="150"/>
      <c r="BH229" s="152"/>
      <c r="BI229" s="150"/>
      <c r="BJ229" s="152"/>
      <c r="BK229" s="150"/>
      <c r="BL229" s="152"/>
      <c r="BM229" s="150"/>
      <c r="BN229" s="152"/>
      <c r="BO229" s="150"/>
      <c r="BP229" s="152"/>
      <c r="BQ229" s="150"/>
      <c r="BR229" s="152"/>
      <c r="BS229" s="150"/>
      <c r="BT229" s="152"/>
      <c r="BU229" s="150"/>
      <c r="BV229" s="152"/>
      <c r="BW229" s="150"/>
      <c r="BX229" s="152"/>
      <c r="BY229" s="150"/>
      <c r="BZ229" s="32" t="str">
        <f ca="1">IF(AND(BZ$7&gt;=$N229,BZ$7&lt;=$O229,BZ$7&lt;&gt;""),IF($P229="O",$K229&amp;" h",$K229),"")</f>
        <v/>
      </c>
      <c r="CA229" s="32" t="str">
        <f ca="1">IF(AND(CA$7&gt;=$N229,CA$7&lt;=$O229,CA$7&lt;&gt;""),IF($P229="O",$K229&amp;" h",$K229),"")</f>
        <v/>
      </c>
      <c r="CB229" s="32" t="str">
        <f ca="1">IF(AND(CB$7&gt;=$N229,CB$7&lt;=$O229,CB$7&lt;&gt;""),IF($P229="O",$K229&amp;" h",$K229),"")</f>
        <v/>
      </c>
      <c r="CC229" s="32" t="str">
        <f ca="1">IF(AND(CC$7&gt;=$N229,CC$7&lt;=$O229,CC$7&lt;&gt;""),IF($P229="O",$K229&amp;" h",$K229),"")</f>
        <v/>
      </c>
      <c r="CD229" s="32" t="str">
        <f ca="1">IF(AND(CD$7&gt;=$N229,CD$7&lt;=$O229,CD$7&lt;&gt;""),IF($P229="O",$K229&amp;" h",$K229),"")</f>
        <v/>
      </c>
      <c r="CE229" s="32" t="str">
        <f ca="1">IF(AND(CE$7&gt;=$N229,CE$7&lt;=$O229,CE$7&lt;&gt;""),IF($P229="O",$K229&amp;" h",$K229),"")</f>
        <v/>
      </c>
      <c r="CF229" s="32" t="str">
        <f ca="1">IF(AND(CF$7&gt;=$N229,CF$7&lt;=$O229,CF$7&lt;&gt;""),IF($P229="O",$K229&amp;" h",$K229),"")</f>
        <v/>
      </c>
      <c r="CG229" s="32" t="str">
        <f ca="1">IF(AND(CG$7&gt;=$N229,CG$7&lt;=$O229,CG$7&lt;&gt;""),IF($P229="O",$K229&amp;" h",$K229),"")</f>
        <v/>
      </c>
      <c r="CH229" s="32" t="str">
        <f ca="1">IF(AND(CH$7&gt;=$N229,CH$7&lt;=$O229,CH$7&lt;&gt;""),IF($P229="O",$K229&amp;" h",$K229),"")</f>
        <v/>
      </c>
      <c r="CI229" s="32" t="str">
        <f ca="1">IF(AND(CI$7&gt;=$N229,CI$7&lt;=$O229,CI$7&lt;&gt;""),IF($P229="O",$K229&amp;" h",$K229),"")</f>
        <v/>
      </c>
      <c r="CJ229" s="32" t="str">
        <f ca="1">IF(AND(CJ$7&gt;=$N229,CJ$7&lt;=$O229,CJ$7&lt;&gt;""),IF($P229="O",$K229&amp;" h",$K229),"")</f>
        <v/>
      </c>
      <c r="CK229" s="32" t="str">
        <f ca="1">IF(AND(CK$7&gt;=$N229,CK$7&lt;=$O229,CK$7&lt;&gt;""),IF($P229="O",$K229&amp;" h",$K229),"")</f>
        <v/>
      </c>
      <c r="CL229" s="32" t="str">
        <f ca="1">IF(AND(CL$7&gt;=$N229,CL$7&lt;=$O229,CL$7&lt;&gt;""),IF($P229="O",$K229&amp;" h",$K229),"")</f>
        <v/>
      </c>
      <c r="CM229" s="32" t="str">
        <f ca="1">IF(AND(CM$7&gt;=$N229,CM$7&lt;=$O229,CM$7&lt;&gt;""),IF($P229="O",$K229&amp;" h",$K229),"")</f>
        <v/>
      </c>
      <c r="CN229" s="32" t="str">
        <f ca="1">IF(AND(CN$7&gt;=$N229,CN$7&lt;=$O229,CN$7&lt;&gt;""),IF($P229="O",$K229&amp;" h",$K229),"")</f>
        <v/>
      </c>
      <c r="CO229" s="32" t="str">
        <f ca="1">IF(AND(CO$7&gt;=$N229,CO$7&lt;=$O229,CO$7&lt;&gt;""),IF($P229="O",$K229&amp;" h",$K229),"")</f>
        <v/>
      </c>
      <c r="CP229" s="32" t="str">
        <f ca="1">IF(AND(CP$7&gt;=$N229,CP$7&lt;=$O229,CP$7&lt;&gt;""),IF($P229="O",$K229&amp;" h",$K229),"")</f>
        <v/>
      </c>
      <c r="CQ229" s="32" t="str">
        <f ca="1">IF(AND(CQ$7&gt;=$N229,CQ$7&lt;=$O229,CQ$7&lt;&gt;""),IF($P229="O",$K229&amp;" h",$K229),"")</f>
        <v/>
      </c>
      <c r="CR229" s="32" t="str">
        <f ca="1">IF(AND(CR$7&gt;=$N229,CR$7&lt;=$O229,CR$7&lt;&gt;""),IF($P229="O",$K229&amp;" h",$K229),"")</f>
        <v/>
      </c>
      <c r="CS229" s="32" t="str">
        <f ca="1">IF(AND(CS$7&gt;=$N229,CS$7&lt;=$O229,CS$7&lt;&gt;""),IF($P229="O",$K229&amp;" h",$K229),"")</f>
        <v/>
      </c>
      <c r="CT229" s="32" t="str">
        <f ca="1">IF(AND(CT$7&gt;=$N229,CT$7&lt;=$O229,CT$7&lt;&gt;""),IF($P229="O",$K229&amp;" h",$K229),"")</f>
        <v/>
      </c>
      <c r="CU229" s="32" t="str">
        <f ca="1">IF(AND(CU$7&gt;=$N229,CU$7&lt;=$O229,CU$7&lt;&gt;""),IF($P229="O",$K229&amp;" h",$K229),"")</f>
        <v/>
      </c>
      <c r="CV229" s="32" t="str">
        <f ca="1">IF(AND(CV$7&gt;=$N229,CV$7&lt;=$O229,CV$7&lt;&gt;""),IF($P229="O",$K229&amp;" h",$K229),"")</f>
        <v/>
      </c>
      <c r="CW229" s="32" t="str">
        <f ca="1">IF(AND(CW$7&gt;=$N229,CW$7&lt;=$O229,CW$7&lt;&gt;""),IF($P229="O",$K229&amp;" h",$K229),"")</f>
        <v/>
      </c>
      <c r="CX229" s="32" t="str">
        <f ca="1">IF(AND(CX$7&gt;=$N229,CX$7&lt;=$O229,CX$7&lt;&gt;""),IF($P229="O",$K229&amp;" h",$K229),"")</f>
        <v/>
      </c>
      <c r="CY229" s="32" t="str">
        <f ca="1">IF(AND(CY$7&gt;=$N229,CY$7&lt;=$O229,CY$7&lt;&gt;""),IF($P229="O",$K229&amp;" h",$K229),"")</f>
        <v/>
      </c>
      <c r="CZ229" s="32" t="str">
        <f ca="1">IF(AND(CZ$7&gt;=$N229,CZ$7&lt;=$O229,CZ$7&lt;&gt;""),IF($P229="O",$K229&amp;" h",$K229),"")</f>
        <v/>
      </c>
      <c r="DA229" s="32" t="str">
        <f ca="1">IF(AND(DA$7&gt;=$N229,DA$7&lt;=$O229,DA$7&lt;&gt;""),IF($P229="O",$K229&amp;" h",$K229),"")</f>
        <v/>
      </c>
      <c r="DB229" s="32" t="str">
        <f ca="1">IF(AND(DB$7&gt;=$N229,DB$7&lt;=$O229,DB$7&lt;&gt;""),IF($P229="O",$K229&amp;" h",$K229),"")</f>
        <v/>
      </c>
      <c r="DC229" s="32" t="str">
        <f ca="1">IF(AND(DC$7&gt;=$N229,DC$7&lt;=$O229,DC$7&lt;&gt;""),IF($P229="O",$K229&amp;" h",$K229),"")</f>
        <v/>
      </c>
    </row>
    <row r="230" spans="1:107" x14ac:dyDescent="0.3">
      <c r="A230" s="100"/>
      <c r="B230" s="100"/>
      <c r="C230" s="100"/>
      <c r="D230" s="100"/>
      <c r="E230" s="100"/>
      <c r="F230" s="100"/>
      <c r="G230" s="100"/>
      <c r="H230" s="100"/>
      <c r="I230" s="100"/>
      <c r="J230" s="100"/>
      <c r="K230" s="100"/>
      <c r="L230" s="101"/>
      <c r="M230" s="101"/>
      <c r="N230" s="102"/>
      <c r="O230" s="102"/>
      <c r="P230" s="103"/>
      <c r="Q230" s="31">
        <f ca="1">NETWORKDAYS(N230,O230,LD!$D$5:$D$16)</f>
        <v>0</v>
      </c>
      <c r="R230" s="152" t="str">
        <f ca="1">IF(AND(R$7&gt;=$N230,R$7&lt;=$O230,R$7&lt;&gt;""),IF($P230="O",$K230&amp;" h",$K230),"")</f>
        <v/>
      </c>
      <c r="S230" s="150" t="str">
        <f>IF(AND(S$7&gt;=$N230,S$7&lt;=$O230,S$7&lt;&gt;""),IF($P230="O",$K230&amp;" h",$K230),"")</f>
        <v/>
      </c>
      <c r="T230" s="152" t="str">
        <f ca="1">IF(AND(T$7&gt;=$N230,T$7&lt;=$O230,T$7&lt;&gt;""),IF($P230="O",$K230&amp;" h",$K230),"")</f>
        <v/>
      </c>
      <c r="U230" s="150" t="str">
        <f>IF(AND(U$7&gt;=$N230,U$7&lt;=$O230,U$7&lt;&gt;""),IF($P230="O",$K230&amp;" h",$K230),"")</f>
        <v/>
      </c>
      <c r="V230" s="152" t="str">
        <f ca="1">IF(AND(V$7&gt;=$N230,V$7&lt;=$O230,V$7&lt;&gt;""),IF($P230="O",$K230&amp;" h",$K230),"")</f>
        <v/>
      </c>
      <c r="W230" s="150" t="str">
        <f>IF(AND(W$7&gt;=$N230,W$7&lt;=$O230,W$7&lt;&gt;""),IF($P230="O",$K230&amp;" h",$K230),"")</f>
        <v/>
      </c>
      <c r="X230" s="152" t="str">
        <f ca="1">IF(AND(X$7&gt;=$N230,X$7&lt;=$O230,X$7&lt;&gt;""),IF($P230="O",$K230&amp;" h",$K230),"")</f>
        <v/>
      </c>
      <c r="Y230" s="150" t="str">
        <f>IF(AND(Y$7&gt;=$N230,Y$7&lt;=$O230,Y$7&lt;&gt;""),IF($P230="O",$K230&amp;" h",$K230),"")</f>
        <v/>
      </c>
      <c r="Z230" s="152" t="str">
        <f ca="1">IF(AND(Z$7&gt;=$N230,Z$7&lt;=$O230,Z$7&lt;&gt;""),IF($P230="O",$K230&amp;" h",$K230),"")</f>
        <v/>
      </c>
      <c r="AA230" s="150" t="str">
        <f>IF(AND(AA$7&gt;=$N230,AA$7&lt;=$O230,AA$7&lt;&gt;""),IF($P230="O",$K230&amp;" h",$K230),"")</f>
        <v/>
      </c>
      <c r="AB230" s="152" t="str">
        <f ca="1">IF(AND(AB$7&gt;=$N230,AB$7&lt;=$O230,AB$7&lt;&gt;""),IF($P230="O",$K230&amp;" h",$K230),"")</f>
        <v/>
      </c>
      <c r="AC230" s="150" t="str">
        <f>IF(AND(AC$7&gt;=$N230,AC$7&lt;=$O230,AC$7&lt;&gt;""),IF($P230="O",$K230&amp;" h",$K230),"")</f>
        <v/>
      </c>
      <c r="AD230" s="152" t="str">
        <f ca="1">IF(AND(AD$7&gt;=$N230,AD$7&lt;=$O230,AD$7&lt;&gt;""),IF($P230="O",$K230&amp;" h",$K230),"")</f>
        <v/>
      </c>
      <c r="AE230" s="150" t="str">
        <f>IF(AND(AE$7&gt;=$N230,AE$7&lt;=$O230,AE$7&lt;&gt;""),IF($P230="O",$K230&amp;" h",$K230),"")</f>
        <v/>
      </c>
      <c r="AF230" s="152" t="str">
        <f ca="1">IF(AND(AF$7&gt;=$N230,AF$7&lt;=$O230,AF$7&lt;&gt;""),IF($P230="O",$K230&amp;" h",$K230),"")</f>
        <v/>
      </c>
      <c r="AG230" s="150" t="str">
        <f>IF(AND(AG$7&gt;=$N230,AG$7&lt;=$O230,AG$7&lt;&gt;""),IF($P230="O",$K230&amp;" h",$K230),"")</f>
        <v/>
      </c>
      <c r="AH230" s="152" t="str">
        <f ca="1">IF(AND(AH$7&gt;=$N230,AH$7&lt;=$O230,AH$7&lt;&gt;""),IF($P230="O",$K230&amp;" h",$K230),"")</f>
        <v/>
      </c>
      <c r="AI230" s="150"/>
      <c r="AJ230" s="152"/>
      <c r="AK230" s="150"/>
      <c r="AL230" s="152"/>
      <c r="AM230" s="150"/>
      <c r="AN230" s="152"/>
      <c r="AO230" s="150"/>
      <c r="AP230" s="152"/>
      <c r="AQ230" s="150"/>
      <c r="AR230" s="152"/>
      <c r="AS230" s="150"/>
      <c r="AT230" s="152"/>
      <c r="AU230" s="150"/>
      <c r="AV230" s="152"/>
      <c r="AW230" s="150"/>
      <c r="AX230" s="152"/>
      <c r="AY230" s="150"/>
      <c r="AZ230" s="152"/>
      <c r="BA230" s="150"/>
      <c r="BB230" s="152"/>
      <c r="BC230" s="150"/>
      <c r="BD230" s="152"/>
      <c r="BE230" s="150"/>
      <c r="BF230" s="152"/>
      <c r="BG230" s="150"/>
      <c r="BH230" s="152"/>
      <c r="BI230" s="150"/>
      <c r="BJ230" s="152"/>
      <c r="BK230" s="150"/>
      <c r="BL230" s="152"/>
      <c r="BM230" s="150"/>
      <c r="BN230" s="152"/>
      <c r="BO230" s="150"/>
      <c r="BP230" s="152"/>
      <c r="BQ230" s="150"/>
      <c r="BR230" s="152"/>
      <c r="BS230" s="150"/>
      <c r="BT230" s="152"/>
      <c r="BU230" s="150"/>
      <c r="BV230" s="152"/>
      <c r="BW230" s="150"/>
      <c r="BX230" s="152"/>
      <c r="BY230" s="150"/>
      <c r="BZ230" s="32" t="str">
        <f ca="1">IF(AND(BZ$7&gt;=$N230,BZ$7&lt;=$O230,BZ$7&lt;&gt;""),IF($P230="O",$K230&amp;" h",$K230),"")</f>
        <v/>
      </c>
      <c r="CA230" s="32" t="str">
        <f ca="1">IF(AND(CA$7&gt;=$N230,CA$7&lt;=$O230,CA$7&lt;&gt;""),IF($P230="O",$K230&amp;" h",$K230),"")</f>
        <v/>
      </c>
      <c r="CB230" s="32" t="str">
        <f ca="1">IF(AND(CB$7&gt;=$N230,CB$7&lt;=$O230,CB$7&lt;&gt;""),IF($P230="O",$K230&amp;" h",$K230),"")</f>
        <v/>
      </c>
      <c r="CC230" s="32" t="str">
        <f ca="1">IF(AND(CC$7&gt;=$N230,CC$7&lt;=$O230,CC$7&lt;&gt;""),IF($P230="O",$K230&amp;" h",$K230),"")</f>
        <v/>
      </c>
      <c r="CD230" s="32" t="str">
        <f ca="1">IF(AND(CD$7&gt;=$N230,CD$7&lt;=$O230,CD$7&lt;&gt;""),IF($P230="O",$K230&amp;" h",$K230),"")</f>
        <v/>
      </c>
      <c r="CE230" s="32" t="str">
        <f ca="1">IF(AND(CE$7&gt;=$N230,CE$7&lt;=$O230,CE$7&lt;&gt;""),IF($P230="O",$K230&amp;" h",$K230),"")</f>
        <v/>
      </c>
      <c r="CF230" s="32" t="str">
        <f ca="1">IF(AND(CF$7&gt;=$N230,CF$7&lt;=$O230,CF$7&lt;&gt;""),IF($P230="O",$K230&amp;" h",$K230),"")</f>
        <v/>
      </c>
      <c r="CG230" s="32" t="str">
        <f ca="1">IF(AND(CG$7&gt;=$N230,CG$7&lt;=$O230,CG$7&lt;&gt;""),IF($P230="O",$K230&amp;" h",$K230),"")</f>
        <v/>
      </c>
      <c r="CH230" s="32" t="str">
        <f ca="1">IF(AND(CH$7&gt;=$N230,CH$7&lt;=$O230,CH$7&lt;&gt;""),IF($P230="O",$K230&amp;" h",$K230),"")</f>
        <v/>
      </c>
      <c r="CI230" s="32" t="str">
        <f ca="1">IF(AND(CI$7&gt;=$N230,CI$7&lt;=$O230,CI$7&lt;&gt;""),IF($P230="O",$K230&amp;" h",$K230),"")</f>
        <v/>
      </c>
      <c r="CJ230" s="32" t="str">
        <f ca="1">IF(AND(CJ$7&gt;=$N230,CJ$7&lt;=$O230,CJ$7&lt;&gt;""),IF($P230="O",$K230&amp;" h",$K230),"")</f>
        <v/>
      </c>
      <c r="CK230" s="32" t="str">
        <f ca="1">IF(AND(CK$7&gt;=$N230,CK$7&lt;=$O230,CK$7&lt;&gt;""),IF($P230="O",$K230&amp;" h",$K230),"")</f>
        <v/>
      </c>
      <c r="CL230" s="32" t="str">
        <f ca="1">IF(AND(CL$7&gt;=$N230,CL$7&lt;=$O230,CL$7&lt;&gt;""),IF($P230="O",$K230&amp;" h",$K230),"")</f>
        <v/>
      </c>
      <c r="CM230" s="32" t="str">
        <f ca="1">IF(AND(CM$7&gt;=$N230,CM$7&lt;=$O230,CM$7&lt;&gt;""),IF($P230="O",$K230&amp;" h",$K230),"")</f>
        <v/>
      </c>
      <c r="CN230" s="32" t="str">
        <f ca="1">IF(AND(CN$7&gt;=$N230,CN$7&lt;=$O230,CN$7&lt;&gt;""),IF($P230="O",$K230&amp;" h",$K230),"")</f>
        <v/>
      </c>
      <c r="CO230" s="32" t="str">
        <f ca="1">IF(AND(CO$7&gt;=$N230,CO$7&lt;=$O230,CO$7&lt;&gt;""),IF($P230="O",$K230&amp;" h",$K230),"")</f>
        <v/>
      </c>
      <c r="CP230" s="32" t="str">
        <f ca="1">IF(AND(CP$7&gt;=$N230,CP$7&lt;=$O230,CP$7&lt;&gt;""),IF($P230="O",$K230&amp;" h",$K230),"")</f>
        <v/>
      </c>
      <c r="CQ230" s="32" t="str">
        <f ca="1">IF(AND(CQ$7&gt;=$N230,CQ$7&lt;=$O230,CQ$7&lt;&gt;""),IF($P230="O",$K230&amp;" h",$K230),"")</f>
        <v/>
      </c>
      <c r="CR230" s="32" t="str">
        <f ca="1">IF(AND(CR$7&gt;=$N230,CR$7&lt;=$O230,CR$7&lt;&gt;""),IF($P230="O",$K230&amp;" h",$K230),"")</f>
        <v/>
      </c>
      <c r="CS230" s="32" t="str">
        <f ca="1">IF(AND(CS$7&gt;=$N230,CS$7&lt;=$O230,CS$7&lt;&gt;""),IF($P230="O",$K230&amp;" h",$K230),"")</f>
        <v/>
      </c>
      <c r="CT230" s="32" t="str">
        <f ca="1">IF(AND(CT$7&gt;=$N230,CT$7&lt;=$O230,CT$7&lt;&gt;""),IF($P230="O",$K230&amp;" h",$K230),"")</f>
        <v/>
      </c>
      <c r="CU230" s="32" t="str">
        <f ca="1">IF(AND(CU$7&gt;=$N230,CU$7&lt;=$O230,CU$7&lt;&gt;""),IF($P230="O",$K230&amp;" h",$K230),"")</f>
        <v/>
      </c>
      <c r="CV230" s="32" t="str">
        <f ca="1">IF(AND(CV$7&gt;=$N230,CV$7&lt;=$O230,CV$7&lt;&gt;""),IF($P230="O",$K230&amp;" h",$K230),"")</f>
        <v/>
      </c>
      <c r="CW230" s="32" t="str">
        <f ca="1">IF(AND(CW$7&gt;=$N230,CW$7&lt;=$O230,CW$7&lt;&gt;""),IF($P230="O",$K230&amp;" h",$K230),"")</f>
        <v/>
      </c>
      <c r="CX230" s="32" t="str">
        <f ca="1">IF(AND(CX$7&gt;=$N230,CX$7&lt;=$O230,CX$7&lt;&gt;""),IF($P230="O",$K230&amp;" h",$K230),"")</f>
        <v/>
      </c>
      <c r="CY230" s="32" t="str">
        <f ca="1">IF(AND(CY$7&gt;=$N230,CY$7&lt;=$O230,CY$7&lt;&gt;""),IF($P230="O",$K230&amp;" h",$K230),"")</f>
        <v/>
      </c>
      <c r="CZ230" s="32" t="str">
        <f ca="1">IF(AND(CZ$7&gt;=$N230,CZ$7&lt;=$O230,CZ$7&lt;&gt;""),IF($P230="O",$K230&amp;" h",$K230),"")</f>
        <v/>
      </c>
      <c r="DA230" s="32" t="str">
        <f ca="1">IF(AND(DA$7&gt;=$N230,DA$7&lt;=$O230,DA$7&lt;&gt;""),IF($P230="O",$K230&amp;" h",$K230),"")</f>
        <v/>
      </c>
      <c r="DB230" s="32" t="str">
        <f ca="1">IF(AND(DB$7&gt;=$N230,DB$7&lt;=$O230,DB$7&lt;&gt;""),IF($P230="O",$K230&amp;" h",$K230),"")</f>
        <v/>
      </c>
      <c r="DC230" s="32" t="str">
        <f ca="1">IF(AND(DC$7&gt;=$N230,DC$7&lt;=$O230,DC$7&lt;&gt;""),IF($P230="O",$K230&amp;" h",$K230),"")</f>
        <v/>
      </c>
    </row>
    <row r="231" spans="1:107" x14ac:dyDescent="0.3">
      <c r="A231" s="100"/>
      <c r="B231" s="100"/>
      <c r="C231" s="100"/>
      <c r="D231" s="100"/>
      <c r="E231" s="100"/>
      <c r="F231" s="100"/>
      <c r="G231" s="100"/>
      <c r="H231" s="100"/>
      <c r="I231" s="100"/>
      <c r="J231" s="100"/>
      <c r="K231" s="100"/>
      <c r="L231" s="101"/>
      <c r="M231" s="101"/>
      <c r="N231" s="102"/>
      <c r="O231" s="102"/>
      <c r="P231" s="103"/>
      <c r="Q231" s="31">
        <f ca="1">NETWORKDAYS(N231,O231,LD!$D$5:$D$16)</f>
        <v>0</v>
      </c>
      <c r="R231" s="152" t="str">
        <f ca="1">IF(AND(R$7&gt;=$N231,R$7&lt;=$O231,R$7&lt;&gt;""),IF($P231="O",$K231&amp;" h",$K231),"")</f>
        <v/>
      </c>
      <c r="S231" s="150" t="str">
        <f>IF(AND(S$7&gt;=$N231,S$7&lt;=$O231,S$7&lt;&gt;""),IF($P231="O",$K231&amp;" h",$K231),"")</f>
        <v/>
      </c>
      <c r="T231" s="152" t="str">
        <f ca="1">IF(AND(T$7&gt;=$N231,T$7&lt;=$O231,T$7&lt;&gt;""),IF($P231="O",$K231&amp;" h",$K231),"")</f>
        <v/>
      </c>
      <c r="U231" s="150" t="str">
        <f>IF(AND(U$7&gt;=$N231,U$7&lt;=$O231,U$7&lt;&gt;""),IF($P231="O",$K231&amp;" h",$K231),"")</f>
        <v/>
      </c>
      <c r="V231" s="152" t="str">
        <f ca="1">IF(AND(V$7&gt;=$N231,V$7&lt;=$O231,V$7&lt;&gt;""),IF($P231="O",$K231&amp;" h",$K231),"")</f>
        <v/>
      </c>
      <c r="W231" s="150" t="str">
        <f>IF(AND(W$7&gt;=$N231,W$7&lt;=$O231,W$7&lt;&gt;""),IF($P231="O",$K231&amp;" h",$K231),"")</f>
        <v/>
      </c>
      <c r="X231" s="152" t="str">
        <f ca="1">IF(AND(X$7&gt;=$N231,X$7&lt;=$O231,X$7&lt;&gt;""),IF($P231="O",$K231&amp;" h",$K231),"")</f>
        <v/>
      </c>
      <c r="Y231" s="150" t="str">
        <f>IF(AND(Y$7&gt;=$N231,Y$7&lt;=$O231,Y$7&lt;&gt;""),IF($P231="O",$K231&amp;" h",$K231),"")</f>
        <v/>
      </c>
      <c r="Z231" s="152" t="str">
        <f ca="1">IF(AND(Z$7&gt;=$N231,Z$7&lt;=$O231,Z$7&lt;&gt;""),IF($P231="O",$K231&amp;" h",$K231),"")</f>
        <v/>
      </c>
      <c r="AA231" s="150" t="str">
        <f>IF(AND(AA$7&gt;=$N231,AA$7&lt;=$O231,AA$7&lt;&gt;""),IF($P231="O",$K231&amp;" h",$K231),"")</f>
        <v/>
      </c>
      <c r="AB231" s="152" t="str">
        <f ca="1">IF(AND(AB$7&gt;=$N231,AB$7&lt;=$O231,AB$7&lt;&gt;""),IF($P231="O",$K231&amp;" h",$K231),"")</f>
        <v/>
      </c>
      <c r="AC231" s="150" t="str">
        <f>IF(AND(AC$7&gt;=$N231,AC$7&lt;=$O231,AC$7&lt;&gt;""),IF($P231="O",$K231&amp;" h",$K231),"")</f>
        <v/>
      </c>
      <c r="AD231" s="152" t="str">
        <f ca="1">IF(AND(AD$7&gt;=$N231,AD$7&lt;=$O231,AD$7&lt;&gt;""),IF($P231="O",$K231&amp;" h",$K231),"")</f>
        <v/>
      </c>
      <c r="AE231" s="150" t="str">
        <f>IF(AND(AE$7&gt;=$N231,AE$7&lt;=$O231,AE$7&lt;&gt;""),IF($P231="O",$K231&amp;" h",$K231),"")</f>
        <v/>
      </c>
      <c r="AF231" s="152" t="str">
        <f ca="1">IF(AND(AF$7&gt;=$N231,AF$7&lt;=$O231,AF$7&lt;&gt;""),IF($P231="O",$K231&amp;" h",$K231),"")</f>
        <v/>
      </c>
      <c r="AG231" s="150" t="str">
        <f>IF(AND(AG$7&gt;=$N231,AG$7&lt;=$O231,AG$7&lt;&gt;""),IF($P231="O",$K231&amp;" h",$K231),"")</f>
        <v/>
      </c>
      <c r="AH231" s="152" t="str">
        <f ca="1">IF(AND(AH$7&gt;=$N231,AH$7&lt;=$O231,AH$7&lt;&gt;""),IF($P231="O",$K231&amp;" h",$K231),"")</f>
        <v/>
      </c>
      <c r="AI231" s="150"/>
      <c r="AJ231" s="152"/>
      <c r="AK231" s="150"/>
      <c r="AL231" s="152"/>
      <c r="AM231" s="150"/>
      <c r="AN231" s="152"/>
      <c r="AO231" s="150"/>
      <c r="AP231" s="152"/>
      <c r="AQ231" s="150"/>
      <c r="AR231" s="152"/>
      <c r="AS231" s="150"/>
      <c r="AT231" s="152"/>
      <c r="AU231" s="150"/>
      <c r="AV231" s="152"/>
      <c r="AW231" s="150"/>
      <c r="AX231" s="152"/>
      <c r="AY231" s="150"/>
      <c r="AZ231" s="152"/>
      <c r="BA231" s="150"/>
      <c r="BB231" s="152"/>
      <c r="BC231" s="150"/>
      <c r="BD231" s="152"/>
      <c r="BE231" s="150"/>
      <c r="BF231" s="152"/>
      <c r="BG231" s="150"/>
      <c r="BH231" s="152"/>
      <c r="BI231" s="150"/>
      <c r="BJ231" s="152"/>
      <c r="BK231" s="150"/>
      <c r="BL231" s="152"/>
      <c r="BM231" s="150"/>
      <c r="BN231" s="152"/>
      <c r="BO231" s="150"/>
      <c r="BP231" s="152"/>
      <c r="BQ231" s="150"/>
      <c r="BR231" s="152"/>
      <c r="BS231" s="150"/>
      <c r="BT231" s="152"/>
      <c r="BU231" s="150"/>
      <c r="BV231" s="152"/>
      <c r="BW231" s="150"/>
      <c r="BX231" s="152"/>
      <c r="BY231" s="150"/>
      <c r="BZ231" s="32" t="str">
        <f ca="1">IF(AND(BZ$7&gt;=$N231,BZ$7&lt;=$O231,BZ$7&lt;&gt;""),IF($P231="O",$K231&amp;" h",$K231),"")</f>
        <v/>
      </c>
      <c r="CA231" s="32" t="str">
        <f ca="1">IF(AND(CA$7&gt;=$N231,CA$7&lt;=$O231,CA$7&lt;&gt;""),IF($P231="O",$K231&amp;" h",$K231),"")</f>
        <v/>
      </c>
      <c r="CB231" s="32" t="str">
        <f ca="1">IF(AND(CB$7&gt;=$N231,CB$7&lt;=$O231,CB$7&lt;&gt;""),IF($P231="O",$K231&amp;" h",$K231),"")</f>
        <v/>
      </c>
      <c r="CC231" s="32" t="str">
        <f ca="1">IF(AND(CC$7&gt;=$N231,CC$7&lt;=$O231,CC$7&lt;&gt;""),IF($P231="O",$K231&amp;" h",$K231),"")</f>
        <v/>
      </c>
      <c r="CD231" s="32" t="str">
        <f ca="1">IF(AND(CD$7&gt;=$N231,CD$7&lt;=$O231,CD$7&lt;&gt;""),IF($P231="O",$K231&amp;" h",$K231),"")</f>
        <v/>
      </c>
      <c r="CE231" s="32" t="str">
        <f ca="1">IF(AND(CE$7&gt;=$N231,CE$7&lt;=$O231,CE$7&lt;&gt;""),IF($P231="O",$K231&amp;" h",$K231),"")</f>
        <v/>
      </c>
      <c r="CF231" s="32" t="str">
        <f ca="1">IF(AND(CF$7&gt;=$N231,CF$7&lt;=$O231,CF$7&lt;&gt;""),IF($P231="O",$K231&amp;" h",$K231),"")</f>
        <v/>
      </c>
      <c r="CG231" s="32" t="str">
        <f ca="1">IF(AND(CG$7&gt;=$N231,CG$7&lt;=$O231,CG$7&lt;&gt;""),IF($P231="O",$K231&amp;" h",$K231),"")</f>
        <v/>
      </c>
      <c r="CH231" s="32" t="str">
        <f ca="1">IF(AND(CH$7&gt;=$N231,CH$7&lt;=$O231,CH$7&lt;&gt;""),IF($P231="O",$K231&amp;" h",$K231),"")</f>
        <v/>
      </c>
      <c r="CI231" s="32" t="str">
        <f ca="1">IF(AND(CI$7&gt;=$N231,CI$7&lt;=$O231,CI$7&lt;&gt;""),IF($P231="O",$K231&amp;" h",$K231),"")</f>
        <v/>
      </c>
      <c r="CJ231" s="32" t="str">
        <f ca="1">IF(AND(CJ$7&gt;=$N231,CJ$7&lt;=$O231,CJ$7&lt;&gt;""),IF($P231="O",$K231&amp;" h",$K231),"")</f>
        <v/>
      </c>
      <c r="CK231" s="32" t="str">
        <f ca="1">IF(AND(CK$7&gt;=$N231,CK$7&lt;=$O231,CK$7&lt;&gt;""),IF($P231="O",$K231&amp;" h",$K231),"")</f>
        <v/>
      </c>
      <c r="CL231" s="32" t="str">
        <f ca="1">IF(AND(CL$7&gt;=$N231,CL$7&lt;=$O231,CL$7&lt;&gt;""),IF($P231="O",$K231&amp;" h",$K231),"")</f>
        <v/>
      </c>
      <c r="CM231" s="32" t="str">
        <f ca="1">IF(AND(CM$7&gt;=$N231,CM$7&lt;=$O231,CM$7&lt;&gt;""),IF($P231="O",$K231&amp;" h",$K231),"")</f>
        <v/>
      </c>
      <c r="CN231" s="32" t="str">
        <f ca="1">IF(AND(CN$7&gt;=$N231,CN$7&lt;=$O231,CN$7&lt;&gt;""),IF($P231="O",$K231&amp;" h",$K231),"")</f>
        <v/>
      </c>
      <c r="CO231" s="32" t="str">
        <f ca="1">IF(AND(CO$7&gt;=$N231,CO$7&lt;=$O231,CO$7&lt;&gt;""),IF($P231="O",$K231&amp;" h",$K231),"")</f>
        <v/>
      </c>
      <c r="CP231" s="32" t="str">
        <f ca="1">IF(AND(CP$7&gt;=$N231,CP$7&lt;=$O231,CP$7&lt;&gt;""),IF($P231="O",$K231&amp;" h",$K231),"")</f>
        <v/>
      </c>
      <c r="CQ231" s="32" t="str">
        <f ca="1">IF(AND(CQ$7&gt;=$N231,CQ$7&lt;=$O231,CQ$7&lt;&gt;""),IF($P231="O",$K231&amp;" h",$K231),"")</f>
        <v/>
      </c>
      <c r="CR231" s="32" t="str">
        <f ca="1">IF(AND(CR$7&gt;=$N231,CR$7&lt;=$O231,CR$7&lt;&gt;""),IF($P231="O",$K231&amp;" h",$K231),"")</f>
        <v/>
      </c>
      <c r="CS231" s="32" t="str">
        <f ca="1">IF(AND(CS$7&gt;=$N231,CS$7&lt;=$O231,CS$7&lt;&gt;""),IF($P231="O",$K231&amp;" h",$K231),"")</f>
        <v/>
      </c>
      <c r="CT231" s="32" t="str">
        <f ca="1">IF(AND(CT$7&gt;=$N231,CT$7&lt;=$O231,CT$7&lt;&gt;""),IF($P231="O",$K231&amp;" h",$K231),"")</f>
        <v/>
      </c>
      <c r="CU231" s="32" t="str">
        <f ca="1">IF(AND(CU$7&gt;=$N231,CU$7&lt;=$O231,CU$7&lt;&gt;""),IF($P231="O",$K231&amp;" h",$K231),"")</f>
        <v/>
      </c>
      <c r="CV231" s="32" t="str">
        <f ca="1">IF(AND(CV$7&gt;=$N231,CV$7&lt;=$O231,CV$7&lt;&gt;""),IF($P231="O",$K231&amp;" h",$K231),"")</f>
        <v/>
      </c>
      <c r="CW231" s="32" t="str">
        <f ca="1">IF(AND(CW$7&gt;=$N231,CW$7&lt;=$O231,CW$7&lt;&gt;""),IF($P231="O",$K231&amp;" h",$K231),"")</f>
        <v/>
      </c>
      <c r="CX231" s="32" t="str">
        <f ca="1">IF(AND(CX$7&gt;=$N231,CX$7&lt;=$O231,CX$7&lt;&gt;""),IF($P231="O",$K231&amp;" h",$K231),"")</f>
        <v/>
      </c>
      <c r="CY231" s="32" t="str">
        <f ca="1">IF(AND(CY$7&gt;=$N231,CY$7&lt;=$O231,CY$7&lt;&gt;""),IF($P231="O",$K231&amp;" h",$K231),"")</f>
        <v/>
      </c>
      <c r="CZ231" s="32" t="str">
        <f ca="1">IF(AND(CZ$7&gt;=$N231,CZ$7&lt;=$O231,CZ$7&lt;&gt;""),IF($P231="O",$K231&amp;" h",$K231),"")</f>
        <v/>
      </c>
      <c r="DA231" s="32" t="str">
        <f ca="1">IF(AND(DA$7&gt;=$N231,DA$7&lt;=$O231,DA$7&lt;&gt;""),IF($P231="O",$K231&amp;" h",$K231),"")</f>
        <v/>
      </c>
      <c r="DB231" s="32" t="str">
        <f ca="1">IF(AND(DB$7&gt;=$N231,DB$7&lt;=$O231,DB$7&lt;&gt;""),IF($P231="O",$K231&amp;" h",$K231),"")</f>
        <v/>
      </c>
      <c r="DC231" s="32" t="str">
        <f ca="1">IF(AND(DC$7&gt;=$N231,DC$7&lt;=$O231,DC$7&lt;&gt;""),IF($P231="O",$K231&amp;" h",$K231),"")</f>
        <v/>
      </c>
    </row>
    <row r="232" spans="1:107" x14ac:dyDescent="0.3">
      <c r="A232" s="100"/>
      <c r="B232" s="100"/>
      <c r="C232" s="100"/>
      <c r="D232" s="100"/>
      <c r="E232" s="100"/>
      <c r="F232" s="100"/>
      <c r="G232" s="100"/>
      <c r="H232" s="100"/>
      <c r="I232" s="100"/>
      <c r="J232" s="100"/>
      <c r="K232" s="100"/>
      <c r="L232" s="101"/>
      <c r="M232" s="101"/>
      <c r="N232" s="102"/>
      <c r="O232" s="102"/>
      <c r="P232" s="103"/>
      <c r="Q232" s="31">
        <f ca="1">NETWORKDAYS(N232,O232,LD!$D$5:$D$16)</f>
        <v>0</v>
      </c>
      <c r="R232" s="152" t="str">
        <f ca="1">IF(AND(R$7&gt;=$N232,R$7&lt;=$O232,R$7&lt;&gt;""),IF($P232="O",$K232&amp;" h",$K232),"")</f>
        <v/>
      </c>
      <c r="S232" s="150" t="str">
        <f>IF(AND(S$7&gt;=$N232,S$7&lt;=$O232,S$7&lt;&gt;""),IF($P232="O",$K232&amp;" h",$K232),"")</f>
        <v/>
      </c>
      <c r="T232" s="152" t="str">
        <f ca="1">IF(AND(T$7&gt;=$N232,T$7&lt;=$O232,T$7&lt;&gt;""),IF($P232="O",$K232&amp;" h",$K232),"")</f>
        <v/>
      </c>
      <c r="U232" s="150" t="str">
        <f>IF(AND(U$7&gt;=$N232,U$7&lt;=$O232,U$7&lt;&gt;""),IF($P232="O",$K232&amp;" h",$K232),"")</f>
        <v/>
      </c>
      <c r="V232" s="152" t="str">
        <f ca="1">IF(AND(V$7&gt;=$N232,V$7&lt;=$O232,V$7&lt;&gt;""),IF($P232="O",$K232&amp;" h",$K232),"")</f>
        <v/>
      </c>
      <c r="W232" s="150" t="str">
        <f>IF(AND(W$7&gt;=$N232,W$7&lt;=$O232,W$7&lt;&gt;""),IF($P232="O",$K232&amp;" h",$K232),"")</f>
        <v/>
      </c>
      <c r="X232" s="152" t="str">
        <f ca="1">IF(AND(X$7&gt;=$N232,X$7&lt;=$O232,X$7&lt;&gt;""),IF($P232="O",$K232&amp;" h",$K232),"")</f>
        <v/>
      </c>
      <c r="Y232" s="150" t="str">
        <f>IF(AND(Y$7&gt;=$N232,Y$7&lt;=$O232,Y$7&lt;&gt;""),IF($P232="O",$K232&amp;" h",$K232),"")</f>
        <v/>
      </c>
      <c r="Z232" s="152" t="str">
        <f ca="1">IF(AND(Z$7&gt;=$N232,Z$7&lt;=$O232,Z$7&lt;&gt;""),IF($P232="O",$K232&amp;" h",$K232),"")</f>
        <v/>
      </c>
      <c r="AA232" s="150" t="str">
        <f>IF(AND(AA$7&gt;=$N232,AA$7&lt;=$O232,AA$7&lt;&gt;""),IF($P232="O",$K232&amp;" h",$K232),"")</f>
        <v/>
      </c>
      <c r="AB232" s="152" t="str">
        <f ca="1">IF(AND(AB$7&gt;=$N232,AB$7&lt;=$O232,AB$7&lt;&gt;""),IF($P232="O",$K232&amp;" h",$K232),"")</f>
        <v/>
      </c>
      <c r="AC232" s="150" t="str">
        <f>IF(AND(AC$7&gt;=$N232,AC$7&lt;=$O232,AC$7&lt;&gt;""),IF($P232="O",$K232&amp;" h",$K232),"")</f>
        <v/>
      </c>
      <c r="AD232" s="152" t="str">
        <f ca="1">IF(AND(AD$7&gt;=$N232,AD$7&lt;=$O232,AD$7&lt;&gt;""),IF($P232="O",$K232&amp;" h",$K232),"")</f>
        <v/>
      </c>
      <c r="AE232" s="150" t="str">
        <f>IF(AND(AE$7&gt;=$N232,AE$7&lt;=$O232,AE$7&lt;&gt;""),IF($P232="O",$K232&amp;" h",$K232),"")</f>
        <v/>
      </c>
      <c r="AF232" s="152" t="str">
        <f ca="1">IF(AND(AF$7&gt;=$N232,AF$7&lt;=$O232,AF$7&lt;&gt;""),IF($P232="O",$K232&amp;" h",$K232),"")</f>
        <v/>
      </c>
      <c r="AG232" s="150" t="str">
        <f>IF(AND(AG$7&gt;=$N232,AG$7&lt;=$O232,AG$7&lt;&gt;""),IF($P232="O",$K232&amp;" h",$K232),"")</f>
        <v/>
      </c>
      <c r="AH232" s="152" t="str">
        <f ca="1">IF(AND(AH$7&gt;=$N232,AH$7&lt;=$O232,AH$7&lt;&gt;""),IF($P232="O",$K232&amp;" h",$K232),"")</f>
        <v/>
      </c>
      <c r="AI232" s="150"/>
      <c r="AJ232" s="152"/>
      <c r="AK232" s="150"/>
      <c r="AL232" s="152"/>
      <c r="AM232" s="150"/>
      <c r="AN232" s="152"/>
      <c r="AO232" s="150"/>
      <c r="AP232" s="152"/>
      <c r="AQ232" s="150"/>
      <c r="AR232" s="152"/>
      <c r="AS232" s="150"/>
      <c r="AT232" s="152"/>
      <c r="AU232" s="150"/>
      <c r="AV232" s="152"/>
      <c r="AW232" s="150"/>
      <c r="AX232" s="152"/>
      <c r="AY232" s="150"/>
      <c r="AZ232" s="152"/>
      <c r="BA232" s="150"/>
      <c r="BB232" s="152"/>
      <c r="BC232" s="150"/>
      <c r="BD232" s="152"/>
      <c r="BE232" s="150"/>
      <c r="BF232" s="152"/>
      <c r="BG232" s="150"/>
      <c r="BH232" s="152"/>
      <c r="BI232" s="150"/>
      <c r="BJ232" s="152"/>
      <c r="BK232" s="150"/>
      <c r="BL232" s="152"/>
      <c r="BM232" s="150"/>
      <c r="BN232" s="152"/>
      <c r="BO232" s="150"/>
      <c r="BP232" s="152"/>
      <c r="BQ232" s="150"/>
      <c r="BR232" s="152"/>
      <c r="BS232" s="150"/>
      <c r="BT232" s="152"/>
      <c r="BU232" s="150"/>
      <c r="BV232" s="152"/>
      <c r="BW232" s="150"/>
      <c r="BX232" s="152"/>
      <c r="BY232" s="150"/>
      <c r="BZ232" s="32" t="str">
        <f ca="1">IF(AND(BZ$7&gt;=$N232,BZ$7&lt;=$O232,BZ$7&lt;&gt;""),IF($P232="O",$K232&amp;" h",$K232),"")</f>
        <v/>
      </c>
      <c r="CA232" s="32" t="str">
        <f ca="1">IF(AND(CA$7&gt;=$N232,CA$7&lt;=$O232,CA$7&lt;&gt;""),IF($P232="O",$K232&amp;" h",$K232),"")</f>
        <v/>
      </c>
      <c r="CB232" s="32" t="str">
        <f ca="1">IF(AND(CB$7&gt;=$N232,CB$7&lt;=$O232,CB$7&lt;&gt;""),IF($P232="O",$K232&amp;" h",$K232),"")</f>
        <v/>
      </c>
      <c r="CC232" s="32" t="str">
        <f ca="1">IF(AND(CC$7&gt;=$N232,CC$7&lt;=$O232,CC$7&lt;&gt;""),IF($P232="O",$K232&amp;" h",$K232),"")</f>
        <v/>
      </c>
      <c r="CD232" s="32" t="str">
        <f ca="1">IF(AND(CD$7&gt;=$N232,CD$7&lt;=$O232,CD$7&lt;&gt;""),IF($P232="O",$K232&amp;" h",$K232),"")</f>
        <v/>
      </c>
      <c r="CE232" s="32" t="str">
        <f ca="1">IF(AND(CE$7&gt;=$N232,CE$7&lt;=$O232,CE$7&lt;&gt;""),IF($P232="O",$K232&amp;" h",$K232),"")</f>
        <v/>
      </c>
      <c r="CF232" s="32" t="str">
        <f ca="1">IF(AND(CF$7&gt;=$N232,CF$7&lt;=$O232,CF$7&lt;&gt;""),IF($P232="O",$K232&amp;" h",$K232),"")</f>
        <v/>
      </c>
      <c r="CG232" s="32" t="str">
        <f ca="1">IF(AND(CG$7&gt;=$N232,CG$7&lt;=$O232,CG$7&lt;&gt;""),IF($P232="O",$K232&amp;" h",$K232),"")</f>
        <v/>
      </c>
      <c r="CH232" s="32" t="str">
        <f ca="1">IF(AND(CH$7&gt;=$N232,CH$7&lt;=$O232,CH$7&lt;&gt;""),IF($P232="O",$K232&amp;" h",$K232),"")</f>
        <v/>
      </c>
      <c r="CI232" s="32" t="str">
        <f ca="1">IF(AND(CI$7&gt;=$N232,CI$7&lt;=$O232,CI$7&lt;&gt;""),IF($P232="O",$K232&amp;" h",$K232),"")</f>
        <v/>
      </c>
      <c r="CJ232" s="32" t="str">
        <f ca="1">IF(AND(CJ$7&gt;=$N232,CJ$7&lt;=$O232,CJ$7&lt;&gt;""),IF($P232="O",$K232&amp;" h",$K232),"")</f>
        <v/>
      </c>
      <c r="CK232" s="32" t="str">
        <f ca="1">IF(AND(CK$7&gt;=$N232,CK$7&lt;=$O232,CK$7&lt;&gt;""),IF($P232="O",$K232&amp;" h",$K232),"")</f>
        <v/>
      </c>
      <c r="CL232" s="32" t="str">
        <f ca="1">IF(AND(CL$7&gt;=$N232,CL$7&lt;=$O232,CL$7&lt;&gt;""),IF($P232="O",$K232&amp;" h",$K232),"")</f>
        <v/>
      </c>
      <c r="CM232" s="32" t="str">
        <f ca="1">IF(AND(CM$7&gt;=$N232,CM$7&lt;=$O232,CM$7&lt;&gt;""),IF($P232="O",$K232&amp;" h",$K232),"")</f>
        <v/>
      </c>
      <c r="CN232" s="32" t="str">
        <f ca="1">IF(AND(CN$7&gt;=$N232,CN$7&lt;=$O232,CN$7&lt;&gt;""),IF($P232="O",$K232&amp;" h",$K232),"")</f>
        <v/>
      </c>
      <c r="CO232" s="32" t="str">
        <f ca="1">IF(AND(CO$7&gt;=$N232,CO$7&lt;=$O232,CO$7&lt;&gt;""),IF($P232="O",$K232&amp;" h",$K232),"")</f>
        <v/>
      </c>
      <c r="CP232" s="32" t="str">
        <f ca="1">IF(AND(CP$7&gt;=$N232,CP$7&lt;=$O232,CP$7&lt;&gt;""),IF($P232="O",$K232&amp;" h",$K232),"")</f>
        <v/>
      </c>
      <c r="CQ232" s="32" t="str">
        <f ca="1">IF(AND(CQ$7&gt;=$N232,CQ$7&lt;=$O232,CQ$7&lt;&gt;""),IF($P232="O",$K232&amp;" h",$K232),"")</f>
        <v/>
      </c>
      <c r="CR232" s="32" t="str">
        <f ca="1">IF(AND(CR$7&gt;=$N232,CR$7&lt;=$O232,CR$7&lt;&gt;""),IF($P232="O",$K232&amp;" h",$K232),"")</f>
        <v/>
      </c>
      <c r="CS232" s="32" t="str">
        <f ca="1">IF(AND(CS$7&gt;=$N232,CS$7&lt;=$O232,CS$7&lt;&gt;""),IF($P232="O",$K232&amp;" h",$K232),"")</f>
        <v/>
      </c>
      <c r="CT232" s="32" t="str">
        <f ca="1">IF(AND(CT$7&gt;=$N232,CT$7&lt;=$O232,CT$7&lt;&gt;""),IF($P232="O",$K232&amp;" h",$K232),"")</f>
        <v/>
      </c>
      <c r="CU232" s="32" t="str">
        <f ca="1">IF(AND(CU$7&gt;=$N232,CU$7&lt;=$O232,CU$7&lt;&gt;""),IF($P232="O",$K232&amp;" h",$K232),"")</f>
        <v/>
      </c>
      <c r="CV232" s="32" t="str">
        <f ca="1">IF(AND(CV$7&gt;=$N232,CV$7&lt;=$O232,CV$7&lt;&gt;""),IF($P232="O",$K232&amp;" h",$K232),"")</f>
        <v/>
      </c>
      <c r="CW232" s="32" t="str">
        <f ca="1">IF(AND(CW$7&gt;=$N232,CW$7&lt;=$O232,CW$7&lt;&gt;""),IF($P232="O",$K232&amp;" h",$K232),"")</f>
        <v/>
      </c>
      <c r="CX232" s="32" t="str">
        <f ca="1">IF(AND(CX$7&gt;=$N232,CX$7&lt;=$O232,CX$7&lt;&gt;""),IF($P232="O",$K232&amp;" h",$K232),"")</f>
        <v/>
      </c>
      <c r="CY232" s="32" t="str">
        <f ca="1">IF(AND(CY$7&gt;=$N232,CY$7&lt;=$O232,CY$7&lt;&gt;""),IF($P232="O",$K232&amp;" h",$K232),"")</f>
        <v/>
      </c>
      <c r="CZ232" s="32" t="str">
        <f ca="1">IF(AND(CZ$7&gt;=$N232,CZ$7&lt;=$O232,CZ$7&lt;&gt;""),IF($P232="O",$K232&amp;" h",$K232),"")</f>
        <v/>
      </c>
      <c r="DA232" s="32" t="str">
        <f ca="1">IF(AND(DA$7&gt;=$N232,DA$7&lt;=$O232,DA$7&lt;&gt;""),IF($P232="O",$K232&amp;" h",$K232),"")</f>
        <v/>
      </c>
      <c r="DB232" s="32" t="str">
        <f ca="1">IF(AND(DB$7&gt;=$N232,DB$7&lt;=$O232,DB$7&lt;&gt;""),IF($P232="O",$K232&amp;" h",$K232),"")</f>
        <v/>
      </c>
      <c r="DC232" s="32" t="str">
        <f ca="1">IF(AND(DC$7&gt;=$N232,DC$7&lt;=$O232,DC$7&lt;&gt;""),IF($P232="O",$K232&amp;" h",$K232),"")</f>
        <v/>
      </c>
    </row>
    <row r="233" spans="1:107" x14ac:dyDescent="0.3">
      <c r="A233" s="100"/>
      <c r="B233" s="100"/>
      <c r="C233" s="100"/>
      <c r="D233" s="100"/>
      <c r="E233" s="100"/>
      <c r="F233" s="100"/>
      <c r="G233" s="100"/>
      <c r="H233" s="100"/>
      <c r="I233" s="100"/>
      <c r="J233" s="100"/>
      <c r="K233" s="100"/>
      <c r="L233" s="101"/>
      <c r="M233" s="101"/>
      <c r="N233" s="102"/>
      <c r="O233" s="102"/>
      <c r="P233" s="103"/>
      <c r="Q233" s="31">
        <f ca="1">NETWORKDAYS(N233,O233,LD!$D$5:$D$16)</f>
        <v>0</v>
      </c>
      <c r="R233" s="152" t="str">
        <f ca="1">IF(AND(R$7&gt;=$N233,R$7&lt;=$O233,R$7&lt;&gt;""),IF($P233="O",$K233&amp;" h",$K233),"")</f>
        <v/>
      </c>
      <c r="S233" s="150" t="str">
        <f>IF(AND(S$7&gt;=$N233,S$7&lt;=$O233,S$7&lt;&gt;""),IF($P233="O",$K233&amp;" h",$K233),"")</f>
        <v/>
      </c>
      <c r="T233" s="152" t="str">
        <f ca="1">IF(AND(T$7&gt;=$N233,T$7&lt;=$O233,T$7&lt;&gt;""),IF($P233="O",$K233&amp;" h",$K233),"")</f>
        <v/>
      </c>
      <c r="U233" s="150" t="str">
        <f>IF(AND(U$7&gt;=$N233,U$7&lt;=$O233,U$7&lt;&gt;""),IF($P233="O",$K233&amp;" h",$K233),"")</f>
        <v/>
      </c>
      <c r="V233" s="152" t="str">
        <f ca="1">IF(AND(V$7&gt;=$N233,V$7&lt;=$O233,V$7&lt;&gt;""),IF($P233="O",$K233&amp;" h",$K233),"")</f>
        <v/>
      </c>
      <c r="W233" s="150" t="str">
        <f>IF(AND(W$7&gt;=$N233,W$7&lt;=$O233,W$7&lt;&gt;""),IF($P233="O",$K233&amp;" h",$K233),"")</f>
        <v/>
      </c>
      <c r="X233" s="152" t="str">
        <f ca="1">IF(AND(X$7&gt;=$N233,X$7&lt;=$O233,X$7&lt;&gt;""),IF($P233="O",$K233&amp;" h",$K233),"")</f>
        <v/>
      </c>
      <c r="Y233" s="150" t="str">
        <f>IF(AND(Y$7&gt;=$N233,Y$7&lt;=$O233,Y$7&lt;&gt;""),IF($P233="O",$K233&amp;" h",$K233),"")</f>
        <v/>
      </c>
      <c r="Z233" s="152" t="str">
        <f ca="1">IF(AND(Z$7&gt;=$N233,Z$7&lt;=$O233,Z$7&lt;&gt;""),IF($P233="O",$K233&amp;" h",$K233),"")</f>
        <v/>
      </c>
      <c r="AA233" s="150" t="str">
        <f>IF(AND(AA$7&gt;=$N233,AA$7&lt;=$O233,AA$7&lt;&gt;""),IF($P233="O",$K233&amp;" h",$K233),"")</f>
        <v/>
      </c>
      <c r="AB233" s="152" t="str">
        <f ca="1">IF(AND(AB$7&gt;=$N233,AB$7&lt;=$O233,AB$7&lt;&gt;""),IF($P233="O",$K233&amp;" h",$K233),"")</f>
        <v/>
      </c>
      <c r="AC233" s="150" t="str">
        <f>IF(AND(AC$7&gt;=$N233,AC$7&lt;=$O233,AC$7&lt;&gt;""),IF($P233="O",$K233&amp;" h",$K233),"")</f>
        <v/>
      </c>
      <c r="AD233" s="152" t="str">
        <f ca="1">IF(AND(AD$7&gt;=$N233,AD$7&lt;=$O233,AD$7&lt;&gt;""),IF($P233="O",$K233&amp;" h",$K233),"")</f>
        <v/>
      </c>
      <c r="AE233" s="150" t="str">
        <f>IF(AND(AE$7&gt;=$N233,AE$7&lt;=$O233,AE$7&lt;&gt;""),IF($P233="O",$K233&amp;" h",$K233),"")</f>
        <v/>
      </c>
      <c r="AF233" s="152" t="str">
        <f ca="1">IF(AND(AF$7&gt;=$N233,AF$7&lt;=$O233,AF$7&lt;&gt;""),IF($P233="O",$K233&amp;" h",$K233),"")</f>
        <v/>
      </c>
      <c r="AG233" s="150" t="str">
        <f>IF(AND(AG$7&gt;=$N233,AG$7&lt;=$O233,AG$7&lt;&gt;""),IF($P233="O",$K233&amp;" h",$K233),"")</f>
        <v/>
      </c>
      <c r="AH233" s="152" t="str">
        <f ca="1">IF(AND(AH$7&gt;=$N233,AH$7&lt;=$O233,AH$7&lt;&gt;""),IF($P233="O",$K233&amp;" h",$K233),"")</f>
        <v/>
      </c>
      <c r="AI233" s="150"/>
      <c r="AJ233" s="152"/>
      <c r="AK233" s="150"/>
      <c r="AL233" s="152"/>
      <c r="AM233" s="150"/>
      <c r="AN233" s="152"/>
      <c r="AO233" s="150"/>
      <c r="AP233" s="152"/>
      <c r="AQ233" s="150"/>
      <c r="AR233" s="152"/>
      <c r="AS233" s="150"/>
      <c r="AT233" s="152"/>
      <c r="AU233" s="150"/>
      <c r="AV233" s="152"/>
      <c r="AW233" s="150"/>
      <c r="AX233" s="152"/>
      <c r="AY233" s="150"/>
      <c r="AZ233" s="152"/>
      <c r="BA233" s="150"/>
      <c r="BB233" s="152"/>
      <c r="BC233" s="150"/>
      <c r="BD233" s="152"/>
      <c r="BE233" s="150"/>
      <c r="BF233" s="152"/>
      <c r="BG233" s="150"/>
      <c r="BH233" s="152"/>
      <c r="BI233" s="150"/>
      <c r="BJ233" s="152"/>
      <c r="BK233" s="150"/>
      <c r="BL233" s="152"/>
      <c r="BM233" s="150"/>
      <c r="BN233" s="152"/>
      <c r="BO233" s="150"/>
      <c r="BP233" s="152"/>
      <c r="BQ233" s="150"/>
      <c r="BR233" s="152"/>
      <c r="BS233" s="150"/>
      <c r="BT233" s="152"/>
      <c r="BU233" s="150"/>
      <c r="BV233" s="152"/>
      <c r="BW233" s="150"/>
      <c r="BX233" s="152"/>
      <c r="BY233" s="150"/>
      <c r="BZ233" s="32" t="str">
        <f ca="1">IF(AND(BZ$7&gt;=$N233,BZ$7&lt;=$O233,BZ$7&lt;&gt;""),IF($P233="O",$K233&amp;" h",$K233),"")</f>
        <v/>
      </c>
      <c r="CA233" s="32" t="str">
        <f ca="1">IF(AND(CA$7&gt;=$N233,CA$7&lt;=$O233,CA$7&lt;&gt;""),IF($P233="O",$K233&amp;" h",$K233),"")</f>
        <v/>
      </c>
      <c r="CB233" s="32" t="str">
        <f ca="1">IF(AND(CB$7&gt;=$N233,CB$7&lt;=$O233,CB$7&lt;&gt;""),IF($P233="O",$K233&amp;" h",$K233),"")</f>
        <v/>
      </c>
      <c r="CC233" s="32" t="str">
        <f ca="1">IF(AND(CC$7&gt;=$N233,CC$7&lt;=$O233,CC$7&lt;&gt;""),IF($P233="O",$K233&amp;" h",$K233),"")</f>
        <v/>
      </c>
      <c r="CD233" s="32" t="str">
        <f ca="1">IF(AND(CD$7&gt;=$N233,CD$7&lt;=$O233,CD$7&lt;&gt;""),IF($P233="O",$K233&amp;" h",$K233),"")</f>
        <v/>
      </c>
      <c r="CE233" s="32" t="str">
        <f ca="1">IF(AND(CE$7&gt;=$N233,CE$7&lt;=$O233,CE$7&lt;&gt;""),IF($P233="O",$K233&amp;" h",$K233),"")</f>
        <v/>
      </c>
      <c r="CF233" s="32" t="str">
        <f ca="1">IF(AND(CF$7&gt;=$N233,CF$7&lt;=$O233,CF$7&lt;&gt;""),IF($P233="O",$K233&amp;" h",$K233),"")</f>
        <v/>
      </c>
      <c r="CG233" s="32" t="str">
        <f ca="1">IF(AND(CG$7&gt;=$N233,CG$7&lt;=$O233,CG$7&lt;&gt;""),IF($P233="O",$K233&amp;" h",$K233),"")</f>
        <v/>
      </c>
      <c r="CH233" s="32" t="str">
        <f ca="1">IF(AND(CH$7&gt;=$N233,CH$7&lt;=$O233,CH$7&lt;&gt;""),IF($P233="O",$K233&amp;" h",$K233),"")</f>
        <v/>
      </c>
      <c r="CI233" s="32" t="str">
        <f ca="1">IF(AND(CI$7&gt;=$N233,CI$7&lt;=$O233,CI$7&lt;&gt;""),IF($P233="O",$K233&amp;" h",$K233),"")</f>
        <v/>
      </c>
      <c r="CJ233" s="32" t="str">
        <f ca="1">IF(AND(CJ$7&gt;=$N233,CJ$7&lt;=$O233,CJ$7&lt;&gt;""),IF($P233="O",$K233&amp;" h",$K233),"")</f>
        <v/>
      </c>
      <c r="CK233" s="32" t="str">
        <f ca="1">IF(AND(CK$7&gt;=$N233,CK$7&lt;=$O233,CK$7&lt;&gt;""),IF($P233="O",$K233&amp;" h",$K233),"")</f>
        <v/>
      </c>
      <c r="CL233" s="32" t="str">
        <f ca="1">IF(AND(CL$7&gt;=$N233,CL$7&lt;=$O233,CL$7&lt;&gt;""),IF($P233="O",$K233&amp;" h",$K233),"")</f>
        <v/>
      </c>
      <c r="CM233" s="32" t="str">
        <f ca="1">IF(AND(CM$7&gt;=$N233,CM$7&lt;=$O233,CM$7&lt;&gt;""),IF($P233="O",$K233&amp;" h",$K233),"")</f>
        <v/>
      </c>
      <c r="CN233" s="32" t="str">
        <f ca="1">IF(AND(CN$7&gt;=$N233,CN$7&lt;=$O233,CN$7&lt;&gt;""),IF($P233="O",$K233&amp;" h",$K233),"")</f>
        <v/>
      </c>
      <c r="CO233" s="32" t="str">
        <f ca="1">IF(AND(CO$7&gt;=$N233,CO$7&lt;=$O233,CO$7&lt;&gt;""),IF($P233="O",$K233&amp;" h",$K233),"")</f>
        <v/>
      </c>
      <c r="CP233" s="32" t="str">
        <f ca="1">IF(AND(CP$7&gt;=$N233,CP$7&lt;=$O233,CP$7&lt;&gt;""),IF($P233="O",$K233&amp;" h",$K233),"")</f>
        <v/>
      </c>
      <c r="CQ233" s="32" t="str">
        <f ca="1">IF(AND(CQ$7&gt;=$N233,CQ$7&lt;=$O233,CQ$7&lt;&gt;""),IF($P233="O",$K233&amp;" h",$K233),"")</f>
        <v/>
      </c>
      <c r="CR233" s="32" t="str">
        <f ca="1">IF(AND(CR$7&gt;=$N233,CR$7&lt;=$O233,CR$7&lt;&gt;""),IF($P233="O",$K233&amp;" h",$K233),"")</f>
        <v/>
      </c>
      <c r="CS233" s="32" t="str">
        <f ca="1">IF(AND(CS$7&gt;=$N233,CS$7&lt;=$O233,CS$7&lt;&gt;""),IF($P233="O",$K233&amp;" h",$K233),"")</f>
        <v/>
      </c>
      <c r="CT233" s="32" t="str">
        <f ca="1">IF(AND(CT$7&gt;=$N233,CT$7&lt;=$O233,CT$7&lt;&gt;""),IF($P233="O",$K233&amp;" h",$K233),"")</f>
        <v/>
      </c>
      <c r="CU233" s="32" t="str">
        <f ca="1">IF(AND(CU$7&gt;=$N233,CU$7&lt;=$O233,CU$7&lt;&gt;""),IF($P233="O",$K233&amp;" h",$K233),"")</f>
        <v/>
      </c>
      <c r="CV233" s="32" t="str">
        <f ca="1">IF(AND(CV$7&gt;=$N233,CV$7&lt;=$O233,CV$7&lt;&gt;""),IF($P233="O",$K233&amp;" h",$K233),"")</f>
        <v/>
      </c>
      <c r="CW233" s="32" t="str">
        <f ca="1">IF(AND(CW$7&gt;=$N233,CW$7&lt;=$O233,CW$7&lt;&gt;""),IF($P233="O",$K233&amp;" h",$K233),"")</f>
        <v/>
      </c>
      <c r="CX233" s="32" t="str">
        <f ca="1">IF(AND(CX$7&gt;=$N233,CX$7&lt;=$O233,CX$7&lt;&gt;""),IF($P233="O",$K233&amp;" h",$K233),"")</f>
        <v/>
      </c>
      <c r="CY233" s="32" t="str">
        <f ca="1">IF(AND(CY$7&gt;=$N233,CY$7&lt;=$O233,CY$7&lt;&gt;""),IF($P233="O",$K233&amp;" h",$K233),"")</f>
        <v/>
      </c>
      <c r="CZ233" s="32" t="str">
        <f ca="1">IF(AND(CZ$7&gt;=$N233,CZ$7&lt;=$O233,CZ$7&lt;&gt;""),IF($P233="O",$K233&amp;" h",$K233),"")</f>
        <v/>
      </c>
      <c r="DA233" s="32" t="str">
        <f ca="1">IF(AND(DA$7&gt;=$N233,DA$7&lt;=$O233,DA$7&lt;&gt;""),IF($P233="O",$K233&amp;" h",$K233),"")</f>
        <v/>
      </c>
      <c r="DB233" s="32" t="str">
        <f ca="1">IF(AND(DB$7&gt;=$N233,DB$7&lt;=$O233,DB$7&lt;&gt;""),IF($P233="O",$K233&amp;" h",$K233),"")</f>
        <v/>
      </c>
      <c r="DC233" s="32" t="str">
        <f ca="1">IF(AND(DC$7&gt;=$N233,DC$7&lt;=$O233,DC$7&lt;&gt;""),IF($P233="O",$K233&amp;" h",$K233),"")</f>
        <v/>
      </c>
    </row>
    <row r="234" spans="1:107" x14ac:dyDescent="0.3">
      <c r="A234" s="100"/>
      <c r="B234" s="100"/>
      <c r="C234" s="100"/>
      <c r="D234" s="100"/>
      <c r="E234" s="100"/>
      <c r="F234" s="100"/>
      <c r="G234" s="100"/>
      <c r="H234" s="100"/>
      <c r="I234" s="100"/>
      <c r="J234" s="100"/>
      <c r="K234" s="100"/>
      <c r="L234" s="101"/>
      <c r="M234" s="101"/>
      <c r="N234" s="102"/>
      <c r="O234" s="102"/>
      <c r="P234" s="103"/>
      <c r="Q234" s="31">
        <f ca="1">NETWORKDAYS(N234,O234,LD!$D$5:$D$16)</f>
        <v>0</v>
      </c>
      <c r="R234" s="152" t="str">
        <f ca="1">IF(AND(R$7&gt;=$N234,R$7&lt;=$O234,R$7&lt;&gt;""),IF($P234="O",$K234&amp;" h",$K234),"")</f>
        <v/>
      </c>
      <c r="S234" s="150" t="str">
        <f>IF(AND(S$7&gt;=$N234,S$7&lt;=$O234,S$7&lt;&gt;""),IF($P234="O",$K234&amp;" h",$K234),"")</f>
        <v/>
      </c>
      <c r="T234" s="152" t="str">
        <f ca="1">IF(AND(T$7&gt;=$N234,T$7&lt;=$O234,T$7&lt;&gt;""),IF($P234="O",$K234&amp;" h",$K234),"")</f>
        <v/>
      </c>
      <c r="U234" s="150" t="str">
        <f>IF(AND(U$7&gt;=$N234,U$7&lt;=$O234,U$7&lt;&gt;""),IF($P234="O",$K234&amp;" h",$K234),"")</f>
        <v/>
      </c>
      <c r="V234" s="152" t="str">
        <f ca="1">IF(AND(V$7&gt;=$N234,V$7&lt;=$O234,V$7&lt;&gt;""),IF($P234="O",$K234&amp;" h",$K234),"")</f>
        <v/>
      </c>
      <c r="W234" s="150" t="str">
        <f>IF(AND(W$7&gt;=$N234,W$7&lt;=$O234,W$7&lt;&gt;""),IF($P234="O",$K234&amp;" h",$K234),"")</f>
        <v/>
      </c>
      <c r="X234" s="152" t="str">
        <f ca="1">IF(AND(X$7&gt;=$N234,X$7&lt;=$O234,X$7&lt;&gt;""),IF($P234="O",$K234&amp;" h",$K234),"")</f>
        <v/>
      </c>
      <c r="Y234" s="150" t="str">
        <f>IF(AND(Y$7&gt;=$N234,Y$7&lt;=$O234,Y$7&lt;&gt;""),IF($P234="O",$K234&amp;" h",$K234),"")</f>
        <v/>
      </c>
      <c r="Z234" s="152" t="str">
        <f ca="1">IF(AND(Z$7&gt;=$N234,Z$7&lt;=$O234,Z$7&lt;&gt;""),IF($P234="O",$K234&amp;" h",$K234),"")</f>
        <v/>
      </c>
      <c r="AA234" s="150" t="str">
        <f>IF(AND(AA$7&gt;=$N234,AA$7&lt;=$O234,AA$7&lt;&gt;""),IF($P234="O",$K234&amp;" h",$K234),"")</f>
        <v/>
      </c>
      <c r="AB234" s="152" t="str">
        <f ca="1">IF(AND(AB$7&gt;=$N234,AB$7&lt;=$O234,AB$7&lt;&gt;""),IF($P234="O",$K234&amp;" h",$K234),"")</f>
        <v/>
      </c>
      <c r="AC234" s="150" t="str">
        <f>IF(AND(AC$7&gt;=$N234,AC$7&lt;=$O234,AC$7&lt;&gt;""),IF($P234="O",$K234&amp;" h",$K234),"")</f>
        <v/>
      </c>
      <c r="AD234" s="152" t="str">
        <f ca="1">IF(AND(AD$7&gt;=$N234,AD$7&lt;=$O234,AD$7&lt;&gt;""),IF($P234="O",$K234&amp;" h",$K234),"")</f>
        <v/>
      </c>
      <c r="AE234" s="150" t="str">
        <f>IF(AND(AE$7&gt;=$N234,AE$7&lt;=$O234,AE$7&lt;&gt;""),IF($P234="O",$K234&amp;" h",$K234),"")</f>
        <v/>
      </c>
      <c r="AF234" s="152" t="str">
        <f ca="1">IF(AND(AF$7&gt;=$N234,AF$7&lt;=$O234,AF$7&lt;&gt;""),IF($P234="O",$K234&amp;" h",$K234),"")</f>
        <v/>
      </c>
      <c r="AG234" s="150" t="str">
        <f>IF(AND(AG$7&gt;=$N234,AG$7&lt;=$O234,AG$7&lt;&gt;""),IF($P234="O",$K234&amp;" h",$K234),"")</f>
        <v/>
      </c>
      <c r="AH234" s="152" t="str">
        <f ca="1">IF(AND(AH$7&gt;=$N234,AH$7&lt;=$O234,AH$7&lt;&gt;""),IF($P234="O",$K234&amp;" h",$K234),"")</f>
        <v/>
      </c>
      <c r="AI234" s="150"/>
      <c r="AJ234" s="152"/>
      <c r="AK234" s="150"/>
      <c r="AL234" s="152"/>
      <c r="AM234" s="150"/>
      <c r="AN234" s="152"/>
      <c r="AO234" s="150"/>
      <c r="AP234" s="152"/>
      <c r="AQ234" s="150"/>
      <c r="AR234" s="152"/>
      <c r="AS234" s="150"/>
      <c r="AT234" s="152"/>
      <c r="AU234" s="150"/>
      <c r="AV234" s="152"/>
      <c r="AW234" s="150"/>
      <c r="AX234" s="152"/>
      <c r="AY234" s="150"/>
      <c r="AZ234" s="152"/>
      <c r="BA234" s="150"/>
      <c r="BB234" s="152"/>
      <c r="BC234" s="150"/>
      <c r="BD234" s="152"/>
      <c r="BE234" s="150"/>
      <c r="BF234" s="152"/>
      <c r="BG234" s="150"/>
      <c r="BH234" s="152"/>
      <c r="BI234" s="150"/>
      <c r="BJ234" s="152"/>
      <c r="BK234" s="150"/>
      <c r="BL234" s="152"/>
      <c r="BM234" s="150"/>
      <c r="BN234" s="152"/>
      <c r="BO234" s="150"/>
      <c r="BP234" s="152"/>
      <c r="BQ234" s="150"/>
      <c r="BR234" s="152"/>
      <c r="BS234" s="150"/>
      <c r="BT234" s="152"/>
      <c r="BU234" s="150"/>
      <c r="BV234" s="152"/>
      <c r="BW234" s="150"/>
      <c r="BX234" s="152"/>
      <c r="BY234" s="150"/>
      <c r="BZ234" s="32" t="str">
        <f ca="1">IF(AND(BZ$7&gt;=$N234,BZ$7&lt;=$O234,BZ$7&lt;&gt;""),IF($P234="O",$K234&amp;" h",$K234),"")</f>
        <v/>
      </c>
      <c r="CA234" s="32" t="str">
        <f ca="1">IF(AND(CA$7&gt;=$N234,CA$7&lt;=$O234,CA$7&lt;&gt;""),IF($P234="O",$K234&amp;" h",$K234),"")</f>
        <v/>
      </c>
      <c r="CB234" s="32" t="str">
        <f ca="1">IF(AND(CB$7&gt;=$N234,CB$7&lt;=$O234,CB$7&lt;&gt;""),IF($P234="O",$K234&amp;" h",$K234),"")</f>
        <v/>
      </c>
      <c r="CC234" s="32" t="str">
        <f ca="1">IF(AND(CC$7&gt;=$N234,CC$7&lt;=$O234,CC$7&lt;&gt;""),IF($P234="O",$K234&amp;" h",$K234),"")</f>
        <v/>
      </c>
      <c r="CD234" s="32" t="str">
        <f ca="1">IF(AND(CD$7&gt;=$N234,CD$7&lt;=$O234,CD$7&lt;&gt;""),IF($P234="O",$K234&amp;" h",$K234),"")</f>
        <v/>
      </c>
      <c r="CE234" s="32" t="str">
        <f ca="1">IF(AND(CE$7&gt;=$N234,CE$7&lt;=$O234,CE$7&lt;&gt;""),IF($P234="O",$K234&amp;" h",$K234),"")</f>
        <v/>
      </c>
      <c r="CF234" s="32" t="str">
        <f ca="1">IF(AND(CF$7&gt;=$N234,CF$7&lt;=$O234,CF$7&lt;&gt;""),IF($P234="O",$K234&amp;" h",$K234),"")</f>
        <v/>
      </c>
      <c r="CG234" s="32" t="str">
        <f ca="1">IF(AND(CG$7&gt;=$N234,CG$7&lt;=$O234,CG$7&lt;&gt;""),IF($P234="O",$K234&amp;" h",$K234),"")</f>
        <v/>
      </c>
      <c r="CH234" s="32" t="str">
        <f ca="1">IF(AND(CH$7&gt;=$N234,CH$7&lt;=$O234,CH$7&lt;&gt;""),IF($P234="O",$K234&amp;" h",$K234),"")</f>
        <v/>
      </c>
      <c r="CI234" s="32" t="str">
        <f ca="1">IF(AND(CI$7&gt;=$N234,CI$7&lt;=$O234,CI$7&lt;&gt;""),IF($P234="O",$K234&amp;" h",$K234),"")</f>
        <v/>
      </c>
      <c r="CJ234" s="32" t="str">
        <f ca="1">IF(AND(CJ$7&gt;=$N234,CJ$7&lt;=$O234,CJ$7&lt;&gt;""),IF($P234="O",$K234&amp;" h",$K234),"")</f>
        <v/>
      </c>
      <c r="CK234" s="32" t="str">
        <f ca="1">IF(AND(CK$7&gt;=$N234,CK$7&lt;=$O234,CK$7&lt;&gt;""),IF($P234="O",$K234&amp;" h",$K234),"")</f>
        <v/>
      </c>
      <c r="CL234" s="32" t="str">
        <f ca="1">IF(AND(CL$7&gt;=$N234,CL$7&lt;=$O234,CL$7&lt;&gt;""),IF($P234="O",$K234&amp;" h",$K234),"")</f>
        <v/>
      </c>
      <c r="CM234" s="32" t="str">
        <f ca="1">IF(AND(CM$7&gt;=$N234,CM$7&lt;=$O234,CM$7&lt;&gt;""),IF($P234="O",$K234&amp;" h",$K234),"")</f>
        <v/>
      </c>
      <c r="CN234" s="32" t="str">
        <f ca="1">IF(AND(CN$7&gt;=$N234,CN$7&lt;=$O234,CN$7&lt;&gt;""),IF($P234="O",$K234&amp;" h",$K234),"")</f>
        <v/>
      </c>
      <c r="CO234" s="32" t="str">
        <f ca="1">IF(AND(CO$7&gt;=$N234,CO$7&lt;=$O234,CO$7&lt;&gt;""),IF($P234="O",$K234&amp;" h",$K234),"")</f>
        <v/>
      </c>
      <c r="CP234" s="32" t="str">
        <f ca="1">IF(AND(CP$7&gt;=$N234,CP$7&lt;=$O234,CP$7&lt;&gt;""),IF($P234="O",$K234&amp;" h",$K234),"")</f>
        <v/>
      </c>
      <c r="CQ234" s="32" t="str">
        <f ca="1">IF(AND(CQ$7&gt;=$N234,CQ$7&lt;=$O234,CQ$7&lt;&gt;""),IF($P234="O",$K234&amp;" h",$K234),"")</f>
        <v/>
      </c>
      <c r="CR234" s="32" t="str">
        <f ca="1">IF(AND(CR$7&gt;=$N234,CR$7&lt;=$O234,CR$7&lt;&gt;""),IF($P234="O",$K234&amp;" h",$K234),"")</f>
        <v/>
      </c>
      <c r="CS234" s="32" t="str">
        <f ca="1">IF(AND(CS$7&gt;=$N234,CS$7&lt;=$O234,CS$7&lt;&gt;""),IF($P234="O",$K234&amp;" h",$K234),"")</f>
        <v/>
      </c>
      <c r="CT234" s="32" t="str">
        <f ca="1">IF(AND(CT$7&gt;=$N234,CT$7&lt;=$O234,CT$7&lt;&gt;""),IF($P234="O",$K234&amp;" h",$K234),"")</f>
        <v/>
      </c>
      <c r="CU234" s="32" t="str">
        <f ca="1">IF(AND(CU$7&gt;=$N234,CU$7&lt;=$O234,CU$7&lt;&gt;""),IF($P234="O",$K234&amp;" h",$K234),"")</f>
        <v/>
      </c>
      <c r="CV234" s="32" t="str">
        <f ca="1">IF(AND(CV$7&gt;=$N234,CV$7&lt;=$O234,CV$7&lt;&gt;""),IF($P234="O",$K234&amp;" h",$K234),"")</f>
        <v/>
      </c>
      <c r="CW234" s="32" t="str">
        <f ca="1">IF(AND(CW$7&gt;=$N234,CW$7&lt;=$O234,CW$7&lt;&gt;""),IF($P234="O",$K234&amp;" h",$K234),"")</f>
        <v/>
      </c>
      <c r="CX234" s="32" t="str">
        <f ca="1">IF(AND(CX$7&gt;=$N234,CX$7&lt;=$O234,CX$7&lt;&gt;""),IF($P234="O",$K234&amp;" h",$K234),"")</f>
        <v/>
      </c>
      <c r="CY234" s="32" t="str">
        <f ca="1">IF(AND(CY$7&gt;=$N234,CY$7&lt;=$O234,CY$7&lt;&gt;""),IF($P234="O",$K234&amp;" h",$K234),"")</f>
        <v/>
      </c>
      <c r="CZ234" s="32" t="str">
        <f ca="1">IF(AND(CZ$7&gt;=$N234,CZ$7&lt;=$O234,CZ$7&lt;&gt;""),IF($P234="O",$K234&amp;" h",$K234),"")</f>
        <v/>
      </c>
      <c r="DA234" s="32" t="str">
        <f ca="1">IF(AND(DA$7&gt;=$N234,DA$7&lt;=$O234,DA$7&lt;&gt;""),IF($P234="O",$K234&amp;" h",$K234),"")</f>
        <v/>
      </c>
      <c r="DB234" s="32" t="str">
        <f ca="1">IF(AND(DB$7&gt;=$N234,DB$7&lt;=$O234,DB$7&lt;&gt;""),IF($P234="O",$K234&amp;" h",$K234),"")</f>
        <v/>
      </c>
      <c r="DC234" s="32" t="str">
        <f ca="1">IF(AND(DC$7&gt;=$N234,DC$7&lt;=$O234,DC$7&lt;&gt;""),IF($P234="O",$K234&amp;" h",$K234),"")</f>
        <v/>
      </c>
    </row>
    <row r="235" spans="1:107" x14ac:dyDescent="0.3">
      <c r="A235" s="100"/>
      <c r="B235" s="100"/>
      <c r="C235" s="100"/>
      <c r="D235" s="100"/>
      <c r="E235" s="100"/>
      <c r="F235" s="100"/>
      <c r="G235" s="100"/>
      <c r="H235" s="100"/>
      <c r="I235" s="100"/>
      <c r="J235" s="100"/>
      <c r="K235" s="100"/>
      <c r="L235" s="101"/>
      <c r="M235" s="101"/>
      <c r="N235" s="102"/>
      <c r="O235" s="102"/>
      <c r="P235" s="103"/>
      <c r="Q235" s="31">
        <f ca="1">NETWORKDAYS(N235,O235,LD!$D$5:$D$16)</f>
        <v>0</v>
      </c>
      <c r="R235" s="152" t="str">
        <f ca="1">IF(AND(R$7&gt;=$N235,R$7&lt;=$O235,R$7&lt;&gt;""),IF($P235="O",$K235&amp;" h",$K235),"")</f>
        <v/>
      </c>
      <c r="S235" s="150" t="str">
        <f>IF(AND(S$7&gt;=$N235,S$7&lt;=$O235,S$7&lt;&gt;""),IF($P235="O",$K235&amp;" h",$K235),"")</f>
        <v/>
      </c>
      <c r="T235" s="152" t="str">
        <f ca="1">IF(AND(T$7&gt;=$N235,T$7&lt;=$O235,T$7&lt;&gt;""),IF($P235="O",$K235&amp;" h",$K235),"")</f>
        <v/>
      </c>
      <c r="U235" s="150" t="str">
        <f>IF(AND(U$7&gt;=$N235,U$7&lt;=$O235,U$7&lt;&gt;""),IF($P235="O",$K235&amp;" h",$K235),"")</f>
        <v/>
      </c>
      <c r="V235" s="152" t="str">
        <f ca="1">IF(AND(V$7&gt;=$N235,V$7&lt;=$O235,V$7&lt;&gt;""),IF($P235="O",$K235&amp;" h",$K235),"")</f>
        <v/>
      </c>
      <c r="W235" s="150" t="str">
        <f>IF(AND(W$7&gt;=$N235,W$7&lt;=$O235,W$7&lt;&gt;""),IF($P235="O",$K235&amp;" h",$K235),"")</f>
        <v/>
      </c>
      <c r="X235" s="152" t="str">
        <f ca="1">IF(AND(X$7&gt;=$N235,X$7&lt;=$O235,X$7&lt;&gt;""),IF($P235="O",$K235&amp;" h",$K235),"")</f>
        <v/>
      </c>
      <c r="Y235" s="150" t="str">
        <f>IF(AND(Y$7&gt;=$N235,Y$7&lt;=$O235,Y$7&lt;&gt;""),IF($P235="O",$K235&amp;" h",$K235),"")</f>
        <v/>
      </c>
      <c r="Z235" s="152" t="str">
        <f ca="1">IF(AND(Z$7&gt;=$N235,Z$7&lt;=$O235,Z$7&lt;&gt;""),IF($P235="O",$K235&amp;" h",$K235),"")</f>
        <v/>
      </c>
      <c r="AA235" s="150" t="str">
        <f>IF(AND(AA$7&gt;=$N235,AA$7&lt;=$O235,AA$7&lt;&gt;""),IF($P235="O",$K235&amp;" h",$K235),"")</f>
        <v/>
      </c>
      <c r="AB235" s="152" t="str">
        <f ca="1">IF(AND(AB$7&gt;=$N235,AB$7&lt;=$O235,AB$7&lt;&gt;""),IF($P235="O",$K235&amp;" h",$K235),"")</f>
        <v/>
      </c>
      <c r="AC235" s="150" t="str">
        <f>IF(AND(AC$7&gt;=$N235,AC$7&lt;=$O235,AC$7&lt;&gt;""),IF($P235="O",$K235&amp;" h",$K235),"")</f>
        <v/>
      </c>
      <c r="AD235" s="152" t="str">
        <f ca="1">IF(AND(AD$7&gt;=$N235,AD$7&lt;=$O235,AD$7&lt;&gt;""),IF($P235="O",$K235&amp;" h",$K235),"")</f>
        <v/>
      </c>
      <c r="AE235" s="150" t="str">
        <f>IF(AND(AE$7&gt;=$N235,AE$7&lt;=$O235,AE$7&lt;&gt;""),IF($P235="O",$K235&amp;" h",$K235),"")</f>
        <v/>
      </c>
      <c r="AF235" s="152" t="str">
        <f ca="1">IF(AND(AF$7&gt;=$N235,AF$7&lt;=$O235,AF$7&lt;&gt;""),IF($P235="O",$K235&amp;" h",$K235),"")</f>
        <v/>
      </c>
      <c r="AG235" s="150" t="str">
        <f>IF(AND(AG$7&gt;=$N235,AG$7&lt;=$O235,AG$7&lt;&gt;""),IF($P235="O",$K235&amp;" h",$K235),"")</f>
        <v/>
      </c>
      <c r="AH235" s="152" t="str">
        <f ca="1">IF(AND(AH$7&gt;=$N235,AH$7&lt;=$O235,AH$7&lt;&gt;""),IF($P235="O",$K235&amp;" h",$K235),"")</f>
        <v/>
      </c>
      <c r="AI235" s="150"/>
      <c r="AJ235" s="152"/>
      <c r="AK235" s="150"/>
      <c r="AL235" s="152"/>
      <c r="AM235" s="150"/>
      <c r="AN235" s="152"/>
      <c r="AO235" s="150"/>
      <c r="AP235" s="152"/>
      <c r="AQ235" s="150"/>
      <c r="AR235" s="152"/>
      <c r="AS235" s="150"/>
      <c r="AT235" s="152"/>
      <c r="AU235" s="150"/>
      <c r="AV235" s="152"/>
      <c r="AW235" s="150"/>
      <c r="AX235" s="152"/>
      <c r="AY235" s="150"/>
      <c r="AZ235" s="152"/>
      <c r="BA235" s="150"/>
      <c r="BB235" s="152"/>
      <c r="BC235" s="150"/>
      <c r="BD235" s="152"/>
      <c r="BE235" s="150"/>
      <c r="BF235" s="152"/>
      <c r="BG235" s="150"/>
      <c r="BH235" s="152"/>
      <c r="BI235" s="150"/>
      <c r="BJ235" s="152"/>
      <c r="BK235" s="150"/>
      <c r="BL235" s="152"/>
      <c r="BM235" s="150"/>
      <c r="BN235" s="152"/>
      <c r="BO235" s="150"/>
      <c r="BP235" s="152"/>
      <c r="BQ235" s="150"/>
      <c r="BR235" s="152"/>
      <c r="BS235" s="150"/>
      <c r="BT235" s="152"/>
      <c r="BU235" s="150"/>
      <c r="BV235" s="152"/>
      <c r="BW235" s="150"/>
      <c r="BX235" s="152"/>
      <c r="BY235" s="150"/>
      <c r="BZ235" s="32" t="str">
        <f ca="1">IF(AND(BZ$7&gt;=$N235,BZ$7&lt;=$O235,BZ$7&lt;&gt;""),IF($P235="O",$K235&amp;" h",$K235),"")</f>
        <v/>
      </c>
      <c r="CA235" s="32" t="str">
        <f ca="1">IF(AND(CA$7&gt;=$N235,CA$7&lt;=$O235,CA$7&lt;&gt;""),IF($P235="O",$K235&amp;" h",$K235),"")</f>
        <v/>
      </c>
      <c r="CB235" s="32" t="str">
        <f ca="1">IF(AND(CB$7&gt;=$N235,CB$7&lt;=$O235,CB$7&lt;&gt;""),IF($P235="O",$K235&amp;" h",$K235),"")</f>
        <v/>
      </c>
      <c r="CC235" s="32" t="str">
        <f ca="1">IF(AND(CC$7&gt;=$N235,CC$7&lt;=$O235,CC$7&lt;&gt;""),IF($P235="O",$K235&amp;" h",$K235),"")</f>
        <v/>
      </c>
      <c r="CD235" s="32" t="str">
        <f ca="1">IF(AND(CD$7&gt;=$N235,CD$7&lt;=$O235,CD$7&lt;&gt;""),IF($P235="O",$K235&amp;" h",$K235),"")</f>
        <v/>
      </c>
      <c r="CE235" s="32" t="str">
        <f ca="1">IF(AND(CE$7&gt;=$N235,CE$7&lt;=$O235,CE$7&lt;&gt;""),IF($P235="O",$K235&amp;" h",$K235),"")</f>
        <v/>
      </c>
      <c r="CF235" s="32" t="str">
        <f ca="1">IF(AND(CF$7&gt;=$N235,CF$7&lt;=$O235,CF$7&lt;&gt;""),IF($P235="O",$K235&amp;" h",$K235),"")</f>
        <v/>
      </c>
      <c r="CG235" s="32" t="str">
        <f ca="1">IF(AND(CG$7&gt;=$N235,CG$7&lt;=$O235,CG$7&lt;&gt;""),IF($P235="O",$K235&amp;" h",$K235),"")</f>
        <v/>
      </c>
      <c r="CH235" s="32" t="str">
        <f ca="1">IF(AND(CH$7&gt;=$N235,CH$7&lt;=$O235,CH$7&lt;&gt;""),IF($P235="O",$K235&amp;" h",$K235),"")</f>
        <v/>
      </c>
      <c r="CI235" s="32" t="str">
        <f ca="1">IF(AND(CI$7&gt;=$N235,CI$7&lt;=$O235,CI$7&lt;&gt;""),IF($P235="O",$K235&amp;" h",$K235),"")</f>
        <v/>
      </c>
      <c r="CJ235" s="32" t="str">
        <f ca="1">IF(AND(CJ$7&gt;=$N235,CJ$7&lt;=$O235,CJ$7&lt;&gt;""),IF($P235="O",$K235&amp;" h",$K235),"")</f>
        <v/>
      </c>
      <c r="CK235" s="32" t="str">
        <f ca="1">IF(AND(CK$7&gt;=$N235,CK$7&lt;=$O235,CK$7&lt;&gt;""),IF($P235="O",$K235&amp;" h",$K235),"")</f>
        <v/>
      </c>
      <c r="CL235" s="32" t="str">
        <f ca="1">IF(AND(CL$7&gt;=$N235,CL$7&lt;=$O235,CL$7&lt;&gt;""),IF($P235="O",$K235&amp;" h",$K235),"")</f>
        <v/>
      </c>
      <c r="CM235" s="32" t="str">
        <f ca="1">IF(AND(CM$7&gt;=$N235,CM$7&lt;=$O235,CM$7&lt;&gt;""),IF($P235="O",$K235&amp;" h",$K235),"")</f>
        <v/>
      </c>
      <c r="CN235" s="32" t="str">
        <f ca="1">IF(AND(CN$7&gt;=$N235,CN$7&lt;=$O235,CN$7&lt;&gt;""),IF($P235="O",$K235&amp;" h",$K235),"")</f>
        <v/>
      </c>
      <c r="CO235" s="32" t="str">
        <f ca="1">IF(AND(CO$7&gt;=$N235,CO$7&lt;=$O235,CO$7&lt;&gt;""),IF($P235="O",$K235&amp;" h",$K235),"")</f>
        <v/>
      </c>
      <c r="CP235" s="32" t="str">
        <f ca="1">IF(AND(CP$7&gt;=$N235,CP$7&lt;=$O235,CP$7&lt;&gt;""),IF($P235="O",$K235&amp;" h",$K235),"")</f>
        <v/>
      </c>
      <c r="CQ235" s="32" t="str">
        <f ca="1">IF(AND(CQ$7&gt;=$N235,CQ$7&lt;=$O235,CQ$7&lt;&gt;""),IF($P235="O",$K235&amp;" h",$K235),"")</f>
        <v/>
      </c>
      <c r="CR235" s="32" t="str">
        <f ca="1">IF(AND(CR$7&gt;=$N235,CR$7&lt;=$O235,CR$7&lt;&gt;""),IF($P235="O",$K235&amp;" h",$K235),"")</f>
        <v/>
      </c>
      <c r="CS235" s="32" t="str">
        <f ca="1">IF(AND(CS$7&gt;=$N235,CS$7&lt;=$O235,CS$7&lt;&gt;""),IF($P235="O",$K235&amp;" h",$K235),"")</f>
        <v/>
      </c>
      <c r="CT235" s="32" t="str">
        <f ca="1">IF(AND(CT$7&gt;=$N235,CT$7&lt;=$O235,CT$7&lt;&gt;""),IF($P235="O",$K235&amp;" h",$K235),"")</f>
        <v/>
      </c>
      <c r="CU235" s="32" t="str">
        <f ca="1">IF(AND(CU$7&gt;=$N235,CU$7&lt;=$O235,CU$7&lt;&gt;""),IF($P235="O",$K235&amp;" h",$K235),"")</f>
        <v/>
      </c>
      <c r="CV235" s="32" t="str">
        <f ca="1">IF(AND(CV$7&gt;=$N235,CV$7&lt;=$O235,CV$7&lt;&gt;""),IF($P235="O",$K235&amp;" h",$K235),"")</f>
        <v/>
      </c>
      <c r="CW235" s="32" t="str">
        <f ca="1">IF(AND(CW$7&gt;=$N235,CW$7&lt;=$O235,CW$7&lt;&gt;""),IF($P235="O",$K235&amp;" h",$K235),"")</f>
        <v/>
      </c>
      <c r="CX235" s="32" t="str">
        <f ca="1">IF(AND(CX$7&gt;=$N235,CX$7&lt;=$O235,CX$7&lt;&gt;""),IF($P235="O",$K235&amp;" h",$K235),"")</f>
        <v/>
      </c>
      <c r="CY235" s="32" t="str">
        <f ca="1">IF(AND(CY$7&gt;=$N235,CY$7&lt;=$O235,CY$7&lt;&gt;""),IF($P235="O",$K235&amp;" h",$K235),"")</f>
        <v/>
      </c>
      <c r="CZ235" s="32" t="str">
        <f ca="1">IF(AND(CZ$7&gt;=$N235,CZ$7&lt;=$O235,CZ$7&lt;&gt;""),IF($P235="O",$K235&amp;" h",$K235),"")</f>
        <v/>
      </c>
      <c r="DA235" s="32" t="str">
        <f ca="1">IF(AND(DA$7&gt;=$N235,DA$7&lt;=$O235,DA$7&lt;&gt;""),IF($P235="O",$K235&amp;" h",$K235),"")</f>
        <v/>
      </c>
      <c r="DB235" s="32" t="str">
        <f ca="1">IF(AND(DB$7&gt;=$N235,DB$7&lt;=$O235,DB$7&lt;&gt;""),IF($P235="O",$K235&amp;" h",$K235),"")</f>
        <v/>
      </c>
      <c r="DC235" s="32" t="str">
        <f ca="1">IF(AND(DC$7&gt;=$N235,DC$7&lt;=$O235,DC$7&lt;&gt;""),IF($P235="O",$K235&amp;" h",$K235),"")</f>
        <v/>
      </c>
    </row>
    <row r="236" spans="1:107" x14ac:dyDescent="0.3">
      <c r="A236" s="100"/>
      <c r="B236" s="100"/>
      <c r="C236" s="100"/>
      <c r="D236" s="100"/>
      <c r="E236" s="100"/>
      <c r="F236" s="100"/>
      <c r="G236" s="100"/>
      <c r="H236" s="100"/>
      <c r="I236" s="100"/>
      <c r="J236" s="100"/>
      <c r="K236" s="100"/>
      <c r="L236" s="101"/>
      <c r="M236" s="101"/>
      <c r="N236" s="102"/>
      <c r="O236" s="102"/>
      <c r="P236" s="103"/>
      <c r="Q236" s="31">
        <f ca="1">NETWORKDAYS(N236,O236,LD!$D$5:$D$16)</f>
        <v>0</v>
      </c>
      <c r="R236" s="152" t="str">
        <f ca="1">IF(AND(R$7&gt;=$N236,R$7&lt;=$O236,R$7&lt;&gt;""),IF($P236="O",$K236&amp;" h",$K236),"")</f>
        <v/>
      </c>
      <c r="S236" s="150" t="str">
        <f>IF(AND(S$7&gt;=$N236,S$7&lt;=$O236,S$7&lt;&gt;""),IF($P236="O",$K236&amp;" h",$K236),"")</f>
        <v/>
      </c>
      <c r="T236" s="152" t="str">
        <f ca="1">IF(AND(T$7&gt;=$N236,T$7&lt;=$O236,T$7&lt;&gt;""),IF($P236="O",$K236&amp;" h",$K236),"")</f>
        <v/>
      </c>
      <c r="U236" s="150" t="str">
        <f>IF(AND(U$7&gt;=$N236,U$7&lt;=$O236,U$7&lt;&gt;""),IF($P236="O",$K236&amp;" h",$K236),"")</f>
        <v/>
      </c>
      <c r="V236" s="152" t="str">
        <f ca="1">IF(AND(V$7&gt;=$N236,V$7&lt;=$O236,V$7&lt;&gt;""),IF($P236="O",$K236&amp;" h",$K236),"")</f>
        <v/>
      </c>
      <c r="W236" s="150" t="str">
        <f>IF(AND(W$7&gt;=$N236,W$7&lt;=$O236,W$7&lt;&gt;""),IF($P236="O",$K236&amp;" h",$K236),"")</f>
        <v/>
      </c>
      <c r="X236" s="152" t="str">
        <f ca="1">IF(AND(X$7&gt;=$N236,X$7&lt;=$O236,X$7&lt;&gt;""),IF($P236="O",$K236&amp;" h",$K236),"")</f>
        <v/>
      </c>
      <c r="Y236" s="150" t="str">
        <f>IF(AND(Y$7&gt;=$N236,Y$7&lt;=$O236,Y$7&lt;&gt;""),IF($P236="O",$K236&amp;" h",$K236),"")</f>
        <v/>
      </c>
      <c r="Z236" s="152" t="str">
        <f ca="1">IF(AND(Z$7&gt;=$N236,Z$7&lt;=$O236,Z$7&lt;&gt;""),IF($P236="O",$K236&amp;" h",$K236),"")</f>
        <v/>
      </c>
      <c r="AA236" s="150" t="str">
        <f>IF(AND(AA$7&gt;=$N236,AA$7&lt;=$O236,AA$7&lt;&gt;""),IF($P236="O",$K236&amp;" h",$K236),"")</f>
        <v/>
      </c>
      <c r="AB236" s="152" t="str">
        <f ca="1">IF(AND(AB$7&gt;=$N236,AB$7&lt;=$O236,AB$7&lt;&gt;""),IF($P236="O",$K236&amp;" h",$K236),"")</f>
        <v/>
      </c>
      <c r="AC236" s="150" t="str">
        <f>IF(AND(AC$7&gt;=$N236,AC$7&lt;=$O236,AC$7&lt;&gt;""),IF($P236="O",$K236&amp;" h",$K236),"")</f>
        <v/>
      </c>
      <c r="AD236" s="152" t="str">
        <f ca="1">IF(AND(AD$7&gt;=$N236,AD$7&lt;=$O236,AD$7&lt;&gt;""),IF($P236="O",$K236&amp;" h",$K236),"")</f>
        <v/>
      </c>
      <c r="AE236" s="150" t="str">
        <f>IF(AND(AE$7&gt;=$N236,AE$7&lt;=$O236,AE$7&lt;&gt;""),IF($P236="O",$K236&amp;" h",$K236),"")</f>
        <v/>
      </c>
      <c r="AF236" s="152" t="str">
        <f ca="1">IF(AND(AF$7&gt;=$N236,AF$7&lt;=$O236,AF$7&lt;&gt;""),IF($P236="O",$K236&amp;" h",$K236),"")</f>
        <v/>
      </c>
      <c r="AG236" s="150" t="str">
        <f>IF(AND(AG$7&gt;=$N236,AG$7&lt;=$O236,AG$7&lt;&gt;""),IF($P236="O",$K236&amp;" h",$K236),"")</f>
        <v/>
      </c>
      <c r="AH236" s="152" t="str">
        <f ca="1">IF(AND(AH$7&gt;=$N236,AH$7&lt;=$O236,AH$7&lt;&gt;""),IF($P236="O",$K236&amp;" h",$K236),"")</f>
        <v/>
      </c>
      <c r="AI236" s="150"/>
      <c r="AJ236" s="152"/>
      <c r="AK236" s="150"/>
      <c r="AL236" s="152"/>
      <c r="AM236" s="150"/>
      <c r="AN236" s="152"/>
      <c r="AO236" s="150"/>
      <c r="AP236" s="152"/>
      <c r="AQ236" s="150"/>
      <c r="AR236" s="152"/>
      <c r="AS236" s="150"/>
      <c r="AT236" s="152"/>
      <c r="AU236" s="150"/>
      <c r="AV236" s="152"/>
      <c r="AW236" s="150"/>
      <c r="AX236" s="152"/>
      <c r="AY236" s="150"/>
      <c r="AZ236" s="152"/>
      <c r="BA236" s="150"/>
      <c r="BB236" s="152"/>
      <c r="BC236" s="150"/>
      <c r="BD236" s="152"/>
      <c r="BE236" s="150"/>
      <c r="BF236" s="152"/>
      <c r="BG236" s="150"/>
      <c r="BH236" s="152"/>
      <c r="BI236" s="150"/>
      <c r="BJ236" s="152"/>
      <c r="BK236" s="150"/>
      <c r="BL236" s="152"/>
      <c r="BM236" s="150"/>
      <c r="BN236" s="152"/>
      <c r="BO236" s="150"/>
      <c r="BP236" s="152"/>
      <c r="BQ236" s="150"/>
      <c r="BR236" s="152"/>
      <c r="BS236" s="150"/>
      <c r="BT236" s="152"/>
      <c r="BU236" s="150"/>
      <c r="BV236" s="152"/>
      <c r="BW236" s="150"/>
      <c r="BX236" s="152"/>
      <c r="BY236" s="150"/>
      <c r="BZ236" s="32" t="str">
        <f ca="1">IF(AND(BZ$7&gt;=$N236,BZ$7&lt;=$O236,BZ$7&lt;&gt;""),IF($P236="O",$K236&amp;" h",$K236),"")</f>
        <v/>
      </c>
      <c r="CA236" s="32" t="str">
        <f ca="1">IF(AND(CA$7&gt;=$N236,CA$7&lt;=$O236,CA$7&lt;&gt;""),IF($P236="O",$K236&amp;" h",$K236),"")</f>
        <v/>
      </c>
      <c r="CB236" s="32" t="str">
        <f ca="1">IF(AND(CB$7&gt;=$N236,CB$7&lt;=$O236,CB$7&lt;&gt;""),IF($P236="O",$K236&amp;" h",$K236),"")</f>
        <v/>
      </c>
      <c r="CC236" s="32" t="str">
        <f ca="1">IF(AND(CC$7&gt;=$N236,CC$7&lt;=$O236,CC$7&lt;&gt;""),IF($P236="O",$K236&amp;" h",$K236),"")</f>
        <v/>
      </c>
      <c r="CD236" s="32" t="str">
        <f ca="1">IF(AND(CD$7&gt;=$N236,CD$7&lt;=$O236,CD$7&lt;&gt;""),IF($P236="O",$K236&amp;" h",$K236),"")</f>
        <v/>
      </c>
      <c r="CE236" s="32" t="str">
        <f ca="1">IF(AND(CE$7&gt;=$N236,CE$7&lt;=$O236,CE$7&lt;&gt;""),IF($P236="O",$K236&amp;" h",$K236),"")</f>
        <v/>
      </c>
      <c r="CF236" s="32" t="str">
        <f ca="1">IF(AND(CF$7&gt;=$N236,CF$7&lt;=$O236,CF$7&lt;&gt;""),IF($P236="O",$K236&amp;" h",$K236),"")</f>
        <v/>
      </c>
      <c r="CG236" s="32" t="str">
        <f ca="1">IF(AND(CG$7&gt;=$N236,CG$7&lt;=$O236,CG$7&lt;&gt;""),IF($P236="O",$K236&amp;" h",$K236),"")</f>
        <v/>
      </c>
      <c r="CH236" s="32" t="str">
        <f ca="1">IF(AND(CH$7&gt;=$N236,CH$7&lt;=$O236,CH$7&lt;&gt;""),IF($P236="O",$K236&amp;" h",$K236),"")</f>
        <v/>
      </c>
      <c r="CI236" s="32" t="str">
        <f ca="1">IF(AND(CI$7&gt;=$N236,CI$7&lt;=$O236,CI$7&lt;&gt;""),IF($P236="O",$K236&amp;" h",$K236),"")</f>
        <v/>
      </c>
      <c r="CJ236" s="32" t="str">
        <f ca="1">IF(AND(CJ$7&gt;=$N236,CJ$7&lt;=$O236,CJ$7&lt;&gt;""),IF($P236="O",$K236&amp;" h",$K236),"")</f>
        <v/>
      </c>
      <c r="CK236" s="32" t="str">
        <f ca="1">IF(AND(CK$7&gt;=$N236,CK$7&lt;=$O236,CK$7&lt;&gt;""),IF($P236="O",$K236&amp;" h",$K236),"")</f>
        <v/>
      </c>
      <c r="CL236" s="32" t="str">
        <f ca="1">IF(AND(CL$7&gt;=$N236,CL$7&lt;=$O236,CL$7&lt;&gt;""),IF($P236="O",$K236&amp;" h",$K236),"")</f>
        <v/>
      </c>
      <c r="CM236" s="32" t="str">
        <f ca="1">IF(AND(CM$7&gt;=$N236,CM$7&lt;=$O236,CM$7&lt;&gt;""),IF($P236="O",$K236&amp;" h",$K236),"")</f>
        <v/>
      </c>
      <c r="CN236" s="32" t="str">
        <f ca="1">IF(AND(CN$7&gt;=$N236,CN$7&lt;=$O236,CN$7&lt;&gt;""),IF($P236="O",$K236&amp;" h",$K236),"")</f>
        <v/>
      </c>
      <c r="CO236" s="32" t="str">
        <f ca="1">IF(AND(CO$7&gt;=$N236,CO$7&lt;=$O236,CO$7&lt;&gt;""),IF($P236="O",$K236&amp;" h",$K236),"")</f>
        <v/>
      </c>
      <c r="CP236" s="32" t="str">
        <f ca="1">IF(AND(CP$7&gt;=$N236,CP$7&lt;=$O236,CP$7&lt;&gt;""),IF($P236="O",$K236&amp;" h",$K236),"")</f>
        <v/>
      </c>
      <c r="CQ236" s="32" t="str">
        <f ca="1">IF(AND(CQ$7&gt;=$N236,CQ$7&lt;=$O236,CQ$7&lt;&gt;""),IF($P236="O",$K236&amp;" h",$K236),"")</f>
        <v/>
      </c>
      <c r="CR236" s="32" t="str">
        <f ca="1">IF(AND(CR$7&gt;=$N236,CR$7&lt;=$O236,CR$7&lt;&gt;""),IF($P236="O",$K236&amp;" h",$K236),"")</f>
        <v/>
      </c>
      <c r="CS236" s="32" t="str">
        <f ca="1">IF(AND(CS$7&gt;=$N236,CS$7&lt;=$O236,CS$7&lt;&gt;""),IF($P236="O",$K236&amp;" h",$K236),"")</f>
        <v/>
      </c>
      <c r="CT236" s="32" t="str">
        <f ca="1">IF(AND(CT$7&gt;=$N236,CT$7&lt;=$O236,CT$7&lt;&gt;""),IF($P236="O",$K236&amp;" h",$K236),"")</f>
        <v/>
      </c>
      <c r="CU236" s="32" t="str">
        <f ca="1">IF(AND(CU$7&gt;=$N236,CU$7&lt;=$O236,CU$7&lt;&gt;""),IF($P236="O",$K236&amp;" h",$K236),"")</f>
        <v/>
      </c>
      <c r="CV236" s="32" t="str">
        <f ca="1">IF(AND(CV$7&gt;=$N236,CV$7&lt;=$O236,CV$7&lt;&gt;""),IF($P236="O",$K236&amp;" h",$K236),"")</f>
        <v/>
      </c>
      <c r="CW236" s="32" t="str">
        <f ca="1">IF(AND(CW$7&gt;=$N236,CW$7&lt;=$O236,CW$7&lt;&gt;""),IF($P236="O",$K236&amp;" h",$K236),"")</f>
        <v/>
      </c>
      <c r="CX236" s="32" t="str">
        <f ca="1">IF(AND(CX$7&gt;=$N236,CX$7&lt;=$O236,CX$7&lt;&gt;""),IF($P236="O",$K236&amp;" h",$K236),"")</f>
        <v/>
      </c>
      <c r="CY236" s="32" t="str">
        <f ca="1">IF(AND(CY$7&gt;=$N236,CY$7&lt;=$O236,CY$7&lt;&gt;""),IF($P236="O",$K236&amp;" h",$K236),"")</f>
        <v/>
      </c>
      <c r="CZ236" s="32" t="str">
        <f ca="1">IF(AND(CZ$7&gt;=$N236,CZ$7&lt;=$O236,CZ$7&lt;&gt;""),IF($P236="O",$K236&amp;" h",$K236),"")</f>
        <v/>
      </c>
      <c r="DA236" s="32" t="str">
        <f ca="1">IF(AND(DA$7&gt;=$N236,DA$7&lt;=$O236,DA$7&lt;&gt;""),IF($P236="O",$K236&amp;" h",$K236),"")</f>
        <v/>
      </c>
      <c r="DB236" s="32" t="str">
        <f ca="1">IF(AND(DB$7&gt;=$N236,DB$7&lt;=$O236,DB$7&lt;&gt;""),IF($P236="O",$K236&amp;" h",$K236),"")</f>
        <v/>
      </c>
      <c r="DC236" s="32" t="str">
        <f ca="1">IF(AND(DC$7&gt;=$N236,DC$7&lt;=$O236,DC$7&lt;&gt;""),IF($P236="O",$K236&amp;" h",$K236),"")</f>
        <v/>
      </c>
    </row>
    <row r="237" spans="1:107" x14ac:dyDescent="0.3">
      <c r="A237" s="100"/>
      <c r="B237" s="100"/>
      <c r="C237" s="100"/>
      <c r="D237" s="100"/>
      <c r="E237" s="100"/>
      <c r="F237" s="100"/>
      <c r="G237" s="100"/>
      <c r="H237" s="100"/>
      <c r="I237" s="100"/>
      <c r="J237" s="100"/>
      <c r="K237" s="100"/>
      <c r="L237" s="101"/>
      <c r="M237" s="101"/>
      <c r="N237" s="102"/>
      <c r="O237" s="102"/>
      <c r="P237" s="103"/>
      <c r="Q237" s="31">
        <f ca="1">NETWORKDAYS(N237,O237,LD!$D$5:$D$16)</f>
        <v>0</v>
      </c>
      <c r="R237" s="152" t="str">
        <f ca="1">IF(AND(R$7&gt;=$N237,R$7&lt;=$O237,R$7&lt;&gt;""),IF($P237="O",$K237&amp;" h",$K237),"")</f>
        <v/>
      </c>
      <c r="S237" s="150" t="str">
        <f>IF(AND(S$7&gt;=$N237,S$7&lt;=$O237,S$7&lt;&gt;""),IF($P237="O",$K237&amp;" h",$K237),"")</f>
        <v/>
      </c>
      <c r="T237" s="152" t="str">
        <f ca="1">IF(AND(T$7&gt;=$N237,T$7&lt;=$O237,T$7&lt;&gt;""),IF($P237="O",$K237&amp;" h",$K237),"")</f>
        <v/>
      </c>
      <c r="U237" s="150" t="str">
        <f>IF(AND(U$7&gt;=$N237,U$7&lt;=$O237,U$7&lt;&gt;""),IF($P237="O",$K237&amp;" h",$K237),"")</f>
        <v/>
      </c>
      <c r="V237" s="152" t="str">
        <f ca="1">IF(AND(V$7&gt;=$N237,V$7&lt;=$O237,V$7&lt;&gt;""),IF($P237="O",$K237&amp;" h",$K237),"")</f>
        <v/>
      </c>
      <c r="W237" s="150" t="str">
        <f>IF(AND(W$7&gt;=$N237,W$7&lt;=$O237,W$7&lt;&gt;""),IF($P237="O",$K237&amp;" h",$K237),"")</f>
        <v/>
      </c>
      <c r="X237" s="152" t="str">
        <f ca="1">IF(AND(X$7&gt;=$N237,X$7&lt;=$O237,X$7&lt;&gt;""),IF($P237="O",$K237&amp;" h",$K237),"")</f>
        <v/>
      </c>
      <c r="Y237" s="150" t="str">
        <f>IF(AND(Y$7&gt;=$N237,Y$7&lt;=$O237,Y$7&lt;&gt;""),IF($P237="O",$K237&amp;" h",$K237),"")</f>
        <v/>
      </c>
      <c r="Z237" s="152" t="str">
        <f ca="1">IF(AND(Z$7&gt;=$N237,Z$7&lt;=$O237,Z$7&lt;&gt;""),IF($P237="O",$K237&amp;" h",$K237),"")</f>
        <v/>
      </c>
      <c r="AA237" s="150" t="str">
        <f>IF(AND(AA$7&gt;=$N237,AA$7&lt;=$O237,AA$7&lt;&gt;""),IF($P237="O",$K237&amp;" h",$K237),"")</f>
        <v/>
      </c>
      <c r="AB237" s="152" t="str">
        <f ca="1">IF(AND(AB$7&gt;=$N237,AB$7&lt;=$O237,AB$7&lt;&gt;""),IF($P237="O",$K237&amp;" h",$K237),"")</f>
        <v/>
      </c>
      <c r="AC237" s="150" t="str">
        <f>IF(AND(AC$7&gt;=$N237,AC$7&lt;=$O237,AC$7&lt;&gt;""),IF($P237="O",$K237&amp;" h",$K237),"")</f>
        <v/>
      </c>
      <c r="AD237" s="152" t="str">
        <f ca="1">IF(AND(AD$7&gt;=$N237,AD$7&lt;=$O237,AD$7&lt;&gt;""),IF($P237="O",$K237&amp;" h",$K237),"")</f>
        <v/>
      </c>
      <c r="AE237" s="150" t="str">
        <f>IF(AND(AE$7&gt;=$N237,AE$7&lt;=$O237,AE$7&lt;&gt;""),IF($P237="O",$K237&amp;" h",$K237),"")</f>
        <v/>
      </c>
      <c r="AF237" s="152" t="str">
        <f ca="1">IF(AND(AF$7&gt;=$N237,AF$7&lt;=$O237,AF$7&lt;&gt;""),IF($P237="O",$K237&amp;" h",$K237),"")</f>
        <v/>
      </c>
      <c r="AG237" s="150" t="str">
        <f>IF(AND(AG$7&gt;=$N237,AG$7&lt;=$O237,AG$7&lt;&gt;""),IF($P237="O",$K237&amp;" h",$K237),"")</f>
        <v/>
      </c>
      <c r="AH237" s="152" t="str">
        <f ca="1">IF(AND(AH$7&gt;=$N237,AH$7&lt;=$O237,AH$7&lt;&gt;""),IF($P237="O",$K237&amp;" h",$K237),"")</f>
        <v/>
      </c>
      <c r="AI237" s="150"/>
      <c r="AJ237" s="152"/>
      <c r="AK237" s="150"/>
      <c r="AL237" s="152"/>
      <c r="AM237" s="150"/>
      <c r="AN237" s="152"/>
      <c r="AO237" s="150"/>
      <c r="AP237" s="152"/>
      <c r="AQ237" s="150"/>
      <c r="AR237" s="152"/>
      <c r="AS237" s="150"/>
      <c r="AT237" s="152"/>
      <c r="AU237" s="150"/>
      <c r="AV237" s="152"/>
      <c r="AW237" s="150"/>
      <c r="AX237" s="152"/>
      <c r="AY237" s="150"/>
      <c r="AZ237" s="152"/>
      <c r="BA237" s="150"/>
      <c r="BB237" s="152"/>
      <c r="BC237" s="150"/>
      <c r="BD237" s="152"/>
      <c r="BE237" s="150"/>
      <c r="BF237" s="152"/>
      <c r="BG237" s="150"/>
      <c r="BH237" s="152"/>
      <c r="BI237" s="150"/>
      <c r="BJ237" s="152"/>
      <c r="BK237" s="150"/>
      <c r="BL237" s="152"/>
      <c r="BM237" s="150"/>
      <c r="BN237" s="152"/>
      <c r="BO237" s="150"/>
      <c r="BP237" s="152"/>
      <c r="BQ237" s="150"/>
      <c r="BR237" s="152"/>
      <c r="BS237" s="150"/>
      <c r="BT237" s="152"/>
      <c r="BU237" s="150"/>
      <c r="BV237" s="152"/>
      <c r="BW237" s="150"/>
      <c r="BX237" s="152"/>
      <c r="BY237" s="150"/>
      <c r="BZ237" s="32" t="str">
        <f ca="1">IF(AND(BZ$7&gt;=$N237,BZ$7&lt;=$O237,BZ$7&lt;&gt;""),IF($P237="O",$K237&amp;" h",$K237),"")</f>
        <v/>
      </c>
      <c r="CA237" s="32" t="str">
        <f ca="1">IF(AND(CA$7&gt;=$N237,CA$7&lt;=$O237,CA$7&lt;&gt;""),IF($P237="O",$K237&amp;" h",$K237),"")</f>
        <v/>
      </c>
      <c r="CB237" s="32" t="str">
        <f ca="1">IF(AND(CB$7&gt;=$N237,CB$7&lt;=$O237,CB$7&lt;&gt;""),IF($P237="O",$K237&amp;" h",$K237),"")</f>
        <v/>
      </c>
      <c r="CC237" s="32" t="str">
        <f ca="1">IF(AND(CC$7&gt;=$N237,CC$7&lt;=$O237,CC$7&lt;&gt;""),IF($P237="O",$K237&amp;" h",$K237),"")</f>
        <v/>
      </c>
      <c r="CD237" s="32" t="str">
        <f ca="1">IF(AND(CD$7&gt;=$N237,CD$7&lt;=$O237,CD$7&lt;&gt;""),IF($P237="O",$K237&amp;" h",$K237),"")</f>
        <v/>
      </c>
      <c r="CE237" s="32" t="str">
        <f ca="1">IF(AND(CE$7&gt;=$N237,CE$7&lt;=$O237,CE$7&lt;&gt;""),IF($P237="O",$K237&amp;" h",$K237),"")</f>
        <v/>
      </c>
      <c r="CF237" s="32" t="str">
        <f ca="1">IF(AND(CF$7&gt;=$N237,CF$7&lt;=$O237,CF$7&lt;&gt;""),IF($P237="O",$K237&amp;" h",$K237),"")</f>
        <v/>
      </c>
      <c r="CG237" s="32" t="str">
        <f ca="1">IF(AND(CG$7&gt;=$N237,CG$7&lt;=$O237,CG$7&lt;&gt;""),IF($P237="O",$K237&amp;" h",$K237),"")</f>
        <v/>
      </c>
      <c r="CH237" s="32" t="str">
        <f ca="1">IF(AND(CH$7&gt;=$N237,CH$7&lt;=$O237,CH$7&lt;&gt;""),IF($P237="O",$K237&amp;" h",$K237),"")</f>
        <v/>
      </c>
      <c r="CI237" s="32" t="str">
        <f ca="1">IF(AND(CI$7&gt;=$N237,CI$7&lt;=$O237,CI$7&lt;&gt;""),IF($P237="O",$K237&amp;" h",$K237),"")</f>
        <v/>
      </c>
      <c r="CJ237" s="32" t="str">
        <f ca="1">IF(AND(CJ$7&gt;=$N237,CJ$7&lt;=$O237,CJ$7&lt;&gt;""),IF($P237="O",$K237&amp;" h",$K237),"")</f>
        <v/>
      </c>
      <c r="CK237" s="32" t="str">
        <f ca="1">IF(AND(CK$7&gt;=$N237,CK$7&lt;=$O237,CK$7&lt;&gt;""),IF($P237="O",$K237&amp;" h",$K237),"")</f>
        <v/>
      </c>
      <c r="CL237" s="32" t="str">
        <f ca="1">IF(AND(CL$7&gt;=$N237,CL$7&lt;=$O237,CL$7&lt;&gt;""),IF($P237="O",$K237&amp;" h",$K237),"")</f>
        <v/>
      </c>
      <c r="CM237" s="32" t="str">
        <f ca="1">IF(AND(CM$7&gt;=$N237,CM$7&lt;=$O237,CM$7&lt;&gt;""),IF($P237="O",$K237&amp;" h",$K237),"")</f>
        <v/>
      </c>
      <c r="CN237" s="32" t="str">
        <f ca="1">IF(AND(CN$7&gt;=$N237,CN$7&lt;=$O237,CN$7&lt;&gt;""),IF($P237="O",$K237&amp;" h",$K237),"")</f>
        <v/>
      </c>
      <c r="CO237" s="32" t="str">
        <f ca="1">IF(AND(CO$7&gt;=$N237,CO$7&lt;=$O237,CO$7&lt;&gt;""),IF($P237="O",$K237&amp;" h",$K237),"")</f>
        <v/>
      </c>
      <c r="CP237" s="32" t="str">
        <f ca="1">IF(AND(CP$7&gt;=$N237,CP$7&lt;=$O237,CP$7&lt;&gt;""),IF($P237="O",$K237&amp;" h",$K237),"")</f>
        <v/>
      </c>
      <c r="CQ237" s="32" t="str">
        <f ca="1">IF(AND(CQ$7&gt;=$N237,CQ$7&lt;=$O237,CQ$7&lt;&gt;""),IF($P237="O",$K237&amp;" h",$K237),"")</f>
        <v/>
      </c>
      <c r="CR237" s="32" t="str">
        <f ca="1">IF(AND(CR$7&gt;=$N237,CR$7&lt;=$O237,CR$7&lt;&gt;""),IF($P237="O",$K237&amp;" h",$K237),"")</f>
        <v/>
      </c>
      <c r="CS237" s="32" t="str">
        <f ca="1">IF(AND(CS$7&gt;=$N237,CS$7&lt;=$O237,CS$7&lt;&gt;""),IF($P237="O",$K237&amp;" h",$K237),"")</f>
        <v/>
      </c>
      <c r="CT237" s="32" t="str">
        <f ca="1">IF(AND(CT$7&gt;=$N237,CT$7&lt;=$O237,CT$7&lt;&gt;""),IF($P237="O",$K237&amp;" h",$K237),"")</f>
        <v/>
      </c>
      <c r="CU237" s="32" t="str">
        <f ca="1">IF(AND(CU$7&gt;=$N237,CU$7&lt;=$O237,CU$7&lt;&gt;""),IF($P237="O",$K237&amp;" h",$K237),"")</f>
        <v/>
      </c>
      <c r="CV237" s="32" t="str">
        <f ca="1">IF(AND(CV$7&gt;=$N237,CV$7&lt;=$O237,CV$7&lt;&gt;""),IF($P237="O",$K237&amp;" h",$K237),"")</f>
        <v/>
      </c>
      <c r="CW237" s="32" t="str">
        <f ca="1">IF(AND(CW$7&gt;=$N237,CW$7&lt;=$O237,CW$7&lt;&gt;""),IF($P237="O",$K237&amp;" h",$K237),"")</f>
        <v/>
      </c>
      <c r="CX237" s="32" t="str">
        <f ca="1">IF(AND(CX$7&gt;=$N237,CX$7&lt;=$O237,CX$7&lt;&gt;""),IF($P237="O",$K237&amp;" h",$K237),"")</f>
        <v/>
      </c>
      <c r="CY237" s="32" t="str">
        <f ca="1">IF(AND(CY$7&gt;=$N237,CY$7&lt;=$O237,CY$7&lt;&gt;""),IF($P237="O",$K237&amp;" h",$K237),"")</f>
        <v/>
      </c>
      <c r="CZ237" s="32" t="str">
        <f ca="1">IF(AND(CZ$7&gt;=$N237,CZ$7&lt;=$O237,CZ$7&lt;&gt;""),IF($P237="O",$K237&amp;" h",$K237),"")</f>
        <v/>
      </c>
      <c r="DA237" s="32" t="str">
        <f ca="1">IF(AND(DA$7&gt;=$N237,DA$7&lt;=$O237,DA$7&lt;&gt;""),IF($P237="O",$K237&amp;" h",$K237),"")</f>
        <v/>
      </c>
      <c r="DB237" s="32" t="str">
        <f ca="1">IF(AND(DB$7&gt;=$N237,DB$7&lt;=$O237,DB$7&lt;&gt;""),IF($P237="O",$K237&amp;" h",$K237),"")</f>
        <v/>
      </c>
      <c r="DC237" s="32" t="str">
        <f ca="1">IF(AND(DC$7&gt;=$N237,DC$7&lt;=$O237,DC$7&lt;&gt;""),IF($P237="O",$K237&amp;" h",$K237),"")</f>
        <v/>
      </c>
    </row>
    <row r="238" spans="1:107" x14ac:dyDescent="0.3">
      <c r="A238" s="100"/>
      <c r="B238" s="100"/>
      <c r="C238" s="100"/>
      <c r="D238" s="100"/>
      <c r="E238" s="100"/>
      <c r="F238" s="100"/>
      <c r="G238" s="100"/>
      <c r="H238" s="100"/>
      <c r="I238" s="100"/>
      <c r="J238" s="100"/>
      <c r="K238" s="100"/>
      <c r="L238" s="101"/>
      <c r="M238" s="101"/>
      <c r="N238" s="102"/>
      <c r="O238" s="102"/>
      <c r="P238" s="103"/>
      <c r="Q238" s="31">
        <f ca="1">NETWORKDAYS(N238,O238,LD!$D$5:$D$16)</f>
        <v>0</v>
      </c>
      <c r="R238" s="152" t="str">
        <f ca="1">IF(AND(R$7&gt;=$N238,R$7&lt;=$O238,R$7&lt;&gt;""),IF($P238="O",$K238&amp;" h",$K238),"")</f>
        <v/>
      </c>
      <c r="S238" s="150" t="str">
        <f>IF(AND(S$7&gt;=$N238,S$7&lt;=$O238,S$7&lt;&gt;""),IF($P238="O",$K238&amp;" h",$K238),"")</f>
        <v/>
      </c>
      <c r="T238" s="152" t="str">
        <f ca="1">IF(AND(T$7&gt;=$N238,T$7&lt;=$O238,T$7&lt;&gt;""),IF($P238="O",$K238&amp;" h",$K238),"")</f>
        <v/>
      </c>
      <c r="U238" s="150" t="str">
        <f>IF(AND(U$7&gt;=$N238,U$7&lt;=$O238,U$7&lt;&gt;""),IF($P238="O",$K238&amp;" h",$K238),"")</f>
        <v/>
      </c>
      <c r="V238" s="152" t="str">
        <f ca="1">IF(AND(V$7&gt;=$N238,V$7&lt;=$O238,V$7&lt;&gt;""),IF($P238="O",$K238&amp;" h",$K238),"")</f>
        <v/>
      </c>
      <c r="W238" s="150" t="str">
        <f>IF(AND(W$7&gt;=$N238,W$7&lt;=$O238,W$7&lt;&gt;""),IF($P238="O",$K238&amp;" h",$K238),"")</f>
        <v/>
      </c>
      <c r="X238" s="152" t="str">
        <f ca="1">IF(AND(X$7&gt;=$N238,X$7&lt;=$O238,X$7&lt;&gt;""),IF($P238="O",$K238&amp;" h",$K238),"")</f>
        <v/>
      </c>
      <c r="Y238" s="150" t="str">
        <f>IF(AND(Y$7&gt;=$N238,Y$7&lt;=$O238,Y$7&lt;&gt;""),IF($P238="O",$K238&amp;" h",$K238),"")</f>
        <v/>
      </c>
      <c r="Z238" s="152" t="str">
        <f ca="1">IF(AND(Z$7&gt;=$N238,Z$7&lt;=$O238,Z$7&lt;&gt;""),IF($P238="O",$K238&amp;" h",$K238),"")</f>
        <v/>
      </c>
      <c r="AA238" s="150" t="str">
        <f>IF(AND(AA$7&gt;=$N238,AA$7&lt;=$O238,AA$7&lt;&gt;""),IF($P238="O",$K238&amp;" h",$K238),"")</f>
        <v/>
      </c>
      <c r="AB238" s="152" t="str">
        <f ca="1">IF(AND(AB$7&gt;=$N238,AB$7&lt;=$O238,AB$7&lt;&gt;""),IF($P238="O",$K238&amp;" h",$K238),"")</f>
        <v/>
      </c>
      <c r="AC238" s="150" t="str">
        <f>IF(AND(AC$7&gt;=$N238,AC$7&lt;=$O238,AC$7&lt;&gt;""),IF($P238="O",$K238&amp;" h",$K238),"")</f>
        <v/>
      </c>
      <c r="AD238" s="152" t="str">
        <f ca="1">IF(AND(AD$7&gt;=$N238,AD$7&lt;=$O238,AD$7&lt;&gt;""),IF($P238="O",$K238&amp;" h",$K238),"")</f>
        <v/>
      </c>
      <c r="AE238" s="150" t="str">
        <f>IF(AND(AE$7&gt;=$N238,AE$7&lt;=$O238,AE$7&lt;&gt;""),IF($P238="O",$K238&amp;" h",$K238),"")</f>
        <v/>
      </c>
      <c r="AF238" s="152" t="str">
        <f ca="1">IF(AND(AF$7&gt;=$N238,AF$7&lt;=$O238,AF$7&lt;&gt;""),IF($P238="O",$K238&amp;" h",$K238),"")</f>
        <v/>
      </c>
      <c r="AG238" s="150" t="str">
        <f>IF(AND(AG$7&gt;=$N238,AG$7&lt;=$O238,AG$7&lt;&gt;""),IF($P238="O",$K238&amp;" h",$K238),"")</f>
        <v/>
      </c>
      <c r="AH238" s="152" t="str">
        <f ca="1">IF(AND(AH$7&gt;=$N238,AH$7&lt;=$O238,AH$7&lt;&gt;""),IF($P238="O",$K238&amp;" h",$K238),"")</f>
        <v/>
      </c>
      <c r="AI238" s="150"/>
      <c r="AJ238" s="152"/>
      <c r="AK238" s="150"/>
      <c r="AL238" s="152"/>
      <c r="AM238" s="150"/>
      <c r="AN238" s="152"/>
      <c r="AO238" s="150"/>
      <c r="AP238" s="152"/>
      <c r="AQ238" s="150"/>
      <c r="AR238" s="152"/>
      <c r="AS238" s="150"/>
      <c r="AT238" s="152"/>
      <c r="AU238" s="150"/>
      <c r="AV238" s="152"/>
      <c r="AW238" s="150"/>
      <c r="AX238" s="152"/>
      <c r="AY238" s="150"/>
      <c r="AZ238" s="152"/>
      <c r="BA238" s="150"/>
      <c r="BB238" s="152"/>
      <c r="BC238" s="150"/>
      <c r="BD238" s="152"/>
      <c r="BE238" s="150"/>
      <c r="BF238" s="152"/>
      <c r="BG238" s="150"/>
      <c r="BH238" s="152"/>
      <c r="BI238" s="150"/>
      <c r="BJ238" s="152"/>
      <c r="BK238" s="150"/>
      <c r="BL238" s="152"/>
      <c r="BM238" s="150"/>
      <c r="BN238" s="152"/>
      <c r="BO238" s="150"/>
      <c r="BP238" s="152"/>
      <c r="BQ238" s="150"/>
      <c r="BR238" s="152"/>
      <c r="BS238" s="150"/>
      <c r="BT238" s="152"/>
      <c r="BU238" s="150"/>
      <c r="BV238" s="152"/>
      <c r="BW238" s="150"/>
      <c r="BX238" s="152"/>
      <c r="BY238" s="150"/>
      <c r="BZ238" s="32" t="str">
        <f ca="1">IF(AND(BZ$7&gt;=$N238,BZ$7&lt;=$O238,BZ$7&lt;&gt;""),IF($P238="O",$K238&amp;" h",$K238),"")</f>
        <v/>
      </c>
      <c r="CA238" s="32" t="str">
        <f ca="1">IF(AND(CA$7&gt;=$N238,CA$7&lt;=$O238,CA$7&lt;&gt;""),IF($P238="O",$K238&amp;" h",$K238),"")</f>
        <v/>
      </c>
      <c r="CB238" s="32" t="str">
        <f ca="1">IF(AND(CB$7&gt;=$N238,CB$7&lt;=$O238,CB$7&lt;&gt;""),IF($P238="O",$K238&amp;" h",$K238),"")</f>
        <v/>
      </c>
      <c r="CC238" s="32" t="str">
        <f ca="1">IF(AND(CC$7&gt;=$N238,CC$7&lt;=$O238,CC$7&lt;&gt;""),IF($P238="O",$K238&amp;" h",$K238),"")</f>
        <v/>
      </c>
      <c r="CD238" s="32" t="str">
        <f ca="1">IF(AND(CD$7&gt;=$N238,CD$7&lt;=$O238,CD$7&lt;&gt;""),IF($P238="O",$K238&amp;" h",$K238),"")</f>
        <v/>
      </c>
      <c r="CE238" s="32" t="str">
        <f ca="1">IF(AND(CE$7&gt;=$N238,CE$7&lt;=$O238,CE$7&lt;&gt;""),IF($P238="O",$K238&amp;" h",$K238),"")</f>
        <v/>
      </c>
      <c r="CF238" s="32" t="str">
        <f ca="1">IF(AND(CF$7&gt;=$N238,CF$7&lt;=$O238,CF$7&lt;&gt;""),IF($P238="O",$K238&amp;" h",$K238),"")</f>
        <v/>
      </c>
      <c r="CG238" s="32" t="str">
        <f ca="1">IF(AND(CG$7&gt;=$N238,CG$7&lt;=$O238,CG$7&lt;&gt;""),IF($P238="O",$K238&amp;" h",$K238),"")</f>
        <v/>
      </c>
      <c r="CH238" s="32" t="str">
        <f ca="1">IF(AND(CH$7&gt;=$N238,CH$7&lt;=$O238,CH$7&lt;&gt;""),IF($P238="O",$K238&amp;" h",$K238),"")</f>
        <v/>
      </c>
      <c r="CI238" s="32" t="str">
        <f ca="1">IF(AND(CI$7&gt;=$N238,CI$7&lt;=$O238,CI$7&lt;&gt;""),IF($P238="O",$K238&amp;" h",$K238),"")</f>
        <v/>
      </c>
      <c r="CJ238" s="32" t="str">
        <f ca="1">IF(AND(CJ$7&gt;=$N238,CJ$7&lt;=$O238,CJ$7&lt;&gt;""),IF($P238="O",$K238&amp;" h",$K238),"")</f>
        <v/>
      </c>
      <c r="CK238" s="32" t="str">
        <f ca="1">IF(AND(CK$7&gt;=$N238,CK$7&lt;=$O238,CK$7&lt;&gt;""),IF($P238="O",$K238&amp;" h",$K238),"")</f>
        <v/>
      </c>
      <c r="CL238" s="32" t="str">
        <f ca="1">IF(AND(CL$7&gt;=$N238,CL$7&lt;=$O238,CL$7&lt;&gt;""),IF($P238="O",$K238&amp;" h",$K238),"")</f>
        <v/>
      </c>
      <c r="CM238" s="32" t="str">
        <f ca="1">IF(AND(CM$7&gt;=$N238,CM$7&lt;=$O238,CM$7&lt;&gt;""),IF($P238="O",$K238&amp;" h",$K238),"")</f>
        <v/>
      </c>
      <c r="CN238" s="32" t="str">
        <f ca="1">IF(AND(CN$7&gt;=$N238,CN$7&lt;=$O238,CN$7&lt;&gt;""),IF($P238="O",$K238&amp;" h",$K238),"")</f>
        <v/>
      </c>
      <c r="CO238" s="32" t="str">
        <f ca="1">IF(AND(CO$7&gt;=$N238,CO$7&lt;=$O238,CO$7&lt;&gt;""),IF($P238="O",$K238&amp;" h",$K238),"")</f>
        <v/>
      </c>
      <c r="CP238" s="32" t="str">
        <f ca="1">IF(AND(CP$7&gt;=$N238,CP$7&lt;=$O238,CP$7&lt;&gt;""),IF($P238="O",$K238&amp;" h",$K238),"")</f>
        <v/>
      </c>
      <c r="CQ238" s="32" t="str">
        <f ca="1">IF(AND(CQ$7&gt;=$N238,CQ$7&lt;=$O238,CQ$7&lt;&gt;""),IF($P238="O",$K238&amp;" h",$K238),"")</f>
        <v/>
      </c>
      <c r="CR238" s="32" t="str">
        <f ca="1">IF(AND(CR$7&gt;=$N238,CR$7&lt;=$O238,CR$7&lt;&gt;""),IF($P238="O",$K238&amp;" h",$K238),"")</f>
        <v/>
      </c>
      <c r="CS238" s="32" t="str">
        <f ca="1">IF(AND(CS$7&gt;=$N238,CS$7&lt;=$O238,CS$7&lt;&gt;""),IF($P238="O",$K238&amp;" h",$K238),"")</f>
        <v/>
      </c>
      <c r="CT238" s="32" t="str">
        <f ca="1">IF(AND(CT$7&gt;=$N238,CT$7&lt;=$O238,CT$7&lt;&gt;""),IF($P238="O",$K238&amp;" h",$K238),"")</f>
        <v/>
      </c>
      <c r="CU238" s="32" t="str">
        <f ca="1">IF(AND(CU$7&gt;=$N238,CU$7&lt;=$O238,CU$7&lt;&gt;""),IF($P238="O",$K238&amp;" h",$K238),"")</f>
        <v/>
      </c>
      <c r="CV238" s="32" t="str">
        <f ca="1">IF(AND(CV$7&gt;=$N238,CV$7&lt;=$O238,CV$7&lt;&gt;""),IF($P238="O",$K238&amp;" h",$K238),"")</f>
        <v/>
      </c>
      <c r="CW238" s="32" t="str">
        <f ca="1">IF(AND(CW$7&gt;=$N238,CW$7&lt;=$O238,CW$7&lt;&gt;""),IF($P238="O",$K238&amp;" h",$K238),"")</f>
        <v/>
      </c>
      <c r="CX238" s="32" t="str">
        <f ca="1">IF(AND(CX$7&gt;=$N238,CX$7&lt;=$O238,CX$7&lt;&gt;""),IF($P238="O",$K238&amp;" h",$K238),"")</f>
        <v/>
      </c>
      <c r="CY238" s="32" t="str">
        <f ca="1">IF(AND(CY$7&gt;=$N238,CY$7&lt;=$O238,CY$7&lt;&gt;""),IF($P238="O",$K238&amp;" h",$K238),"")</f>
        <v/>
      </c>
      <c r="CZ238" s="32" t="str">
        <f ca="1">IF(AND(CZ$7&gt;=$N238,CZ$7&lt;=$O238,CZ$7&lt;&gt;""),IF($P238="O",$K238&amp;" h",$K238),"")</f>
        <v/>
      </c>
      <c r="DA238" s="32" t="str">
        <f ca="1">IF(AND(DA$7&gt;=$N238,DA$7&lt;=$O238,DA$7&lt;&gt;""),IF($P238="O",$K238&amp;" h",$K238),"")</f>
        <v/>
      </c>
      <c r="DB238" s="32" t="str">
        <f ca="1">IF(AND(DB$7&gt;=$N238,DB$7&lt;=$O238,DB$7&lt;&gt;""),IF($P238="O",$K238&amp;" h",$K238),"")</f>
        <v/>
      </c>
      <c r="DC238" s="32" t="str">
        <f ca="1">IF(AND(DC$7&gt;=$N238,DC$7&lt;=$O238,DC$7&lt;&gt;""),IF($P238="O",$K238&amp;" h",$K238),"")</f>
        <v/>
      </c>
    </row>
    <row r="239" spans="1:107" x14ac:dyDescent="0.3">
      <c r="A239" s="100"/>
      <c r="B239" s="100"/>
      <c r="C239" s="100"/>
      <c r="D239" s="100"/>
      <c r="E239" s="100"/>
      <c r="F239" s="100"/>
      <c r="G239" s="100"/>
      <c r="H239" s="100"/>
      <c r="I239" s="100"/>
      <c r="J239" s="100"/>
      <c r="K239" s="100"/>
      <c r="L239" s="101"/>
      <c r="M239" s="101"/>
      <c r="N239" s="102"/>
      <c r="O239" s="102"/>
      <c r="P239" s="103"/>
      <c r="Q239" s="31">
        <f ca="1">NETWORKDAYS(N239,O239,LD!$D$5:$D$16)</f>
        <v>0</v>
      </c>
      <c r="R239" s="152" t="str">
        <f ca="1">IF(AND(R$7&gt;=$N239,R$7&lt;=$O239,R$7&lt;&gt;""),IF($P239="O",$K239&amp;" h",$K239),"")</f>
        <v/>
      </c>
      <c r="S239" s="150" t="str">
        <f>IF(AND(S$7&gt;=$N239,S$7&lt;=$O239,S$7&lt;&gt;""),IF($P239="O",$K239&amp;" h",$K239),"")</f>
        <v/>
      </c>
      <c r="T239" s="152" t="str">
        <f ca="1">IF(AND(T$7&gt;=$N239,T$7&lt;=$O239,T$7&lt;&gt;""),IF($P239="O",$K239&amp;" h",$K239),"")</f>
        <v/>
      </c>
      <c r="U239" s="150" t="str">
        <f>IF(AND(U$7&gt;=$N239,U$7&lt;=$O239,U$7&lt;&gt;""),IF($P239="O",$K239&amp;" h",$K239),"")</f>
        <v/>
      </c>
      <c r="V239" s="152" t="str">
        <f ca="1">IF(AND(V$7&gt;=$N239,V$7&lt;=$O239,V$7&lt;&gt;""),IF($P239="O",$K239&amp;" h",$K239),"")</f>
        <v/>
      </c>
      <c r="W239" s="150" t="str">
        <f>IF(AND(W$7&gt;=$N239,W$7&lt;=$O239,W$7&lt;&gt;""),IF($P239="O",$K239&amp;" h",$K239),"")</f>
        <v/>
      </c>
      <c r="X239" s="152" t="str">
        <f ca="1">IF(AND(X$7&gt;=$N239,X$7&lt;=$O239,X$7&lt;&gt;""),IF($P239="O",$K239&amp;" h",$K239),"")</f>
        <v/>
      </c>
      <c r="Y239" s="150" t="str">
        <f>IF(AND(Y$7&gt;=$N239,Y$7&lt;=$O239,Y$7&lt;&gt;""),IF($P239="O",$K239&amp;" h",$K239),"")</f>
        <v/>
      </c>
      <c r="Z239" s="152" t="str">
        <f ca="1">IF(AND(Z$7&gt;=$N239,Z$7&lt;=$O239,Z$7&lt;&gt;""),IF($P239="O",$K239&amp;" h",$K239),"")</f>
        <v/>
      </c>
      <c r="AA239" s="150" t="str">
        <f>IF(AND(AA$7&gt;=$N239,AA$7&lt;=$O239,AA$7&lt;&gt;""),IF($P239="O",$K239&amp;" h",$K239),"")</f>
        <v/>
      </c>
      <c r="AB239" s="152" t="str">
        <f ca="1">IF(AND(AB$7&gt;=$N239,AB$7&lt;=$O239,AB$7&lt;&gt;""),IF($P239="O",$K239&amp;" h",$K239),"")</f>
        <v/>
      </c>
      <c r="AC239" s="150" t="str">
        <f>IF(AND(AC$7&gt;=$N239,AC$7&lt;=$O239,AC$7&lt;&gt;""),IF($P239="O",$K239&amp;" h",$K239),"")</f>
        <v/>
      </c>
      <c r="AD239" s="152" t="str">
        <f ca="1">IF(AND(AD$7&gt;=$N239,AD$7&lt;=$O239,AD$7&lt;&gt;""),IF($P239="O",$K239&amp;" h",$K239),"")</f>
        <v/>
      </c>
      <c r="AE239" s="150" t="str">
        <f>IF(AND(AE$7&gt;=$N239,AE$7&lt;=$O239,AE$7&lt;&gt;""),IF($P239="O",$K239&amp;" h",$K239),"")</f>
        <v/>
      </c>
      <c r="AF239" s="152" t="str">
        <f ca="1">IF(AND(AF$7&gt;=$N239,AF$7&lt;=$O239,AF$7&lt;&gt;""),IF($P239="O",$K239&amp;" h",$K239),"")</f>
        <v/>
      </c>
      <c r="AG239" s="150" t="str">
        <f>IF(AND(AG$7&gt;=$N239,AG$7&lt;=$O239,AG$7&lt;&gt;""),IF($P239="O",$K239&amp;" h",$K239),"")</f>
        <v/>
      </c>
      <c r="AH239" s="152" t="str">
        <f ca="1">IF(AND(AH$7&gt;=$N239,AH$7&lt;=$O239,AH$7&lt;&gt;""),IF($P239="O",$K239&amp;" h",$K239),"")</f>
        <v/>
      </c>
      <c r="AI239" s="150"/>
      <c r="AJ239" s="152"/>
      <c r="AK239" s="150"/>
      <c r="AL239" s="152"/>
      <c r="AM239" s="150"/>
      <c r="AN239" s="152"/>
      <c r="AO239" s="150"/>
      <c r="AP239" s="152"/>
      <c r="AQ239" s="150"/>
      <c r="AR239" s="152"/>
      <c r="AS239" s="150"/>
      <c r="AT239" s="152"/>
      <c r="AU239" s="150"/>
      <c r="AV239" s="152"/>
      <c r="AW239" s="150"/>
      <c r="AX239" s="152"/>
      <c r="AY239" s="150"/>
      <c r="AZ239" s="152"/>
      <c r="BA239" s="150"/>
      <c r="BB239" s="152"/>
      <c r="BC239" s="150"/>
      <c r="BD239" s="152"/>
      <c r="BE239" s="150"/>
      <c r="BF239" s="152"/>
      <c r="BG239" s="150"/>
      <c r="BH239" s="152"/>
      <c r="BI239" s="150"/>
      <c r="BJ239" s="152"/>
      <c r="BK239" s="150"/>
      <c r="BL239" s="152"/>
      <c r="BM239" s="150"/>
      <c r="BN239" s="152"/>
      <c r="BO239" s="150"/>
      <c r="BP239" s="152"/>
      <c r="BQ239" s="150"/>
      <c r="BR239" s="152"/>
      <c r="BS239" s="150"/>
      <c r="BT239" s="152"/>
      <c r="BU239" s="150"/>
      <c r="BV239" s="152"/>
      <c r="BW239" s="150"/>
      <c r="BX239" s="152"/>
      <c r="BY239" s="150"/>
      <c r="BZ239" s="32" t="str">
        <f ca="1">IF(AND(BZ$7&gt;=$N239,BZ$7&lt;=$O239,BZ$7&lt;&gt;""),IF($P239="O",$K239&amp;" h",$K239),"")</f>
        <v/>
      </c>
      <c r="CA239" s="32" t="str">
        <f ca="1">IF(AND(CA$7&gt;=$N239,CA$7&lt;=$O239,CA$7&lt;&gt;""),IF($P239="O",$K239&amp;" h",$K239),"")</f>
        <v/>
      </c>
      <c r="CB239" s="32" t="str">
        <f ca="1">IF(AND(CB$7&gt;=$N239,CB$7&lt;=$O239,CB$7&lt;&gt;""),IF($P239="O",$K239&amp;" h",$K239),"")</f>
        <v/>
      </c>
      <c r="CC239" s="32" t="str">
        <f ca="1">IF(AND(CC$7&gt;=$N239,CC$7&lt;=$O239,CC$7&lt;&gt;""),IF($P239="O",$K239&amp;" h",$K239),"")</f>
        <v/>
      </c>
      <c r="CD239" s="32" t="str">
        <f ca="1">IF(AND(CD$7&gt;=$N239,CD$7&lt;=$O239,CD$7&lt;&gt;""),IF($P239="O",$K239&amp;" h",$K239),"")</f>
        <v/>
      </c>
      <c r="CE239" s="32" t="str">
        <f ca="1">IF(AND(CE$7&gt;=$N239,CE$7&lt;=$O239,CE$7&lt;&gt;""),IF($P239="O",$K239&amp;" h",$K239),"")</f>
        <v/>
      </c>
      <c r="CF239" s="32" t="str">
        <f ca="1">IF(AND(CF$7&gt;=$N239,CF$7&lt;=$O239,CF$7&lt;&gt;""),IF($P239="O",$K239&amp;" h",$K239),"")</f>
        <v/>
      </c>
      <c r="CG239" s="32" t="str">
        <f ca="1">IF(AND(CG$7&gt;=$N239,CG$7&lt;=$O239,CG$7&lt;&gt;""),IF($P239="O",$K239&amp;" h",$K239),"")</f>
        <v/>
      </c>
      <c r="CH239" s="32" t="str">
        <f ca="1">IF(AND(CH$7&gt;=$N239,CH$7&lt;=$O239,CH$7&lt;&gt;""),IF($P239="O",$K239&amp;" h",$K239),"")</f>
        <v/>
      </c>
      <c r="CI239" s="32" t="str">
        <f ca="1">IF(AND(CI$7&gt;=$N239,CI$7&lt;=$O239,CI$7&lt;&gt;""),IF($P239="O",$K239&amp;" h",$K239),"")</f>
        <v/>
      </c>
      <c r="CJ239" s="32" t="str">
        <f ca="1">IF(AND(CJ$7&gt;=$N239,CJ$7&lt;=$O239,CJ$7&lt;&gt;""),IF($P239="O",$K239&amp;" h",$K239),"")</f>
        <v/>
      </c>
      <c r="CK239" s="32" t="str">
        <f ca="1">IF(AND(CK$7&gt;=$N239,CK$7&lt;=$O239,CK$7&lt;&gt;""),IF($P239="O",$K239&amp;" h",$K239),"")</f>
        <v/>
      </c>
      <c r="CL239" s="32" t="str">
        <f ca="1">IF(AND(CL$7&gt;=$N239,CL$7&lt;=$O239,CL$7&lt;&gt;""),IF($P239="O",$K239&amp;" h",$K239),"")</f>
        <v/>
      </c>
      <c r="CM239" s="32" t="str">
        <f ca="1">IF(AND(CM$7&gt;=$N239,CM$7&lt;=$O239,CM$7&lt;&gt;""),IF($P239="O",$K239&amp;" h",$K239),"")</f>
        <v/>
      </c>
      <c r="CN239" s="32" t="str">
        <f ca="1">IF(AND(CN$7&gt;=$N239,CN$7&lt;=$O239,CN$7&lt;&gt;""),IF($P239="O",$K239&amp;" h",$K239),"")</f>
        <v/>
      </c>
      <c r="CO239" s="32" t="str">
        <f ca="1">IF(AND(CO$7&gt;=$N239,CO$7&lt;=$O239,CO$7&lt;&gt;""),IF($P239="O",$K239&amp;" h",$K239),"")</f>
        <v/>
      </c>
      <c r="CP239" s="32" t="str">
        <f ca="1">IF(AND(CP$7&gt;=$N239,CP$7&lt;=$O239,CP$7&lt;&gt;""),IF($P239="O",$K239&amp;" h",$K239),"")</f>
        <v/>
      </c>
      <c r="CQ239" s="32" t="str">
        <f ca="1">IF(AND(CQ$7&gt;=$N239,CQ$7&lt;=$O239,CQ$7&lt;&gt;""),IF($P239="O",$K239&amp;" h",$K239),"")</f>
        <v/>
      </c>
      <c r="CR239" s="32" t="str">
        <f ca="1">IF(AND(CR$7&gt;=$N239,CR$7&lt;=$O239,CR$7&lt;&gt;""),IF($P239="O",$K239&amp;" h",$K239),"")</f>
        <v/>
      </c>
      <c r="CS239" s="32" t="str">
        <f ca="1">IF(AND(CS$7&gt;=$N239,CS$7&lt;=$O239,CS$7&lt;&gt;""),IF($P239="O",$K239&amp;" h",$K239),"")</f>
        <v/>
      </c>
      <c r="CT239" s="32" t="str">
        <f ca="1">IF(AND(CT$7&gt;=$N239,CT$7&lt;=$O239,CT$7&lt;&gt;""),IF($P239="O",$K239&amp;" h",$K239),"")</f>
        <v/>
      </c>
      <c r="CU239" s="32" t="str">
        <f ca="1">IF(AND(CU$7&gt;=$N239,CU$7&lt;=$O239,CU$7&lt;&gt;""),IF($P239="O",$K239&amp;" h",$K239),"")</f>
        <v/>
      </c>
      <c r="CV239" s="32" t="str">
        <f ca="1">IF(AND(CV$7&gt;=$N239,CV$7&lt;=$O239,CV$7&lt;&gt;""),IF($P239="O",$K239&amp;" h",$K239),"")</f>
        <v/>
      </c>
      <c r="CW239" s="32" t="str">
        <f ca="1">IF(AND(CW$7&gt;=$N239,CW$7&lt;=$O239,CW$7&lt;&gt;""),IF($P239="O",$K239&amp;" h",$K239),"")</f>
        <v/>
      </c>
      <c r="CX239" s="32" t="str">
        <f ca="1">IF(AND(CX$7&gt;=$N239,CX$7&lt;=$O239,CX$7&lt;&gt;""),IF($P239="O",$K239&amp;" h",$K239),"")</f>
        <v/>
      </c>
      <c r="CY239" s="32" t="str">
        <f ca="1">IF(AND(CY$7&gt;=$N239,CY$7&lt;=$O239,CY$7&lt;&gt;""),IF($P239="O",$K239&amp;" h",$K239),"")</f>
        <v/>
      </c>
      <c r="CZ239" s="32" t="str">
        <f ca="1">IF(AND(CZ$7&gt;=$N239,CZ$7&lt;=$O239,CZ$7&lt;&gt;""),IF($P239="O",$K239&amp;" h",$K239),"")</f>
        <v/>
      </c>
      <c r="DA239" s="32" t="str">
        <f ca="1">IF(AND(DA$7&gt;=$N239,DA$7&lt;=$O239,DA$7&lt;&gt;""),IF($P239="O",$K239&amp;" h",$K239),"")</f>
        <v/>
      </c>
      <c r="DB239" s="32" t="str">
        <f ca="1">IF(AND(DB$7&gt;=$N239,DB$7&lt;=$O239,DB$7&lt;&gt;""),IF($P239="O",$K239&amp;" h",$K239),"")</f>
        <v/>
      </c>
      <c r="DC239" s="32" t="str">
        <f ca="1">IF(AND(DC$7&gt;=$N239,DC$7&lt;=$O239,DC$7&lt;&gt;""),IF($P239="O",$K239&amp;" h",$K239),"")</f>
        <v/>
      </c>
    </row>
    <row r="240" spans="1:107" x14ac:dyDescent="0.3">
      <c r="A240" s="100"/>
      <c r="B240" s="100"/>
      <c r="C240" s="100"/>
      <c r="D240" s="100"/>
      <c r="E240" s="100"/>
      <c r="F240" s="100"/>
      <c r="G240" s="100"/>
      <c r="H240" s="100"/>
      <c r="I240" s="100"/>
      <c r="J240" s="100"/>
      <c r="K240" s="100"/>
      <c r="L240" s="101"/>
      <c r="M240" s="101"/>
      <c r="N240" s="102"/>
      <c r="O240" s="102"/>
      <c r="P240" s="103"/>
      <c r="Q240" s="31">
        <f ca="1">NETWORKDAYS(N240,O240,LD!$D$5:$D$16)</f>
        <v>0</v>
      </c>
      <c r="R240" s="152" t="str">
        <f ca="1">IF(AND(R$7&gt;=$N240,R$7&lt;=$O240,R$7&lt;&gt;""),IF($P240="O",$K240&amp;" h",$K240),"")</f>
        <v/>
      </c>
      <c r="S240" s="150" t="str">
        <f>IF(AND(S$7&gt;=$N240,S$7&lt;=$O240,S$7&lt;&gt;""),IF($P240="O",$K240&amp;" h",$K240),"")</f>
        <v/>
      </c>
      <c r="T240" s="152" t="str">
        <f ca="1">IF(AND(T$7&gt;=$N240,T$7&lt;=$O240,T$7&lt;&gt;""),IF($P240="O",$K240&amp;" h",$K240),"")</f>
        <v/>
      </c>
      <c r="U240" s="150" t="str">
        <f>IF(AND(U$7&gt;=$N240,U$7&lt;=$O240,U$7&lt;&gt;""),IF($P240="O",$K240&amp;" h",$K240),"")</f>
        <v/>
      </c>
      <c r="V240" s="152" t="str">
        <f ca="1">IF(AND(V$7&gt;=$N240,V$7&lt;=$O240,V$7&lt;&gt;""),IF($P240="O",$K240&amp;" h",$K240),"")</f>
        <v/>
      </c>
      <c r="W240" s="150" t="str">
        <f>IF(AND(W$7&gt;=$N240,W$7&lt;=$O240,W$7&lt;&gt;""),IF($P240="O",$K240&amp;" h",$K240),"")</f>
        <v/>
      </c>
      <c r="X240" s="152" t="str">
        <f ca="1">IF(AND(X$7&gt;=$N240,X$7&lt;=$O240,X$7&lt;&gt;""),IF($P240="O",$K240&amp;" h",$K240),"")</f>
        <v/>
      </c>
      <c r="Y240" s="150" t="str">
        <f>IF(AND(Y$7&gt;=$N240,Y$7&lt;=$O240,Y$7&lt;&gt;""),IF($P240="O",$K240&amp;" h",$K240),"")</f>
        <v/>
      </c>
      <c r="Z240" s="152" t="str">
        <f ca="1">IF(AND(Z$7&gt;=$N240,Z$7&lt;=$O240,Z$7&lt;&gt;""),IF($P240="O",$K240&amp;" h",$K240),"")</f>
        <v/>
      </c>
      <c r="AA240" s="150" t="str">
        <f>IF(AND(AA$7&gt;=$N240,AA$7&lt;=$O240,AA$7&lt;&gt;""),IF($P240="O",$K240&amp;" h",$K240),"")</f>
        <v/>
      </c>
      <c r="AB240" s="152" t="str">
        <f ca="1">IF(AND(AB$7&gt;=$N240,AB$7&lt;=$O240,AB$7&lt;&gt;""),IF($P240="O",$K240&amp;" h",$K240),"")</f>
        <v/>
      </c>
      <c r="AC240" s="150" t="str">
        <f>IF(AND(AC$7&gt;=$N240,AC$7&lt;=$O240,AC$7&lt;&gt;""),IF($P240="O",$K240&amp;" h",$K240),"")</f>
        <v/>
      </c>
      <c r="AD240" s="152" t="str">
        <f ca="1">IF(AND(AD$7&gt;=$N240,AD$7&lt;=$O240,AD$7&lt;&gt;""),IF($P240="O",$K240&amp;" h",$K240),"")</f>
        <v/>
      </c>
      <c r="AE240" s="150" t="str">
        <f>IF(AND(AE$7&gt;=$N240,AE$7&lt;=$O240,AE$7&lt;&gt;""),IF($P240="O",$K240&amp;" h",$K240),"")</f>
        <v/>
      </c>
      <c r="AF240" s="152" t="str">
        <f ca="1">IF(AND(AF$7&gt;=$N240,AF$7&lt;=$O240,AF$7&lt;&gt;""),IF($P240="O",$K240&amp;" h",$K240),"")</f>
        <v/>
      </c>
      <c r="AG240" s="150" t="str">
        <f>IF(AND(AG$7&gt;=$N240,AG$7&lt;=$O240,AG$7&lt;&gt;""),IF($P240="O",$K240&amp;" h",$K240),"")</f>
        <v/>
      </c>
      <c r="AH240" s="152" t="str">
        <f ca="1">IF(AND(AH$7&gt;=$N240,AH$7&lt;=$O240,AH$7&lt;&gt;""),IF($P240="O",$K240&amp;" h",$K240),"")</f>
        <v/>
      </c>
      <c r="AI240" s="150"/>
      <c r="AJ240" s="152"/>
      <c r="AK240" s="150"/>
      <c r="AL240" s="152"/>
      <c r="AM240" s="150"/>
      <c r="AN240" s="152"/>
      <c r="AO240" s="150"/>
      <c r="AP240" s="152"/>
      <c r="AQ240" s="150"/>
      <c r="AR240" s="152"/>
      <c r="AS240" s="150"/>
      <c r="AT240" s="152"/>
      <c r="AU240" s="150"/>
      <c r="AV240" s="152"/>
      <c r="AW240" s="150"/>
      <c r="AX240" s="152"/>
      <c r="AY240" s="150"/>
      <c r="AZ240" s="152"/>
      <c r="BA240" s="150"/>
      <c r="BB240" s="152"/>
      <c r="BC240" s="150"/>
      <c r="BD240" s="152"/>
      <c r="BE240" s="150"/>
      <c r="BF240" s="152"/>
      <c r="BG240" s="150"/>
      <c r="BH240" s="152"/>
      <c r="BI240" s="150"/>
      <c r="BJ240" s="152"/>
      <c r="BK240" s="150"/>
      <c r="BL240" s="152"/>
      <c r="BM240" s="150"/>
      <c r="BN240" s="152"/>
      <c r="BO240" s="150"/>
      <c r="BP240" s="152"/>
      <c r="BQ240" s="150"/>
      <c r="BR240" s="152"/>
      <c r="BS240" s="150"/>
      <c r="BT240" s="152"/>
      <c r="BU240" s="150"/>
      <c r="BV240" s="152"/>
      <c r="BW240" s="150"/>
      <c r="BX240" s="152"/>
      <c r="BY240" s="150"/>
      <c r="BZ240" s="32" t="str">
        <f ca="1">IF(AND(BZ$7&gt;=$N240,BZ$7&lt;=$O240,BZ$7&lt;&gt;""),IF($P240="O",$K240&amp;" h",$K240),"")</f>
        <v/>
      </c>
      <c r="CA240" s="32" t="str">
        <f ca="1">IF(AND(CA$7&gt;=$N240,CA$7&lt;=$O240,CA$7&lt;&gt;""),IF($P240="O",$K240&amp;" h",$K240),"")</f>
        <v/>
      </c>
      <c r="CB240" s="32" t="str">
        <f ca="1">IF(AND(CB$7&gt;=$N240,CB$7&lt;=$O240,CB$7&lt;&gt;""),IF($P240="O",$K240&amp;" h",$K240),"")</f>
        <v/>
      </c>
      <c r="CC240" s="32" t="str">
        <f ca="1">IF(AND(CC$7&gt;=$N240,CC$7&lt;=$O240,CC$7&lt;&gt;""),IF($P240="O",$K240&amp;" h",$K240),"")</f>
        <v/>
      </c>
      <c r="CD240" s="32" t="str">
        <f ca="1">IF(AND(CD$7&gt;=$N240,CD$7&lt;=$O240,CD$7&lt;&gt;""),IF($P240="O",$K240&amp;" h",$K240),"")</f>
        <v/>
      </c>
      <c r="CE240" s="32" t="str">
        <f ca="1">IF(AND(CE$7&gt;=$N240,CE$7&lt;=$O240,CE$7&lt;&gt;""),IF($P240="O",$K240&amp;" h",$K240),"")</f>
        <v/>
      </c>
      <c r="CF240" s="32" t="str">
        <f ca="1">IF(AND(CF$7&gt;=$N240,CF$7&lt;=$O240,CF$7&lt;&gt;""),IF($P240="O",$K240&amp;" h",$K240),"")</f>
        <v/>
      </c>
      <c r="CG240" s="32" t="str">
        <f ca="1">IF(AND(CG$7&gt;=$N240,CG$7&lt;=$O240,CG$7&lt;&gt;""),IF($P240="O",$K240&amp;" h",$K240),"")</f>
        <v/>
      </c>
      <c r="CH240" s="32" t="str">
        <f ca="1">IF(AND(CH$7&gt;=$N240,CH$7&lt;=$O240,CH$7&lt;&gt;""),IF($P240="O",$K240&amp;" h",$K240),"")</f>
        <v/>
      </c>
      <c r="CI240" s="32" t="str">
        <f ca="1">IF(AND(CI$7&gt;=$N240,CI$7&lt;=$O240,CI$7&lt;&gt;""),IF($P240="O",$K240&amp;" h",$K240),"")</f>
        <v/>
      </c>
      <c r="CJ240" s="32" t="str">
        <f ca="1">IF(AND(CJ$7&gt;=$N240,CJ$7&lt;=$O240,CJ$7&lt;&gt;""),IF($P240="O",$K240&amp;" h",$K240),"")</f>
        <v/>
      </c>
      <c r="CK240" s="32" t="str">
        <f ca="1">IF(AND(CK$7&gt;=$N240,CK$7&lt;=$O240,CK$7&lt;&gt;""),IF($P240="O",$K240&amp;" h",$K240),"")</f>
        <v/>
      </c>
      <c r="CL240" s="32" t="str">
        <f ca="1">IF(AND(CL$7&gt;=$N240,CL$7&lt;=$O240,CL$7&lt;&gt;""),IF($P240="O",$K240&amp;" h",$K240),"")</f>
        <v/>
      </c>
      <c r="CM240" s="32" t="str">
        <f ca="1">IF(AND(CM$7&gt;=$N240,CM$7&lt;=$O240,CM$7&lt;&gt;""),IF($P240="O",$K240&amp;" h",$K240),"")</f>
        <v/>
      </c>
      <c r="CN240" s="32" t="str">
        <f ca="1">IF(AND(CN$7&gt;=$N240,CN$7&lt;=$O240,CN$7&lt;&gt;""),IF($P240="O",$K240&amp;" h",$K240),"")</f>
        <v/>
      </c>
      <c r="CO240" s="32" t="str">
        <f ca="1">IF(AND(CO$7&gt;=$N240,CO$7&lt;=$O240,CO$7&lt;&gt;""),IF($P240="O",$K240&amp;" h",$K240),"")</f>
        <v/>
      </c>
      <c r="CP240" s="32" t="str">
        <f ca="1">IF(AND(CP$7&gt;=$N240,CP$7&lt;=$O240,CP$7&lt;&gt;""),IF($P240="O",$K240&amp;" h",$K240),"")</f>
        <v/>
      </c>
      <c r="CQ240" s="32" t="str">
        <f ca="1">IF(AND(CQ$7&gt;=$N240,CQ$7&lt;=$O240,CQ$7&lt;&gt;""),IF($P240="O",$K240&amp;" h",$K240),"")</f>
        <v/>
      </c>
      <c r="CR240" s="32" t="str">
        <f ca="1">IF(AND(CR$7&gt;=$N240,CR$7&lt;=$O240,CR$7&lt;&gt;""),IF($P240="O",$K240&amp;" h",$K240),"")</f>
        <v/>
      </c>
      <c r="CS240" s="32" t="str">
        <f ca="1">IF(AND(CS$7&gt;=$N240,CS$7&lt;=$O240,CS$7&lt;&gt;""),IF($P240="O",$K240&amp;" h",$K240),"")</f>
        <v/>
      </c>
      <c r="CT240" s="32" t="str">
        <f ca="1">IF(AND(CT$7&gt;=$N240,CT$7&lt;=$O240,CT$7&lt;&gt;""),IF($P240="O",$K240&amp;" h",$K240),"")</f>
        <v/>
      </c>
      <c r="CU240" s="32" t="str">
        <f ca="1">IF(AND(CU$7&gt;=$N240,CU$7&lt;=$O240,CU$7&lt;&gt;""),IF($P240="O",$K240&amp;" h",$K240),"")</f>
        <v/>
      </c>
      <c r="CV240" s="32" t="str">
        <f ca="1">IF(AND(CV$7&gt;=$N240,CV$7&lt;=$O240,CV$7&lt;&gt;""),IF($P240="O",$K240&amp;" h",$K240),"")</f>
        <v/>
      </c>
      <c r="CW240" s="32" t="str">
        <f ca="1">IF(AND(CW$7&gt;=$N240,CW$7&lt;=$O240,CW$7&lt;&gt;""),IF($P240="O",$K240&amp;" h",$K240),"")</f>
        <v/>
      </c>
      <c r="CX240" s="32" t="str">
        <f ca="1">IF(AND(CX$7&gt;=$N240,CX$7&lt;=$O240,CX$7&lt;&gt;""),IF($P240="O",$K240&amp;" h",$K240),"")</f>
        <v/>
      </c>
      <c r="CY240" s="32" t="str">
        <f ca="1">IF(AND(CY$7&gt;=$N240,CY$7&lt;=$O240,CY$7&lt;&gt;""),IF($P240="O",$K240&amp;" h",$K240),"")</f>
        <v/>
      </c>
      <c r="CZ240" s="32" t="str">
        <f ca="1">IF(AND(CZ$7&gt;=$N240,CZ$7&lt;=$O240,CZ$7&lt;&gt;""),IF($P240="O",$K240&amp;" h",$K240),"")</f>
        <v/>
      </c>
      <c r="DA240" s="32" t="str">
        <f ca="1">IF(AND(DA$7&gt;=$N240,DA$7&lt;=$O240,DA$7&lt;&gt;""),IF($P240="O",$K240&amp;" h",$K240),"")</f>
        <v/>
      </c>
      <c r="DB240" s="32" t="str">
        <f ca="1">IF(AND(DB$7&gt;=$N240,DB$7&lt;=$O240,DB$7&lt;&gt;""),IF($P240="O",$K240&amp;" h",$K240),"")</f>
        <v/>
      </c>
      <c r="DC240" s="32" t="str">
        <f ca="1">IF(AND(DC$7&gt;=$N240,DC$7&lt;=$O240,DC$7&lt;&gt;""),IF($P240="O",$K240&amp;" h",$K240),"")</f>
        <v/>
      </c>
    </row>
    <row r="241" spans="1:107" x14ac:dyDescent="0.3">
      <c r="A241" s="100"/>
      <c r="B241" s="100"/>
      <c r="C241" s="100"/>
      <c r="D241" s="100"/>
      <c r="E241" s="100"/>
      <c r="F241" s="100"/>
      <c r="G241" s="100"/>
      <c r="H241" s="100"/>
      <c r="I241" s="100"/>
      <c r="J241" s="100"/>
      <c r="K241" s="100"/>
      <c r="L241" s="101"/>
      <c r="M241" s="101"/>
      <c r="N241" s="102"/>
      <c r="O241" s="102"/>
      <c r="P241" s="103"/>
      <c r="Q241" s="31">
        <f ca="1">NETWORKDAYS(N241,O241,LD!$D$5:$D$16)</f>
        <v>0</v>
      </c>
      <c r="R241" s="152" t="str">
        <f ca="1">IF(AND(R$7&gt;=$N241,R$7&lt;=$O241,R$7&lt;&gt;""),IF($P241="O",$K241&amp;" h",$K241),"")</f>
        <v/>
      </c>
      <c r="S241" s="150" t="str">
        <f>IF(AND(S$7&gt;=$N241,S$7&lt;=$O241,S$7&lt;&gt;""),IF($P241="O",$K241&amp;" h",$K241),"")</f>
        <v/>
      </c>
      <c r="T241" s="152" t="str">
        <f ca="1">IF(AND(T$7&gt;=$N241,T$7&lt;=$O241,T$7&lt;&gt;""),IF($P241="O",$K241&amp;" h",$K241),"")</f>
        <v/>
      </c>
      <c r="U241" s="150" t="str">
        <f>IF(AND(U$7&gt;=$N241,U$7&lt;=$O241,U$7&lt;&gt;""),IF($P241="O",$K241&amp;" h",$K241),"")</f>
        <v/>
      </c>
      <c r="V241" s="152" t="str">
        <f ca="1">IF(AND(V$7&gt;=$N241,V$7&lt;=$O241,V$7&lt;&gt;""),IF($P241="O",$K241&amp;" h",$K241),"")</f>
        <v/>
      </c>
      <c r="W241" s="150" t="str">
        <f>IF(AND(W$7&gt;=$N241,W$7&lt;=$O241,W$7&lt;&gt;""),IF($P241="O",$K241&amp;" h",$K241),"")</f>
        <v/>
      </c>
      <c r="X241" s="152" t="str">
        <f ca="1">IF(AND(X$7&gt;=$N241,X$7&lt;=$O241,X$7&lt;&gt;""),IF($P241="O",$K241&amp;" h",$K241),"")</f>
        <v/>
      </c>
      <c r="Y241" s="150" t="str">
        <f>IF(AND(Y$7&gt;=$N241,Y$7&lt;=$O241,Y$7&lt;&gt;""),IF($P241="O",$K241&amp;" h",$K241),"")</f>
        <v/>
      </c>
      <c r="Z241" s="152" t="str">
        <f ca="1">IF(AND(Z$7&gt;=$N241,Z$7&lt;=$O241,Z$7&lt;&gt;""),IF($P241="O",$K241&amp;" h",$K241),"")</f>
        <v/>
      </c>
      <c r="AA241" s="150" t="str">
        <f>IF(AND(AA$7&gt;=$N241,AA$7&lt;=$O241,AA$7&lt;&gt;""),IF($P241="O",$K241&amp;" h",$K241),"")</f>
        <v/>
      </c>
      <c r="AB241" s="152" t="str">
        <f ca="1">IF(AND(AB$7&gt;=$N241,AB$7&lt;=$O241,AB$7&lt;&gt;""),IF($P241="O",$K241&amp;" h",$K241),"")</f>
        <v/>
      </c>
      <c r="AC241" s="150" t="str">
        <f>IF(AND(AC$7&gt;=$N241,AC$7&lt;=$O241,AC$7&lt;&gt;""),IF($P241="O",$K241&amp;" h",$K241),"")</f>
        <v/>
      </c>
      <c r="AD241" s="152" t="str">
        <f ca="1">IF(AND(AD$7&gt;=$N241,AD$7&lt;=$O241,AD$7&lt;&gt;""),IF($P241="O",$K241&amp;" h",$K241),"")</f>
        <v/>
      </c>
      <c r="AE241" s="150" t="str">
        <f>IF(AND(AE$7&gt;=$N241,AE$7&lt;=$O241,AE$7&lt;&gt;""),IF($P241="O",$K241&amp;" h",$K241),"")</f>
        <v/>
      </c>
      <c r="AF241" s="152" t="str">
        <f ca="1">IF(AND(AF$7&gt;=$N241,AF$7&lt;=$O241,AF$7&lt;&gt;""),IF($P241="O",$K241&amp;" h",$K241),"")</f>
        <v/>
      </c>
      <c r="AG241" s="150" t="str">
        <f>IF(AND(AG$7&gt;=$N241,AG$7&lt;=$O241,AG$7&lt;&gt;""),IF($P241="O",$K241&amp;" h",$K241),"")</f>
        <v/>
      </c>
      <c r="AH241" s="152" t="str">
        <f ca="1">IF(AND(AH$7&gt;=$N241,AH$7&lt;=$O241,AH$7&lt;&gt;""),IF($P241="O",$K241&amp;" h",$K241),"")</f>
        <v/>
      </c>
      <c r="AI241" s="150"/>
      <c r="AJ241" s="152"/>
      <c r="AK241" s="150"/>
      <c r="AL241" s="152"/>
      <c r="AM241" s="150"/>
      <c r="AN241" s="152"/>
      <c r="AO241" s="150"/>
      <c r="AP241" s="152"/>
      <c r="AQ241" s="150"/>
      <c r="AR241" s="152"/>
      <c r="AS241" s="150"/>
      <c r="AT241" s="152"/>
      <c r="AU241" s="150"/>
      <c r="AV241" s="152"/>
      <c r="AW241" s="150"/>
      <c r="AX241" s="152"/>
      <c r="AY241" s="150"/>
      <c r="AZ241" s="152"/>
      <c r="BA241" s="150"/>
      <c r="BB241" s="152"/>
      <c r="BC241" s="150"/>
      <c r="BD241" s="152"/>
      <c r="BE241" s="150"/>
      <c r="BF241" s="152"/>
      <c r="BG241" s="150"/>
      <c r="BH241" s="152"/>
      <c r="BI241" s="150"/>
      <c r="BJ241" s="152"/>
      <c r="BK241" s="150"/>
      <c r="BL241" s="152"/>
      <c r="BM241" s="150"/>
      <c r="BN241" s="152"/>
      <c r="BO241" s="150"/>
      <c r="BP241" s="152"/>
      <c r="BQ241" s="150"/>
      <c r="BR241" s="152"/>
      <c r="BS241" s="150"/>
      <c r="BT241" s="152"/>
      <c r="BU241" s="150"/>
      <c r="BV241" s="152"/>
      <c r="BW241" s="150"/>
      <c r="BX241" s="152"/>
      <c r="BY241" s="150"/>
      <c r="BZ241" s="32" t="str">
        <f ca="1">IF(AND(BZ$7&gt;=$N241,BZ$7&lt;=$O241,BZ$7&lt;&gt;""),IF($P241="O",$K241&amp;" h",$K241),"")</f>
        <v/>
      </c>
      <c r="CA241" s="32" t="str">
        <f ca="1">IF(AND(CA$7&gt;=$N241,CA$7&lt;=$O241,CA$7&lt;&gt;""),IF($P241="O",$K241&amp;" h",$K241),"")</f>
        <v/>
      </c>
      <c r="CB241" s="32" t="str">
        <f ca="1">IF(AND(CB$7&gt;=$N241,CB$7&lt;=$O241,CB$7&lt;&gt;""),IF($P241="O",$K241&amp;" h",$K241),"")</f>
        <v/>
      </c>
      <c r="CC241" s="32" t="str">
        <f ca="1">IF(AND(CC$7&gt;=$N241,CC$7&lt;=$O241,CC$7&lt;&gt;""),IF($P241="O",$K241&amp;" h",$K241),"")</f>
        <v/>
      </c>
      <c r="CD241" s="32" t="str">
        <f ca="1">IF(AND(CD$7&gt;=$N241,CD$7&lt;=$O241,CD$7&lt;&gt;""),IF($P241="O",$K241&amp;" h",$K241),"")</f>
        <v/>
      </c>
      <c r="CE241" s="32" t="str">
        <f ca="1">IF(AND(CE$7&gt;=$N241,CE$7&lt;=$O241,CE$7&lt;&gt;""),IF($P241="O",$K241&amp;" h",$K241),"")</f>
        <v/>
      </c>
      <c r="CF241" s="32" t="str">
        <f ca="1">IF(AND(CF$7&gt;=$N241,CF$7&lt;=$O241,CF$7&lt;&gt;""),IF($P241="O",$K241&amp;" h",$K241),"")</f>
        <v/>
      </c>
      <c r="CG241" s="32" t="str">
        <f ca="1">IF(AND(CG$7&gt;=$N241,CG$7&lt;=$O241,CG$7&lt;&gt;""),IF($P241="O",$K241&amp;" h",$K241),"")</f>
        <v/>
      </c>
      <c r="CH241" s="32" t="str">
        <f ca="1">IF(AND(CH$7&gt;=$N241,CH$7&lt;=$O241,CH$7&lt;&gt;""),IF($P241="O",$K241&amp;" h",$K241),"")</f>
        <v/>
      </c>
      <c r="CI241" s="32" t="str">
        <f ca="1">IF(AND(CI$7&gt;=$N241,CI$7&lt;=$O241,CI$7&lt;&gt;""),IF($P241="O",$K241&amp;" h",$K241),"")</f>
        <v/>
      </c>
      <c r="CJ241" s="32" t="str">
        <f ca="1">IF(AND(CJ$7&gt;=$N241,CJ$7&lt;=$O241,CJ$7&lt;&gt;""),IF($P241="O",$K241&amp;" h",$K241),"")</f>
        <v/>
      </c>
      <c r="CK241" s="32" t="str">
        <f ca="1">IF(AND(CK$7&gt;=$N241,CK$7&lt;=$O241,CK$7&lt;&gt;""),IF($P241="O",$K241&amp;" h",$K241),"")</f>
        <v/>
      </c>
      <c r="CL241" s="32" t="str">
        <f ca="1">IF(AND(CL$7&gt;=$N241,CL$7&lt;=$O241,CL$7&lt;&gt;""),IF($P241="O",$K241&amp;" h",$K241),"")</f>
        <v/>
      </c>
      <c r="CM241" s="32" t="str">
        <f ca="1">IF(AND(CM$7&gt;=$N241,CM$7&lt;=$O241,CM$7&lt;&gt;""),IF($P241="O",$K241&amp;" h",$K241),"")</f>
        <v/>
      </c>
      <c r="CN241" s="32" t="str">
        <f ca="1">IF(AND(CN$7&gt;=$N241,CN$7&lt;=$O241,CN$7&lt;&gt;""),IF($P241="O",$K241&amp;" h",$K241),"")</f>
        <v/>
      </c>
      <c r="CO241" s="32" t="str">
        <f ca="1">IF(AND(CO$7&gt;=$N241,CO$7&lt;=$O241,CO$7&lt;&gt;""),IF($P241="O",$K241&amp;" h",$K241),"")</f>
        <v/>
      </c>
      <c r="CP241" s="32" t="str">
        <f ca="1">IF(AND(CP$7&gt;=$N241,CP$7&lt;=$O241,CP$7&lt;&gt;""),IF($P241="O",$K241&amp;" h",$K241),"")</f>
        <v/>
      </c>
      <c r="CQ241" s="32" t="str">
        <f ca="1">IF(AND(CQ$7&gt;=$N241,CQ$7&lt;=$O241,CQ$7&lt;&gt;""),IF($P241="O",$K241&amp;" h",$K241),"")</f>
        <v/>
      </c>
      <c r="CR241" s="32" t="str">
        <f ca="1">IF(AND(CR$7&gt;=$N241,CR$7&lt;=$O241,CR$7&lt;&gt;""),IF($P241="O",$K241&amp;" h",$K241),"")</f>
        <v/>
      </c>
      <c r="CS241" s="32" t="str">
        <f ca="1">IF(AND(CS$7&gt;=$N241,CS$7&lt;=$O241,CS$7&lt;&gt;""),IF($P241="O",$K241&amp;" h",$K241),"")</f>
        <v/>
      </c>
      <c r="CT241" s="32" t="str">
        <f ca="1">IF(AND(CT$7&gt;=$N241,CT$7&lt;=$O241,CT$7&lt;&gt;""),IF($P241="O",$K241&amp;" h",$K241),"")</f>
        <v/>
      </c>
      <c r="CU241" s="32" t="str">
        <f ca="1">IF(AND(CU$7&gt;=$N241,CU$7&lt;=$O241,CU$7&lt;&gt;""),IF($P241="O",$K241&amp;" h",$K241),"")</f>
        <v/>
      </c>
      <c r="CV241" s="32" t="str">
        <f ca="1">IF(AND(CV$7&gt;=$N241,CV$7&lt;=$O241,CV$7&lt;&gt;""),IF($P241="O",$K241&amp;" h",$K241),"")</f>
        <v/>
      </c>
      <c r="CW241" s="32" t="str">
        <f ca="1">IF(AND(CW$7&gt;=$N241,CW$7&lt;=$O241,CW$7&lt;&gt;""),IF($P241="O",$K241&amp;" h",$K241),"")</f>
        <v/>
      </c>
      <c r="CX241" s="32" t="str">
        <f ca="1">IF(AND(CX$7&gt;=$N241,CX$7&lt;=$O241,CX$7&lt;&gt;""),IF($P241="O",$K241&amp;" h",$K241),"")</f>
        <v/>
      </c>
      <c r="CY241" s="32" t="str">
        <f ca="1">IF(AND(CY$7&gt;=$N241,CY$7&lt;=$O241,CY$7&lt;&gt;""),IF($P241="O",$K241&amp;" h",$K241),"")</f>
        <v/>
      </c>
      <c r="CZ241" s="32" t="str">
        <f ca="1">IF(AND(CZ$7&gt;=$N241,CZ$7&lt;=$O241,CZ$7&lt;&gt;""),IF($P241="O",$K241&amp;" h",$K241),"")</f>
        <v/>
      </c>
      <c r="DA241" s="32" t="str">
        <f ca="1">IF(AND(DA$7&gt;=$N241,DA$7&lt;=$O241,DA$7&lt;&gt;""),IF($P241="O",$K241&amp;" h",$K241),"")</f>
        <v/>
      </c>
      <c r="DB241" s="32" t="str">
        <f ca="1">IF(AND(DB$7&gt;=$N241,DB$7&lt;=$O241,DB$7&lt;&gt;""),IF($P241="O",$K241&amp;" h",$K241),"")</f>
        <v/>
      </c>
      <c r="DC241" s="32" t="str">
        <f ca="1">IF(AND(DC$7&gt;=$N241,DC$7&lt;=$O241,DC$7&lt;&gt;""),IF($P241="O",$K241&amp;" h",$K241),"")</f>
        <v/>
      </c>
    </row>
    <row r="242" spans="1:107" x14ac:dyDescent="0.3">
      <c r="A242" s="100"/>
      <c r="B242" s="100"/>
      <c r="C242" s="100"/>
      <c r="D242" s="100"/>
      <c r="E242" s="100"/>
      <c r="F242" s="100"/>
      <c r="G242" s="100"/>
      <c r="H242" s="100"/>
      <c r="I242" s="100"/>
      <c r="J242" s="100"/>
      <c r="K242" s="100"/>
      <c r="L242" s="101"/>
      <c r="M242" s="101"/>
      <c r="N242" s="102"/>
      <c r="O242" s="102"/>
      <c r="P242" s="103"/>
      <c r="Q242" s="31">
        <f ca="1">NETWORKDAYS(N242,O242,LD!$D$5:$D$16)</f>
        <v>0</v>
      </c>
      <c r="R242" s="152" t="str">
        <f ca="1">IF(AND(R$7&gt;=$N242,R$7&lt;=$O242,R$7&lt;&gt;""),IF($P242="O",$K242&amp;" h",$K242),"")</f>
        <v/>
      </c>
      <c r="S242" s="150" t="str">
        <f>IF(AND(S$7&gt;=$N242,S$7&lt;=$O242,S$7&lt;&gt;""),IF($P242="O",$K242&amp;" h",$K242),"")</f>
        <v/>
      </c>
      <c r="T242" s="152" t="str">
        <f ca="1">IF(AND(T$7&gt;=$N242,T$7&lt;=$O242,T$7&lt;&gt;""),IF($P242="O",$K242&amp;" h",$K242),"")</f>
        <v/>
      </c>
      <c r="U242" s="150" t="str">
        <f>IF(AND(U$7&gt;=$N242,U$7&lt;=$O242,U$7&lt;&gt;""),IF($P242="O",$K242&amp;" h",$K242),"")</f>
        <v/>
      </c>
      <c r="V242" s="152" t="str">
        <f ca="1">IF(AND(V$7&gt;=$N242,V$7&lt;=$O242,V$7&lt;&gt;""),IF($P242="O",$K242&amp;" h",$K242),"")</f>
        <v/>
      </c>
      <c r="W242" s="150" t="str">
        <f>IF(AND(W$7&gt;=$N242,W$7&lt;=$O242,W$7&lt;&gt;""),IF($P242="O",$K242&amp;" h",$K242),"")</f>
        <v/>
      </c>
      <c r="X242" s="152" t="str">
        <f ca="1">IF(AND(X$7&gt;=$N242,X$7&lt;=$O242,X$7&lt;&gt;""),IF($P242="O",$K242&amp;" h",$K242),"")</f>
        <v/>
      </c>
      <c r="Y242" s="150" t="str">
        <f>IF(AND(Y$7&gt;=$N242,Y$7&lt;=$O242,Y$7&lt;&gt;""),IF($P242="O",$K242&amp;" h",$K242),"")</f>
        <v/>
      </c>
      <c r="Z242" s="152" t="str">
        <f ca="1">IF(AND(Z$7&gt;=$N242,Z$7&lt;=$O242,Z$7&lt;&gt;""),IF($P242="O",$K242&amp;" h",$K242),"")</f>
        <v/>
      </c>
      <c r="AA242" s="150" t="str">
        <f>IF(AND(AA$7&gt;=$N242,AA$7&lt;=$O242,AA$7&lt;&gt;""),IF($P242="O",$K242&amp;" h",$K242),"")</f>
        <v/>
      </c>
      <c r="AB242" s="152" t="str">
        <f ca="1">IF(AND(AB$7&gt;=$N242,AB$7&lt;=$O242,AB$7&lt;&gt;""),IF($P242="O",$K242&amp;" h",$K242),"")</f>
        <v/>
      </c>
      <c r="AC242" s="150" t="str">
        <f>IF(AND(AC$7&gt;=$N242,AC$7&lt;=$O242,AC$7&lt;&gt;""),IF($P242="O",$K242&amp;" h",$K242),"")</f>
        <v/>
      </c>
      <c r="AD242" s="152" t="str">
        <f ca="1">IF(AND(AD$7&gt;=$N242,AD$7&lt;=$O242,AD$7&lt;&gt;""),IF($P242="O",$K242&amp;" h",$K242),"")</f>
        <v/>
      </c>
      <c r="AE242" s="150" t="str">
        <f>IF(AND(AE$7&gt;=$N242,AE$7&lt;=$O242,AE$7&lt;&gt;""),IF($P242="O",$K242&amp;" h",$K242),"")</f>
        <v/>
      </c>
      <c r="AF242" s="152" t="str">
        <f ca="1">IF(AND(AF$7&gt;=$N242,AF$7&lt;=$O242,AF$7&lt;&gt;""),IF($P242="O",$K242&amp;" h",$K242),"")</f>
        <v/>
      </c>
      <c r="AG242" s="150" t="str">
        <f>IF(AND(AG$7&gt;=$N242,AG$7&lt;=$O242,AG$7&lt;&gt;""),IF($P242="O",$K242&amp;" h",$K242),"")</f>
        <v/>
      </c>
      <c r="AH242" s="152" t="str">
        <f ca="1">IF(AND(AH$7&gt;=$N242,AH$7&lt;=$O242,AH$7&lt;&gt;""),IF($P242="O",$K242&amp;" h",$K242),"")</f>
        <v/>
      </c>
      <c r="AI242" s="150"/>
      <c r="AJ242" s="152"/>
      <c r="AK242" s="150"/>
      <c r="AL242" s="152"/>
      <c r="AM242" s="150"/>
      <c r="AN242" s="152"/>
      <c r="AO242" s="150"/>
      <c r="AP242" s="152"/>
      <c r="AQ242" s="150"/>
      <c r="AR242" s="152"/>
      <c r="AS242" s="150"/>
      <c r="AT242" s="152"/>
      <c r="AU242" s="150"/>
      <c r="AV242" s="152"/>
      <c r="AW242" s="150"/>
      <c r="AX242" s="152"/>
      <c r="AY242" s="150"/>
      <c r="AZ242" s="152"/>
      <c r="BA242" s="150"/>
      <c r="BB242" s="152"/>
      <c r="BC242" s="150"/>
      <c r="BD242" s="152"/>
      <c r="BE242" s="150"/>
      <c r="BF242" s="152"/>
      <c r="BG242" s="150"/>
      <c r="BH242" s="152"/>
      <c r="BI242" s="150"/>
      <c r="BJ242" s="152"/>
      <c r="BK242" s="150"/>
      <c r="BL242" s="152"/>
      <c r="BM242" s="150"/>
      <c r="BN242" s="152"/>
      <c r="BO242" s="150"/>
      <c r="BP242" s="152"/>
      <c r="BQ242" s="150"/>
      <c r="BR242" s="152"/>
      <c r="BS242" s="150"/>
      <c r="BT242" s="152"/>
      <c r="BU242" s="150"/>
      <c r="BV242" s="152"/>
      <c r="BW242" s="150"/>
      <c r="BX242" s="152"/>
      <c r="BY242" s="150"/>
      <c r="BZ242" s="32" t="str">
        <f ca="1">IF(AND(BZ$7&gt;=$N242,BZ$7&lt;=$O242,BZ$7&lt;&gt;""),IF($P242="O",$K242&amp;" h",$K242),"")</f>
        <v/>
      </c>
      <c r="CA242" s="32" t="str">
        <f ca="1">IF(AND(CA$7&gt;=$N242,CA$7&lt;=$O242,CA$7&lt;&gt;""),IF($P242="O",$K242&amp;" h",$K242),"")</f>
        <v/>
      </c>
      <c r="CB242" s="32" t="str">
        <f ca="1">IF(AND(CB$7&gt;=$N242,CB$7&lt;=$O242,CB$7&lt;&gt;""),IF($P242="O",$K242&amp;" h",$K242),"")</f>
        <v/>
      </c>
      <c r="CC242" s="32" t="str">
        <f ca="1">IF(AND(CC$7&gt;=$N242,CC$7&lt;=$O242,CC$7&lt;&gt;""),IF($P242="O",$K242&amp;" h",$K242),"")</f>
        <v/>
      </c>
      <c r="CD242" s="32" t="str">
        <f ca="1">IF(AND(CD$7&gt;=$N242,CD$7&lt;=$O242,CD$7&lt;&gt;""),IF($P242="O",$K242&amp;" h",$K242),"")</f>
        <v/>
      </c>
      <c r="CE242" s="32" t="str">
        <f ca="1">IF(AND(CE$7&gt;=$N242,CE$7&lt;=$O242,CE$7&lt;&gt;""),IF($P242="O",$K242&amp;" h",$K242),"")</f>
        <v/>
      </c>
      <c r="CF242" s="32" t="str">
        <f ca="1">IF(AND(CF$7&gt;=$N242,CF$7&lt;=$O242,CF$7&lt;&gt;""),IF($P242="O",$K242&amp;" h",$K242),"")</f>
        <v/>
      </c>
      <c r="CG242" s="32" t="str">
        <f ca="1">IF(AND(CG$7&gt;=$N242,CG$7&lt;=$O242,CG$7&lt;&gt;""),IF($P242="O",$K242&amp;" h",$K242),"")</f>
        <v/>
      </c>
      <c r="CH242" s="32" t="str">
        <f ca="1">IF(AND(CH$7&gt;=$N242,CH$7&lt;=$O242,CH$7&lt;&gt;""),IF($P242="O",$K242&amp;" h",$K242),"")</f>
        <v/>
      </c>
      <c r="CI242" s="32" t="str">
        <f ca="1">IF(AND(CI$7&gt;=$N242,CI$7&lt;=$O242,CI$7&lt;&gt;""),IF($P242="O",$K242&amp;" h",$K242),"")</f>
        <v/>
      </c>
      <c r="CJ242" s="32" t="str">
        <f ca="1">IF(AND(CJ$7&gt;=$N242,CJ$7&lt;=$O242,CJ$7&lt;&gt;""),IF($P242="O",$K242&amp;" h",$K242),"")</f>
        <v/>
      </c>
      <c r="CK242" s="32" t="str">
        <f ca="1">IF(AND(CK$7&gt;=$N242,CK$7&lt;=$O242,CK$7&lt;&gt;""),IF($P242="O",$K242&amp;" h",$K242),"")</f>
        <v/>
      </c>
      <c r="CL242" s="32" t="str">
        <f ca="1">IF(AND(CL$7&gt;=$N242,CL$7&lt;=$O242,CL$7&lt;&gt;""),IF($P242="O",$K242&amp;" h",$K242),"")</f>
        <v/>
      </c>
      <c r="CM242" s="32" t="str">
        <f ca="1">IF(AND(CM$7&gt;=$N242,CM$7&lt;=$O242,CM$7&lt;&gt;""),IF($P242="O",$K242&amp;" h",$K242),"")</f>
        <v/>
      </c>
      <c r="CN242" s="32" t="str">
        <f ca="1">IF(AND(CN$7&gt;=$N242,CN$7&lt;=$O242,CN$7&lt;&gt;""),IF($P242="O",$K242&amp;" h",$K242),"")</f>
        <v/>
      </c>
      <c r="CO242" s="32" t="str">
        <f ca="1">IF(AND(CO$7&gt;=$N242,CO$7&lt;=$O242,CO$7&lt;&gt;""),IF($P242="O",$K242&amp;" h",$K242),"")</f>
        <v/>
      </c>
      <c r="CP242" s="32" t="str">
        <f ca="1">IF(AND(CP$7&gt;=$N242,CP$7&lt;=$O242,CP$7&lt;&gt;""),IF($P242="O",$K242&amp;" h",$K242),"")</f>
        <v/>
      </c>
      <c r="CQ242" s="32" t="str">
        <f ca="1">IF(AND(CQ$7&gt;=$N242,CQ$7&lt;=$O242,CQ$7&lt;&gt;""),IF($P242="O",$K242&amp;" h",$K242),"")</f>
        <v/>
      </c>
      <c r="CR242" s="32" t="str">
        <f ca="1">IF(AND(CR$7&gt;=$N242,CR$7&lt;=$O242,CR$7&lt;&gt;""),IF($P242="O",$K242&amp;" h",$K242),"")</f>
        <v/>
      </c>
      <c r="CS242" s="32" t="str">
        <f ca="1">IF(AND(CS$7&gt;=$N242,CS$7&lt;=$O242,CS$7&lt;&gt;""),IF($P242="O",$K242&amp;" h",$K242),"")</f>
        <v/>
      </c>
      <c r="CT242" s="32" t="str">
        <f ca="1">IF(AND(CT$7&gt;=$N242,CT$7&lt;=$O242,CT$7&lt;&gt;""),IF($P242="O",$K242&amp;" h",$K242),"")</f>
        <v/>
      </c>
      <c r="CU242" s="32" t="str">
        <f ca="1">IF(AND(CU$7&gt;=$N242,CU$7&lt;=$O242,CU$7&lt;&gt;""),IF($P242="O",$K242&amp;" h",$K242),"")</f>
        <v/>
      </c>
      <c r="CV242" s="32" t="str">
        <f ca="1">IF(AND(CV$7&gt;=$N242,CV$7&lt;=$O242,CV$7&lt;&gt;""),IF($P242="O",$K242&amp;" h",$K242),"")</f>
        <v/>
      </c>
      <c r="CW242" s="32" t="str">
        <f ca="1">IF(AND(CW$7&gt;=$N242,CW$7&lt;=$O242,CW$7&lt;&gt;""),IF($P242="O",$K242&amp;" h",$K242),"")</f>
        <v/>
      </c>
      <c r="CX242" s="32" t="str">
        <f ca="1">IF(AND(CX$7&gt;=$N242,CX$7&lt;=$O242,CX$7&lt;&gt;""),IF($P242="O",$K242&amp;" h",$K242),"")</f>
        <v/>
      </c>
      <c r="CY242" s="32" t="str">
        <f ca="1">IF(AND(CY$7&gt;=$N242,CY$7&lt;=$O242,CY$7&lt;&gt;""),IF($P242="O",$K242&amp;" h",$K242),"")</f>
        <v/>
      </c>
      <c r="CZ242" s="32" t="str">
        <f ca="1">IF(AND(CZ$7&gt;=$N242,CZ$7&lt;=$O242,CZ$7&lt;&gt;""),IF($P242="O",$K242&amp;" h",$K242),"")</f>
        <v/>
      </c>
      <c r="DA242" s="32" t="str">
        <f ca="1">IF(AND(DA$7&gt;=$N242,DA$7&lt;=$O242,DA$7&lt;&gt;""),IF($P242="O",$K242&amp;" h",$K242),"")</f>
        <v/>
      </c>
      <c r="DB242" s="32" t="str">
        <f ca="1">IF(AND(DB$7&gt;=$N242,DB$7&lt;=$O242,DB$7&lt;&gt;""),IF($P242="O",$K242&amp;" h",$K242),"")</f>
        <v/>
      </c>
      <c r="DC242" s="32" t="str">
        <f ca="1">IF(AND(DC$7&gt;=$N242,DC$7&lt;=$O242,DC$7&lt;&gt;""),IF($P242="O",$K242&amp;" h",$K242),"")</f>
        <v/>
      </c>
    </row>
    <row r="243" spans="1:107" x14ac:dyDescent="0.3">
      <c r="A243" s="100"/>
      <c r="B243" s="100"/>
      <c r="C243" s="100"/>
      <c r="D243" s="100"/>
      <c r="E243" s="100"/>
      <c r="F243" s="100"/>
      <c r="G243" s="100"/>
      <c r="H243" s="100"/>
      <c r="I243" s="100"/>
      <c r="J243" s="100"/>
      <c r="K243" s="100"/>
      <c r="L243" s="101"/>
      <c r="M243" s="101"/>
      <c r="N243" s="102"/>
      <c r="O243" s="102"/>
      <c r="P243" s="103"/>
      <c r="Q243" s="31">
        <f ca="1">NETWORKDAYS(N243,O243,LD!$D$5:$D$16)</f>
        <v>0</v>
      </c>
      <c r="R243" s="152" t="str">
        <f ca="1">IF(AND(R$7&gt;=$N243,R$7&lt;=$O243,R$7&lt;&gt;""),IF($P243="O",$K243&amp;" h",$K243),"")</f>
        <v/>
      </c>
      <c r="S243" s="150" t="str">
        <f>IF(AND(S$7&gt;=$N243,S$7&lt;=$O243,S$7&lt;&gt;""),IF($P243="O",$K243&amp;" h",$K243),"")</f>
        <v/>
      </c>
      <c r="T243" s="152" t="str">
        <f ca="1">IF(AND(T$7&gt;=$N243,T$7&lt;=$O243,T$7&lt;&gt;""),IF($P243="O",$K243&amp;" h",$K243),"")</f>
        <v/>
      </c>
      <c r="U243" s="150" t="str">
        <f>IF(AND(U$7&gt;=$N243,U$7&lt;=$O243,U$7&lt;&gt;""),IF($P243="O",$K243&amp;" h",$K243),"")</f>
        <v/>
      </c>
      <c r="V243" s="152" t="str">
        <f ca="1">IF(AND(V$7&gt;=$N243,V$7&lt;=$O243,V$7&lt;&gt;""),IF($P243="O",$K243&amp;" h",$K243),"")</f>
        <v/>
      </c>
      <c r="W243" s="150" t="str">
        <f>IF(AND(W$7&gt;=$N243,W$7&lt;=$O243,W$7&lt;&gt;""),IF($P243="O",$K243&amp;" h",$K243),"")</f>
        <v/>
      </c>
      <c r="X243" s="152" t="str">
        <f ca="1">IF(AND(X$7&gt;=$N243,X$7&lt;=$O243,X$7&lt;&gt;""),IF($P243="O",$K243&amp;" h",$K243),"")</f>
        <v/>
      </c>
      <c r="Y243" s="150" t="str">
        <f>IF(AND(Y$7&gt;=$N243,Y$7&lt;=$O243,Y$7&lt;&gt;""),IF($P243="O",$K243&amp;" h",$K243),"")</f>
        <v/>
      </c>
      <c r="Z243" s="152" t="str">
        <f ca="1">IF(AND(Z$7&gt;=$N243,Z$7&lt;=$O243,Z$7&lt;&gt;""),IF($P243="O",$K243&amp;" h",$K243),"")</f>
        <v/>
      </c>
      <c r="AA243" s="150" t="str">
        <f>IF(AND(AA$7&gt;=$N243,AA$7&lt;=$O243,AA$7&lt;&gt;""),IF($P243="O",$K243&amp;" h",$K243),"")</f>
        <v/>
      </c>
      <c r="AB243" s="152" t="str">
        <f ca="1">IF(AND(AB$7&gt;=$N243,AB$7&lt;=$O243,AB$7&lt;&gt;""),IF($P243="O",$K243&amp;" h",$K243),"")</f>
        <v/>
      </c>
      <c r="AC243" s="150" t="str">
        <f>IF(AND(AC$7&gt;=$N243,AC$7&lt;=$O243,AC$7&lt;&gt;""),IF($P243="O",$K243&amp;" h",$K243),"")</f>
        <v/>
      </c>
      <c r="AD243" s="152" t="str">
        <f ca="1">IF(AND(AD$7&gt;=$N243,AD$7&lt;=$O243,AD$7&lt;&gt;""),IF($P243="O",$K243&amp;" h",$K243),"")</f>
        <v/>
      </c>
      <c r="AE243" s="150" t="str">
        <f>IF(AND(AE$7&gt;=$N243,AE$7&lt;=$O243,AE$7&lt;&gt;""),IF($P243="O",$K243&amp;" h",$K243),"")</f>
        <v/>
      </c>
      <c r="AF243" s="152" t="str">
        <f ca="1">IF(AND(AF$7&gt;=$N243,AF$7&lt;=$O243,AF$7&lt;&gt;""),IF($P243="O",$K243&amp;" h",$K243),"")</f>
        <v/>
      </c>
      <c r="AG243" s="150" t="str">
        <f>IF(AND(AG$7&gt;=$N243,AG$7&lt;=$O243,AG$7&lt;&gt;""),IF($P243="O",$K243&amp;" h",$K243),"")</f>
        <v/>
      </c>
      <c r="AH243" s="152" t="str">
        <f ca="1">IF(AND(AH$7&gt;=$N243,AH$7&lt;=$O243,AH$7&lt;&gt;""),IF($P243="O",$K243&amp;" h",$K243),"")</f>
        <v/>
      </c>
      <c r="AI243" s="150"/>
      <c r="AJ243" s="152"/>
      <c r="AK243" s="150"/>
      <c r="AL243" s="152"/>
      <c r="AM243" s="150"/>
      <c r="AN243" s="152"/>
      <c r="AO243" s="150"/>
      <c r="AP243" s="152"/>
      <c r="AQ243" s="150"/>
      <c r="AR243" s="152"/>
      <c r="AS243" s="150"/>
      <c r="AT243" s="152"/>
      <c r="AU243" s="150"/>
      <c r="AV243" s="152"/>
      <c r="AW243" s="150"/>
      <c r="AX243" s="152"/>
      <c r="AY243" s="150"/>
      <c r="AZ243" s="152"/>
      <c r="BA243" s="150"/>
      <c r="BB243" s="152"/>
      <c r="BC243" s="150"/>
      <c r="BD243" s="152"/>
      <c r="BE243" s="150"/>
      <c r="BF243" s="152"/>
      <c r="BG243" s="150"/>
      <c r="BH243" s="152"/>
      <c r="BI243" s="150"/>
      <c r="BJ243" s="152"/>
      <c r="BK243" s="150"/>
      <c r="BL243" s="152"/>
      <c r="BM243" s="150"/>
      <c r="BN243" s="152"/>
      <c r="BO243" s="150"/>
      <c r="BP243" s="152"/>
      <c r="BQ243" s="150"/>
      <c r="BR243" s="152"/>
      <c r="BS243" s="150"/>
      <c r="BT243" s="152"/>
      <c r="BU243" s="150"/>
      <c r="BV243" s="152"/>
      <c r="BW243" s="150"/>
      <c r="BX243" s="152"/>
      <c r="BY243" s="150"/>
      <c r="BZ243" s="32" t="str">
        <f ca="1">IF(AND(BZ$7&gt;=$N243,BZ$7&lt;=$O243,BZ$7&lt;&gt;""),IF($P243="O",$K243&amp;" h",$K243),"")</f>
        <v/>
      </c>
      <c r="CA243" s="32" t="str">
        <f ca="1">IF(AND(CA$7&gt;=$N243,CA$7&lt;=$O243,CA$7&lt;&gt;""),IF($P243="O",$K243&amp;" h",$K243),"")</f>
        <v/>
      </c>
      <c r="CB243" s="32" t="str">
        <f ca="1">IF(AND(CB$7&gt;=$N243,CB$7&lt;=$O243,CB$7&lt;&gt;""),IF($P243="O",$K243&amp;" h",$K243),"")</f>
        <v/>
      </c>
      <c r="CC243" s="32" t="str">
        <f ca="1">IF(AND(CC$7&gt;=$N243,CC$7&lt;=$O243,CC$7&lt;&gt;""),IF($P243="O",$K243&amp;" h",$K243),"")</f>
        <v/>
      </c>
      <c r="CD243" s="32" t="str">
        <f ca="1">IF(AND(CD$7&gt;=$N243,CD$7&lt;=$O243,CD$7&lt;&gt;""),IF($P243="O",$K243&amp;" h",$K243),"")</f>
        <v/>
      </c>
      <c r="CE243" s="32" t="str">
        <f ca="1">IF(AND(CE$7&gt;=$N243,CE$7&lt;=$O243,CE$7&lt;&gt;""),IF($P243="O",$K243&amp;" h",$K243),"")</f>
        <v/>
      </c>
      <c r="CF243" s="32" t="str">
        <f ca="1">IF(AND(CF$7&gt;=$N243,CF$7&lt;=$O243,CF$7&lt;&gt;""),IF($P243="O",$K243&amp;" h",$K243),"")</f>
        <v/>
      </c>
      <c r="CG243" s="32" t="str">
        <f ca="1">IF(AND(CG$7&gt;=$N243,CG$7&lt;=$O243,CG$7&lt;&gt;""),IF($P243="O",$K243&amp;" h",$K243),"")</f>
        <v/>
      </c>
      <c r="CH243" s="32" t="str">
        <f ca="1">IF(AND(CH$7&gt;=$N243,CH$7&lt;=$O243,CH$7&lt;&gt;""),IF($P243="O",$K243&amp;" h",$K243),"")</f>
        <v/>
      </c>
      <c r="CI243" s="32" t="str">
        <f ca="1">IF(AND(CI$7&gt;=$N243,CI$7&lt;=$O243,CI$7&lt;&gt;""),IF($P243="O",$K243&amp;" h",$K243),"")</f>
        <v/>
      </c>
      <c r="CJ243" s="32" t="str">
        <f ca="1">IF(AND(CJ$7&gt;=$N243,CJ$7&lt;=$O243,CJ$7&lt;&gt;""),IF($P243="O",$K243&amp;" h",$K243),"")</f>
        <v/>
      </c>
      <c r="CK243" s="32" t="str">
        <f ca="1">IF(AND(CK$7&gt;=$N243,CK$7&lt;=$O243,CK$7&lt;&gt;""),IF($P243="O",$K243&amp;" h",$K243),"")</f>
        <v/>
      </c>
      <c r="CL243" s="32" t="str">
        <f ca="1">IF(AND(CL$7&gt;=$N243,CL$7&lt;=$O243,CL$7&lt;&gt;""),IF($P243="O",$K243&amp;" h",$K243),"")</f>
        <v/>
      </c>
      <c r="CM243" s="32" t="str">
        <f ca="1">IF(AND(CM$7&gt;=$N243,CM$7&lt;=$O243,CM$7&lt;&gt;""),IF($P243="O",$K243&amp;" h",$K243),"")</f>
        <v/>
      </c>
      <c r="CN243" s="32" t="str">
        <f ca="1">IF(AND(CN$7&gt;=$N243,CN$7&lt;=$O243,CN$7&lt;&gt;""),IF($P243="O",$K243&amp;" h",$K243),"")</f>
        <v/>
      </c>
      <c r="CO243" s="32" t="str">
        <f ca="1">IF(AND(CO$7&gt;=$N243,CO$7&lt;=$O243,CO$7&lt;&gt;""),IF($P243="O",$K243&amp;" h",$K243),"")</f>
        <v/>
      </c>
      <c r="CP243" s="32" t="str">
        <f ca="1">IF(AND(CP$7&gt;=$N243,CP$7&lt;=$O243,CP$7&lt;&gt;""),IF($P243="O",$K243&amp;" h",$K243),"")</f>
        <v/>
      </c>
      <c r="CQ243" s="32" t="str">
        <f ca="1">IF(AND(CQ$7&gt;=$N243,CQ$7&lt;=$O243,CQ$7&lt;&gt;""),IF($P243="O",$K243&amp;" h",$K243),"")</f>
        <v/>
      </c>
      <c r="CR243" s="32" t="str">
        <f ca="1">IF(AND(CR$7&gt;=$N243,CR$7&lt;=$O243,CR$7&lt;&gt;""),IF($P243="O",$K243&amp;" h",$K243),"")</f>
        <v/>
      </c>
      <c r="CS243" s="32" t="str">
        <f ca="1">IF(AND(CS$7&gt;=$N243,CS$7&lt;=$O243,CS$7&lt;&gt;""),IF($P243="O",$K243&amp;" h",$K243),"")</f>
        <v/>
      </c>
      <c r="CT243" s="32" t="str">
        <f ca="1">IF(AND(CT$7&gt;=$N243,CT$7&lt;=$O243,CT$7&lt;&gt;""),IF($P243="O",$K243&amp;" h",$K243),"")</f>
        <v/>
      </c>
      <c r="CU243" s="32" t="str">
        <f ca="1">IF(AND(CU$7&gt;=$N243,CU$7&lt;=$O243,CU$7&lt;&gt;""),IF($P243="O",$K243&amp;" h",$K243),"")</f>
        <v/>
      </c>
      <c r="CV243" s="32" t="str">
        <f ca="1">IF(AND(CV$7&gt;=$N243,CV$7&lt;=$O243,CV$7&lt;&gt;""),IF($P243="O",$K243&amp;" h",$K243),"")</f>
        <v/>
      </c>
      <c r="CW243" s="32" t="str">
        <f ca="1">IF(AND(CW$7&gt;=$N243,CW$7&lt;=$O243,CW$7&lt;&gt;""),IF($P243="O",$K243&amp;" h",$K243),"")</f>
        <v/>
      </c>
      <c r="CX243" s="32" t="str">
        <f ca="1">IF(AND(CX$7&gt;=$N243,CX$7&lt;=$O243,CX$7&lt;&gt;""),IF($P243="O",$K243&amp;" h",$K243),"")</f>
        <v/>
      </c>
      <c r="CY243" s="32" t="str">
        <f ca="1">IF(AND(CY$7&gt;=$N243,CY$7&lt;=$O243,CY$7&lt;&gt;""),IF($P243="O",$K243&amp;" h",$K243),"")</f>
        <v/>
      </c>
      <c r="CZ243" s="32" t="str">
        <f ca="1">IF(AND(CZ$7&gt;=$N243,CZ$7&lt;=$O243,CZ$7&lt;&gt;""),IF($P243="O",$K243&amp;" h",$K243),"")</f>
        <v/>
      </c>
      <c r="DA243" s="32" t="str">
        <f ca="1">IF(AND(DA$7&gt;=$N243,DA$7&lt;=$O243,DA$7&lt;&gt;""),IF($P243="O",$K243&amp;" h",$K243),"")</f>
        <v/>
      </c>
      <c r="DB243" s="32" t="str">
        <f ca="1">IF(AND(DB$7&gt;=$N243,DB$7&lt;=$O243,DB$7&lt;&gt;""),IF($P243="O",$K243&amp;" h",$K243),"")</f>
        <v/>
      </c>
      <c r="DC243" s="32" t="str">
        <f ca="1">IF(AND(DC$7&gt;=$N243,DC$7&lt;=$O243,DC$7&lt;&gt;""),IF($P243="O",$K243&amp;" h",$K243),"")</f>
        <v/>
      </c>
    </row>
    <row r="244" spans="1:107" x14ac:dyDescent="0.3">
      <c r="A244" s="100"/>
      <c r="B244" s="100"/>
      <c r="C244" s="100"/>
      <c r="D244" s="100"/>
      <c r="E244" s="100"/>
      <c r="F244" s="100"/>
      <c r="G244" s="100"/>
      <c r="H244" s="100"/>
      <c r="I244" s="100"/>
      <c r="J244" s="100"/>
      <c r="K244" s="100"/>
      <c r="L244" s="101"/>
      <c r="M244" s="101"/>
      <c r="N244" s="102"/>
      <c r="O244" s="102"/>
      <c r="P244" s="103"/>
      <c r="Q244" s="31">
        <f ca="1">NETWORKDAYS(N244,O244,LD!$D$5:$D$16)</f>
        <v>0</v>
      </c>
      <c r="R244" s="152" t="str">
        <f ca="1">IF(AND(R$7&gt;=$N244,R$7&lt;=$O244,R$7&lt;&gt;""),IF($P244="O",$K244&amp;" h",$K244),"")</f>
        <v/>
      </c>
      <c r="S244" s="150" t="str">
        <f>IF(AND(S$7&gt;=$N244,S$7&lt;=$O244,S$7&lt;&gt;""),IF($P244="O",$K244&amp;" h",$K244),"")</f>
        <v/>
      </c>
      <c r="T244" s="152" t="str">
        <f ca="1">IF(AND(T$7&gt;=$N244,T$7&lt;=$O244,T$7&lt;&gt;""),IF($P244="O",$K244&amp;" h",$K244),"")</f>
        <v/>
      </c>
      <c r="U244" s="150" t="str">
        <f>IF(AND(U$7&gt;=$N244,U$7&lt;=$O244,U$7&lt;&gt;""),IF($P244="O",$K244&amp;" h",$K244),"")</f>
        <v/>
      </c>
      <c r="V244" s="152" t="str">
        <f ca="1">IF(AND(V$7&gt;=$N244,V$7&lt;=$O244,V$7&lt;&gt;""),IF($P244="O",$K244&amp;" h",$K244),"")</f>
        <v/>
      </c>
      <c r="W244" s="150" t="str">
        <f>IF(AND(W$7&gt;=$N244,W$7&lt;=$O244,W$7&lt;&gt;""),IF($P244="O",$K244&amp;" h",$K244),"")</f>
        <v/>
      </c>
      <c r="X244" s="152" t="str">
        <f ca="1">IF(AND(X$7&gt;=$N244,X$7&lt;=$O244,X$7&lt;&gt;""),IF($P244="O",$K244&amp;" h",$K244),"")</f>
        <v/>
      </c>
      <c r="Y244" s="150" t="str">
        <f>IF(AND(Y$7&gt;=$N244,Y$7&lt;=$O244,Y$7&lt;&gt;""),IF($P244="O",$K244&amp;" h",$K244),"")</f>
        <v/>
      </c>
      <c r="Z244" s="152" t="str">
        <f ca="1">IF(AND(Z$7&gt;=$N244,Z$7&lt;=$O244,Z$7&lt;&gt;""),IF($P244="O",$K244&amp;" h",$K244),"")</f>
        <v/>
      </c>
      <c r="AA244" s="150" t="str">
        <f>IF(AND(AA$7&gt;=$N244,AA$7&lt;=$O244,AA$7&lt;&gt;""),IF($P244="O",$K244&amp;" h",$K244),"")</f>
        <v/>
      </c>
      <c r="AB244" s="152" t="str">
        <f ca="1">IF(AND(AB$7&gt;=$N244,AB$7&lt;=$O244,AB$7&lt;&gt;""),IF($P244="O",$K244&amp;" h",$K244),"")</f>
        <v/>
      </c>
      <c r="AC244" s="150" t="str">
        <f>IF(AND(AC$7&gt;=$N244,AC$7&lt;=$O244,AC$7&lt;&gt;""),IF($P244="O",$K244&amp;" h",$K244),"")</f>
        <v/>
      </c>
      <c r="AD244" s="152" t="str">
        <f ca="1">IF(AND(AD$7&gt;=$N244,AD$7&lt;=$O244,AD$7&lt;&gt;""),IF($P244="O",$K244&amp;" h",$K244),"")</f>
        <v/>
      </c>
      <c r="AE244" s="150" t="str">
        <f>IF(AND(AE$7&gt;=$N244,AE$7&lt;=$O244,AE$7&lt;&gt;""),IF($P244="O",$K244&amp;" h",$K244),"")</f>
        <v/>
      </c>
      <c r="AF244" s="152" t="str">
        <f ca="1">IF(AND(AF$7&gt;=$N244,AF$7&lt;=$O244,AF$7&lt;&gt;""),IF($P244="O",$K244&amp;" h",$K244),"")</f>
        <v/>
      </c>
      <c r="AG244" s="150" t="str">
        <f>IF(AND(AG$7&gt;=$N244,AG$7&lt;=$O244,AG$7&lt;&gt;""),IF($P244="O",$K244&amp;" h",$K244),"")</f>
        <v/>
      </c>
      <c r="AH244" s="152" t="str">
        <f ca="1">IF(AND(AH$7&gt;=$N244,AH$7&lt;=$O244,AH$7&lt;&gt;""),IF($P244="O",$K244&amp;" h",$K244),"")</f>
        <v/>
      </c>
      <c r="AI244" s="150"/>
      <c r="AJ244" s="152"/>
      <c r="AK244" s="150"/>
      <c r="AL244" s="152"/>
      <c r="AM244" s="150"/>
      <c r="AN244" s="152"/>
      <c r="AO244" s="150"/>
      <c r="AP244" s="152"/>
      <c r="AQ244" s="150"/>
      <c r="AR244" s="152"/>
      <c r="AS244" s="150"/>
      <c r="AT244" s="152"/>
      <c r="AU244" s="150"/>
      <c r="AV244" s="152"/>
      <c r="AW244" s="150"/>
      <c r="AX244" s="152"/>
      <c r="AY244" s="150"/>
      <c r="AZ244" s="152"/>
      <c r="BA244" s="150"/>
      <c r="BB244" s="152"/>
      <c r="BC244" s="150"/>
      <c r="BD244" s="152"/>
      <c r="BE244" s="150"/>
      <c r="BF244" s="152"/>
      <c r="BG244" s="150"/>
      <c r="BH244" s="152"/>
      <c r="BI244" s="150"/>
      <c r="BJ244" s="152"/>
      <c r="BK244" s="150"/>
      <c r="BL244" s="152"/>
      <c r="BM244" s="150"/>
      <c r="BN244" s="152"/>
      <c r="BO244" s="150"/>
      <c r="BP244" s="152"/>
      <c r="BQ244" s="150"/>
      <c r="BR244" s="152"/>
      <c r="BS244" s="150"/>
      <c r="BT244" s="152"/>
      <c r="BU244" s="150"/>
      <c r="BV244" s="152"/>
      <c r="BW244" s="150"/>
      <c r="BX244" s="152"/>
      <c r="BY244" s="150"/>
      <c r="BZ244" s="32" t="str">
        <f ca="1">IF(AND(BZ$7&gt;=$N244,BZ$7&lt;=$O244,BZ$7&lt;&gt;""),IF($P244="O",$K244&amp;" h",$K244),"")</f>
        <v/>
      </c>
      <c r="CA244" s="32" t="str">
        <f ca="1">IF(AND(CA$7&gt;=$N244,CA$7&lt;=$O244,CA$7&lt;&gt;""),IF($P244="O",$K244&amp;" h",$K244),"")</f>
        <v/>
      </c>
      <c r="CB244" s="32" t="str">
        <f ca="1">IF(AND(CB$7&gt;=$N244,CB$7&lt;=$O244,CB$7&lt;&gt;""),IF($P244="O",$K244&amp;" h",$K244),"")</f>
        <v/>
      </c>
      <c r="CC244" s="32" t="str">
        <f ca="1">IF(AND(CC$7&gt;=$N244,CC$7&lt;=$O244,CC$7&lt;&gt;""),IF($P244="O",$K244&amp;" h",$K244),"")</f>
        <v/>
      </c>
      <c r="CD244" s="32" t="str">
        <f ca="1">IF(AND(CD$7&gt;=$N244,CD$7&lt;=$O244,CD$7&lt;&gt;""),IF($P244="O",$K244&amp;" h",$K244),"")</f>
        <v/>
      </c>
      <c r="CE244" s="32" t="str">
        <f ca="1">IF(AND(CE$7&gt;=$N244,CE$7&lt;=$O244,CE$7&lt;&gt;""),IF($P244="O",$K244&amp;" h",$K244),"")</f>
        <v/>
      </c>
      <c r="CF244" s="32" t="str">
        <f ca="1">IF(AND(CF$7&gt;=$N244,CF$7&lt;=$O244,CF$7&lt;&gt;""),IF($P244="O",$K244&amp;" h",$K244),"")</f>
        <v/>
      </c>
      <c r="CG244" s="32" t="str">
        <f ca="1">IF(AND(CG$7&gt;=$N244,CG$7&lt;=$O244,CG$7&lt;&gt;""),IF($P244="O",$K244&amp;" h",$K244),"")</f>
        <v/>
      </c>
      <c r="CH244" s="32" t="str">
        <f ca="1">IF(AND(CH$7&gt;=$N244,CH$7&lt;=$O244,CH$7&lt;&gt;""),IF($P244="O",$K244&amp;" h",$K244),"")</f>
        <v/>
      </c>
      <c r="CI244" s="32" t="str">
        <f ca="1">IF(AND(CI$7&gt;=$N244,CI$7&lt;=$O244,CI$7&lt;&gt;""),IF($P244="O",$K244&amp;" h",$K244),"")</f>
        <v/>
      </c>
      <c r="CJ244" s="32" t="str">
        <f ca="1">IF(AND(CJ$7&gt;=$N244,CJ$7&lt;=$O244,CJ$7&lt;&gt;""),IF($P244="O",$K244&amp;" h",$K244),"")</f>
        <v/>
      </c>
      <c r="CK244" s="32" t="str">
        <f ca="1">IF(AND(CK$7&gt;=$N244,CK$7&lt;=$O244,CK$7&lt;&gt;""),IF($P244="O",$K244&amp;" h",$K244),"")</f>
        <v/>
      </c>
      <c r="CL244" s="32" t="str">
        <f ca="1">IF(AND(CL$7&gt;=$N244,CL$7&lt;=$O244,CL$7&lt;&gt;""),IF($P244="O",$K244&amp;" h",$K244),"")</f>
        <v/>
      </c>
      <c r="CM244" s="32" t="str">
        <f ca="1">IF(AND(CM$7&gt;=$N244,CM$7&lt;=$O244,CM$7&lt;&gt;""),IF($P244="O",$K244&amp;" h",$K244),"")</f>
        <v/>
      </c>
      <c r="CN244" s="32" t="str">
        <f ca="1">IF(AND(CN$7&gt;=$N244,CN$7&lt;=$O244,CN$7&lt;&gt;""),IF($P244="O",$K244&amp;" h",$K244),"")</f>
        <v/>
      </c>
      <c r="CO244" s="32" t="str">
        <f ca="1">IF(AND(CO$7&gt;=$N244,CO$7&lt;=$O244,CO$7&lt;&gt;""),IF($P244="O",$K244&amp;" h",$K244),"")</f>
        <v/>
      </c>
      <c r="CP244" s="32" t="str">
        <f ca="1">IF(AND(CP$7&gt;=$N244,CP$7&lt;=$O244,CP$7&lt;&gt;""),IF($P244="O",$K244&amp;" h",$K244),"")</f>
        <v/>
      </c>
      <c r="CQ244" s="32" t="str">
        <f ca="1">IF(AND(CQ$7&gt;=$N244,CQ$7&lt;=$O244,CQ$7&lt;&gt;""),IF($P244="O",$K244&amp;" h",$K244),"")</f>
        <v/>
      </c>
      <c r="CR244" s="32" t="str">
        <f ca="1">IF(AND(CR$7&gt;=$N244,CR$7&lt;=$O244,CR$7&lt;&gt;""),IF($P244="O",$K244&amp;" h",$K244),"")</f>
        <v/>
      </c>
      <c r="CS244" s="32" t="str">
        <f ca="1">IF(AND(CS$7&gt;=$N244,CS$7&lt;=$O244,CS$7&lt;&gt;""),IF($P244="O",$K244&amp;" h",$K244),"")</f>
        <v/>
      </c>
      <c r="CT244" s="32" t="str">
        <f ca="1">IF(AND(CT$7&gt;=$N244,CT$7&lt;=$O244,CT$7&lt;&gt;""),IF($P244="O",$K244&amp;" h",$K244),"")</f>
        <v/>
      </c>
      <c r="CU244" s="32" t="str">
        <f ca="1">IF(AND(CU$7&gt;=$N244,CU$7&lt;=$O244,CU$7&lt;&gt;""),IF($P244="O",$K244&amp;" h",$K244),"")</f>
        <v/>
      </c>
      <c r="CV244" s="32" t="str">
        <f ca="1">IF(AND(CV$7&gt;=$N244,CV$7&lt;=$O244,CV$7&lt;&gt;""),IF($P244="O",$K244&amp;" h",$K244),"")</f>
        <v/>
      </c>
      <c r="CW244" s="32" t="str">
        <f ca="1">IF(AND(CW$7&gt;=$N244,CW$7&lt;=$O244,CW$7&lt;&gt;""),IF($P244="O",$K244&amp;" h",$K244),"")</f>
        <v/>
      </c>
      <c r="CX244" s="32" t="str">
        <f ca="1">IF(AND(CX$7&gt;=$N244,CX$7&lt;=$O244,CX$7&lt;&gt;""),IF($P244="O",$K244&amp;" h",$K244),"")</f>
        <v/>
      </c>
      <c r="CY244" s="32" t="str">
        <f ca="1">IF(AND(CY$7&gt;=$N244,CY$7&lt;=$O244,CY$7&lt;&gt;""),IF($P244="O",$K244&amp;" h",$K244),"")</f>
        <v/>
      </c>
      <c r="CZ244" s="32" t="str">
        <f ca="1">IF(AND(CZ$7&gt;=$N244,CZ$7&lt;=$O244,CZ$7&lt;&gt;""),IF($P244="O",$K244&amp;" h",$K244),"")</f>
        <v/>
      </c>
      <c r="DA244" s="32" t="str">
        <f ca="1">IF(AND(DA$7&gt;=$N244,DA$7&lt;=$O244,DA$7&lt;&gt;""),IF($P244="O",$K244&amp;" h",$K244),"")</f>
        <v/>
      </c>
      <c r="DB244" s="32" t="str">
        <f ca="1">IF(AND(DB$7&gt;=$N244,DB$7&lt;=$O244,DB$7&lt;&gt;""),IF($P244="O",$K244&amp;" h",$K244),"")</f>
        <v/>
      </c>
      <c r="DC244" s="32" t="str">
        <f ca="1">IF(AND(DC$7&gt;=$N244,DC$7&lt;=$O244,DC$7&lt;&gt;""),IF($P244="O",$K244&amp;" h",$K244),"")</f>
        <v/>
      </c>
    </row>
    <row r="245" spans="1:107" x14ac:dyDescent="0.3">
      <c r="A245" s="100"/>
      <c r="B245" s="100"/>
      <c r="C245" s="100"/>
      <c r="D245" s="100"/>
      <c r="E245" s="100"/>
      <c r="F245" s="100"/>
      <c r="G245" s="100"/>
      <c r="H245" s="100"/>
      <c r="I245" s="100"/>
      <c r="J245" s="100"/>
      <c r="K245" s="100"/>
      <c r="L245" s="101"/>
      <c r="M245" s="101"/>
      <c r="N245" s="102"/>
      <c r="O245" s="102"/>
      <c r="P245" s="103"/>
      <c r="Q245" s="31">
        <f ca="1">NETWORKDAYS(N245,O245,LD!$D$5:$D$16)</f>
        <v>0</v>
      </c>
      <c r="R245" s="152" t="str">
        <f ca="1">IF(AND(R$7&gt;=$N245,R$7&lt;=$O245,R$7&lt;&gt;""),IF($P245="O",$K245&amp;" h",$K245),"")</f>
        <v/>
      </c>
      <c r="S245" s="150" t="str">
        <f>IF(AND(S$7&gt;=$N245,S$7&lt;=$O245,S$7&lt;&gt;""),IF($P245="O",$K245&amp;" h",$K245),"")</f>
        <v/>
      </c>
      <c r="T245" s="152" t="str">
        <f ca="1">IF(AND(T$7&gt;=$N245,T$7&lt;=$O245,T$7&lt;&gt;""),IF($P245="O",$K245&amp;" h",$K245),"")</f>
        <v/>
      </c>
      <c r="U245" s="150" t="str">
        <f>IF(AND(U$7&gt;=$N245,U$7&lt;=$O245,U$7&lt;&gt;""),IF($P245="O",$K245&amp;" h",$K245),"")</f>
        <v/>
      </c>
      <c r="V245" s="152" t="str">
        <f ca="1">IF(AND(V$7&gt;=$N245,V$7&lt;=$O245,V$7&lt;&gt;""),IF($P245="O",$K245&amp;" h",$K245),"")</f>
        <v/>
      </c>
      <c r="W245" s="150" t="str">
        <f>IF(AND(W$7&gt;=$N245,W$7&lt;=$O245,W$7&lt;&gt;""),IF($P245="O",$K245&amp;" h",$K245),"")</f>
        <v/>
      </c>
      <c r="X245" s="152" t="str">
        <f ca="1">IF(AND(X$7&gt;=$N245,X$7&lt;=$O245,X$7&lt;&gt;""),IF($P245="O",$K245&amp;" h",$K245),"")</f>
        <v/>
      </c>
      <c r="Y245" s="150" t="str">
        <f>IF(AND(Y$7&gt;=$N245,Y$7&lt;=$O245,Y$7&lt;&gt;""),IF($P245="O",$K245&amp;" h",$K245),"")</f>
        <v/>
      </c>
      <c r="Z245" s="152" t="str">
        <f ca="1">IF(AND(Z$7&gt;=$N245,Z$7&lt;=$O245,Z$7&lt;&gt;""),IF($P245="O",$K245&amp;" h",$K245),"")</f>
        <v/>
      </c>
      <c r="AA245" s="150" t="str">
        <f>IF(AND(AA$7&gt;=$N245,AA$7&lt;=$O245,AA$7&lt;&gt;""),IF($P245="O",$K245&amp;" h",$K245),"")</f>
        <v/>
      </c>
      <c r="AB245" s="152" t="str">
        <f ca="1">IF(AND(AB$7&gt;=$N245,AB$7&lt;=$O245,AB$7&lt;&gt;""),IF($P245="O",$K245&amp;" h",$K245),"")</f>
        <v/>
      </c>
      <c r="AC245" s="150" t="str">
        <f>IF(AND(AC$7&gt;=$N245,AC$7&lt;=$O245,AC$7&lt;&gt;""),IF($P245="O",$K245&amp;" h",$K245),"")</f>
        <v/>
      </c>
      <c r="AD245" s="152" t="str">
        <f ca="1">IF(AND(AD$7&gt;=$N245,AD$7&lt;=$O245,AD$7&lt;&gt;""),IF($P245="O",$K245&amp;" h",$K245),"")</f>
        <v/>
      </c>
      <c r="AE245" s="150" t="str">
        <f>IF(AND(AE$7&gt;=$N245,AE$7&lt;=$O245,AE$7&lt;&gt;""),IF($P245="O",$K245&amp;" h",$K245),"")</f>
        <v/>
      </c>
      <c r="AF245" s="152" t="str">
        <f ca="1">IF(AND(AF$7&gt;=$N245,AF$7&lt;=$O245,AF$7&lt;&gt;""),IF($P245="O",$K245&amp;" h",$K245),"")</f>
        <v/>
      </c>
      <c r="AG245" s="150" t="str">
        <f>IF(AND(AG$7&gt;=$N245,AG$7&lt;=$O245,AG$7&lt;&gt;""),IF($P245="O",$K245&amp;" h",$K245),"")</f>
        <v/>
      </c>
      <c r="AH245" s="152" t="str">
        <f ca="1">IF(AND(AH$7&gt;=$N245,AH$7&lt;=$O245,AH$7&lt;&gt;""),IF($P245="O",$K245&amp;" h",$K245),"")</f>
        <v/>
      </c>
      <c r="AI245" s="150"/>
      <c r="AJ245" s="152"/>
      <c r="AK245" s="150"/>
      <c r="AL245" s="152"/>
      <c r="AM245" s="150"/>
      <c r="AN245" s="152"/>
      <c r="AO245" s="150"/>
      <c r="AP245" s="152"/>
      <c r="AQ245" s="150"/>
      <c r="AR245" s="152"/>
      <c r="AS245" s="150"/>
      <c r="AT245" s="152"/>
      <c r="AU245" s="150"/>
      <c r="AV245" s="152"/>
      <c r="AW245" s="150"/>
      <c r="AX245" s="152"/>
      <c r="AY245" s="150"/>
      <c r="AZ245" s="152"/>
      <c r="BA245" s="150"/>
      <c r="BB245" s="152"/>
      <c r="BC245" s="150"/>
      <c r="BD245" s="152"/>
      <c r="BE245" s="150"/>
      <c r="BF245" s="152"/>
      <c r="BG245" s="150"/>
      <c r="BH245" s="152"/>
      <c r="BI245" s="150"/>
      <c r="BJ245" s="152"/>
      <c r="BK245" s="150"/>
      <c r="BL245" s="152"/>
      <c r="BM245" s="150"/>
      <c r="BN245" s="152"/>
      <c r="BO245" s="150"/>
      <c r="BP245" s="152"/>
      <c r="BQ245" s="150"/>
      <c r="BR245" s="152"/>
      <c r="BS245" s="150"/>
      <c r="BT245" s="152"/>
      <c r="BU245" s="150"/>
      <c r="BV245" s="152"/>
      <c r="BW245" s="150"/>
      <c r="BX245" s="152"/>
      <c r="BY245" s="150"/>
      <c r="BZ245" s="32" t="str">
        <f ca="1">IF(AND(BZ$7&gt;=$N245,BZ$7&lt;=$O245,BZ$7&lt;&gt;""),IF($P245="O",$K245&amp;" h",$K245),"")</f>
        <v/>
      </c>
      <c r="CA245" s="32" t="str">
        <f ca="1">IF(AND(CA$7&gt;=$N245,CA$7&lt;=$O245,CA$7&lt;&gt;""),IF($P245="O",$K245&amp;" h",$K245),"")</f>
        <v/>
      </c>
      <c r="CB245" s="32" t="str">
        <f ca="1">IF(AND(CB$7&gt;=$N245,CB$7&lt;=$O245,CB$7&lt;&gt;""),IF($P245="O",$K245&amp;" h",$K245),"")</f>
        <v/>
      </c>
      <c r="CC245" s="32" t="str">
        <f ca="1">IF(AND(CC$7&gt;=$N245,CC$7&lt;=$O245,CC$7&lt;&gt;""),IF($P245="O",$K245&amp;" h",$K245),"")</f>
        <v/>
      </c>
      <c r="CD245" s="32" t="str">
        <f ca="1">IF(AND(CD$7&gt;=$N245,CD$7&lt;=$O245,CD$7&lt;&gt;""),IF($P245="O",$K245&amp;" h",$K245),"")</f>
        <v/>
      </c>
      <c r="CE245" s="32" t="str">
        <f ca="1">IF(AND(CE$7&gt;=$N245,CE$7&lt;=$O245,CE$7&lt;&gt;""),IF($P245="O",$K245&amp;" h",$K245),"")</f>
        <v/>
      </c>
      <c r="CF245" s="32" t="str">
        <f ca="1">IF(AND(CF$7&gt;=$N245,CF$7&lt;=$O245,CF$7&lt;&gt;""),IF($P245="O",$K245&amp;" h",$K245),"")</f>
        <v/>
      </c>
      <c r="CG245" s="32" t="str">
        <f ca="1">IF(AND(CG$7&gt;=$N245,CG$7&lt;=$O245,CG$7&lt;&gt;""),IF($P245="O",$K245&amp;" h",$K245),"")</f>
        <v/>
      </c>
      <c r="CH245" s="32" t="str">
        <f ca="1">IF(AND(CH$7&gt;=$N245,CH$7&lt;=$O245,CH$7&lt;&gt;""),IF($P245="O",$K245&amp;" h",$K245),"")</f>
        <v/>
      </c>
      <c r="CI245" s="32" t="str">
        <f ca="1">IF(AND(CI$7&gt;=$N245,CI$7&lt;=$O245,CI$7&lt;&gt;""),IF($P245="O",$K245&amp;" h",$K245),"")</f>
        <v/>
      </c>
      <c r="CJ245" s="32" t="str">
        <f ca="1">IF(AND(CJ$7&gt;=$N245,CJ$7&lt;=$O245,CJ$7&lt;&gt;""),IF($P245="O",$K245&amp;" h",$K245),"")</f>
        <v/>
      </c>
      <c r="CK245" s="32" t="str">
        <f ca="1">IF(AND(CK$7&gt;=$N245,CK$7&lt;=$O245,CK$7&lt;&gt;""),IF($P245="O",$K245&amp;" h",$K245),"")</f>
        <v/>
      </c>
      <c r="CL245" s="32" t="str">
        <f ca="1">IF(AND(CL$7&gt;=$N245,CL$7&lt;=$O245,CL$7&lt;&gt;""),IF($P245="O",$K245&amp;" h",$K245),"")</f>
        <v/>
      </c>
      <c r="CM245" s="32" t="str">
        <f ca="1">IF(AND(CM$7&gt;=$N245,CM$7&lt;=$O245,CM$7&lt;&gt;""),IF($P245="O",$K245&amp;" h",$K245),"")</f>
        <v/>
      </c>
      <c r="CN245" s="32" t="str">
        <f ca="1">IF(AND(CN$7&gt;=$N245,CN$7&lt;=$O245,CN$7&lt;&gt;""),IF($P245="O",$K245&amp;" h",$K245),"")</f>
        <v/>
      </c>
      <c r="CO245" s="32" t="str">
        <f ca="1">IF(AND(CO$7&gt;=$N245,CO$7&lt;=$O245,CO$7&lt;&gt;""),IF($P245="O",$K245&amp;" h",$K245),"")</f>
        <v/>
      </c>
      <c r="CP245" s="32" t="str">
        <f ca="1">IF(AND(CP$7&gt;=$N245,CP$7&lt;=$O245,CP$7&lt;&gt;""),IF($P245="O",$K245&amp;" h",$K245),"")</f>
        <v/>
      </c>
      <c r="CQ245" s="32" t="str">
        <f ca="1">IF(AND(CQ$7&gt;=$N245,CQ$7&lt;=$O245,CQ$7&lt;&gt;""),IF($P245="O",$K245&amp;" h",$K245),"")</f>
        <v/>
      </c>
      <c r="CR245" s="32" t="str">
        <f ca="1">IF(AND(CR$7&gt;=$N245,CR$7&lt;=$O245,CR$7&lt;&gt;""),IF($P245="O",$K245&amp;" h",$K245),"")</f>
        <v/>
      </c>
      <c r="CS245" s="32" t="str">
        <f ca="1">IF(AND(CS$7&gt;=$N245,CS$7&lt;=$O245,CS$7&lt;&gt;""),IF($P245="O",$K245&amp;" h",$K245),"")</f>
        <v/>
      </c>
      <c r="CT245" s="32" t="str">
        <f ca="1">IF(AND(CT$7&gt;=$N245,CT$7&lt;=$O245,CT$7&lt;&gt;""),IF($P245="O",$K245&amp;" h",$K245),"")</f>
        <v/>
      </c>
      <c r="CU245" s="32" t="str">
        <f ca="1">IF(AND(CU$7&gt;=$N245,CU$7&lt;=$O245,CU$7&lt;&gt;""),IF($P245="O",$K245&amp;" h",$K245),"")</f>
        <v/>
      </c>
      <c r="CV245" s="32" t="str">
        <f ca="1">IF(AND(CV$7&gt;=$N245,CV$7&lt;=$O245,CV$7&lt;&gt;""),IF($P245="O",$K245&amp;" h",$K245),"")</f>
        <v/>
      </c>
      <c r="CW245" s="32" t="str">
        <f ca="1">IF(AND(CW$7&gt;=$N245,CW$7&lt;=$O245,CW$7&lt;&gt;""),IF($P245="O",$K245&amp;" h",$K245),"")</f>
        <v/>
      </c>
      <c r="CX245" s="32" t="str">
        <f ca="1">IF(AND(CX$7&gt;=$N245,CX$7&lt;=$O245,CX$7&lt;&gt;""),IF($P245="O",$K245&amp;" h",$K245),"")</f>
        <v/>
      </c>
      <c r="CY245" s="32" t="str">
        <f ca="1">IF(AND(CY$7&gt;=$N245,CY$7&lt;=$O245,CY$7&lt;&gt;""),IF($P245="O",$K245&amp;" h",$K245),"")</f>
        <v/>
      </c>
      <c r="CZ245" s="32" t="str">
        <f ca="1">IF(AND(CZ$7&gt;=$N245,CZ$7&lt;=$O245,CZ$7&lt;&gt;""),IF($P245="O",$K245&amp;" h",$K245),"")</f>
        <v/>
      </c>
      <c r="DA245" s="32" t="str">
        <f ca="1">IF(AND(DA$7&gt;=$N245,DA$7&lt;=$O245,DA$7&lt;&gt;""),IF($P245="O",$K245&amp;" h",$K245),"")</f>
        <v/>
      </c>
      <c r="DB245" s="32" t="str">
        <f ca="1">IF(AND(DB$7&gt;=$N245,DB$7&lt;=$O245,DB$7&lt;&gt;""),IF($P245="O",$K245&amp;" h",$K245),"")</f>
        <v/>
      </c>
      <c r="DC245" s="32" t="str">
        <f ca="1">IF(AND(DC$7&gt;=$N245,DC$7&lt;=$O245,DC$7&lt;&gt;""),IF($P245="O",$K245&amp;" h",$K245),"")</f>
        <v/>
      </c>
    </row>
    <row r="246" spans="1:107" x14ac:dyDescent="0.3">
      <c r="A246" s="100"/>
      <c r="B246" s="100"/>
      <c r="C246" s="100"/>
      <c r="D246" s="100"/>
      <c r="E246" s="100"/>
      <c r="F246" s="100"/>
      <c r="G246" s="100"/>
      <c r="H246" s="100"/>
      <c r="I246" s="100"/>
      <c r="J246" s="100"/>
      <c r="K246" s="100"/>
      <c r="L246" s="101"/>
      <c r="M246" s="101"/>
      <c r="N246" s="102"/>
      <c r="O246" s="102"/>
      <c r="P246" s="103"/>
      <c r="Q246" s="31">
        <f ca="1">NETWORKDAYS(N246,O246,LD!$D$5:$D$16)</f>
        <v>0</v>
      </c>
      <c r="R246" s="152" t="str">
        <f ca="1">IF(AND(R$7&gt;=$N246,R$7&lt;=$O246,R$7&lt;&gt;""),IF($P246="O",$K246&amp;" h",$K246),"")</f>
        <v/>
      </c>
      <c r="S246" s="150" t="str">
        <f>IF(AND(S$7&gt;=$N246,S$7&lt;=$O246,S$7&lt;&gt;""),IF($P246="O",$K246&amp;" h",$K246),"")</f>
        <v/>
      </c>
      <c r="T246" s="152" t="str">
        <f ca="1">IF(AND(T$7&gt;=$N246,T$7&lt;=$O246,T$7&lt;&gt;""),IF($P246="O",$K246&amp;" h",$K246),"")</f>
        <v/>
      </c>
      <c r="U246" s="150" t="str">
        <f>IF(AND(U$7&gt;=$N246,U$7&lt;=$O246,U$7&lt;&gt;""),IF($P246="O",$K246&amp;" h",$K246),"")</f>
        <v/>
      </c>
      <c r="V246" s="152" t="str">
        <f ca="1">IF(AND(V$7&gt;=$N246,V$7&lt;=$O246,V$7&lt;&gt;""),IF($P246="O",$K246&amp;" h",$K246),"")</f>
        <v/>
      </c>
      <c r="W246" s="150" t="str">
        <f>IF(AND(W$7&gt;=$N246,W$7&lt;=$O246,W$7&lt;&gt;""),IF($P246="O",$K246&amp;" h",$K246),"")</f>
        <v/>
      </c>
      <c r="X246" s="152" t="str">
        <f ca="1">IF(AND(X$7&gt;=$N246,X$7&lt;=$O246,X$7&lt;&gt;""),IF($P246="O",$K246&amp;" h",$K246),"")</f>
        <v/>
      </c>
      <c r="Y246" s="150" t="str">
        <f>IF(AND(Y$7&gt;=$N246,Y$7&lt;=$O246,Y$7&lt;&gt;""),IF($P246="O",$K246&amp;" h",$K246),"")</f>
        <v/>
      </c>
      <c r="Z246" s="152" t="str">
        <f ca="1">IF(AND(Z$7&gt;=$N246,Z$7&lt;=$O246,Z$7&lt;&gt;""),IF($P246="O",$K246&amp;" h",$K246),"")</f>
        <v/>
      </c>
      <c r="AA246" s="150" t="str">
        <f>IF(AND(AA$7&gt;=$N246,AA$7&lt;=$O246,AA$7&lt;&gt;""),IF($P246="O",$K246&amp;" h",$K246),"")</f>
        <v/>
      </c>
      <c r="AB246" s="152" t="str">
        <f ca="1">IF(AND(AB$7&gt;=$N246,AB$7&lt;=$O246,AB$7&lt;&gt;""),IF($P246="O",$K246&amp;" h",$K246),"")</f>
        <v/>
      </c>
      <c r="AC246" s="150" t="str">
        <f>IF(AND(AC$7&gt;=$N246,AC$7&lt;=$O246,AC$7&lt;&gt;""),IF($P246="O",$K246&amp;" h",$K246),"")</f>
        <v/>
      </c>
      <c r="AD246" s="152" t="str">
        <f ca="1">IF(AND(AD$7&gt;=$N246,AD$7&lt;=$O246,AD$7&lt;&gt;""),IF($P246="O",$K246&amp;" h",$K246),"")</f>
        <v/>
      </c>
      <c r="AE246" s="150" t="str">
        <f>IF(AND(AE$7&gt;=$N246,AE$7&lt;=$O246,AE$7&lt;&gt;""),IF($P246="O",$K246&amp;" h",$K246),"")</f>
        <v/>
      </c>
      <c r="AF246" s="152" t="str">
        <f ca="1">IF(AND(AF$7&gt;=$N246,AF$7&lt;=$O246,AF$7&lt;&gt;""),IF($P246="O",$K246&amp;" h",$K246),"")</f>
        <v/>
      </c>
      <c r="AG246" s="150" t="str">
        <f>IF(AND(AG$7&gt;=$N246,AG$7&lt;=$O246,AG$7&lt;&gt;""),IF($P246="O",$K246&amp;" h",$K246),"")</f>
        <v/>
      </c>
      <c r="AH246" s="152" t="str">
        <f ca="1">IF(AND(AH$7&gt;=$N246,AH$7&lt;=$O246,AH$7&lt;&gt;""),IF($P246="O",$K246&amp;" h",$K246),"")</f>
        <v/>
      </c>
      <c r="AI246" s="150"/>
      <c r="AJ246" s="152"/>
      <c r="AK246" s="150"/>
      <c r="AL246" s="152"/>
      <c r="AM246" s="150"/>
      <c r="AN246" s="152"/>
      <c r="AO246" s="150"/>
      <c r="AP246" s="152"/>
      <c r="AQ246" s="150"/>
      <c r="AR246" s="152"/>
      <c r="AS246" s="150"/>
      <c r="AT246" s="152"/>
      <c r="AU246" s="150"/>
      <c r="AV246" s="152"/>
      <c r="AW246" s="150"/>
      <c r="AX246" s="152"/>
      <c r="AY246" s="150"/>
      <c r="AZ246" s="152"/>
      <c r="BA246" s="150"/>
      <c r="BB246" s="152"/>
      <c r="BC246" s="150"/>
      <c r="BD246" s="152"/>
      <c r="BE246" s="150"/>
      <c r="BF246" s="152"/>
      <c r="BG246" s="150"/>
      <c r="BH246" s="152"/>
      <c r="BI246" s="150"/>
      <c r="BJ246" s="152"/>
      <c r="BK246" s="150"/>
      <c r="BL246" s="152"/>
      <c r="BM246" s="150"/>
      <c r="BN246" s="152"/>
      <c r="BO246" s="150"/>
      <c r="BP246" s="152"/>
      <c r="BQ246" s="150"/>
      <c r="BR246" s="152"/>
      <c r="BS246" s="150"/>
      <c r="BT246" s="152"/>
      <c r="BU246" s="150"/>
      <c r="BV246" s="152"/>
      <c r="BW246" s="150"/>
      <c r="BX246" s="152"/>
      <c r="BY246" s="150"/>
      <c r="BZ246" s="32" t="str">
        <f ca="1">IF(AND(BZ$7&gt;=$N246,BZ$7&lt;=$O246,BZ$7&lt;&gt;""),IF($P246="O",$K246&amp;" h",$K246),"")</f>
        <v/>
      </c>
      <c r="CA246" s="32" t="str">
        <f ca="1">IF(AND(CA$7&gt;=$N246,CA$7&lt;=$O246,CA$7&lt;&gt;""),IF($P246="O",$K246&amp;" h",$K246),"")</f>
        <v/>
      </c>
      <c r="CB246" s="32" t="str">
        <f ca="1">IF(AND(CB$7&gt;=$N246,CB$7&lt;=$O246,CB$7&lt;&gt;""),IF($P246="O",$K246&amp;" h",$K246),"")</f>
        <v/>
      </c>
      <c r="CC246" s="32" t="str">
        <f ca="1">IF(AND(CC$7&gt;=$N246,CC$7&lt;=$O246,CC$7&lt;&gt;""),IF($P246="O",$K246&amp;" h",$K246),"")</f>
        <v/>
      </c>
      <c r="CD246" s="32" t="str">
        <f ca="1">IF(AND(CD$7&gt;=$N246,CD$7&lt;=$O246,CD$7&lt;&gt;""),IF($P246="O",$K246&amp;" h",$K246),"")</f>
        <v/>
      </c>
      <c r="CE246" s="32" t="str">
        <f ca="1">IF(AND(CE$7&gt;=$N246,CE$7&lt;=$O246,CE$7&lt;&gt;""),IF($P246="O",$K246&amp;" h",$K246),"")</f>
        <v/>
      </c>
      <c r="CF246" s="32" t="str">
        <f ca="1">IF(AND(CF$7&gt;=$N246,CF$7&lt;=$O246,CF$7&lt;&gt;""),IF($P246="O",$K246&amp;" h",$K246),"")</f>
        <v/>
      </c>
      <c r="CG246" s="32" t="str">
        <f ca="1">IF(AND(CG$7&gt;=$N246,CG$7&lt;=$O246,CG$7&lt;&gt;""),IF($P246="O",$K246&amp;" h",$K246),"")</f>
        <v/>
      </c>
      <c r="CH246" s="32" t="str">
        <f ca="1">IF(AND(CH$7&gt;=$N246,CH$7&lt;=$O246,CH$7&lt;&gt;""),IF($P246="O",$K246&amp;" h",$K246),"")</f>
        <v/>
      </c>
      <c r="CI246" s="32" t="str">
        <f ca="1">IF(AND(CI$7&gt;=$N246,CI$7&lt;=$O246,CI$7&lt;&gt;""),IF($P246="O",$K246&amp;" h",$K246),"")</f>
        <v/>
      </c>
      <c r="CJ246" s="32" t="str">
        <f ca="1">IF(AND(CJ$7&gt;=$N246,CJ$7&lt;=$O246,CJ$7&lt;&gt;""),IF($P246="O",$K246&amp;" h",$K246),"")</f>
        <v/>
      </c>
      <c r="CK246" s="32" t="str">
        <f ca="1">IF(AND(CK$7&gt;=$N246,CK$7&lt;=$O246,CK$7&lt;&gt;""),IF($P246="O",$K246&amp;" h",$K246),"")</f>
        <v/>
      </c>
      <c r="CL246" s="32" t="str">
        <f ca="1">IF(AND(CL$7&gt;=$N246,CL$7&lt;=$O246,CL$7&lt;&gt;""),IF($P246="O",$K246&amp;" h",$K246),"")</f>
        <v/>
      </c>
      <c r="CM246" s="32" t="str">
        <f ca="1">IF(AND(CM$7&gt;=$N246,CM$7&lt;=$O246,CM$7&lt;&gt;""),IF($P246="O",$K246&amp;" h",$K246),"")</f>
        <v/>
      </c>
      <c r="CN246" s="32" t="str">
        <f ca="1">IF(AND(CN$7&gt;=$N246,CN$7&lt;=$O246,CN$7&lt;&gt;""),IF($P246="O",$K246&amp;" h",$K246),"")</f>
        <v/>
      </c>
      <c r="CO246" s="32" t="str">
        <f ca="1">IF(AND(CO$7&gt;=$N246,CO$7&lt;=$O246,CO$7&lt;&gt;""),IF($P246="O",$K246&amp;" h",$K246),"")</f>
        <v/>
      </c>
      <c r="CP246" s="32" t="str">
        <f ca="1">IF(AND(CP$7&gt;=$N246,CP$7&lt;=$O246,CP$7&lt;&gt;""),IF($P246="O",$K246&amp;" h",$K246),"")</f>
        <v/>
      </c>
      <c r="CQ246" s="32" t="str">
        <f ca="1">IF(AND(CQ$7&gt;=$N246,CQ$7&lt;=$O246,CQ$7&lt;&gt;""),IF($P246="O",$K246&amp;" h",$K246),"")</f>
        <v/>
      </c>
      <c r="CR246" s="32" t="str">
        <f ca="1">IF(AND(CR$7&gt;=$N246,CR$7&lt;=$O246,CR$7&lt;&gt;""),IF($P246="O",$K246&amp;" h",$K246),"")</f>
        <v/>
      </c>
      <c r="CS246" s="32" t="str">
        <f ca="1">IF(AND(CS$7&gt;=$N246,CS$7&lt;=$O246,CS$7&lt;&gt;""),IF($P246="O",$K246&amp;" h",$K246),"")</f>
        <v/>
      </c>
      <c r="CT246" s="32" t="str">
        <f ca="1">IF(AND(CT$7&gt;=$N246,CT$7&lt;=$O246,CT$7&lt;&gt;""),IF($P246="O",$K246&amp;" h",$K246),"")</f>
        <v/>
      </c>
      <c r="CU246" s="32" t="str">
        <f ca="1">IF(AND(CU$7&gt;=$N246,CU$7&lt;=$O246,CU$7&lt;&gt;""),IF($P246="O",$K246&amp;" h",$K246),"")</f>
        <v/>
      </c>
      <c r="CV246" s="32" t="str">
        <f ca="1">IF(AND(CV$7&gt;=$N246,CV$7&lt;=$O246,CV$7&lt;&gt;""),IF($P246="O",$K246&amp;" h",$K246),"")</f>
        <v/>
      </c>
      <c r="CW246" s="32" t="str">
        <f ca="1">IF(AND(CW$7&gt;=$N246,CW$7&lt;=$O246,CW$7&lt;&gt;""),IF($P246="O",$K246&amp;" h",$K246),"")</f>
        <v/>
      </c>
      <c r="CX246" s="32" t="str">
        <f ca="1">IF(AND(CX$7&gt;=$N246,CX$7&lt;=$O246,CX$7&lt;&gt;""),IF($P246="O",$K246&amp;" h",$K246),"")</f>
        <v/>
      </c>
      <c r="CY246" s="32" t="str">
        <f ca="1">IF(AND(CY$7&gt;=$N246,CY$7&lt;=$O246,CY$7&lt;&gt;""),IF($P246="O",$K246&amp;" h",$K246),"")</f>
        <v/>
      </c>
      <c r="CZ246" s="32" t="str">
        <f ca="1">IF(AND(CZ$7&gt;=$N246,CZ$7&lt;=$O246,CZ$7&lt;&gt;""),IF($P246="O",$K246&amp;" h",$K246),"")</f>
        <v/>
      </c>
      <c r="DA246" s="32" t="str">
        <f ca="1">IF(AND(DA$7&gt;=$N246,DA$7&lt;=$O246,DA$7&lt;&gt;""),IF($P246="O",$K246&amp;" h",$K246),"")</f>
        <v/>
      </c>
      <c r="DB246" s="32" t="str">
        <f ca="1">IF(AND(DB$7&gt;=$N246,DB$7&lt;=$O246,DB$7&lt;&gt;""),IF($P246="O",$K246&amp;" h",$K246),"")</f>
        <v/>
      </c>
      <c r="DC246" s="32" t="str">
        <f ca="1">IF(AND(DC$7&gt;=$N246,DC$7&lt;=$O246,DC$7&lt;&gt;""),IF($P246="O",$K246&amp;" h",$K246),"")</f>
        <v/>
      </c>
    </row>
    <row r="247" spans="1:107" x14ac:dyDescent="0.3">
      <c r="A247" s="100"/>
      <c r="B247" s="100"/>
      <c r="C247" s="100"/>
      <c r="D247" s="100"/>
      <c r="E247" s="100"/>
      <c r="F247" s="100"/>
      <c r="G247" s="100"/>
      <c r="H247" s="100"/>
      <c r="I247" s="100"/>
      <c r="J247" s="100"/>
      <c r="K247" s="100"/>
      <c r="L247" s="101"/>
      <c r="M247" s="101"/>
      <c r="N247" s="102"/>
      <c r="O247" s="102"/>
      <c r="P247" s="103"/>
      <c r="Q247" s="31">
        <f ca="1">NETWORKDAYS(N247,O247,LD!$D$5:$D$16)</f>
        <v>0</v>
      </c>
      <c r="R247" s="152" t="str">
        <f ca="1">IF(AND(R$7&gt;=$N247,R$7&lt;=$O247,R$7&lt;&gt;""),IF($P247="O",$K247&amp;" h",$K247),"")</f>
        <v/>
      </c>
      <c r="S247" s="150" t="str">
        <f>IF(AND(S$7&gt;=$N247,S$7&lt;=$O247,S$7&lt;&gt;""),IF($P247="O",$K247&amp;" h",$K247),"")</f>
        <v/>
      </c>
      <c r="T247" s="152" t="str">
        <f ca="1">IF(AND(T$7&gt;=$N247,T$7&lt;=$O247,T$7&lt;&gt;""),IF($P247="O",$K247&amp;" h",$K247),"")</f>
        <v/>
      </c>
      <c r="U247" s="150" t="str">
        <f>IF(AND(U$7&gt;=$N247,U$7&lt;=$O247,U$7&lt;&gt;""),IF($P247="O",$K247&amp;" h",$K247),"")</f>
        <v/>
      </c>
      <c r="V247" s="152" t="str">
        <f ca="1">IF(AND(V$7&gt;=$N247,V$7&lt;=$O247,V$7&lt;&gt;""),IF($P247="O",$K247&amp;" h",$K247),"")</f>
        <v/>
      </c>
      <c r="W247" s="150" t="str">
        <f>IF(AND(W$7&gt;=$N247,W$7&lt;=$O247,W$7&lt;&gt;""),IF($P247="O",$K247&amp;" h",$K247),"")</f>
        <v/>
      </c>
      <c r="X247" s="152" t="str">
        <f ca="1">IF(AND(X$7&gt;=$N247,X$7&lt;=$O247,X$7&lt;&gt;""),IF($P247="O",$K247&amp;" h",$K247),"")</f>
        <v/>
      </c>
      <c r="Y247" s="150" t="str">
        <f>IF(AND(Y$7&gt;=$N247,Y$7&lt;=$O247,Y$7&lt;&gt;""),IF($P247="O",$K247&amp;" h",$K247),"")</f>
        <v/>
      </c>
      <c r="Z247" s="152" t="str">
        <f ca="1">IF(AND(Z$7&gt;=$N247,Z$7&lt;=$O247,Z$7&lt;&gt;""),IF($P247="O",$K247&amp;" h",$K247),"")</f>
        <v/>
      </c>
      <c r="AA247" s="150" t="str">
        <f>IF(AND(AA$7&gt;=$N247,AA$7&lt;=$O247,AA$7&lt;&gt;""),IF($P247="O",$K247&amp;" h",$K247),"")</f>
        <v/>
      </c>
      <c r="AB247" s="152" t="str">
        <f ca="1">IF(AND(AB$7&gt;=$N247,AB$7&lt;=$O247,AB$7&lt;&gt;""),IF($P247="O",$K247&amp;" h",$K247),"")</f>
        <v/>
      </c>
      <c r="AC247" s="150" t="str">
        <f>IF(AND(AC$7&gt;=$N247,AC$7&lt;=$O247,AC$7&lt;&gt;""),IF($P247="O",$K247&amp;" h",$K247),"")</f>
        <v/>
      </c>
      <c r="AD247" s="152" t="str">
        <f ca="1">IF(AND(AD$7&gt;=$N247,AD$7&lt;=$O247,AD$7&lt;&gt;""),IF($P247="O",$K247&amp;" h",$K247),"")</f>
        <v/>
      </c>
      <c r="AE247" s="150" t="str">
        <f>IF(AND(AE$7&gt;=$N247,AE$7&lt;=$O247,AE$7&lt;&gt;""),IF($P247="O",$K247&amp;" h",$K247),"")</f>
        <v/>
      </c>
      <c r="AF247" s="152" t="str">
        <f ca="1">IF(AND(AF$7&gt;=$N247,AF$7&lt;=$O247,AF$7&lt;&gt;""),IF($P247="O",$K247&amp;" h",$K247),"")</f>
        <v/>
      </c>
      <c r="AG247" s="150" t="str">
        <f>IF(AND(AG$7&gt;=$N247,AG$7&lt;=$O247,AG$7&lt;&gt;""),IF($P247="O",$K247&amp;" h",$K247),"")</f>
        <v/>
      </c>
      <c r="AH247" s="152" t="str">
        <f ca="1">IF(AND(AH$7&gt;=$N247,AH$7&lt;=$O247,AH$7&lt;&gt;""),IF($P247="O",$K247&amp;" h",$K247),"")</f>
        <v/>
      </c>
      <c r="AI247" s="150"/>
      <c r="AJ247" s="152"/>
      <c r="AK247" s="150"/>
      <c r="AL247" s="152"/>
      <c r="AM247" s="150"/>
      <c r="AN247" s="152"/>
      <c r="AO247" s="150"/>
      <c r="AP247" s="152"/>
      <c r="AQ247" s="150"/>
      <c r="AR247" s="152"/>
      <c r="AS247" s="150"/>
      <c r="AT247" s="152"/>
      <c r="AU247" s="150"/>
      <c r="AV247" s="152"/>
      <c r="AW247" s="150"/>
      <c r="AX247" s="152"/>
      <c r="AY247" s="150"/>
      <c r="AZ247" s="152"/>
      <c r="BA247" s="150"/>
      <c r="BB247" s="152"/>
      <c r="BC247" s="150"/>
      <c r="BD247" s="152"/>
      <c r="BE247" s="150"/>
      <c r="BF247" s="152"/>
      <c r="BG247" s="150"/>
      <c r="BH247" s="152"/>
      <c r="BI247" s="150"/>
      <c r="BJ247" s="152"/>
      <c r="BK247" s="150"/>
      <c r="BL247" s="152"/>
      <c r="BM247" s="150"/>
      <c r="BN247" s="152"/>
      <c r="BO247" s="150"/>
      <c r="BP247" s="152"/>
      <c r="BQ247" s="150"/>
      <c r="BR247" s="152"/>
      <c r="BS247" s="150"/>
      <c r="BT247" s="152"/>
      <c r="BU247" s="150"/>
      <c r="BV247" s="152"/>
      <c r="BW247" s="150"/>
      <c r="BX247" s="152"/>
      <c r="BY247" s="150"/>
      <c r="BZ247" s="32" t="str">
        <f ca="1">IF(AND(BZ$7&gt;=$N247,BZ$7&lt;=$O247,BZ$7&lt;&gt;""),IF($P247="O",$K247&amp;" h",$K247),"")</f>
        <v/>
      </c>
      <c r="CA247" s="32" t="str">
        <f ca="1">IF(AND(CA$7&gt;=$N247,CA$7&lt;=$O247,CA$7&lt;&gt;""),IF($P247="O",$K247&amp;" h",$K247),"")</f>
        <v/>
      </c>
      <c r="CB247" s="32" t="str">
        <f ca="1">IF(AND(CB$7&gt;=$N247,CB$7&lt;=$O247,CB$7&lt;&gt;""),IF($P247="O",$K247&amp;" h",$K247),"")</f>
        <v/>
      </c>
      <c r="CC247" s="32" t="str">
        <f ca="1">IF(AND(CC$7&gt;=$N247,CC$7&lt;=$O247,CC$7&lt;&gt;""),IF($P247="O",$K247&amp;" h",$K247),"")</f>
        <v/>
      </c>
      <c r="CD247" s="32" t="str">
        <f ca="1">IF(AND(CD$7&gt;=$N247,CD$7&lt;=$O247,CD$7&lt;&gt;""),IF($P247="O",$K247&amp;" h",$K247),"")</f>
        <v/>
      </c>
      <c r="CE247" s="32" t="str">
        <f ca="1">IF(AND(CE$7&gt;=$N247,CE$7&lt;=$O247,CE$7&lt;&gt;""),IF($P247="O",$K247&amp;" h",$K247),"")</f>
        <v/>
      </c>
      <c r="CF247" s="32" t="str">
        <f ca="1">IF(AND(CF$7&gt;=$N247,CF$7&lt;=$O247,CF$7&lt;&gt;""),IF($P247="O",$K247&amp;" h",$K247),"")</f>
        <v/>
      </c>
      <c r="CG247" s="32" t="str">
        <f ca="1">IF(AND(CG$7&gt;=$N247,CG$7&lt;=$O247,CG$7&lt;&gt;""),IF($P247="O",$K247&amp;" h",$K247),"")</f>
        <v/>
      </c>
      <c r="CH247" s="32" t="str">
        <f ca="1">IF(AND(CH$7&gt;=$N247,CH$7&lt;=$O247,CH$7&lt;&gt;""),IF($P247="O",$K247&amp;" h",$K247),"")</f>
        <v/>
      </c>
      <c r="CI247" s="32" t="str">
        <f ca="1">IF(AND(CI$7&gt;=$N247,CI$7&lt;=$O247,CI$7&lt;&gt;""),IF($P247="O",$K247&amp;" h",$K247),"")</f>
        <v/>
      </c>
      <c r="CJ247" s="32" t="str">
        <f ca="1">IF(AND(CJ$7&gt;=$N247,CJ$7&lt;=$O247,CJ$7&lt;&gt;""),IF($P247="O",$K247&amp;" h",$K247),"")</f>
        <v/>
      </c>
      <c r="CK247" s="32" t="str">
        <f ca="1">IF(AND(CK$7&gt;=$N247,CK$7&lt;=$O247,CK$7&lt;&gt;""),IF($P247="O",$K247&amp;" h",$K247),"")</f>
        <v/>
      </c>
      <c r="CL247" s="32" t="str">
        <f ca="1">IF(AND(CL$7&gt;=$N247,CL$7&lt;=$O247,CL$7&lt;&gt;""),IF($P247="O",$K247&amp;" h",$K247),"")</f>
        <v/>
      </c>
      <c r="CM247" s="32" t="str">
        <f ca="1">IF(AND(CM$7&gt;=$N247,CM$7&lt;=$O247,CM$7&lt;&gt;""),IF($P247="O",$K247&amp;" h",$K247),"")</f>
        <v/>
      </c>
      <c r="CN247" s="32" t="str">
        <f ca="1">IF(AND(CN$7&gt;=$N247,CN$7&lt;=$O247,CN$7&lt;&gt;""),IF($P247="O",$K247&amp;" h",$K247),"")</f>
        <v/>
      </c>
      <c r="CO247" s="32" t="str">
        <f ca="1">IF(AND(CO$7&gt;=$N247,CO$7&lt;=$O247,CO$7&lt;&gt;""),IF($P247="O",$K247&amp;" h",$K247),"")</f>
        <v/>
      </c>
      <c r="CP247" s="32" t="str">
        <f ca="1">IF(AND(CP$7&gt;=$N247,CP$7&lt;=$O247,CP$7&lt;&gt;""),IF($P247="O",$K247&amp;" h",$K247),"")</f>
        <v/>
      </c>
      <c r="CQ247" s="32" t="str">
        <f ca="1">IF(AND(CQ$7&gt;=$N247,CQ$7&lt;=$O247,CQ$7&lt;&gt;""),IF($P247="O",$K247&amp;" h",$K247),"")</f>
        <v/>
      </c>
      <c r="CR247" s="32" t="str">
        <f ca="1">IF(AND(CR$7&gt;=$N247,CR$7&lt;=$O247,CR$7&lt;&gt;""),IF($P247="O",$K247&amp;" h",$K247),"")</f>
        <v/>
      </c>
      <c r="CS247" s="32" t="str">
        <f ca="1">IF(AND(CS$7&gt;=$N247,CS$7&lt;=$O247,CS$7&lt;&gt;""),IF($P247="O",$K247&amp;" h",$K247),"")</f>
        <v/>
      </c>
      <c r="CT247" s="32" t="str">
        <f ca="1">IF(AND(CT$7&gt;=$N247,CT$7&lt;=$O247,CT$7&lt;&gt;""),IF($P247="O",$K247&amp;" h",$K247),"")</f>
        <v/>
      </c>
      <c r="CU247" s="32" t="str">
        <f ca="1">IF(AND(CU$7&gt;=$N247,CU$7&lt;=$O247,CU$7&lt;&gt;""),IF($P247="O",$K247&amp;" h",$K247),"")</f>
        <v/>
      </c>
      <c r="CV247" s="32" t="str">
        <f ca="1">IF(AND(CV$7&gt;=$N247,CV$7&lt;=$O247,CV$7&lt;&gt;""),IF($P247="O",$K247&amp;" h",$K247),"")</f>
        <v/>
      </c>
      <c r="CW247" s="32" t="str">
        <f ca="1">IF(AND(CW$7&gt;=$N247,CW$7&lt;=$O247,CW$7&lt;&gt;""),IF($P247="O",$K247&amp;" h",$K247),"")</f>
        <v/>
      </c>
      <c r="CX247" s="32" t="str">
        <f ca="1">IF(AND(CX$7&gt;=$N247,CX$7&lt;=$O247,CX$7&lt;&gt;""),IF($P247="O",$K247&amp;" h",$K247),"")</f>
        <v/>
      </c>
      <c r="CY247" s="32" t="str">
        <f ca="1">IF(AND(CY$7&gt;=$N247,CY$7&lt;=$O247,CY$7&lt;&gt;""),IF($P247="O",$K247&amp;" h",$K247),"")</f>
        <v/>
      </c>
      <c r="CZ247" s="32" t="str">
        <f ca="1">IF(AND(CZ$7&gt;=$N247,CZ$7&lt;=$O247,CZ$7&lt;&gt;""),IF($P247="O",$K247&amp;" h",$K247),"")</f>
        <v/>
      </c>
      <c r="DA247" s="32" t="str">
        <f ca="1">IF(AND(DA$7&gt;=$N247,DA$7&lt;=$O247,DA$7&lt;&gt;""),IF($P247="O",$K247&amp;" h",$K247),"")</f>
        <v/>
      </c>
      <c r="DB247" s="32" t="str">
        <f ca="1">IF(AND(DB$7&gt;=$N247,DB$7&lt;=$O247,DB$7&lt;&gt;""),IF($P247="O",$K247&amp;" h",$K247),"")</f>
        <v/>
      </c>
      <c r="DC247" s="32" t="str">
        <f ca="1">IF(AND(DC$7&gt;=$N247,DC$7&lt;=$O247,DC$7&lt;&gt;""),IF($P247="O",$K247&amp;" h",$K247),"")</f>
        <v/>
      </c>
    </row>
    <row r="248" spans="1:107" x14ac:dyDescent="0.3">
      <c r="A248" s="100"/>
      <c r="B248" s="100"/>
      <c r="C248" s="100"/>
      <c r="D248" s="100"/>
      <c r="E248" s="100"/>
      <c r="F248" s="100"/>
      <c r="G248" s="100"/>
      <c r="H248" s="100"/>
      <c r="I248" s="100"/>
      <c r="J248" s="100"/>
      <c r="K248" s="100"/>
      <c r="L248" s="101"/>
      <c r="M248" s="101"/>
      <c r="N248" s="102"/>
      <c r="O248" s="102"/>
      <c r="P248" s="103"/>
      <c r="Q248" s="31">
        <f ca="1">NETWORKDAYS(N248,O248,LD!$D$5:$D$16)</f>
        <v>0</v>
      </c>
      <c r="R248" s="152" t="str">
        <f ca="1">IF(AND(R$7&gt;=$N248,R$7&lt;=$O248,R$7&lt;&gt;""),IF($P248="O",$K248&amp;" h",$K248),"")</f>
        <v/>
      </c>
      <c r="S248" s="150" t="str">
        <f>IF(AND(S$7&gt;=$N248,S$7&lt;=$O248,S$7&lt;&gt;""),IF($P248="O",$K248&amp;" h",$K248),"")</f>
        <v/>
      </c>
      <c r="T248" s="152" t="str">
        <f ca="1">IF(AND(T$7&gt;=$N248,T$7&lt;=$O248,T$7&lt;&gt;""),IF($P248="O",$K248&amp;" h",$K248),"")</f>
        <v/>
      </c>
      <c r="U248" s="150" t="str">
        <f>IF(AND(U$7&gt;=$N248,U$7&lt;=$O248,U$7&lt;&gt;""),IF($P248="O",$K248&amp;" h",$K248),"")</f>
        <v/>
      </c>
      <c r="V248" s="152" t="str">
        <f ca="1">IF(AND(V$7&gt;=$N248,V$7&lt;=$O248,V$7&lt;&gt;""),IF($P248="O",$K248&amp;" h",$K248),"")</f>
        <v/>
      </c>
      <c r="W248" s="150" t="str">
        <f>IF(AND(W$7&gt;=$N248,W$7&lt;=$O248,W$7&lt;&gt;""),IF($P248="O",$K248&amp;" h",$K248),"")</f>
        <v/>
      </c>
      <c r="X248" s="152" t="str">
        <f ca="1">IF(AND(X$7&gt;=$N248,X$7&lt;=$O248,X$7&lt;&gt;""),IF($P248="O",$K248&amp;" h",$K248),"")</f>
        <v/>
      </c>
      <c r="Y248" s="150" t="str">
        <f>IF(AND(Y$7&gt;=$N248,Y$7&lt;=$O248,Y$7&lt;&gt;""),IF($P248="O",$K248&amp;" h",$K248),"")</f>
        <v/>
      </c>
      <c r="Z248" s="152" t="str">
        <f ca="1">IF(AND(Z$7&gt;=$N248,Z$7&lt;=$O248,Z$7&lt;&gt;""),IF($P248="O",$K248&amp;" h",$K248),"")</f>
        <v/>
      </c>
      <c r="AA248" s="150" t="str">
        <f>IF(AND(AA$7&gt;=$N248,AA$7&lt;=$O248,AA$7&lt;&gt;""),IF($P248="O",$K248&amp;" h",$K248),"")</f>
        <v/>
      </c>
      <c r="AB248" s="152" t="str">
        <f ca="1">IF(AND(AB$7&gt;=$N248,AB$7&lt;=$O248,AB$7&lt;&gt;""),IF($P248="O",$K248&amp;" h",$K248),"")</f>
        <v/>
      </c>
      <c r="AC248" s="150" t="str">
        <f>IF(AND(AC$7&gt;=$N248,AC$7&lt;=$O248,AC$7&lt;&gt;""),IF($P248="O",$K248&amp;" h",$K248),"")</f>
        <v/>
      </c>
      <c r="AD248" s="152" t="str">
        <f ca="1">IF(AND(AD$7&gt;=$N248,AD$7&lt;=$O248,AD$7&lt;&gt;""),IF($P248="O",$K248&amp;" h",$K248),"")</f>
        <v/>
      </c>
      <c r="AE248" s="150" t="str">
        <f>IF(AND(AE$7&gt;=$N248,AE$7&lt;=$O248,AE$7&lt;&gt;""),IF($P248="O",$K248&amp;" h",$K248),"")</f>
        <v/>
      </c>
      <c r="AF248" s="152" t="str">
        <f ca="1">IF(AND(AF$7&gt;=$N248,AF$7&lt;=$O248,AF$7&lt;&gt;""),IF($P248="O",$K248&amp;" h",$K248),"")</f>
        <v/>
      </c>
      <c r="AG248" s="150" t="str">
        <f>IF(AND(AG$7&gt;=$N248,AG$7&lt;=$O248,AG$7&lt;&gt;""),IF($P248="O",$K248&amp;" h",$K248),"")</f>
        <v/>
      </c>
      <c r="AH248" s="152" t="str">
        <f ca="1">IF(AND(AH$7&gt;=$N248,AH$7&lt;=$O248,AH$7&lt;&gt;""),IF($P248="O",$K248&amp;" h",$K248),"")</f>
        <v/>
      </c>
      <c r="AI248" s="150"/>
      <c r="AJ248" s="152"/>
      <c r="AK248" s="150"/>
      <c r="AL248" s="152"/>
      <c r="AM248" s="150"/>
      <c r="AN248" s="152"/>
      <c r="AO248" s="150"/>
      <c r="AP248" s="152"/>
      <c r="AQ248" s="150"/>
      <c r="AR248" s="152"/>
      <c r="AS248" s="150"/>
      <c r="AT248" s="152"/>
      <c r="AU248" s="150"/>
      <c r="AV248" s="152"/>
      <c r="AW248" s="150"/>
      <c r="AX248" s="152"/>
      <c r="AY248" s="150"/>
      <c r="AZ248" s="152"/>
      <c r="BA248" s="150"/>
      <c r="BB248" s="152"/>
      <c r="BC248" s="150"/>
      <c r="BD248" s="152"/>
      <c r="BE248" s="150"/>
      <c r="BF248" s="152"/>
      <c r="BG248" s="150"/>
      <c r="BH248" s="152"/>
      <c r="BI248" s="150"/>
      <c r="BJ248" s="152"/>
      <c r="BK248" s="150"/>
      <c r="BL248" s="152"/>
      <c r="BM248" s="150"/>
      <c r="BN248" s="152"/>
      <c r="BO248" s="150"/>
      <c r="BP248" s="152"/>
      <c r="BQ248" s="150"/>
      <c r="BR248" s="152"/>
      <c r="BS248" s="150"/>
      <c r="BT248" s="152"/>
      <c r="BU248" s="150"/>
      <c r="BV248" s="152"/>
      <c r="BW248" s="150"/>
      <c r="BX248" s="152"/>
      <c r="BY248" s="150"/>
      <c r="BZ248" s="32" t="str">
        <f ca="1">IF(AND(BZ$7&gt;=$N248,BZ$7&lt;=$O248,BZ$7&lt;&gt;""),IF($P248="O",$K248&amp;" h",$K248),"")</f>
        <v/>
      </c>
      <c r="CA248" s="32" t="str">
        <f ca="1">IF(AND(CA$7&gt;=$N248,CA$7&lt;=$O248,CA$7&lt;&gt;""),IF($P248="O",$K248&amp;" h",$K248),"")</f>
        <v/>
      </c>
      <c r="CB248" s="32" t="str">
        <f ca="1">IF(AND(CB$7&gt;=$N248,CB$7&lt;=$O248,CB$7&lt;&gt;""),IF($P248="O",$K248&amp;" h",$K248),"")</f>
        <v/>
      </c>
      <c r="CC248" s="32" t="str">
        <f ca="1">IF(AND(CC$7&gt;=$N248,CC$7&lt;=$O248,CC$7&lt;&gt;""),IF($P248="O",$K248&amp;" h",$K248),"")</f>
        <v/>
      </c>
      <c r="CD248" s="32" t="str">
        <f ca="1">IF(AND(CD$7&gt;=$N248,CD$7&lt;=$O248,CD$7&lt;&gt;""),IF($P248="O",$K248&amp;" h",$K248),"")</f>
        <v/>
      </c>
      <c r="CE248" s="32" t="str">
        <f ca="1">IF(AND(CE$7&gt;=$N248,CE$7&lt;=$O248,CE$7&lt;&gt;""),IF($P248="O",$K248&amp;" h",$K248),"")</f>
        <v/>
      </c>
      <c r="CF248" s="32" t="str">
        <f ca="1">IF(AND(CF$7&gt;=$N248,CF$7&lt;=$O248,CF$7&lt;&gt;""),IF($P248="O",$K248&amp;" h",$K248),"")</f>
        <v/>
      </c>
      <c r="CG248" s="32" t="str">
        <f ca="1">IF(AND(CG$7&gt;=$N248,CG$7&lt;=$O248,CG$7&lt;&gt;""),IF($P248="O",$K248&amp;" h",$K248),"")</f>
        <v/>
      </c>
      <c r="CH248" s="32" t="str">
        <f ca="1">IF(AND(CH$7&gt;=$N248,CH$7&lt;=$O248,CH$7&lt;&gt;""),IF($P248="O",$K248&amp;" h",$K248),"")</f>
        <v/>
      </c>
      <c r="CI248" s="32" t="str">
        <f ca="1">IF(AND(CI$7&gt;=$N248,CI$7&lt;=$O248,CI$7&lt;&gt;""),IF($P248="O",$K248&amp;" h",$K248),"")</f>
        <v/>
      </c>
      <c r="CJ248" s="32" t="str">
        <f ca="1">IF(AND(CJ$7&gt;=$N248,CJ$7&lt;=$O248,CJ$7&lt;&gt;""),IF($P248="O",$K248&amp;" h",$K248),"")</f>
        <v/>
      </c>
      <c r="CK248" s="32" t="str">
        <f ca="1">IF(AND(CK$7&gt;=$N248,CK$7&lt;=$O248,CK$7&lt;&gt;""),IF($P248="O",$K248&amp;" h",$K248),"")</f>
        <v/>
      </c>
      <c r="CL248" s="32" t="str">
        <f ca="1">IF(AND(CL$7&gt;=$N248,CL$7&lt;=$O248,CL$7&lt;&gt;""),IF($P248="O",$K248&amp;" h",$K248),"")</f>
        <v/>
      </c>
      <c r="CM248" s="32" t="str">
        <f ca="1">IF(AND(CM$7&gt;=$N248,CM$7&lt;=$O248,CM$7&lt;&gt;""),IF($P248="O",$K248&amp;" h",$K248),"")</f>
        <v/>
      </c>
      <c r="CN248" s="32" t="str">
        <f ca="1">IF(AND(CN$7&gt;=$N248,CN$7&lt;=$O248,CN$7&lt;&gt;""),IF($P248="O",$K248&amp;" h",$K248),"")</f>
        <v/>
      </c>
      <c r="CO248" s="32" t="str">
        <f ca="1">IF(AND(CO$7&gt;=$N248,CO$7&lt;=$O248,CO$7&lt;&gt;""),IF($P248="O",$K248&amp;" h",$K248),"")</f>
        <v/>
      </c>
      <c r="CP248" s="32" t="str">
        <f ca="1">IF(AND(CP$7&gt;=$N248,CP$7&lt;=$O248,CP$7&lt;&gt;""),IF($P248="O",$K248&amp;" h",$K248),"")</f>
        <v/>
      </c>
      <c r="CQ248" s="32" t="str">
        <f ca="1">IF(AND(CQ$7&gt;=$N248,CQ$7&lt;=$O248,CQ$7&lt;&gt;""),IF($P248="O",$K248&amp;" h",$K248),"")</f>
        <v/>
      </c>
      <c r="CR248" s="32" t="str">
        <f ca="1">IF(AND(CR$7&gt;=$N248,CR$7&lt;=$O248,CR$7&lt;&gt;""),IF($P248="O",$K248&amp;" h",$K248),"")</f>
        <v/>
      </c>
      <c r="CS248" s="32" t="str">
        <f ca="1">IF(AND(CS$7&gt;=$N248,CS$7&lt;=$O248,CS$7&lt;&gt;""),IF($P248="O",$K248&amp;" h",$K248),"")</f>
        <v/>
      </c>
      <c r="CT248" s="32" t="str">
        <f ca="1">IF(AND(CT$7&gt;=$N248,CT$7&lt;=$O248,CT$7&lt;&gt;""),IF($P248="O",$K248&amp;" h",$K248),"")</f>
        <v/>
      </c>
      <c r="CU248" s="32" t="str">
        <f ca="1">IF(AND(CU$7&gt;=$N248,CU$7&lt;=$O248,CU$7&lt;&gt;""),IF($P248="O",$K248&amp;" h",$K248),"")</f>
        <v/>
      </c>
      <c r="CV248" s="32" t="str">
        <f ca="1">IF(AND(CV$7&gt;=$N248,CV$7&lt;=$O248,CV$7&lt;&gt;""),IF($P248="O",$K248&amp;" h",$K248),"")</f>
        <v/>
      </c>
      <c r="CW248" s="32" t="str">
        <f ca="1">IF(AND(CW$7&gt;=$N248,CW$7&lt;=$O248,CW$7&lt;&gt;""),IF($P248="O",$K248&amp;" h",$K248),"")</f>
        <v/>
      </c>
      <c r="CX248" s="32" t="str">
        <f ca="1">IF(AND(CX$7&gt;=$N248,CX$7&lt;=$O248,CX$7&lt;&gt;""),IF($P248="O",$K248&amp;" h",$K248),"")</f>
        <v/>
      </c>
      <c r="CY248" s="32" t="str">
        <f ca="1">IF(AND(CY$7&gt;=$N248,CY$7&lt;=$O248,CY$7&lt;&gt;""),IF($P248="O",$K248&amp;" h",$K248),"")</f>
        <v/>
      </c>
      <c r="CZ248" s="32" t="str">
        <f ca="1">IF(AND(CZ$7&gt;=$N248,CZ$7&lt;=$O248,CZ$7&lt;&gt;""),IF($P248="O",$K248&amp;" h",$K248),"")</f>
        <v/>
      </c>
      <c r="DA248" s="32" t="str">
        <f ca="1">IF(AND(DA$7&gt;=$N248,DA$7&lt;=$O248,DA$7&lt;&gt;""),IF($P248="O",$K248&amp;" h",$K248),"")</f>
        <v/>
      </c>
      <c r="DB248" s="32" t="str">
        <f ca="1">IF(AND(DB$7&gt;=$N248,DB$7&lt;=$O248,DB$7&lt;&gt;""),IF($P248="O",$K248&amp;" h",$K248),"")</f>
        <v/>
      </c>
      <c r="DC248" s="32" t="str">
        <f ca="1">IF(AND(DC$7&gt;=$N248,DC$7&lt;=$O248,DC$7&lt;&gt;""),IF($P248="O",$K248&amp;" h",$K248),"")</f>
        <v/>
      </c>
    </row>
    <row r="249" spans="1:107" x14ac:dyDescent="0.3">
      <c r="A249" s="100"/>
      <c r="B249" s="100"/>
      <c r="C249" s="100"/>
      <c r="D249" s="100"/>
      <c r="E249" s="100"/>
      <c r="F249" s="100"/>
      <c r="G249" s="100"/>
      <c r="H249" s="100"/>
      <c r="I249" s="100"/>
      <c r="J249" s="100"/>
      <c r="K249" s="100"/>
      <c r="L249" s="101"/>
      <c r="M249" s="101"/>
      <c r="N249" s="102"/>
      <c r="O249" s="102"/>
      <c r="P249" s="103"/>
      <c r="Q249" s="31">
        <f ca="1">NETWORKDAYS(N249,O249,LD!$D$5:$D$16)</f>
        <v>0</v>
      </c>
      <c r="R249" s="152" t="str">
        <f ca="1">IF(AND(R$7&gt;=$N249,R$7&lt;=$O249,R$7&lt;&gt;""),IF($P249="O",$K249&amp;" h",$K249),"")</f>
        <v/>
      </c>
      <c r="S249" s="150" t="str">
        <f>IF(AND(S$7&gt;=$N249,S$7&lt;=$O249,S$7&lt;&gt;""),IF($P249="O",$K249&amp;" h",$K249),"")</f>
        <v/>
      </c>
      <c r="T249" s="152" t="str">
        <f ca="1">IF(AND(T$7&gt;=$N249,T$7&lt;=$O249,T$7&lt;&gt;""),IF($P249="O",$K249&amp;" h",$K249),"")</f>
        <v/>
      </c>
      <c r="U249" s="150" t="str">
        <f>IF(AND(U$7&gt;=$N249,U$7&lt;=$O249,U$7&lt;&gt;""),IF($P249="O",$K249&amp;" h",$K249),"")</f>
        <v/>
      </c>
      <c r="V249" s="152" t="str">
        <f ca="1">IF(AND(V$7&gt;=$N249,V$7&lt;=$O249,V$7&lt;&gt;""),IF($P249="O",$K249&amp;" h",$K249),"")</f>
        <v/>
      </c>
      <c r="W249" s="150" t="str">
        <f>IF(AND(W$7&gt;=$N249,W$7&lt;=$O249,W$7&lt;&gt;""),IF($P249="O",$K249&amp;" h",$K249),"")</f>
        <v/>
      </c>
      <c r="X249" s="152" t="str">
        <f ca="1">IF(AND(X$7&gt;=$N249,X$7&lt;=$O249,X$7&lt;&gt;""),IF($P249="O",$K249&amp;" h",$K249),"")</f>
        <v/>
      </c>
      <c r="Y249" s="150" t="str">
        <f>IF(AND(Y$7&gt;=$N249,Y$7&lt;=$O249,Y$7&lt;&gt;""),IF($P249="O",$K249&amp;" h",$K249),"")</f>
        <v/>
      </c>
      <c r="Z249" s="152" t="str">
        <f ca="1">IF(AND(Z$7&gt;=$N249,Z$7&lt;=$O249,Z$7&lt;&gt;""),IF($P249="O",$K249&amp;" h",$K249),"")</f>
        <v/>
      </c>
      <c r="AA249" s="150" t="str">
        <f>IF(AND(AA$7&gt;=$N249,AA$7&lt;=$O249,AA$7&lt;&gt;""),IF($P249="O",$K249&amp;" h",$K249),"")</f>
        <v/>
      </c>
      <c r="AB249" s="152" t="str">
        <f ca="1">IF(AND(AB$7&gt;=$N249,AB$7&lt;=$O249,AB$7&lt;&gt;""),IF($P249="O",$K249&amp;" h",$K249),"")</f>
        <v/>
      </c>
      <c r="AC249" s="150" t="str">
        <f>IF(AND(AC$7&gt;=$N249,AC$7&lt;=$O249,AC$7&lt;&gt;""),IF($P249="O",$K249&amp;" h",$K249),"")</f>
        <v/>
      </c>
      <c r="AD249" s="152" t="str">
        <f ca="1">IF(AND(AD$7&gt;=$N249,AD$7&lt;=$O249,AD$7&lt;&gt;""),IF($P249="O",$K249&amp;" h",$K249),"")</f>
        <v/>
      </c>
      <c r="AE249" s="150" t="str">
        <f>IF(AND(AE$7&gt;=$N249,AE$7&lt;=$O249,AE$7&lt;&gt;""),IF($P249="O",$K249&amp;" h",$K249),"")</f>
        <v/>
      </c>
      <c r="AF249" s="152" t="str">
        <f ca="1">IF(AND(AF$7&gt;=$N249,AF$7&lt;=$O249,AF$7&lt;&gt;""),IF($P249="O",$K249&amp;" h",$K249),"")</f>
        <v/>
      </c>
      <c r="AG249" s="150" t="str">
        <f>IF(AND(AG$7&gt;=$N249,AG$7&lt;=$O249,AG$7&lt;&gt;""),IF($P249="O",$K249&amp;" h",$K249),"")</f>
        <v/>
      </c>
      <c r="AH249" s="152" t="str">
        <f ca="1">IF(AND(AH$7&gt;=$N249,AH$7&lt;=$O249,AH$7&lt;&gt;""),IF($P249="O",$K249&amp;" h",$K249),"")</f>
        <v/>
      </c>
      <c r="AI249" s="150"/>
      <c r="AJ249" s="152"/>
      <c r="AK249" s="150"/>
      <c r="AL249" s="152"/>
      <c r="AM249" s="150"/>
      <c r="AN249" s="152"/>
      <c r="AO249" s="150"/>
      <c r="AP249" s="152"/>
      <c r="AQ249" s="150"/>
      <c r="AR249" s="152"/>
      <c r="AS249" s="150"/>
      <c r="AT249" s="152"/>
      <c r="AU249" s="150"/>
      <c r="AV249" s="152"/>
      <c r="AW249" s="150"/>
      <c r="AX249" s="152"/>
      <c r="AY249" s="150"/>
      <c r="AZ249" s="152"/>
      <c r="BA249" s="150"/>
      <c r="BB249" s="152"/>
      <c r="BC249" s="150"/>
      <c r="BD249" s="152"/>
      <c r="BE249" s="150"/>
      <c r="BF249" s="152"/>
      <c r="BG249" s="150"/>
      <c r="BH249" s="152"/>
      <c r="BI249" s="150"/>
      <c r="BJ249" s="152"/>
      <c r="BK249" s="150"/>
      <c r="BL249" s="152"/>
      <c r="BM249" s="150"/>
      <c r="BN249" s="152"/>
      <c r="BO249" s="150"/>
      <c r="BP249" s="152"/>
      <c r="BQ249" s="150"/>
      <c r="BR249" s="152"/>
      <c r="BS249" s="150"/>
      <c r="BT249" s="152"/>
      <c r="BU249" s="150"/>
      <c r="BV249" s="152"/>
      <c r="BW249" s="150"/>
      <c r="BX249" s="152"/>
      <c r="BY249" s="150"/>
      <c r="BZ249" s="32" t="str">
        <f ca="1">IF(AND(BZ$7&gt;=$N249,BZ$7&lt;=$O249,BZ$7&lt;&gt;""),IF($P249="O",$K249&amp;" h",$K249),"")</f>
        <v/>
      </c>
      <c r="CA249" s="32" t="str">
        <f ca="1">IF(AND(CA$7&gt;=$N249,CA$7&lt;=$O249,CA$7&lt;&gt;""),IF($P249="O",$K249&amp;" h",$K249),"")</f>
        <v/>
      </c>
      <c r="CB249" s="32" t="str">
        <f ca="1">IF(AND(CB$7&gt;=$N249,CB$7&lt;=$O249,CB$7&lt;&gt;""),IF($P249="O",$K249&amp;" h",$K249),"")</f>
        <v/>
      </c>
      <c r="CC249" s="32" t="str">
        <f ca="1">IF(AND(CC$7&gt;=$N249,CC$7&lt;=$O249,CC$7&lt;&gt;""),IF($P249="O",$K249&amp;" h",$K249),"")</f>
        <v/>
      </c>
      <c r="CD249" s="32" t="str">
        <f ca="1">IF(AND(CD$7&gt;=$N249,CD$7&lt;=$O249,CD$7&lt;&gt;""),IF($P249="O",$K249&amp;" h",$K249),"")</f>
        <v/>
      </c>
      <c r="CE249" s="32" t="str">
        <f ca="1">IF(AND(CE$7&gt;=$N249,CE$7&lt;=$O249,CE$7&lt;&gt;""),IF($P249="O",$K249&amp;" h",$K249),"")</f>
        <v/>
      </c>
      <c r="CF249" s="32" t="str">
        <f ca="1">IF(AND(CF$7&gt;=$N249,CF$7&lt;=$O249,CF$7&lt;&gt;""),IF($P249="O",$K249&amp;" h",$K249),"")</f>
        <v/>
      </c>
      <c r="CG249" s="32" t="str">
        <f ca="1">IF(AND(CG$7&gt;=$N249,CG$7&lt;=$O249,CG$7&lt;&gt;""),IF($P249="O",$K249&amp;" h",$K249),"")</f>
        <v/>
      </c>
      <c r="CH249" s="32" t="str">
        <f ca="1">IF(AND(CH$7&gt;=$N249,CH$7&lt;=$O249,CH$7&lt;&gt;""),IF($P249="O",$K249&amp;" h",$K249),"")</f>
        <v/>
      </c>
      <c r="CI249" s="32" t="str">
        <f ca="1">IF(AND(CI$7&gt;=$N249,CI$7&lt;=$O249,CI$7&lt;&gt;""),IF($P249="O",$K249&amp;" h",$K249),"")</f>
        <v/>
      </c>
      <c r="CJ249" s="32" t="str">
        <f ca="1">IF(AND(CJ$7&gt;=$N249,CJ$7&lt;=$O249,CJ$7&lt;&gt;""),IF($P249="O",$K249&amp;" h",$K249),"")</f>
        <v/>
      </c>
      <c r="CK249" s="32" t="str">
        <f ca="1">IF(AND(CK$7&gt;=$N249,CK$7&lt;=$O249,CK$7&lt;&gt;""),IF($P249="O",$K249&amp;" h",$K249),"")</f>
        <v/>
      </c>
      <c r="CL249" s="32" t="str">
        <f ca="1">IF(AND(CL$7&gt;=$N249,CL$7&lt;=$O249,CL$7&lt;&gt;""),IF($P249="O",$K249&amp;" h",$K249),"")</f>
        <v/>
      </c>
      <c r="CM249" s="32" t="str">
        <f ca="1">IF(AND(CM$7&gt;=$N249,CM$7&lt;=$O249,CM$7&lt;&gt;""),IF($P249="O",$K249&amp;" h",$K249),"")</f>
        <v/>
      </c>
      <c r="CN249" s="32" t="str">
        <f ca="1">IF(AND(CN$7&gt;=$N249,CN$7&lt;=$O249,CN$7&lt;&gt;""),IF($P249="O",$K249&amp;" h",$K249),"")</f>
        <v/>
      </c>
      <c r="CO249" s="32" t="str">
        <f ca="1">IF(AND(CO$7&gt;=$N249,CO$7&lt;=$O249,CO$7&lt;&gt;""),IF($P249="O",$K249&amp;" h",$K249),"")</f>
        <v/>
      </c>
      <c r="CP249" s="32" t="str">
        <f ca="1">IF(AND(CP$7&gt;=$N249,CP$7&lt;=$O249,CP$7&lt;&gt;""),IF($P249="O",$K249&amp;" h",$K249),"")</f>
        <v/>
      </c>
      <c r="CQ249" s="32" t="str">
        <f ca="1">IF(AND(CQ$7&gt;=$N249,CQ$7&lt;=$O249,CQ$7&lt;&gt;""),IF($P249="O",$K249&amp;" h",$K249),"")</f>
        <v/>
      </c>
      <c r="CR249" s="32" t="str">
        <f ca="1">IF(AND(CR$7&gt;=$N249,CR$7&lt;=$O249,CR$7&lt;&gt;""),IF($P249="O",$K249&amp;" h",$K249),"")</f>
        <v/>
      </c>
      <c r="CS249" s="32" t="str">
        <f ca="1">IF(AND(CS$7&gt;=$N249,CS$7&lt;=$O249,CS$7&lt;&gt;""),IF($P249="O",$K249&amp;" h",$K249),"")</f>
        <v/>
      </c>
      <c r="CT249" s="32" t="str">
        <f ca="1">IF(AND(CT$7&gt;=$N249,CT$7&lt;=$O249,CT$7&lt;&gt;""),IF($P249="O",$K249&amp;" h",$K249),"")</f>
        <v/>
      </c>
      <c r="CU249" s="32" t="str">
        <f ca="1">IF(AND(CU$7&gt;=$N249,CU$7&lt;=$O249,CU$7&lt;&gt;""),IF($P249="O",$K249&amp;" h",$K249),"")</f>
        <v/>
      </c>
      <c r="CV249" s="32" t="str">
        <f ca="1">IF(AND(CV$7&gt;=$N249,CV$7&lt;=$O249,CV$7&lt;&gt;""),IF($P249="O",$K249&amp;" h",$K249),"")</f>
        <v/>
      </c>
      <c r="CW249" s="32" t="str">
        <f ca="1">IF(AND(CW$7&gt;=$N249,CW$7&lt;=$O249,CW$7&lt;&gt;""),IF($P249="O",$K249&amp;" h",$K249),"")</f>
        <v/>
      </c>
      <c r="CX249" s="32" t="str">
        <f ca="1">IF(AND(CX$7&gt;=$N249,CX$7&lt;=$O249,CX$7&lt;&gt;""),IF($P249="O",$K249&amp;" h",$K249),"")</f>
        <v/>
      </c>
      <c r="CY249" s="32" t="str">
        <f ca="1">IF(AND(CY$7&gt;=$N249,CY$7&lt;=$O249,CY$7&lt;&gt;""),IF($P249="O",$K249&amp;" h",$K249),"")</f>
        <v/>
      </c>
      <c r="CZ249" s="32" t="str">
        <f ca="1">IF(AND(CZ$7&gt;=$N249,CZ$7&lt;=$O249,CZ$7&lt;&gt;""),IF($P249="O",$K249&amp;" h",$K249),"")</f>
        <v/>
      </c>
      <c r="DA249" s="32" t="str">
        <f ca="1">IF(AND(DA$7&gt;=$N249,DA$7&lt;=$O249,DA$7&lt;&gt;""),IF($P249="O",$K249&amp;" h",$K249),"")</f>
        <v/>
      </c>
      <c r="DB249" s="32" t="str">
        <f ca="1">IF(AND(DB$7&gt;=$N249,DB$7&lt;=$O249,DB$7&lt;&gt;""),IF($P249="O",$K249&amp;" h",$K249),"")</f>
        <v/>
      </c>
      <c r="DC249" s="32" t="str">
        <f ca="1">IF(AND(DC$7&gt;=$N249,DC$7&lt;=$O249,DC$7&lt;&gt;""),IF($P249="O",$K249&amp;" h",$K249),"")</f>
        <v/>
      </c>
    </row>
    <row r="250" spans="1:107" x14ac:dyDescent="0.3">
      <c r="A250" s="100"/>
      <c r="B250" s="100"/>
      <c r="C250" s="100"/>
      <c r="D250" s="100"/>
      <c r="E250" s="100"/>
      <c r="F250" s="100"/>
      <c r="G250" s="100"/>
      <c r="H250" s="100"/>
      <c r="I250" s="100"/>
      <c r="J250" s="100"/>
      <c r="K250" s="100"/>
      <c r="L250" s="101"/>
      <c r="M250" s="101"/>
      <c r="N250" s="102"/>
      <c r="O250" s="102"/>
      <c r="P250" s="103"/>
      <c r="Q250" s="31">
        <f ca="1">NETWORKDAYS(N250,O250,LD!$D$5:$D$16)</f>
        <v>0</v>
      </c>
      <c r="R250" s="152" t="str">
        <f ca="1">IF(AND(R$7&gt;=$N250,R$7&lt;=$O250,R$7&lt;&gt;""),IF($P250="O",$K250&amp;" h",$K250),"")</f>
        <v/>
      </c>
      <c r="S250" s="150" t="str">
        <f>IF(AND(S$7&gt;=$N250,S$7&lt;=$O250,S$7&lt;&gt;""),IF($P250="O",$K250&amp;" h",$K250),"")</f>
        <v/>
      </c>
      <c r="T250" s="152" t="str">
        <f ca="1">IF(AND(T$7&gt;=$N250,T$7&lt;=$O250,T$7&lt;&gt;""),IF($P250="O",$K250&amp;" h",$K250),"")</f>
        <v/>
      </c>
      <c r="U250" s="150" t="str">
        <f>IF(AND(U$7&gt;=$N250,U$7&lt;=$O250,U$7&lt;&gt;""),IF($P250="O",$K250&amp;" h",$K250),"")</f>
        <v/>
      </c>
      <c r="V250" s="152" t="str">
        <f ca="1">IF(AND(V$7&gt;=$N250,V$7&lt;=$O250,V$7&lt;&gt;""),IF($P250="O",$K250&amp;" h",$K250),"")</f>
        <v/>
      </c>
      <c r="W250" s="150" t="str">
        <f>IF(AND(W$7&gt;=$N250,W$7&lt;=$O250,W$7&lt;&gt;""),IF($P250="O",$K250&amp;" h",$K250),"")</f>
        <v/>
      </c>
      <c r="X250" s="152" t="str">
        <f ca="1">IF(AND(X$7&gt;=$N250,X$7&lt;=$O250,X$7&lt;&gt;""),IF($P250="O",$K250&amp;" h",$K250),"")</f>
        <v/>
      </c>
      <c r="Y250" s="150" t="str">
        <f>IF(AND(Y$7&gt;=$N250,Y$7&lt;=$O250,Y$7&lt;&gt;""),IF($P250="O",$K250&amp;" h",$K250),"")</f>
        <v/>
      </c>
      <c r="Z250" s="152" t="str">
        <f ca="1">IF(AND(Z$7&gt;=$N250,Z$7&lt;=$O250,Z$7&lt;&gt;""),IF($P250="O",$K250&amp;" h",$K250),"")</f>
        <v/>
      </c>
      <c r="AA250" s="150" t="str">
        <f>IF(AND(AA$7&gt;=$N250,AA$7&lt;=$O250,AA$7&lt;&gt;""),IF($P250="O",$K250&amp;" h",$K250),"")</f>
        <v/>
      </c>
      <c r="AB250" s="152" t="str">
        <f ca="1">IF(AND(AB$7&gt;=$N250,AB$7&lt;=$O250,AB$7&lt;&gt;""),IF($P250="O",$K250&amp;" h",$K250),"")</f>
        <v/>
      </c>
      <c r="AC250" s="150" t="str">
        <f>IF(AND(AC$7&gt;=$N250,AC$7&lt;=$O250,AC$7&lt;&gt;""),IF($P250="O",$K250&amp;" h",$K250),"")</f>
        <v/>
      </c>
      <c r="AD250" s="152" t="str">
        <f ca="1">IF(AND(AD$7&gt;=$N250,AD$7&lt;=$O250,AD$7&lt;&gt;""),IF($P250="O",$K250&amp;" h",$K250),"")</f>
        <v/>
      </c>
      <c r="AE250" s="150" t="str">
        <f>IF(AND(AE$7&gt;=$N250,AE$7&lt;=$O250,AE$7&lt;&gt;""),IF($P250="O",$K250&amp;" h",$K250),"")</f>
        <v/>
      </c>
      <c r="AF250" s="152" t="str">
        <f ca="1">IF(AND(AF$7&gt;=$N250,AF$7&lt;=$O250,AF$7&lt;&gt;""),IF($P250="O",$K250&amp;" h",$K250),"")</f>
        <v/>
      </c>
      <c r="AG250" s="150" t="str">
        <f>IF(AND(AG$7&gt;=$N250,AG$7&lt;=$O250,AG$7&lt;&gt;""),IF($P250="O",$K250&amp;" h",$K250),"")</f>
        <v/>
      </c>
      <c r="AH250" s="152" t="str">
        <f ca="1">IF(AND(AH$7&gt;=$N250,AH$7&lt;=$O250,AH$7&lt;&gt;""),IF($P250="O",$K250&amp;" h",$K250),"")</f>
        <v/>
      </c>
      <c r="AI250" s="150"/>
      <c r="AJ250" s="152"/>
      <c r="AK250" s="150"/>
      <c r="AL250" s="152"/>
      <c r="AM250" s="150"/>
      <c r="AN250" s="152"/>
      <c r="AO250" s="150"/>
      <c r="AP250" s="152"/>
      <c r="AQ250" s="150"/>
      <c r="AR250" s="152"/>
      <c r="AS250" s="150"/>
      <c r="AT250" s="152"/>
      <c r="AU250" s="150"/>
      <c r="AV250" s="152"/>
      <c r="AW250" s="150"/>
      <c r="AX250" s="152"/>
      <c r="AY250" s="150"/>
      <c r="AZ250" s="152"/>
      <c r="BA250" s="150"/>
      <c r="BB250" s="152"/>
      <c r="BC250" s="150"/>
      <c r="BD250" s="152"/>
      <c r="BE250" s="150"/>
      <c r="BF250" s="152"/>
      <c r="BG250" s="150"/>
      <c r="BH250" s="152"/>
      <c r="BI250" s="150"/>
      <c r="BJ250" s="152"/>
      <c r="BK250" s="150"/>
      <c r="BL250" s="152"/>
      <c r="BM250" s="150"/>
      <c r="BN250" s="152"/>
      <c r="BO250" s="150"/>
      <c r="BP250" s="152"/>
      <c r="BQ250" s="150"/>
      <c r="BR250" s="152"/>
      <c r="BS250" s="150"/>
      <c r="BT250" s="152"/>
      <c r="BU250" s="150"/>
      <c r="BV250" s="152"/>
      <c r="BW250" s="150"/>
      <c r="BX250" s="152"/>
      <c r="BY250" s="150"/>
      <c r="BZ250" s="32" t="str">
        <f ca="1">IF(AND(BZ$7&gt;=$N250,BZ$7&lt;=$O250,BZ$7&lt;&gt;""),IF($P250="O",$K250&amp;" h",$K250),"")</f>
        <v/>
      </c>
      <c r="CA250" s="32" t="str">
        <f ca="1">IF(AND(CA$7&gt;=$N250,CA$7&lt;=$O250,CA$7&lt;&gt;""),IF($P250="O",$K250&amp;" h",$K250),"")</f>
        <v/>
      </c>
      <c r="CB250" s="32" t="str">
        <f ca="1">IF(AND(CB$7&gt;=$N250,CB$7&lt;=$O250,CB$7&lt;&gt;""),IF($P250="O",$K250&amp;" h",$K250),"")</f>
        <v/>
      </c>
      <c r="CC250" s="32" t="str">
        <f ca="1">IF(AND(CC$7&gt;=$N250,CC$7&lt;=$O250,CC$7&lt;&gt;""),IF($P250="O",$K250&amp;" h",$K250),"")</f>
        <v/>
      </c>
      <c r="CD250" s="32" t="str">
        <f ca="1">IF(AND(CD$7&gt;=$N250,CD$7&lt;=$O250,CD$7&lt;&gt;""),IF($P250="O",$K250&amp;" h",$K250),"")</f>
        <v/>
      </c>
      <c r="CE250" s="32" t="str">
        <f ca="1">IF(AND(CE$7&gt;=$N250,CE$7&lt;=$O250,CE$7&lt;&gt;""),IF($P250="O",$K250&amp;" h",$K250),"")</f>
        <v/>
      </c>
      <c r="CF250" s="32" t="str">
        <f ca="1">IF(AND(CF$7&gt;=$N250,CF$7&lt;=$O250,CF$7&lt;&gt;""),IF($P250="O",$K250&amp;" h",$K250),"")</f>
        <v/>
      </c>
      <c r="CG250" s="32" t="str">
        <f ca="1">IF(AND(CG$7&gt;=$N250,CG$7&lt;=$O250,CG$7&lt;&gt;""),IF($P250="O",$K250&amp;" h",$K250),"")</f>
        <v/>
      </c>
      <c r="CH250" s="32" t="str">
        <f ca="1">IF(AND(CH$7&gt;=$N250,CH$7&lt;=$O250,CH$7&lt;&gt;""),IF($P250="O",$K250&amp;" h",$K250),"")</f>
        <v/>
      </c>
      <c r="CI250" s="32" t="str">
        <f ca="1">IF(AND(CI$7&gt;=$N250,CI$7&lt;=$O250,CI$7&lt;&gt;""),IF($P250="O",$K250&amp;" h",$K250),"")</f>
        <v/>
      </c>
      <c r="CJ250" s="32" t="str">
        <f ca="1">IF(AND(CJ$7&gt;=$N250,CJ$7&lt;=$O250,CJ$7&lt;&gt;""),IF($P250="O",$K250&amp;" h",$K250),"")</f>
        <v/>
      </c>
      <c r="CK250" s="32" t="str">
        <f ca="1">IF(AND(CK$7&gt;=$N250,CK$7&lt;=$O250,CK$7&lt;&gt;""),IF($P250="O",$K250&amp;" h",$K250),"")</f>
        <v/>
      </c>
      <c r="CL250" s="32" t="str">
        <f ca="1">IF(AND(CL$7&gt;=$N250,CL$7&lt;=$O250,CL$7&lt;&gt;""),IF($P250="O",$K250&amp;" h",$K250),"")</f>
        <v/>
      </c>
      <c r="CM250" s="32" t="str">
        <f ca="1">IF(AND(CM$7&gt;=$N250,CM$7&lt;=$O250,CM$7&lt;&gt;""),IF($P250="O",$K250&amp;" h",$K250),"")</f>
        <v/>
      </c>
      <c r="CN250" s="32" t="str">
        <f ca="1">IF(AND(CN$7&gt;=$N250,CN$7&lt;=$O250,CN$7&lt;&gt;""),IF($P250="O",$K250&amp;" h",$K250),"")</f>
        <v/>
      </c>
      <c r="CO250" s="32" t="str">
        <f ca="1">IF(AND(CO$7&gt;=$N250,CO$7&lt;=$O250,CO$7&lt;&gt;""),IF($P250="O",$K250&amp;" h",$K250),"")</f>
        <v/>
      </c>
      <c r="CP250" s="32" t="str">
        <f ca="1">IF(AND(CP$7&gt;=$N250,CP$7&lt;=$O250,CP$7&lt;&gt;""),IF($P250="O",$K250&amp;" h",$K250),"")</f>
        <v/>
      </c>
      <c r="CQ250" s="32" t="str">
        <f ca="1">IF(AND(CQ$7&gt;=$N250,CQ$7&lt;=$O250,CQ$7&lt;&gt;""),IF($P250="O",$K250&amp;" h",$K250),"")</f>
        <v/>
      </c>
      <c r="CR250" s="32" t="str">
        <f ca="1">IF(AND(CR$7&gt;=$N250,CR$7&lt;=$O250,CR$7&lt;&gt;""),IF($P250="O",$K250&amp;" h",$K250),"")</f>
        <v/>
      </c>
      <c r="CS250" s="32" t="str">
        <f ca="1">IF(AND(CS$7&gt;=$N250,CS$7&lt;=$O250,CS$7&lt;&gt;""),IF($P250="O",$K250&amp;" h",$K250),"")</f>
        <v/>
      </c>
      <c r="CT250" s="32" t="str">
        <f ca="1">IF(AND(CT$7&gt;=$N250,CT$7&lt;=$O250,CT$7&lt;&gt;""),IF($P250="O",$K250&amp;" h",$K250),"")</f>
        <v/>
      </c>
      <c r="CU250" s="32" t="str">
        <f ca="1">IF(AND(CU$7&gt;=$N250,CU$7&lt;=$O250,CU$7&lt;&gt;""),IF($P250="O",$K250&amp;" h",$K250),"")</f>
        <v/>
      </c>
      <c r="CV250" s="32" t="str">
        <f ca="1">IF(AND(CV$7&gt;=$N250,CV$7&lt;=$O250,CV$7&lt;&gt;""),IF($P250="O",$K250&amp;" h",$K250),"")</f>
        <v/>
      </c>
      <c r="CW250" s="32" t="str">
        <f ca="1">IF(AND(CW$7&gt;=$N250,CW$7&lt;=$O250,CW$7&lt;&gt;""),IF($P250="O",$K250&amp;" h",$K250),"")</f>
        <v/>
      </c>
      <c r="CX250" s="32" t="str">
        <f ca="1">IF(AND(CX$7&gt;=$N250,CX$7&lt;=$O250,CX$7&lt;&gt;""),IF($P250="O",$K250&amp;" h",$K250),"")</f>
        <v/>
      </c>
      <c r="CY250" s="32" t="str">
        <f ca="1">IF(AND(CY$7&gt;=$N250,CY$7&lt;=$O250,CY$7&lt;&gt;""),IF($P250="O",$K250&amp;" h",$K250),"")</f>
        <v/>
      </c>
      <c r="CZ250" s="32" t="str">
        <f ca="1">IF(AND(CZ$7&gt;=$N250,CZ$7&lt;=$O250,CZ$7&lt;&gt;""),IF($P250="O",$K250&amp;" h",$K250),"")</f>
        <v/>
      </c>
      <c r="DA250" s="32" t="str">
        <f ca="1">IF(AND(DA$7&gt;=$N250,DA$7&lt;=$O250,DA$7&lt;&gt;""),IF($P250="O",$K250&amp;" h",$K250),"")</f>
        <v/>
      </c>
      <c r="DB250" s="32" t="str">
        <f ca="1">IF(AND(DB$7&gt;=$N250,DB$7&lt;=$O250,DB$7&lt;&gt;""),IF($P250="O",$K250&amp;" h",$K250),"")</f>
        <v/>
      </c>
      <c r="DC250" s="32" t="str">
        <f ca="1">IF(AND(DC$7&gt;=$N250,DC$7&lt;=$O250,DC$7&lt;&gt;""),IF($P250="O",$K250&amp;" h",$K250),"")</f>
        <v/>
      </c>
    </row>
    <row r="251" spans="1:107" x14ac:dyDescent="0.3">
      <c r="A251" s="100"/>
      <c r="B251" s="100"/>
      <c r="C251" s="100"/>
      <c r="D251" s="100"/>
      <c r="E251" s="100"/>
      <c r="F251" s="100"/>
      <c r="G251" s="100"/>
      <c r="H251" s="100"/>
      <c r="I251" s="100"/>
      <c r="J251" s="100"/>
      <c r="K251" s="100"/>
      <c r="L251" s="101"/>
      <c r="M251" s="101"/>
      <c r="N251" s="102"/>
      <c r="O251" s="102"/>
      <c r="P251" s="103"/>
      <c r="Q251" s="31">
        <f ca="1">NETWORKDAYS(N251,O251,LD!$D$5:$D$16)</f>
        <v>0</v>
      </c>
      <c r="R251" s="152" t="str">
        <f ca="1">IF(AND(R$7&gt;=$N251,R$7&lt;=$O251,R$7&lt;&gt;""),IF($P251="O",$K251&amp;" h",$K251),"")</f>
        <v/>
      </c>
      <c r="S251" s="150" t="str">
        <f>IF(AND(S$7&gt;=$N251,S$7&lt;=$O251,S$7&lt;&gt;""),IF($P251="O",$K251&amp;" h",$K251),"")</f>
        <v/>
      </c>
      <c r="T251" s="152" t="str">
        <f ca="1">IF(AND(T$7&gt;=$N251,T$7&lt;=$O251,T$7&lt;&gt;""),IF($P251="O",$K251&amp;" h",$K251),"")</f>
        <v/>
      </c>
      <c r="U251" s="150" t="str">
        <f>IF(AND(U$7&gt;=$N251,U$7&lt;=$O251,U$7&lt;&gt;""),IF($P251="O",$K251&amp;" h",$K251),"")</f>
        <v/>
      </c>
      <c r="V251" s="152" t="str">
        <f ca="1">IF(AND(V$7&gt;=$N251,V$7&lt;=$O251,V$7&lt;&gt;""),IF($P251="O",$K251&amp;" h",$K251),"")</f>
        <v/>
      </c>
      <c r="W251" s="150" t="str">
        <f>IF(AND(W$7&gt;=$N251,W$7&lt;=$O251,W$7&lt;&gt;""),IF($P251="O",$K251&amp;" h",$K251),"")</f>
        <v/>
      </c>
      <c r="X251" s="152" t="str">
        <f ca="1">IF(AND(X$7&gt;=$N251,X$7&lt;=$O251,X$7&lt;&gt;""),IF($P251="O",$K251&amp;" h",$K251),"")</f>
        <v/>
      </c>
      <c r="Y251" s="150" t="str">
        <f>IF(AND(Y$7&gt;=$N251,Y$7&lt;=$O251,Y$7&lt;&gt;""),IF($P251="O",$K251&amp;" h",$K251),"")</f>
        <v/>
      </c>
      <c r="Z251" s="152" t="str">
        <f ca="1">IF(AND(Z$7&gt;=$N251,Z$7&lt;=$O251,Z$7&lt;&gt;""),IF($P251="O",$K251&amp;" h",$K251),"")</f>
        <v/>
      </c>
      <c r="AA251" s="150" t="str">
        <f>IF(AND(AA$7&gt;=$N251,AA$7&lt;=$O251,AA$7&lt;&gt;""),IF($P251="O",$K251&amp;" h",$K251),"")</f>
        <v/>
      </c>
      <c r="AB251" s="152" t="str">
        <f ca="1">IF(AND(AB$7&gt;=$N251,AB$7&lt;=$O251,AB$7&lt;&gt;""),IF($P251="O",$K251&amp;" h",$K251),"")</f>
        <v/>
      </c>
      <c r="AC251" s="150" t="str">
        <f>IF(AND(AC$7&gt;=$N251,AC$7&lt;=$O251,AC$7&lt;&gt;""),IF($P251="O",$K251&amp;" h",$K251),"")</f>
        <v/>
      </c>
      <c r="AD251" s="152" t="str">
        <f ca="1">IF(AND(AD$7&gt;=$N251,AD$7&lt;=$O251,AD$7&lt;&gt;""),IF($P251="O",$K251&amp;" h",$K251),"")</f>
        <v/>
      </c>
      <c r="AE251" s="150" t="str">
        <f>IF(AND(AE$7&gt;=$N251,AE$7&lt;=$O251,AE$7&lt;&gt;""),IF($P251="O",$K251&amp;" h",$K251),"")</f>
        <v/>
      </c>
      <c r="AF251" s="152" t="str">
        <f ca="1">IF(AND(AF$7&gt;=$N251,AF$7&lt;=$O251,AF$7&lt;&gt;""),IF($P251="O",$K251&amp;" h",$K251),"")</f>
        <v/>
      </c>
      <c r="AG251" s="150" t="str">
        <f>IF(AND(AG$7&gt;=$N251,AG$7&lt;=$O251,AG$7&lt;&gt;""),IF($P251="O",$K251&amp;" h",$K251),"")</f>
        <v/>
      </c>
      <c r="AH251" s="152" t="str">
        <f ca="1">IF(AND(AH$7&gt;=$N251,AH$7&lt;=$O251,AH$7&lt;&gt;""),IF($P251="O",$K251&amp;" h",$K251),"")</f>
        <v/>
      </c>
      <c r="AI251" s="150"/>
      <c r="AJ251" s="152"/>
      <c r="AK251" s="150"/>
      <c r="AL251" s="152"/>
      <c r="AM251" s="150"/>
      <c r="AN251" s="152"/>
      <c r="AO251" s="150"/>
      <c r="AP251" s="152"/>
      <c r="AQ251" s="150"/>
      <c r="AR251" s="152"/>
      <c r="AS251" s="150"/>
      <c r="AT251" s="152"/>
      <c r="AU251" s="150"/>
      <c r="AV251" s="152"/>
      <c r="AW251" s="150"/>
      <c r="AX251" s="152"/>
      <c r="AY251" s="150"/>
      <c r="AZ251" s="152"/>
      <c r="BA251" s="150"/>
      <c r="BB251" s="152"/>
      <c r="BC251" s="150"/>
      <c r="BD251" s="152"/>
      <c r="BE251" s="150"/>
      <c r="BF251" s="152"/>
      <c r="BG251" s="150"/>
      <c r="BH251" s="152"/>
      <c r="BI251" s="150"/>
      <c r="BJ251" s="152"/>
      <c r="BK251" s="150"/>
      <c r="BL251" s="152"/>
      <c r="BM251" s="150"/>
      <c r="BN251" s="152"/>
      <c r="BO251" s="150"/>
      <c r="BP251" s="152"/>
      <c r="BQ251" s="150"/>
      <c r="BR251" s="152"/>
      <c r="BS251" s="150"/>
      <c r="BT251" s="152"/>
      <c r="BU251" s="150"/>
      <c r="BV251" s="152"/>
      <c r="BW251" s="150"/>
      <c r="BX251" s="152"/>
      <c r="BY251" s="150"/>
      <c r="BZ251" s="32" t="str">
        <f ca="1">IF(AND(BZ$7&gt;=$N251,BZ$7&lt;=$O251,BZ$7&lt;&gt;""),IF($P251="O",$K251&amp;" h",$K251),"")</f>
        <v/>
      </c>
      <c r="CA251" s="32" t="str">
        <f ca="1">IF(AND(CA$7&gt;=$N251,CA$7&lt;=$O251,CA$7&lt;&gt;""),IF($P251="O",$K251&amp;" h",$K251),"")</f>
        <v/>
      </c>
      <c r="CB251" s="32" t="str">
        <f ca="1">IF(AND(CB$7&gt;=$N251,CB$7&lt;=$O251,CB$7&lt;&gt;""),IF($P251="O",$K251&amp;" h",$K251),"")</f>
        <v/>
      </c>
      <c r="CC251" s="32" t="str">
        <f ca="1">IF(AND(CC$7&gt;=$N251,CC$7&lt;=$O251,CC$7&lt;&gt;""),IF($P251="O",$K251&amp;" h",$K251),"")</f>
        <v/>
      </c>
      <c r="CD251" s="32" t="str">
        <f ca="1">IF(AND(CD$7&gt;=$N251,CD$7&lt;=$O251,CD$7&lt;&gt;""),IF($P251="O",$K251&amp;" h",$K251),"")</f>
        <v/>
      </c>
      <c r="CE251" s="32" t="str">
        <f ca="1">IF(AND(CE$7&gt;=$N251,CE$7&lt;=$O251,CE$7&lt;&gt;""),IF($P251="O",$K251&amp;" h",$K251),"")</f>
        <v/>
      </c>
      <c r="CF251" s="32" t="str">
        <f ca="1">IF(AND(CF$7&gt;=$N251,CF$7&lt;=$O251,CF$7&lt;&gt;""),IF($P251="O",$K251&amp;" h",$K251),"")</f>
        <v/>
      </c>
      <c r="CG251" s="32" t="str">
        <f ca="1">IF(AND(CG$7&gt;=$N251,CG$7&lt;=$O251,CG$7&lt;&gt;""),IF($P251="O",$K251&amp;" h",$K251),"")</f>
        <v/>
      </c>
      <c r="CH251" s="32" t="str">
        <f ca="1">IF(AND(CH$7&gt;=$N251,CH$7&lt;=$O251,CH$7&lt;&gt;""),IF($P251="O",$K251&amp;" h",$K251),"")</f>
        <v/>
      </c>
      <c r="CI251" s="32" t="str">
        <f ca="1">IF(AND(CI$7&gt;=$N251,CI$7&lt;=$O251,CI$7&lt;&gt;""),IF($P251="O",$K251&amp;" h",$K251),"")</f>
        <v/>
      </c>
      <c r="CJ251" s="32" t="str">
        <f ca="1">IF(AND(CJ$7&gt;=$N251,CJ$7&lt;=$O251,CJ$7&lt;&gt;""),IF($P251="O",$K251&amp;" h",$K251),"")</f>
        <v/>
      </c>
      <c r="CK251" s="32" t="str">
        <f ca="1">IF(AND(CK$7&gt;=$N251,CK$7&lt;=$O251,CK$7&lt;&gt;""),IF($P251="O",$K251&amp;" h",$K251),"")</f>
        <v/>
      </c>
      <c r="CL251" s="32" t="str">
        <f ca="1">IF(AND(CL$7&gt;=$N251,CL$7&lt;=$O251,CL$7&lt;&gt;""),IF($P251="O",$K251&amp;" h",$K251),"")</f>
        <v/>
      </c>
      <c r="CM251" s="32" t="str">
        <f ca="1">IF(AND(CM$7&gt;=$N251,CM$7&lt;=$O251,CM$7&lt;&gt;""),IF($P251="O",$K251&amp;" h",$K251),"")</f>
        <v/>
      </c>
      <c r="CN251" s="32" t="str">
        <f ca="1">IF(AND(CN$7&gt;=$N251,CN$7&lt;=$O251,CN$7&lt;&gt;""),IF($P251="O",$K251&amp;" h",$K251),"")</f>
        <v/>
      </c>
      <c r="CO251" s="32" t="str">
        <f ca="1">IF(AND(CO$7&gt;=$N251,CO$7&lt;=$O251,CO$7&lt;&gt;""),IF($P251="O",$K251&amp;" h",$K251),"")</f>
        <v/>
      </c>
      <c r="CP251" s="32" t="str">
        <f ca="1">IF(AND(CP$7&gt;=$N251,CP$7&lt;=$O251,CP$7&lt;&gt;""),IF($P251="O",$K251&amp;" h",$K251),"")</f>
        <v/>
      </c>
      <c r="CQ251" s="32" t="str">
        <f ca="1">IF(AND(CQ$7&gt;=$N251,CQ$7&lt;=$O251,CQ$7&lt;&gt;""),IF($P251="O",$K251&amp;" h",$K251),"")</f>
        <v/>
      </c>
      <c r="CR251" s="32" t="str">
        <f ca="1">IF(AND(CR$7&gt;=$N251,CR$7&lt;=$O251,CR$7&lt;&gt;""),IF($P251="O",$K251&amp;" h",$K251),"")</f>
        <v/>
      </c>
      <c r="CS251" s="32" t="str">
        <f ca="1">IF(AND(CS$7&gt;=$N251,CS$7&lt;=$O251,CS$7&lt;&gt;""),IF($P251="O",$K251&amp;" h",$K251),"")</f>
        <v/>
      </c>
      <c r="CT251" s="32" t="str">
        <f ca="1">IF(AND(CT$7&gt;=$N251,CT$7&lt;=$O251,CT$7&lt;&gt;""),IF($P251="O",$K251&amp;" h",$K251),"")</f>
        <v/>
      </c>
      <c r="CU251" s="32" t="str">
        <f ca="1">IF(AND(CU$7&gt;=$N251,CU$7&lt;=$O251,CU$7&lt;&gt;""),IF($P251="O",$K251&amp;" h",$K251),"")</f>
        <v/>
      </c>
      <c r="CV251" s="32" t="str">
        <f ca="1">IF(AND(CV$7&gt;=$N251,CV$7&lt;=$O251,CV$7&lt;&gt;""),IF($P251="O",$K251&amp;" h",$K251),"")</f>
        <v/>
      </c>
      <c r="CW251" s="32" t="str">
        <f ca="1">IF(AND(CW$7&gt;=$N251,CW$7&lt;=$O251,CW$7&lt;&gt;""),IF($P251="O",$K251&amp;" h",$K251),"")</f>
        <v/>
      </c>
      <c r="CX251" s="32" t="str">
        <f ca="1">IF(AND(CX$7&gt;=$N251,CX$7&lt;=$O251,CX$7&lt;&gt;""),IF($P251="O",$K251&amp;" h",$K251),"")</f>
        <v/>
      </c>
      <c r="CY251" s="32" t="str">
        <f ca="1">IF(AND(CY$7&gt;=$N251,CY$7&lt;=$O251,CY$7&lt;&gt;""),IF($P251="O",$K251&amp;" h",$K251),"")</f>
        <v/>
      </c>
      <c r="CZ251" s="32" t="str">
        <f ca="1">IF(AND(CZ$7&gt;=$N251,CZ$7&lt;=$O251,CZ$7&lt;&gt;""),IF($P251="O",$K251&amp;" h",$K251),"")</f>
        <v/>
      </c>
      <c r="DA251" s="32" t="str">
        <f ca="1">IF(AND(DA$7&gt;=$N251,DA$7&lt;=$O251,DA$7&lt;&gt;""),IF($P251="O",$K251&amp;" h",$K251),"")</f>
        <v/>
      </c>
      <c r="DB251" s="32" t="str">
        <f ca="1">IF(AND(DB$7&gt;=$N251,DB$7&lt;=$O251,DB$7&lt;&gt;""),IF($P251="O",$K251&amp;" h",$K251),"")</f>
        <v/>
      </c>
      <c r="DC251" s="32" t="str">
        <f ca="1">IF(AND(DC$7&gt;=$N251,DC$7&lt;=$O251,DC$7&lt;&gt;""),IF($P251="O",$K251&amp;" h",$K251),"")</f>
        <v/>
      </c>
    </row>
    <row r="252" spans="1:107" x14ac:dyDescent="0.3">
      <c r="A252" s="100"/>
      <c r="B252" s="100"/>
      <c r="C252" s="100"/>
      <c r="D252" s="100"/>
      <c r="E252" s="100"/>
      <c r="F252" s="100"/>
      <c r="G252" s="100"/>
      <c r="H252" s="100"/>
      <c r="I252" s="100"/>
      <c r="J252" s="100"/>
      <c r="K252" s="100"/>
      <c r="L252" s="101"/>
      <c r="M252" s="101"/>
      <c r="N252" s="102"/>
      <c r="O252" s="102"/>
      <c r="P252" s="103"/>
      <c r="Q252" s="31">
        <f ca="1">NETWORKDAYS(N252,O252,LD!$D$5:$D$16)</f>
        <v>0</v>
      </c>
      <c r="R252" s="152" t="str">
        <f ca="1">IF(AND(R$7&gt;=$N252,R$7&lt;=$O252,R$7&lt;&gt;""),IF($P252="O",$K252&amp;" h",$K252),"")</f>
        <v/>
      </c>
      <c r="S252" s="150" t="str">
        <f>IF(AND(S$7&gt;=$N252,S$7&lt;=$O252,S$7&lt;&gt;""),IF($P252="O",$K252&amp;" h",$K252),"")</f>
        <v/>
      </c>
      <c r="T252" s="152" t="str">
        <f ca="1">IF(AND(T$7&gt;=$N252,T$7&lt;=$O252,T$7&lt;&gt;""),IF($P252="O",$K252&amp;" h",$K252),"")</f>
        <v/>
      </c>
      <c r="U252" s="150" t="str">
        <f>IF(AND(U$7&gt;=$N252,U$7&lt;=$O252,U$7&lt;&gt;""),IF($P252="O",$K252&amp;" h",$K252),"")</f>
        <v/>
      </c>
      <c r="V252" s="152" t="str">
        <f ca="1">IF(AND(V$7&gt;=$N252,V$7&lt;=$O252,V$7&lt;&gt;""),IF($P252="O",$K252&amp;" h",$K252),"")</f>
        <v/>
      </c>
      <c r="W252" s="150" t="str">
        <f>IF(AND(W$7&gt;=$N252,W$7&lt;=$O252,W$7&lt;&gt;""),IF($P252="O",$K252&amp;" h",$K252),"")</f>
        <v/>
      </c>
      <c r="X252" s="152" t="str">
        <f ca="1">IF(AND(X$7&gt;=$N252,X$7&lt;=$O252,X$7&lt;&gt;""),IF($P252="O",$K252&amp;" h",$K252),"")</f>
        <v/>
      </c>
      <c r="Y252" s="150" t="str">
        <f>IF(AND(Y$7&gt;=$N252,Y$7&lt;=$O252,Y$7&lt;&gt;""),IF($P252="O",$K252&amp;" h",$K252),"")</f>
        <v/>
      </c>
      <c r="Z252" s="152" t="str">
        <f ca="1">IF(AND(Z$7&gt;=$N252,Z$7&lt;=$O252,Z$7&lt;&gt;""),IF($P252="O",$K252&amp;" h",$K252),"")</f>
        <v/>
      </c>
      <c r="AA252" s="150" t="str">
        <f>IF(AND(AA$7&gt;=$N252,AA$7&lt;=$O252,AA$7&lt;&gt;""),IF($P252="O",$K252&amp;" h",$K252),"")</f>
        <v/>
      </c>
      <c r="AB252" s="152" t="str">
        <f ca="1">IF(AND(AB$7&gt;=$N252,AB$7&lt;=$O252,AB$7&lt;&gt;""),IF($P252="O",$K252&amp;" h",$K252),"")</f>
        <v/>
      </c>
      <c r="AC252" s="150" t="str">
        <f>IF(AND(AC$7&gt;=$N252,AC$7&lt;=$O252,AC$7&lt;&gt;""),IF($P252="O",$K252&amp;" h",$K252),"")</f>
        <v/>
      </c>
      <c r="AD252" s="152" t="str">
        <f ca="1">IF(AND(AD$7&gt;=$N252,AD$7&lt;=$O252,AD$7&lt;&gt;""),IF($P252="O",$K252&amp;" h",$K252),"")</f>
        <v/>
      </c>
      <c r="AE252" s="150" t="str">
        <f>IF(AND(AE$7&gt;=$N252,AE$7&lt;=$O252,AE$7&lt;&gt;""),IF($P252="O",$K252&amp;" h",$K252),"")</f>
        <v/>
      </c>
      <c r="AF252" s="152" t="str">
        <f ca="1">IF(AND(AF$7&gt;=$N252,AF$7&lt;=$O252,AF$7&lt;&gt;""),IF($P252="O",$K252&amp;" h",$K252),"")</f>
        <v/>
      </c>
      <c r="AG252" s="150" t="str">
        <f>IF(AND(AG$7&gt;=$N252,AG$7&lt;=$O252,AG$7&lt;&gt;""),IF($P252="O",$K252&amp;" h",$K252),"")</f>
        <v/>
      </c>
      <c r="AH252" s="152" t="str">
        <f ca="1">IF(AND(AH$7&gt;=$N252,AH$7&lt;=$O252,AH$7&lt;&gt;""),IF($P252="O",$K252&amp;" h",$K252),"")</f>
        <v/>
      </c>
      <c r="AI252" s="150"/>
      <c r="AJ252" s="152"/>
      <c r="AK252" s="150"/>
      <c r="AL252" s="152"/>
      <c r="AM252" s="150"/>
      <c r="AN252" s="152"/>
      <c r="AO252" s="150"/>
      <c r="AP252" s="152"/>
      <c r="AQ252" s="150"/>
      <c r="AR252" s="152"/>
      <c r="AS252" s="150"/>
      <c r="AT252" s="152"/>
      <c r="AU252" s="150"/>
      <c r="AV252" s="152"/>
      <c r="AW252" s="150"/>
      <c r="AX252" s="152"/>
      <c r="AY252" s="150"/>
      <c r="AZ252" s="152"/>
      <c r="BA252" s="150"/>
      <c r="BB252" s="152"/>
      <c r="BC252" s="150"/>
      <c r="BD252" s="152"/>
      <c r="BE252" s="150"/>
      <c r="BF252" s="152"/>
      <c r="BG252" s="150"/>
      <c r="BH252" s="152"/>
      <c r="BI252" s="150"/>
      <c r="BJ252" s="152"/>
      <c r="BK252" s="150"/>
      <c r="BL252" s="152"/>
      <c r="BM252" s="150"/>
      <c r="BN252" s="152"/>
      <c r="BO252" s="150"/>
      <c r="BP252" s="152"/>
      <c r="BQ252" s="150"/>
      <c r="BR252" s="152"/>
      <c r="BS252" s="150"/>
      <c r="BT252" s="152"/>
      <c r="BU252" s="150"/>
      <c r="BV252" s="152"/>
      <c r="BW252" s="150"/>
      <c r="BX252" s="152"/>
      <c r="BY252" s="150"/>
      <c r="BZ252" s="32" t="str">
        <f ca="1">IF(AND(BZ$7&gt;=$N252,BZ$7&lt;=$O252,BZ$7&lt;&gt;""),IF($P252="O",$K252&amp;" h",$K252),"")</f>
        <v/>
      </c>
      <c r="CA252" s="32" t="str">
        <f ca="1">IF(AND(CA$7&gt;=$N252,CA$7&lt;=$O252,CA$7&lt;&gt;""),IF($P252="O",$K252&amp;" h",$K252),"")</f>
        <v/>
      </c>
      <c r="CB252" s="32" t="str">
        <f ca="1">IF(AND(CB$7&gt;=$N252,CB$7&lt;=$O252,CB$7&lt;&gt;""),IF($P252="O",$K252&amp;" h",$K252),"")</f>
        <v/>
      </c>
      <c r="CC252" s="32" t="str">
        <f ca="1">IF(AND(CC$7&gt;=$N252,CC$7&lt;=$O252,CC$7&lt;&gt;""),IF($P252="O",$K252&amp;" h",$K252),"")</f>
        <v/>
      </c>
      <c r="CD252" s="32" t="str">
        <f ca="1">IF(AND(CD$7&gt;=$N252,CD$7&lt;=$O252,CD$7&lt;&gt;""),IF($P252="O",$K252&amp;" h",$K252),"")</f>
        <v/>
      </c>
      <c r="CE252" s="32" t="str">
        <f ca="1">IF(AND(CE$7&gt;=$N252,CE$7&lt;=$O252,CE$7&lt;&gt;""),IF($P252="O",$K252&amp;" h",$K252),"")</f>
        <v/>
      </c>
      <c r="CF252" s="32" t="str">
        <f ca="1">IF(AND(CF$7&gt;=$N252,CF$7&lt;=$O252,CF$7&lt;&gt;""),IF($P252="O",$K252&amp;" h",$K252),"")</f>
        <v/>
      </c>
      <c r="CG252" s="32" t="str">
        <f ca="1">IF(AND(CG$7&gt;=$N252,CG$7&lt;=$O252,CG$7&lt;&gt;""),IF($P252="O",$K252&amp;" h",$K252),"")</f>
        <v/>
      </c>
      <c r="CH252" s="32" t="str">
        <f ca="1">IF(AND(CH$7&gt;=$N252,CH$7&lt;=$O252,CH$7&lt;&gt;""),IF($P252="O",$K252&amp;" h",$K252),"")</f>
        <v/>
      </c>
      <c r="CI252" s="32" t="str">
        <f ca="1">IF(AND(CI$7&gt;=$N252,CI$7&lt;=$O252,CI$7&lt;&gt;""),IF($P252="O",$K252&amp;" h",$K252),"")</f>
        <v/>
      </c>
      <c r="CJ252" s="32" t="str">
        <f ca="1">IF(AND(CJ$7&gt;=$N252,CJ$7&lt;=$O252,CJ$7&lt;&gt;""),IF($P252="O",$K252&amp;" h",$K252),"")</f>
        <v/>
      </c>
      <c r="CK252" s="32" t="str">
        <f ca="1">IF(AND(CK$7&gt;=$N252,CK$7&lt;=$O252,CK$7&lt;&gt;""),IF($P252="O",$K252&amp;" h",$K252),"")</f>
        <v/>
      </c>
      <c r="CL252" s="32" t="str">
        <f ca="1">IF(AND(CL$7&gt;=$N252,CL$7&lt;=$O252,CL$7&lt;&gt;""),IF($P252="O",$K252&amp;" h",$K252),"")</f>
        <v/>
      </c>
      <c r="CM252" s="32" t="str">
        <f ca="1">IF(AND(CM$7&gt;=$N252,CM$7&lt;=$O252,CM$7&lt;&gt;""),IF($P252="O",$K252&amp;" h",$K252),"")</f>
        <v/>
      </c>
      <c r="CN252" s="32" t="str">
        <f ca="1">IF(AND(CN$7&gt;=$N252,CN$7&lt;=$O252,CN$7&lt;&gt;""),IF($P252="O",$K252&amp;" h",$K252),"")</f>
        <v/>
      </c>
      <c r="CO252" s="32" t="str">
        <f ca="1">IF(AND(CO$7&gt;=$N252,CO$7&lt;=$O252,CO$7&lt;&gt;""),IF($P252="O",$K252&amp;" h",$K252),"")</f>
        <v/>
      </c>
      <c r="CP252" s="32" t="str">
        <f ca="1">IF(AND(CP$7&gt;=$N252,CP$7&lt;=$O252,CP$7&lt;&gt;""),IF($P252="O",$K252&amp;" h",$K252),"")</f>
        <v/>
      </c>
      <c r="CQ252" s="32" t="str">
        <f ca="1">IF(AND(CQ$7&gt;=$N252,CQ$7&lt;=$O252,CQ$7&lt;&gt;""),IF($P252="O",$K252&amp;" h",$K252),"")</f>
        <v/>
      </c>
      <c r="CR252" s="32" t="str">
        <f ca="1">IF(AND(CR$7&gt;=$N252,CR$7&lt;=$O252,CR$7&lt;&gt;""),IF($P252="O",$K252&amp;" h",$K252),"")</f>
        <v/>
      </c>
      <c r="CS252" s="32" t="str">
        <f ca="1">IF(AND(CS$7&gt;=$N252,CS$7&lt;=$O252,CS$7&lt;&gt;""),IF($P252="O",$K252&amp;" h",$K252),"")</f>
        <v/>
      </c>
      <c r="CT252" s="32" t="str">
        <f ca="1">IF(AND(CT$7&gt;=$N252,CT$7&lt;=$O252,CT$7&lt;&gt;""),IF($P252="O",$K252&amp;" h",$K252),"")</f>
        <v/>
      </c>
      <c r="CU252" s="32" t="str">
        <f ca="1">IF(AND(CU$7&gt;=$N252,CU$7&lt;=$O252,CU$7&lt;&gt;""),IF($P252="O",$K252&amp;" h",$K252),"")</f>
        <v/>
      </c>
      <c r="CV252" s="32" t="str">
        <f ca="1">IF(AND(CV$7&gt;=$N252,CV$7&lt;=$O252,CV$7&lt;&gt;""),IF($P252="O",$K252&amp;" h",$K252),"")</f>
        <v/>
      </c>
      <c r="CW252" s="32" t="str">
        <f ca="1">IF(AND(CW$7&gt;=$N252,CW$7&lt;=$O252,CW$7&lt;&gt;""),IF($P252="O",$K252&amp;" h",$K252),"")</f>
        <v/>
      </c>
      <c r="CX252" s="32" t="str">
        <f ca="1">IF(AND(CX$7&gt;=$N252,CX$7&lt;=$O252,CX$7&lt;&gt;""),IF($P252="O",$K252&amp;" h",$K252),"")</f>
        <v/>
      </c>
      <c r="CY252" s="32" t="str">
        <f ca="1">IF(AND(CY$7&gt;=$N252,CY$7&lt;=$O252,CY$7&lt;&gt;""),IF($P252="O",$K252&amp;" h",$K252),"")</f>
        <v/>
      </c>
      <c r="CZ252" s="32" t="str">
        <f ca="1">IF(AND(CZ$7&gt;=$N252,CZ$7&lt;=$O252,CZ$7&lt;&gt;""),IF($P252="O",$K252&amp;" h",$K252),"")</f>
        <v/>
      </c>
      <c r="DA252" s="32" t="str">
        <f ca="1">IF(AND(DA$7&gt;=$N252,DA$7&lt;=$O252,DA$7&lt;&gt;""),IF($P252="O",$K252&amp;" h",$K252),"")</f>
        <v/>
      </c>
      <c r="DB252" s="32" t="str">
        <f ca="1">IF(AND(DB$7&gt;=$N252,DB$7&lt;=$O252,DB$7&lt;&gt;""),IF($P252="O",$K252&amp;" h",$K252),"")</f>
        <v/>
      </c>
      <c r="DC252" s="32" t="str">
        <f ca="1">IF(AND(DC$7&gt;=$N252,DC$7&lt;=$O252,DC$7&lt;&gt;""),IF($P252="O",$K252&amp;" h",$K252),"")</f>
        <v/>
      </c>
    </row>
    <row r="253" spans="1:107" x14ac:dyDescent="0.3">
      <c r="A253" s="100"/>
      <c r="B253" s="100"/>
      <c r="C253" s="100"/>
      <c r="D253" s="100"/>
      <c r="E253" s="100"/>
      <c r="F253" s="100"/>
      <c r="G253" s="100"/>
      <c r="H253" s="100"/>
      <c r="I253" s="100"/>
      <c r="J253" s="100"/>
      <c r="K253" s="100"/>
      <c r="L253" s="101"/>
      <c r="M253" s="101"/>
      <c r="N253" s="102"/>
      <c r="O253" s="102"/>
      <c r="P253" s="103"/>
      <c r="Q253" s="31">
        <f ca="1">NETWORKDAYS(N253,O253,LD!$D$5:$D$16)</f>
        <v>0</v>
      </c>
      <c r="R253" s="152" t="str">
        <f ca="1">IF(AND(R$7&gt;=$N253,R$7&lt;=$O253,R$7&lt;&gt;""),IF($P253="O",$K253&amp;" h",$K253),"")</f>
        <v/>
      </c>
      <c r="S253" s="150" t="str">
        <f>IF(AND(S$7&gt;=$N253,S$7&lt;=$O253,S$7&lt;&gt;""),IF($P253="O",$K253&amp;" h",$K253),"")</f>
        <v/>
      </c>
      <c r="T253" s="152" t="str">
        <f ca="1">IF(AND(T$7&gt;=$N253,T$7&lt;=$O253,T$7&lt;&gt;""),IF($P253="O",$K253&amp;" h",$K253),"")</f>
        <v/>
      </c>
      <c r="U253" s="150" t="str">
        <f>IF(AND(U$7&gt;=$N253,U$7&lt;=$O253,U$7&lt;&gt;""),IF($P253="O",$K253&amp;" h",$K253),"")</f>
        <v/>
      </c>
      <c r="V253" s="152" t="str">
        <f ca="1">IF(AND(V$7&gt;=$N253,V$7&lt;=$O253,V$7&lt;&gt;""),IF($P253="O",$K253&amp;" h",$K253),"")</f>
        <v/>
      </c>
      <c r="W253" s="150" t="str">
        <f>IF(AND(W$7&gt;=$N253,W$7&lt;=$O253,W$7&lt;&gt;""),IF($P253="O",$K253&amp;" h",$K253),"")</f>
        <v/>
      </c>
      <c r="X253" s="152" t="str">
        <f ca="1">IF(AND(X$7&gt;=$N253,X$7&lt;=$O253,X$7&lt;&gt;""),IF($P253="O",$K253&amp;" h",$K253),"")</f>
        <v/>
      </c>
      <c r="Y253" s="150" t="str">
        <f>IF(AND(Y$7&gt;=$N253,Y$7&lt;=$O253,Y$7&lt;&gt;""),IF($P253="O",$K253&amp;" h",$K253),"")</f>
        <v/>
      </c>
      <c r="Z253" s="152" t="str">
        <f ca="1">IF(AND(Z$7&gt;=$N253,Z$7&lt;=$O253,Z$7&lt;&gt;""),IF($P253="O",$K253&amp;" h",$K253),"")</f>
        <v/>
      </c>
      <c r="AA253" s="150" t="str">
        <f>IF(AND(AA$7&gt;=$N253,AA$7&lt;=$O253,AA$7&lt;&gt;""),IF($P253="O",$K253&amp;" h",$K253),"")</f>
        <v/>
      </c>
      <c r="AB253" s="152" t="str">
        <f ca="1">IF(AND(AB$7&gt;=$N253,AB$7&lt;=$O253,AB$7&lt;&gt;""),IF($P253="O",$K253&amp;" h",$K253),"")</f>
        <v/>
      </c>
      <c r="AC253" s="150" t="str">
        <f>IF(AND(AC$7&gt;=$N253,AC$7&lt;=$O253,AC$7&lt;&gt;""),IF($P253="O",$K253&amp;" h",$K253),"")</f>
        <v/>
      </c>
      <c r="AD253" s="152" t="str">
        <f ca="1">IF(AND(AD$7&gt;=$N253,AD$7&lt;=$O253,AD$7&lt;&gt;""),IF($P253="O",$K253&amp;" h",$K253),"")</f>
        <v/>
      </c>
      <c r="AE253" s="150" t="str">
        <f>IF(AND(AE$7&gt;=$N253,AE$7&lt;=$O253,AE$7&lt;&gt;""),IF($P253="O",$K253&amp;" h",$K253),"")</f>
        <v/>
      </c>
      <c r="AF253" s="152" t="str">
        <f ca="1">IF(AND(AF$7&gt;=$N253,AF$7&lt;=$O253,AF$7&lt;&gt;""),IF($P253="O",$K253&amp;" h",$K253),"")</f>
        <v/>
      </c>
      <c r="AG253" s="150" t="str">
        <f>IF(AND(AG$7&gt;=$N253,AG$7&lt;=$O253,AG$7&lt;&gt;""),IF($P253="O",$K253&amp;" h",$K253),"")</f>
        <v/>
      </c>
      <c r="AH253" s="152" t="str">
        <f ca="1">IF(AND(AH$7&gt;=$N253,AH$7&lt;=$O253,AH$7&lt;&gt;""),IF($P253="O",$K253&amp;" h",$K253),"")</f>
        <v/>
      </c>
      <c r="AI253" s="150"/>
      <c r="AJ253" s="152"/>
      <c r="AK253" s="150"/>
      <c r="AL253" s="152"/>
      <c r="AM253" s="150"/>
      <c r="AN253" s="152"/>
      <c r="AO253" s="150"/>
      <c r="AP253" s="152"/>
      <c r="AQ253" s="150"/>
      <c r="AR253" s="152"/>
      <c r="AS253" s="150"/>
      <c r="AT253" s="152"/>
      <c r="AU253" s="150"/>
      <c r="AV253" s="152"/>
      <c r="AW253" s="150"/>
      <c r="AX253" s="152"/>
      <c r="AY253" s="150"/>
      <c r="AZ253" s="152"/>
      <c r="BA253" s="150"/>
      <c r="BB253" s="152"/>
      <c r="BC253" s="150"/>
      <c r="BD253" s="152"/>
      <c r="BE253" s="150"/>
      <c r="BF253" s="152"/>
      <c r="BG253" s="150"/>
      <c r="BH253" s="152"/>
      <c r="BI253" s="150"/>
      <c r="BJ253" s="152"/>
      <c r="BK253" s="150"/>
      <c r="BL253" s="152"/>
      <c r="BM253" s="150"/>
      <c r="BN253" s="152"/>
      <c r="BO253" s="150"/>
      <c r="BP253" s="152"/>
      <c r="BQ253" s="150"/>
      <c r="BR253" s="152"/>
      <c r="BS253" s="150"/>
      <c r="BT253" s="152"/>
      <c r="BU253" s="150"/>
      <c r="BV253" s="152"/>
      <c r="BW253" s="150"/>
      <c r="BX253" s="152"/>
      <c r="BY253" s="150"/>
      <c r="BZ253" s="32" t="str">
        <f ca="1">IF(AND(BZ$7&gt;=$N253,BZ$7&lt;=$O253,BZ$7&lt;&gt;""),IF($P253="O",$K253&amp;" h",$K253),"")</f>
        <v/>
      </c>
      <c r="CA253" s="32" t="str">
        <f ca="1">IF(AND(CA$7&gt;=$N253,CA$7&lt;=$O253,CA$7&lt;&gt;""),IF($P253="O",$K253&amp;" h",$K253),"")</f>
        <v/>
      </c>
      <c r="CB253" s="32" t="str">
        <f ca="1">IF(AND(CB$7&gt;=$N253,CB$7&lt;=$O253,CB$7&lt;&gt;""),IF($P253="O",$K253&amp;" h",$K253),"")</f>
        <v/>
      </c>
      <c r="CC253" s="32" t="str">
        <f ca="1">IF(AND(CC$7&gt;=$N253,CC$7&lt;=$O253,CC$7&lt;&gt;""),IF($P253="O",$K253&amp;" h",$K253),"")</f>
        <v/>
      </c>
      <c r="CD253" s="32" t="str">
        <f ca="1">IF(AND(CD$7&gt;=$N253,CD$7&lt;=$O253,CD$7&lt;&gt;""),IF($P253="O",$K253&amp;" h",$K253),"")</f>
        <v/>
      </c>
      <c r="CE253" s="32" t="str">
        <f ca="1">IF(AND(CE$7&gt;=$N253,CE$7&lt;=$O253,CE$7&lt;&gt;""),IF($P253="O",$K253&amp;" h",$K253),"")</f>
        <v/>
      </c>
      <c r="CF253" s="32" t="str">
        <f ca="1">IF(AND(CF$7&gt;=$N253,CF$7&lt;=$O253,CF$7&lt;&gt;""),IF($P253="O",$K253&amp;" h",$K253),"")</f>
        <v/>
      </c>
      <c r="CG253" s="32" t="str">
        <f ca="1">IF(AND(CG$7&gt;=$N253,CG$7&lt;=$O253,CG$7&lt;&gt;""),IF($P253="O",$K253&amp;" h",$K253),"")</f>
        <v/>
      </c>
      <c r="CH253" s="32" t="str">
        <f ca="1">IF(AND(CH$7&gt;=$N253,CH$7&lt;=$O253,CH$7&lt;&gt;""),IF($P253="O",$K253&amp;" h",$K253),"")</f>
        <v/>
      </c>
      <c r="CI253" s="32" t="str">
        <f ca="1">IF(AND(CI$7&gt;=$N253,CI$7&lt;=$O253,CI$7&lt;&gt;""),IF($P253="O",$K253&amp;" h",$K253),"")</f>
        <v/>
      </c>
      <c r="CJ253" s="32" t="str">
        <f ca="1">IF(AND(CJ$7&gt;=$N253,CJ$7&lt;=$O253,CJ$7&lt;&gt;""),IF($P253="O",$K253&amp;" h",$K253),"")</f>
        <v/>
      </c>
      <c r="CK253" s="32" t="str">
        <f ca="1">IF(AND(CK$7&gt;=$N253,CK$7&lt;=$O253,CK$7&lt;&gt;""),IF($P253="O",$K253&amp;" h",$K253),"")</f>
        <v/>
      </c>
      <c r="CL253" s="32" t="str">
        <f ca="1">IF(AND(CL$7&gt;=$N253,CL$7&lt;=$O253,CL$7&lt;&gt;""),IF($P253="O",$K253&amp;" h",$K253),"")</f>
        <v/>
      </c>
      <c r="CM253" s="32" t="str">
        <f ca="1">IF(AND(CM$7&gt;=$N253,CM$7&lt;=$O253,CM$7&lt;&gt;""),IF($P253="O",$K253&amp;" h",$K253),"")</f>
        <v/>
      </c>
      <c r="CN253" s="32" t="str">
        <f ca="1">IF(AND(CN$7&gt;=$N253,CN$7&lt;=$O253,CN$7&lt;&gt;""),IF($P253="O",$K253&amp;" h",$K253),"")</f>
        <v/>
      </c>
      <c r="CO253" s="32" t="str">
        <f ca="1">IF(AND(CO$7&gt;=$N253,CO$7&lt;=$O253,CO$7&lt;&gt;""),IF($P253="O",$K253&amp;" h",$K253),"")</f>
        <v/>
      </c>
      <c r="CP253" s="32" t="str">
        <f ca="1">IF(AND(CP$7&gt;=$N253,CP$7&lt;=$O253,CP$7&lt;&gt;""),IF($P253="O",$K253&amp;" h",$K253),"")</f>
        <v/>
      </c>
      <c r="CQ253" s="32" t="str">
        <f ca="1">IF(AND(CQ$7&gt;=$N253,CQ$7&lt;=$O253,CQ$7&lt;&gt;""),IF($P253="O",$K253&amp;" h",$K253),"")</f>
        <v/>
      </c>
      <c r="CR253" s="32" t="str">
        <f ca="1">IF(AND(CR$7&gt;=$N253,CR$7&lt;=$O253,CR$7&lt;&gt;""),IF($P253="O",$K253&amp;" h",$K253),"")</f>
        <v/>
      </c>
      <c r="CS253" s="32" t="str">
        <f ca="1">IF(AND(CS$7&gt;=$N253,CS$7&lt;=$O253,CS$7&lt;&gt;""),IF($P253="O",$K253&amp;" h",$K253),"")</f>
        <v/>
      </c>
      <c r="CT253" s="32" t="str">
        <f ca="1">IF(AND(CT$7&gt;=$N253,CT$7&lt;=$O253,CT$7&lt;&gt;""),IF($P253="O",$K253&amp;" h",$K253),"")</f>
        <v/>
      </c>
      <c r="CU253" s="32" t="str">
        <f ca="1">IF(AND(CU$7&gt;=$N253,CU$7&lt;=$O253,CU$7&lt;&gt;""),IF($P253="O",$K253&amp;" h",$K253),"")</f>
        <v/>
      </c>
      <c r="CV253" s="32" t="str">
        <f ca="1">IF(AND(CV$7&gt;=$N253,CV$7&lt;=$O253,CV$7&lt;&gt;""),IF($P253="O",$K253&amp;" h",$K253),"")</f>
        <v/>
      </c>
      <c r="CW253" s="32" t="str">
        <f ca="1">IF(AND(CW$7&gt;=$N253,CW$7&lt;=$O253,CW$7&lt;&gt;""),IF($P253="O",$K253&amp;" h",$K253),"")</f>
        <v/>
      </c>
      <c r="CX253" s="32" t="str">
        <f ca="1">IF(AND(CX$7&gt;=$N253,CX$7&lt;=$O253,CX$7&lt;&gt;""),IF($P253="O",$K253&amp;" h",$K253),"")</f>
        <v/>
      </c>
      <c r="CY253" s="32" t="str">
        <f ca="1">IF(AND(CY$7&gt;=$N253,CY$7&lt;=$O253,CY$7&lt;&gt;""),IF($P253="O",$K253&amp;" h",$K253),"")</f>
        <v/>
      </c>
      <c r="CZ253" s="32" t="str">
        <f ca="1">IF(AND(CZ$7&gt;=$N253,CZ$7&lt;=$O253,CZ$7&lt;&gt;""),IF($P253="O",$K253&amp;" h",$K253),"")</f>
        <v/>
      </c>
      <c r="DA253" s="32" t="str">
        <f ca="1">IF(AND(DA$7&gt;=$N253,DA$7&lt;=$O253,DA$7&lt;&gt;""),IF($P253="O",$K253&amp;" h",$K253),"")</f>
        <v/>
      </c>
      <c r="DB253" s="32" t="str">
        <f ca="1">IF(AND(DB$7&gt;=$N253,DB$7&lt;=$O253,DB$7&lt;&gt;""),IF($P253="O",$K253&amp;" h",$K253),"")</f>
        <v/>
      </c>
      <c r="DC253" s="32" t="str">
        <f ca="1">IF(AND(DC$7&gt;=$N253,DC$7&lt;=$O253,DC$7&lt;&gt;""),IF($P253="O",$K253&amp;" h",$K253),"")</f>
        <v/>
      </c>
    </row>
    <row r="254" spans="1:107" x14ac:dyDescent="0.3">
      <c r="A254" s="100"/>
      <c r="B254" s="100"/>
      <c r="C254" s="100"/>
      <c r="D254" s="100"/>
      <c r="E254" s="100"/>
      <c r="F254" s="100"/>
      <c r="G254" s="100"/>
      <c r="H254" s="100"/>
      <c r="I254" s="100"/>
      <c r="J254" s="100"/>
      <c r="K254" s="100"/>
      <c r="L254" s="101"/>
      <c r="M254" s="101"/>
      <c r="N254" s="102"/>
      <c r="O254" s="102"/>
      <c r="P254" s="103"/>
      <c r="Q254" s="31">
        <f ca="1">NETWORKDAYS(N254,O254,LD!$D$5:$D$16)</f>
        <v>0</v>
      </c>
      <c r="R254" s="152" t="str">
        <f ca="1">IF(AND(R$7&gt;=$N254,R$7&lt;=$O254,R$7&lt;&gt;""),IF($P254="O",$K254&amp;" h",$K254),"")</f>
        <v/>
      </c>
      <c r="S254" s="150" t="str">
        <f>IF(AND(S$7&gt;=$N254,S$7&lt;=$O254,S$7&lt;&gt;""),IF($P254="O",$K254&amp;" h",$K254),"")</f>
        <v/>
      </c>
      <c r="T254" s="152" t="str">
        <f ca="1">IF(AND(T$7&gt;=$N254,T$7&lt;=$O254,T$7&lt;&gt;""),IF($P254="O",$K254&amp;" h",$K254),"")</f>
        <v/>
      </c>
      <c r="U254" s="150" t="str">
        <f>IF(AND(U$7&gt;=$N254,U$7&lt;=$O254,U$7&lt;&gt;""),IF($P254="O",$K254&amp;" h",$K254),"")</f>
        <v/>
      </c>
      <c r="V254" s="152" t="str">
        <f ca="1">IF(AND(V$7&gt;=$N254,V$7&lt;=$O254,V$7&lt;&gt;""),IF($P254="O",$K254&amp;" h",$K254),"")</f>
        <v/>
      </c>
      <c r="W254" s="150" t="str">
        <f>IF(AND(W$7&gt;=$N254,W$7&lt;=$O254,W$7&lt;&gt;""),IF($P254="O",$K254&amp;" h",$K254),"")</f>
        <v/>
      </c>
      <c r="X254" s="152" t="str">
        <f ca="1">IF(AND(X$7&gt;=$N254,X$7&lt;=$O254,X$7&lt;&gt;""),IF($P254="O",$K254&amp;" h",$K254),"")</f>
        <v/>
      </c>
      <c r="Y254" s="150" t="str">
        <f>IF(AND(Y$7&gt;=$N254,Y$7&lt;=$O254,Y$7&lt;&gt;""),IF($P254="O",$K254&amp;" h",$K254),"")</f>
        <v/>
      </c>
      <c r="Z254" s="152" t="str">
        <f ca="1">IF(AND(Z$7&gt;=$N254,Z$7&lt;=$O254,Z$7&lt;&gt;""),IF($P254="O",$K254&amp;" h",$K254),"")</f>
        <v/>
      </c>
      <c r="AA254" s="150" t="str">
        <f>IF(AND(AA$7&gt;=$N254,AA$7&lt;=$O254,AA$7&lt;&gt;""),IF($P254="O",$K254&amp;" h",$K254),"")</f>
        <v/>
      </c>
      <c r="AB254" s="152" t="str">
        <f ca="1">IF(AND(AB$7&gt;=$N254,AB$7&lt;=$O254,AB$7&lt;&gt;""),IF($P254="O",$K254&amp;" h",$K254),"")</f>
        <v/>
      </c>
      <c r="AC254" s="150" t="str">
        <f>IF(AND(AC$7&gt;=$N254,AC$7&lt;=$O254,AC$7&lt;&gt;""),IF($P254="O",$K254&amp;" h",$K254),"")</f>
        <v/>
      </c>
      <c r="AD254" s="152" t="str">
        <f ca="1">IF(AND(AD$7&gt;=$N254,AD$7&lt;=$O254,AD$7&lt;&gt;""),IF($P254="O",$K254&amp;" h",$K254),"")</f>
        <v/>
      </c>
      <c r="AE254" s="150" t="str">
        <f>IF(AND(AE$7&gt;=$N254,AE$7&lt;=$O254,AE$7&lt;&gt;""),IF($P254="O",$K254&amp;" h",$K254),"")</f>
        <v/>
      </c>
      <c r="AF254" s="152" t="str">
        <f ca="1">IF(AND(AF$7&gt;=$N254,AF$7&lt;=$O254,AF$7&lt;&gt;""),IF($P254="O",$K254&amp;" h",$K254),"")</f>
        <v/>
      </c>
      <c r="AG254" s="150" t="str">
        <f>IF(AND(AG$7&gt;=$N254,AG$7&lt;=$O254,AG$7&lt;&gt;""),IF($P254="O",$K254&amp;" h",$K254),"")</f>
        <v/>
      </c>
      <c r="AH254" s="152" t="str">
        <f ca="1">IF(AND(AH$7&gt;=$N254,AH$7&lt;=$O254,AH$7&lt;&gt;""),IF($P254="O",$K254&amp;" h",$K254),"")</f>
        <v/>
      </c>
      <c r="AI254" s="150"/>
      <c r="AJ254" s="152"/>
      <c r="AK254" s="150"/>
      <c r="AL254" s="152"/>
      <c r="AM254" s="150"/>
      <c r="AN254" s="152"/>
      <c r="AO254" s="150"/>
      <c r="AP254" s="152"/>
      <c r="AQ254" s="150"/>
      <c r="AR254" s="152"/>
      <c r="AS254" s="150"/>
      <c r="AT254" s="152"/>
      <c r="AU254" s="150"/>
      <c r="AV254" s="152"/>
      <c r="AW254" s="150"/>
      <c r="AX254" s="152"/>
      <c r="AY254" s="150"/>
      <c r="AZ254" s="152"/>
      <c r="BA254" s="150"/>
      <c r="BB254" s="152"/>
      <c r="BC254" s="150"/>
      <c r="BD254" s="152"/>
      <c r="BE254" s="150"/>
      <c r="BF254" s="152"/>
      <c r="BG254" s="150"/>
      <c r="BH254" s="152"/>
      <c r="BI254" s="150"/>
      <c r="BJ254" s="152"/>
      <c r="BK254" s="150"/>
      <c r="BL254" s="152"/>
      <c r="BM254" s="150"/>
      <c r="BN254" s="152"/>
      <c r="BO254" s="150"/>
      <c r="BP254" s="152"/>
      <c r="BQ254" s="150"/>
      <c r="BR254" s="152"/>
      <c r="BS254" s="150"/>
      <c r="BT254" s="152"/>
      <c r="BU254" s="150"/>
      <c r="BV254" s="152"/>
      <c r="BW254" s="150"/>
      <c r="BX254" s="152"/>
      <c r="BY254" s="150"/>
      <c r="BZ254" s="32" t="str">
        <f ca="1">IF(AND(BZ$7&gt;=$N254,BZ$7&lt;=$O254,BZ$7&lt;&gt;""),IF($P254="O",$K254&amp;" h",$K254),"")</f>
        <v/>
      </c>
      <c r="CA254" s="32" t="str">
        <f ca="1">IF(AND(CA$7&gt;=$N254,CA$7&lt;=$O254,CA$7&lt;&gt;""),IF($P254="O",$K254&amp;" h",$K254),"")</f>
        <v/>
      </c>
      <c r="CB254" s="32" t="str">
        <f ca="1">IF(AND(CB$7&gt;=$N254,CB$7&lt;=$O254,CB$7&lt;&gt;""),IF($P254="O",$K254&amp;" h",$K254),"")</f>
        <v/>
      </c>
      <c r="CC254" s="32" t="str">
        <f ca="1">IF(AND(CC$7&gt;=$N254,CC$7&lt;=$O254,CC$7&lt;&gt;""),IF($P254="O",$K254&amp;" h",$K254),"")</f>
        <v/>
      </c>
      <c r="CD254" s="32" t="str">
        <f ca="1">IF(AND(CD$7&gt;=$N254,CD$7&lt;=$O254,CD$7&lt;&gt;""),IF($P254="O",$K254&amp;" h",$K254),"")</f>
        <v/>
      </c>
      <c r="CE254" s="32" t="str">
        <f ca="1">IF(AND(CE$7&gt;=$N254,CE$7&lt;=$O254,CE$7&lt;&gt;""),IF($P254="O",$K254&amp;" h",$K254),"")</f>
        <v/>
      </c>
      <c r="CF254" s="32" t="str">
        <f ca="1">IF(AND(CF$7&gt;=$N254,CF$7&lt;=$O254,CF$7&lt;&gt;""),IF($P254="O",$K254&amp;" h",$K254),"")</f>
        <v/>
      </c>
      <c r="CG254" s="32" t="str">
        <f ca="1">IF(AND(CG$7&gt;=$N254,CG$7&lt;=$O254,CG$7&lt;&gt;""),IF($P254="O",$K254&amp;" h",$K254),"")</f>
        <v/>
      </c>
      <c r="CH254" s="32" t="str">
        <f ca="1">IF(AND(CH$7&gt;=$N254,CH$7&lt;=$O254,CH$7&lt;&gt;""),IF($P254="O",$K254&amp;" h",$K254),"")</f>
        <v/>
      </c>
      <c r="CI254" s="32" t="str">
        <f ca="1">IF(AND(CI$7&gt;=$N254,CI$7&lt;=$O254,CI$7&lt;&gt;""),IF($P254="O",$K254&amp;" h",$K254),"")</f>
        <v/>
      </c>
      <c r="CJ254" s="32" t="str">
        <f ca="1">IF(AND(CJ$7&gt;=$N254,CJ$7&lt;=$O254,CJ$7&lt;&gt;""),IF($P254="O",$K254&amp;" h",$K254),"")</f>
        <v/>
      </c>
      <c r="CK254" s="32" t="str">
        <f ca="1">IF(AND(CK$7&gt;=$N254,CK$7&lt;=$O254,CK$7&lt;&gt;""),IF($P254="O",$K254&amp;" h",$K254),"")</f>
        <v/>
      </c>
      <c r="CL254" s="32" t="str">
        <f ca="1">IF(AND(CL$7&gt;=$N254,CL$7&lt;=$O254,CL$7&lt;&gt;""),IF($P254="O",$K254&amp;" h",$K254),"")</f>
        <v/>
      </c>
      <c r="CM254" s="32" t="str">
        <f ca="1">IF(AND(CM$7&gt;=$N254,CM$7&lt;=$O254,CM$7&lt;&gt;""),IF($P254="O",$K254&amp;" h",$K254),"")</f>
        <v/>
      </c>
      <c r="CN254" s="32" t="str">
        <f ca="1">IF(AND(CN$7&gt;=$N254,CN$7&lt;=$O254,CN$7&lt;&gt;""),IF($P254="O",$K254&amp;" h",$K254),"")</f>
        <v/>
      </c>
      <c r="CO254" s="32" t="str">
        <f ca="1">IF(AND(CO$7&gt;=$N254,CO$7&lt;=$O254,CO$7&lt;&gt;""),IF($P254="O",$K254&amp;" h",$K254),"")</f>
        <v/>
      </c>
      <c r="CP254" s="32" t="str">
        <f ca="1">IF(AND(CP$7&gt;=$N254,CP$7&lt;=$O254,CP$7&lt;&gt;""),IF($P254="O",$K254&amp;" h",$K254),"")</f>
        <v/>
      </c>
      <c r="CQ254" s="32" t="str">
        <f ca="1">IF(AND(CQ$7&gt;=$N254,CQ$7&lt;=$O254,CQ$7&lt;&gt;""),IF($P254="O",$K254&amp;" h",$K254),"")</f>
        <v/>
      </c>
      <c r="CR254" s="32" t="str">
        <f ca="1">IF(AND(CR$7&gt;=$N254,CR$7&lt;=$O254,CR$7&lt;&gt;""),IF($P254="O",$K254&amp;" h",$K254),"")</f>
        <v/>
      </c>
      <c r="CS254" s="32" t="str">
        <f ca="1">IF(AND(CS$7&gt;=$N254,CS$7&lt;=$O254,CS$7&lt;&gt;""),IF($P254="O",$K254&amp;" h",$K254),"")</f>
        <v/>
      </c>
      <c r="CT254" s="32" t="str">
        <f ca="1">IF(AND(CT$7&gt;=$N254,CT$7&lt;=$O254,CT$7&lt;&gt;""),IF($P254="O",$K254&amp;" h",$K254),"")</f>
        <v/>
      </c>
      <c r="CU254" s="32" t="str">
        <f ca="1">IF(AND(CU$7&gt;=$N254,CU$7&lt;=$O254,CU$7&lt;&gt;""),IF($P254="O",$K254&amp;" h",$K254),"")</f>
        <v/>
      </c>
      <c r="CV254" s="32" t="str">
        <f ca="1">IF(AND(CV$7&gt;=$N254,CV$7&lt;=$O254,CV$7&lt;&gt;""),IF($P254="O",$K254&amp;" h",$K254),"")</f>
        <v/>
      </c>
      <c r="CW254" s="32" t="str">
        <f ca="1">IF(AND(CW$7&gt;=$N254,CW$7&lt;=$O254,CW$7&lt;&gt;""),IF($P254="O",$K254&amp;" h",$K254),"")</f>
        <v/>
      </c>
      <c r="CX254" s="32" t="str">
        <f ca="1">IF(AND(CX$7&gt;=$N254,CX$7&lt;=$O254,CX$7&lt;&gt;""),IF($P254="O",$K254&amp;" h",$K254),"")</f>
        <v/>
      </c>
      <c r="CY254" s="32" t="str">
        <f ca="1">IF(AND(CY$7&gt;=$N254,CY$7&lt;=$O254,CY$7&lt;&gt;""),IF($P254="O",$K254&amp;" h",$K254),"")</f>
        <v/>
      </c>
      <c r="CZ254" s="32" t="str">
        <f ca="1">IF(AND(CZ$7&gt;=$N254,CZ$7&lt;=$O254,CZ$7&lt;&gt;""),IF($P254="O",$K254&amp;" h",$K254),"")</f>
        <v/>
      </c>
      <c r="DA254" s="32" t="str">
        <f ca="1">IF(AND(DA$7&gt;=$N254,DA$7&lt;=$O254,DA$7&lt;&gt;""),IF($P254="O",$K254&amp;" h",$K254),"")</f>
        <v/>
      </c>
      <c r="DB254" s="32" t="str">
        <f ca="1">IF(AND(DB$7&gt;=$N254,DB$7&lt;=$O254,DB$7&lt;&gt;""),IF($P254="O",$K254&amp;" h",$K254),"")</f>
        <v/>
      </c>
      <c r="DC254" s="32" t="str">
        <f ca="1">IF(AND(DC$7&gt;=$N254,DC$7&lt;=$O254,DC$7&lt;&gt;""),IF($P254="O",$K254&amp;" h",$K254),"")</f>
        <v/>
      </c>
    </row>
    <row r="255" spans="1:107" x14ac:dyDescent="0.3">
      <c r="A255" s="100"/>
      <c r="B255" s="100"/>
      <c r="C255" s="100"/>
      <c r="D255" s="100"/>
      <c r="E255" s="100"/>
      <c r="F255" s="100"/>
      <c r="G255" s="100"/>
      <c r="H255" s="100"/>
      <c r="I255" s="100"/>
      <c r="J255" s="100"/>
      <c r="K255" s="100"/>
      <c r="L255" s="101"/>
      <c r="M255" s="101"/>
      <c r="N255" s="102"/>
      <c r="O255" s="102"/>
      <c r="P255" s="103"/>
      <c r="Q255" s="31">
        <f ca="1">NETWORKDAYS(N255,O255,LD!$D$5:$D$16)</f>
        <v>0</v>
      </c>
      <c r="R255" s="152" t="str">
        <f ca="1">IF(AND(R$7&gt;=$N255,R$7&lt;=$O255,R$7&lt;&gt;""),IF($P255="O",$K255&amp;" h",$K255),"")</f>
        <v/>
      </c>
      <c r="S255" s="150" t="str">
        <f>IF(AND(S$7&gt;=$N255,S$7&lt;=$O255,S$7&lt;&gt;""),IF($P255="O",$K255&amp;" h",$K255),"")</f>
        <v/>
      </c>
      <c r="T255" s="152" t="str">
        <f ca="1">IF(AND(T$7&gt;=$N255,T$7&lt;=$O255,T$7&lt;&gt;""),IF($P255="O",$K255&amp;" h",$K255),"")</f>
        <v/>
      </c>
      <c r="U255" s="150" t="str">
        <f>IF(AND(U$7&gt;=$N255,U$7&lt;=$O255,U$7&lt;&gt;""),IF($P255="O",$K255&amp;" h",$K255),"")</f>
        <v/>
      </c>
      <c r="V255" s="152" t="str">
        <f ca="1">IF(AND(V$7&gt;=$N255,V$7&lt;=$O255,V$7&lt;&gt;""),IF($P255="O",$K255&amp;" h",$K255),"")</f>
        <v/>
      </c>
      <c r="W255" s="150" t="str">
        <f>IF(AND(W$7&gt;=$N255,W$7&lt;=$O255,W$7&lt;&gt;""),IF($P255="O",$K255&amp;" h",$K255),"")</f>
        <v/>
      </c>
      <c r="X255" s="152" t="str">
        <f ca="1">IF(AND(X$7&gt;=$N255,X$7&lt;=$O255,X$7&lt;&gt;""),IF($P255="O",$K255&amp;" h",$K255),"")</f>
        <v/>
      </c>
      <c r="Y255" s="150" t="str">
        <f>IF(AND(Y$7&gt;=$N255,Y$7&lt;=$O255,Y$7&lt;&gt;""),IF($P255="O",$K255&amp;" h",$K255),"")</f>
        <v/>
      </c>
      <c r="Z255" s="152" t="str">
        <f ca="1">IF(AND(Z$7&gt;=$N255,Z$7&lt;=$O255,Z$7&lt;&gt;""),IF($P255="O",$K255&amp;" h",$K255),"")</f>
        <v/>
      </c>
      <c r="AA255" s="150" t="str">
        <f>IF(AND(AA$7&gt;=$N255,AA$7&lt;=$O255,AA$7&lt;&gt;""),IF($P255="O",$K255&amp;" h",$K255),"")</f>
        <v/>
      </c>
      <c r="AB255" s="152" t="str">
        <f ca="1">IF(AND(AB$7&gt;=$N255,AB$7&lt;=$O255,AB$7&lt;&gt;""),IF($P255="O",$K255&amp;" h",$K255),"")</f>
        <v/>
      </c>
      <c r="AC255" s="150" t="str">
        <f>IF(AND(AC$7&gt;=$N255,AC$7&lt;=$O255,AC$7&lt;&gt;""),IF($P255="O",$K255&amp;" h",$K255),"")</f>
        <v/>
      </c>
      <c r="AD255" s="152" t="str">
        <f ca="1">IF(AND(AD$7&gt;=$N255,AD$7&lt;=$O255,AD$7&lt;&gt;""),IF($P255="O",$K255&amp;" h",$K255),"")</f>
        <v/>
      </c>
      <c r="AE255" s="150" t="str">
        <f>IF(AND(AE$7&gt;=$N255,AE$7&lt;=$O255,AE$7&lt;&gt;""),IF($P255="O",$K255&amp;" h",$K255),"")</f>
        <v/>
      </c>
      <c r="AF255" s="152" t="str">
        <f ca="1">IF(AND(AF$7&gt;=$N255,AF$7&lt;=$O255,AF$7&lt;&gt;""),IF($P255="O",$K255&amp;" h",$K255),"")</f>
        <v/>
      </c>
      <c r="AG255" s="150" t="str">
        <f>IF(AND(AG$7&gt;=$N255,AG$7&lt;=$O255,AG$7&lt;&gt;""),IF($P255="O",$K255&amp;" h",$K255),"")</f>
        <v/>
      </c>
      <c r="AH255" s="152" t="str">
        <f ca="1">IF(AND(AH$7&gt;=$N255,AH$7&lt;=$O255,AH$7&lt;&gt;""),IF($P255="O",$K255&amp;" h",$K255),"")</f>
        <v/>
      </c>
      <c r="AI255" s="150"/>
      <c r="AJ255" s="152"/>
      <c r="AK255" s="150"/>
      <c r="AL255" s="152"/>
      <c r="AM255" s="150"/>
      <c r="AN255" s="152"/>
      <c r="AO255" s="150"/>
      <c r="AP255" s="152"/>
      <c r="AQ255" s="150"/>
      <c r="AR255" s="152"/>
      <c r="AS255" s="150"/>
      <c r="AT255" s="152"/>
      <c r="AU255" s="150"/>
      <c r="AV255" s="152"/>
      <c r="AW255" s="150"/>
      <c r="AX255" s="152"/>
      <c r="AY255" s="150"/>
      <c r="AZ255" s="152"/>
      <c r="BA255" s="150"/>
      <c r="BB255" s="152"/>
      <c r="BC255" s="150"/>
      <c r="BD255" s="152"/>
      <c r="BE255" s="150"/>
      <c r="BF255" s="152"/>
      <c r="BG255" s="150"/>
      <c r="BH255" s="152"/>
      <c r="BI255" s="150"/>
      <c r="BJ255" s="152"/>
      <c r="BK255" s="150"/>
      <c r="BL255" s="152"/>
      <c r="BM255" s="150"/>
      <c r="BN255" s="152"/>
      <c r="BO255" s="150"/>
      <c r="BP255" s="152"/>
      <c r="BQ255" s="150"/>
      <c r="BR255" s="152"/>
      <c r="BS255" s="150"/>
      <c r="BT255" s="152"/>
      <c r="BU255" s="150"/>
      <c r="BV255" s="152"/>
      <c r="BW255" s="150"/>
      <c r="BX255" s="152"/>
      <c r="BY255" s="150"/>
      <c r="BZ255" s="32" t="str">
        <f ca="1">IF(AND(BZ$7&gt;=$N255,BZ$7&lt;=$O255,BZ$7&lt;&gt;""),IF($P255="O",$K255&amp;" h",$K255),"")</f>
        <v/>
      </c>
      <c r="CA255" s="32" t="str">
        <f ca="1">IF(AND(CA$7&gt;=$N255,CA$7&lt;=$O255,CA$7&lt;&gt;""),IF($P255="O",$K255&amp;" h",$K255),"")</f>
        <v/>
      </c>
      <c r="CB255" s="32" t="str">
        <f ca="1">IF(AND(CB$7&gt;=$N255,CB$7&lt;=$O255,CB$7&lt;&gt;""),IF($P255="O",$K255&amp;" h",$K255),"")</f>
        <v/>
      </c>
      <c r="CC255" s="32" t="str">
        <f ca="1">IF(AND(CC$7&gt;=$N255,CC$7&lt;=$O255,CC$7&lt;&gt;""),IF($P255="O",$K255&amp;" h",$K255),"")</f>
        <v/>
      </c>
      <c r="CD255" s="32" t="str">
        <f ca="1">IF(AND(CD$7&gt;=$N255,CD$7&lt;=$O255,CD$7&lt;&gt;""),IF($P255="O",$K255&amp;" h",$K255),"")</f>
        <v/>
      </c>
      <c r="CE255" s="32" t="str">
        <f ca="1">IF(AND(CE$7&gt;=$N255,CE$7&lt;=$O255,CE$7&lt;&gt;""),IF($P255="O",$K255&amp;" h",$K255),"")</f>
        <v/>
      </c>
      <c r="CF255" s="32" t="str">
        <f ca="1">IF(AND(CF$7&gt;=$N255,CF$7&lt;=$O255,CF$7&lt;&gt;""),IF($P255="O",$K255&amp;" h",$K255),"")</f>
        <v/>
      </c>
      <c r="CG255" s="32" t="str">
        <f ca="1">IF(AND(CG$7&gt;=$N255,CG$7&lt;=$O255,CG$7&lt;&gt;""),IF($P255="O",$K255&amp;" h",$K255),"")</f>
        <v/>
      </c>
      <c r="CH255" s="32" t="str">
        <f ca="1">IF(AND(CH$7&gt;=$N255,CH$7&lt;=$O255,CH$7&lt;&gt;""),IF($P255="O",$K255&amp;" h",$K255),"")</f>
        <v/>
      </c>
      <c r="CI255" s="32" t="str">
        <f ca="1">IF(AND(CI$7&gt;=$N255,CI$7&lt;=$O255,CI$7&lt;&gt;""),IF($P255="O",$K255&amp;" h",$K255),"")</f>
        <v/>
      </c>
      <c r="CJ255" s="32" t="str">
        <f ca="1">IF(AND(CJ$7&gt;=$N255,CJ$7&lt;=$O255,CJ$7&lt;&gt;""),IF($P255="O",$K255&amp;" h",$K255),"")</f>
        <v/>
      </c>
      <c r="CK255" s="32" t="str">
        <f ca="1">IF(AND(CK$7&gt;=$N255,CK$7&lt;=$O255,CK$7&lt;&gt;""),IF($P255="O",$K255&amp;" h",$K255),"")</f>
        <v/>
      </c>
      <c r="CL255" s="32" t="str">
        <f ca="1">IF(AND(CL$7&gt;=$N255,CL$7&lt;=$O255,CL$7&lt;&gt;""),IF($P255="O",$K255&amp;" h",$K255),"")</f>
        <v/>
      </c>
      <c r="CM255" s="32" t="str">
        <f ca="1">IF(AND(CM$7&gt;=$N255,CM$7&lt;=$O255,CM$7&lt;&gt;""),IF($P255="O",$K255&amp;" h",$K255),"")</f>
        <v/>
      </c>
      <c r="CN255" s="32" t="str">
        <f ca="1">IF(AND(CN$7&gt;=$N255,CN$7&lt;=$O255,CN$7&lt;&gt;""),IF($P255="O",$K255&amp;" h",$K255),"")</f>
        <v/>
      </c>
      <c r="CO255" s="32" t="str">
        <f ca="1">IF(AND(CO$7&gt;=$N255,CO$7&lt;=$O255,CO$7&lt;&gt;""),IF($P255="O",$K255&amp;" h",$K255),"")</f>
        <v/>
      </c>
      <c r="CP255" s="32" t="str">
        <f ca="1">IF(AND(CP$7&gt;=$N255,CP$7&lt;=$O255,CP$7&lt;&gt;""),IF($P255="O",$K255&amp;" h",$K255),"")</f>
        <v/>
      </c>
      <c r="CQ255" s="32" t="str">
        <f ca="1">IF(AND(CQ$7&gt;=$N255,CQ$7&lt;=$O255,CQ$7&lt;&gt;""),IF($P255="O",$K255&amp;" h",$K255),"")</f>
        <v/>
      </c>
      <c r="CR255" s="32" t="str">
        <f ca="1">IF(AND(CR$7&gt;=$N255,CR$7&lt;=$O255,CR$7&lt;&gt;""),IF($P255="O",$K255&amp;" h",$K255),"")</f>
        <v/>
      </c>
      <c r="CS255" s="32" t="str">
        <f ca="1">IF(AND(CS$7&gt;=$N255,CS$7&lt;=$O255,CS$7&lt;&gt;""),IF($P255="O",$K255&amp;" h",$K255),"")</f>
        <v/>
      </c>
      <c r="CT255" s="32" t="str">
        <f ca="1">IF(AND(CT$7&gt;=$N255,CT$7&lt;=$O255,CT$7&lt;&gt;""),IF($P255="O",$K255&amp;" h",$K255),"")</f>
        <v/>
      </c>
      <c r="CU255" s="32" t="str">
        <f ca="1">IF(AND(CU$7&gt;=$N255,CU$7&lt;=$O255,CU$7&lt;&gt;""),IF($P255="O",$K255&amp;" h",$K255),"")</f>
        <v/>
      </c>
      <c r="CV255" s="32" t="str">
        <f ca="1">IF(AND(CV$7&gt;=$N255,CV$7&lt;=$O255,CV$7&lt;&gt;""),IF($P255="O",$K255&amp;" h",$K255),"")</f>
        <v/>
      </c>
      <c r="CW255" s="32" t="str">
        <f ca="1">IF(AND(CW$7&gt;=$N255,CW$7&lt;=$O255,CW$7&lt;&gt;""),IF($P255="O",$K255&amp;" h",$K255),"")</f>
        <v/>
      </c>
      <c r="CX255" s="32" t="str">
        <f ca="1">IF(AND(CX$7&gt;=$N255,CX$7&lt;=$O255,CX$7&lt;&gt;""),IF($P255="O",$K255&amp;" h",$K255),"")</f>
        <v/>
      </c>
      <c r="CY255" s="32" t="str">
        <f ca="1">IF(AND(CY$7&gt;=$N255,CY$7&lt;=$O255,CY$7&lt;&gt;""),IF($P255="O",$K255&amp;" h",$K255),"")</f>
        <v/>
      </c>
      <c r="CZ255" s="32" t="str">
        <f ca="1">IF(AND(CZ$7&gt;=$N255,CZ$7&lt;=$O255,CZ$7&lt;&gt;""),IF($P255="O",$K255&amp;" h",$K255),"")</f>
        <v/>
      </c>
      <c r="DA255" s="32" t="str">
        <f ca="1">IF(AND(DA$7&gt;=$N255,DA$7&lt;=$O255,DA$7&lt;&gt;""),IF($P255="O",$K255&amp;" h",$K255),"")</f>
        <v/>
      </c>
      <c r="DB255" s="32" t="str">
        <f ca="1">IF(AND(DB$7&gt;=$N255,DB$7&lt;=$O255,DB$7&lt;&gt;""),IF($P255="O",$K255&amp;" h",$K255),"")</f>
        <v/>
      </c>
      <c r="DC255" s="32" t="str">
        <f ca="1">IF(AND(DC$7&gt;=$N255,DC$7&lt;=$O255,DC$7&lt;&gt;""),IF($P255="O",$K255&amp;" h",$K255),"")</f>
        <v/>
      </c>
    </row>
    <row r="256" spans="1:107" x14ac:dyDescent="0.3">
      <c r="A256" s="100"/>
      <c r="B256" s="100"/>
      <c r="C256" s="100"/>
      <c r="D256" s="100"/>
      <c r="E256" s="100"/>
      <c r="F256" s="100"/>
      <c r="G256" s="100"/>
      <c r="H256" s="100"/>
      <c r="I256" s="100"/>
      <c r="J256" s="100"/>
      <c r="K256" s="100"/>
      <c r="L256" s="101"/>
      <c r="M256" s="101"/>
      <c r="N256" s="102"/>
      <c r="O256" s="102"/>
      <c r="P256" s="103"/>
      <c r="Q256" s="31">
        <f ca="1">NETWORKDAYS(N256,O256,LD!$D$5:$D$16)</f>
        <v>0</v>
      </c>
      <c r="R256" s="152" t="str">
        <f ca="1">IF(AND(R$7&gt;=$N256,R$7&lt;=$O256,R$7&lt;&gt;""),IF($P256="O",$K256&amp;" h",$K256),"")</f>
        <v/>
      </c>
      <c r="S256" s="150" t="str">
        <f>IF(AND(S$7&gt;=$N256,S$7&lt;=$O256,S$7&lt;&gt;""),IF($P256="O",$K256&amp;" h",$K256),"")</f>
        <v/>
      </c>
      <c r="T256" s="152" t="str">
        <f ca="1">IF(AND(T$7&gt;=$N256,T$7&lt;=$O256,T$7&lt;&gt;""),IF($P256="O",$K256&amp;" h",$K256),"")</f>
        <v/>
      </c>
      <c r="U256" s="150" t="str">
        <f>IF(AND(U$7&gt;=$N256,U$7&lt;=$O256,U$7&lt;&gt;""),IF($P256="O",$K256&amp;" h",$K256),"")</f>
        <v/>
      </c>
      <c r="V256" s="152" t="str">
        <f ca="1">IF(AND(V$7&gt;=$N256,V$7&lt;=$O256,V$7&lt;&gt;""),IF($P256="O",$K256&amp;" h",$K256),"")</f>
        <v/>
      </c>
      <c r="W256" s="150" t="str">
        <f>IF(AND(W$7&gt;=$N256,W$7&lt;=$O256,W$7&lt;&gt;""),IF($P256="O",$K256&amp;" h",$K256),"")</f>
        <v/>
      </c>
      <c r="X256" s="152" t="str">
        <f ca="1">IF(AND(X$7&gt;=$N256,X$7&lt;=$O256,X$7&lt;&gt;""),IF($P256="O",$K256&amp;" h",$K256),"")</f>
        <v/>
      </c>
      <c r="Y256" s="150" t="str">
        <f>IF(AND(Y$7&gt;=$N256,Y$7&lt;=$O256,Y$7&lt;&gt;""),IF($P256="O",$K256&amp;" h",$K256),"")</f>
        <v/>
      </c>
      <c r="Z256" s="152" t="str">
        <f ca="1">IF(AND(Z$7&gt;=$N256,Z$7&lt;=$O256,Z$7&lt;&gt;""),IF($P256="O",$K256&amp;" h",$K256),"")</f>
        <v/>
      </c>
      <c r="AA256" s="150" t="str">
        <f>IF(AND(AA$7&gt;=$N256,AA$7&lt;=$O256,AA$7&lt;&gt;""),IF($P256="O",$K256&amp;" h",$K256),"")</f>
        <v/>
      </c>
      <c r="AB256" s="152" t="str">
        <f ca="1">IF(AND(AB$7&gt;=$N256,AB$7&lt;=$O256,AB$7&lt;&gt;""),IF($P256="O",$K256&amp;" h",$K256),"")</f>
        <v/>
      </c>
      <c r="AC256" s="150" t="str">
        <f>IF(AND(AC$7&gt;=$N256,AC$7&lt;=$O256,AC$7&lt;&gt;""),IF($P256="O",$K256&amp;" h",$K256),"")</f>
        <v/>
      </c>
      <c r="AD256" s="152" t="str">
        <f ca="1">IF(AND(AD$7&gt;=$N256,AD$7&lt;=$O256,AD$7&lt;&gt;""),IF($P256="O",$K256&amp;" h",$K256),"")</f>
        <v/>
      </c>
      <c r="AE256" s="150" t="str">
        <f>IF(AND(AE$7&gt;=$N256,AE$7&lt;=$O256,AE$7&lt;&gt;""),IF($P256="O",$K256&amp;" h",$K256),"")</f>
        <v/>
      </c>
      <c r="AF256" s="152" t="str">
        <f ca="1">IF(AND(AF$7&gt;=$N256,AF$7&lt;=$O256,AF$7&lt;&gt;""),IF($P256="O",$K256&amp;" h",$K256),"")</f>
        <v/>
      </c>
      <c r="AG256" s="150" t="str">
        <f>IF(AND(AG$7&gt;=$N256,AG$7&lt;=$O256,AG$7&lt;&gt;""),IF($P256="O",$K256&amp;" h",$K256),"")</f>
        <v/>
      </c>
      <c r="AH256" s="152" t="str">
        <f ca="1">IF(AND(AH$7&gt;=$N256,AH$7&lt;=$O256,AH$7&lt;&gt;""),IF($P256="O",$K256&amp;" h",$K256),"")</f>
        <v/>
      </c>
      <c r="AI256" s="150"/>
      <c r="AJ256" s="152"/>
      <c r="AK256" s="150"/>
      <c r="AL256" s="152"/>
      <c r="AM256" s="150"/>
      <c r="AN256" s="152"/>
      <c r="AO256" s="150"/>
      <c r="AP256" s="152"/>
      <c r="AQ256" s="150"/>
      <c r="AR256" s="152"/>
      <c r="AS256" s="150"/>
      <c r="AT256" s="152"/>
      <c r="AU256" s="150"/>
      <c r="AV256" s="152"/>
      <c r="AW256" s="150"/>
      <c r="AX256" s="152"/>
      <c r="AY256" s="150"/>
      <c r="AZ256" s="152"/>
      <c r="BA256" s="150"/>
      <c r="BB256" s="152"/>
      <c r="BC256" s="150"/>
      <c r="BD256" s="152"/>
      <c r="BE256" s="150"/>
      <c r="BF256" s="152"/>
      <c r="BG256" s="150"/>
      <c r="BH256" s="152"/>
      <c r="BI256" s="150"/>
      <c r="BJ256" s="152"/>
      <c r="BK256" s="150"/>
      <c r="BL256" s="152"/>
      <c r="BM256" s="150"/>
      <c r="BN256" s="152"/>
      <c r="BO256" s="150"/>
      <c r="BP256" s="152"/>
      <c r="BQ256" s="150"/>
      <c r="BR256" s="152"/>
      <c r="BS256" s="150"/>
      <c r="BT256" s="152"/>
      <c r="BU256" s="150"/>
      <c r="BV256" s="152"/>
      <c r="BW256" s="150"/>
      <c r="BX256" s="152"/>
      <c r="BY256" s="150"/>
      <c r="BZ256" s="32" t="str">
        <f ca="1">IF(AND(BZ$7&gt;=$N256,BZ$7&lt;=$O256,BZ$7&lt;&gt;""),IF($P256="O",$K256&amp;" h",$K256),"")</f>
        <v/>
      </c>
      <c r="CA256" s="32" t="str">
        <f ca="1">IF(AND(CA$7&gt;=$N256,CA$7&lt;=$O256,CA$7&lt;&gt;""),IF($P256="O",$K256&amp;" h",$K256),"")</f>
        <v/>
      </c>
      <c r="CB256" s="32" t="str">
        <f ca="1">IF(AND(CB$7&gt;=$N256,CB$7&lt;=$O256,CB$7&lt;&gt;""),IF($P256="O",$K256&amp;" h",$K256),"")</f>
        <v/>
      </c>
      <c r="CC256" s="32" t="str">
        <f ca="1">IF(AND(CC$7&gt;=$N256,CC$7&lt;=$O256,CC$7&lt;&gt;""),IF($P256="O",$K256&amp;" h",$K256),"")</f>
        <v/>
      </c>
      <c r="CD256" s="32" t="str">
        <f ca="1">IF(AND(CD$7&gt;=$N256,CD$7&lt;=$O256,CD$7&lt;&gt;""),IF($P256="O",$K256&amp;" h",$K256),"")</f>
        <v/>
      </c>
      <c r="CE256" s="32" t="str">
        <f ca="1">IF(AND(CE$7&gt;=$N256,CE$7&lt;=$O256,CE$7&lt;&gt;""),IF($P256="O",$K256&amp;" h",$K256),"")</f>
        <v/>
      </c>
      <c r="CF256" s="32" t="str">
        <f ca="1">IF(AND(CF$7&gt;=$N256,CF$7&lt;=$O256,CF$7&lt;&gt;""),IF($P256="O",$K256&amp;" h",$K256),"")</f>
        <v/>
      </c>
      <c r="CG256" s="32" t="str">
        <f ca="1">IF(AND(CG$7&gt;=$N256,CG$7&lt;=$O256,CG$7&lt;&gt;""),IF($P256="O",$K256&amp;" h",$K256),"")</f>
        <v/>
      </c>
      <c r="CH256" s="32" t="str">
        <f ca="1">IF(AND(CH$7&gt;=$N256,CH$7&lt;=$O256,CH$7&lt;&gt;""),IF($P256="O",$K256&amp;" h",$K256),"")</f>
        <v/>
      </c>
      <c r="CI256" s="32" t="str">
        <f ca="1">IF(AND(CI$7&gt;=$N256,CI$7&lt;=$O256,CI$7&lt;&gt;""),IF($P256="O",$K256&amp;" h",$K256),"")</f>
        <v/>
      </c>
      <c r="CJ256" s="32" t="str">
        <f ca="1">IF(AND(CJ$7&gt;=$N256,CJ$7&lt;=$O256,CJ$7&lt;&gt;""),IF($P256="O",$K256&amp;" h",$K256),"")</f>
        <v/>
      </c>
      <c r="CK256" s="32" t="str">
        <f ca="1">IF(AND(CK$7&gt;=$N256,CK$7&lt;=$O256,CK$7&lt;&gt;""),IF($P256="O",$K256&amp;" h",$K256),"")</f>
        <v/>
      </c>
      <c r="CL256" s="32" t="str">
        <f ca="1">IF(AND(CL$7&gt;=$N256,CL$7&lt;=$O256,CL$7&lt;&gt;""),IF($P256="O",$K256&amp;" h",$K256),"")</f>
        <v/>
      </c>
      <c r="CM256" s="32" t="str">
        <f ca="1">IF(AND(CM$7&gt;=$N256,CM$7&lt;=$O256,CM$7&lt;&gt;""),IF($P256="O",$K256&amp;" h",$K256),"")</f>
        <v/>
      </c>
      <c r="CN256" s="32" t="str">
        <f ca="1">IF(AND(CN$7&gt;=$N256,CN$7&lt;=$O256,CN$7&lt;&gt;""),IF($P256="O",$K256&amp;" h",$K256),"")</f>
        <v/>
      </c>
      <c r="CO256" s="32" t="str">
        <f ca="1">IF(AND(CO$7&gt;=$N256,CO$7&lt;=$O256,CO$7&lt;&gt;""),IF($P256="O",$K256&amp;" h",$K256),"")</f>
        <v/>
      </c>
      <c r="CP256" s="32" t="str">
        <f ca="1">IF(AND(CP$7&gt;=$N256,CP$7&lt;=$O256,CP$7&lt;&gt;""),IF($P256="O",$K256&amp;" h",$K256),"")</f>
        <v/>
      </c>
      <c r="CQ256" s="32" t="str">
        <f ca="1">IF(AND(CQ$7&gt;=$N256,CQ$7&lt;=$O256,CQ$7&lt;&gt;""),IF($P256="O",$K256&amp;" h",$K256),"")</f>
        <v/>
      </c>
      <c r="CR256" s="32" t="str">
        <f ca="1">IF(AND(CR$7&gt;=$N256,CR$7&lt;=$O256,CR$7&lt;&gt;""),IF($P256="O",$K256&amp;" h",$K256),"")</f>
        <v/>
      </c>
      <c r="CS256" s="32" t="str">
        <f ca="1">IF(AND(CS$7&gt;=$N256,CS$7&lt;=$O256,CS$7&lt;&gt;""),IF($P256="O",$K256&amp;" h",$K256),"")</f>
        <v/>
      </c>
      <c r="CT256" s="32" t="str">
        <f ca="1">IF(AND(CT$7&gt;=$N256,CT$7&lt;=$O256,CT$7&lt;&gt;""),IF($P256="O",$K256&amp;" h",$K256),"")</f>
        <v/>
      </c>
      <c r="CU256" s="32" t="str">
        <f ca="1">IF(AND(CU$7&gt;=$N256,CU$7&lt;=$O256,CU$7&lt;&gt;""),IF($P256="O",$K256&amp;" h",$K256),"")</f>
        <v/>
      </c>
      <c r="CV256" s="32" t="str">
        <f ca="1">IF(AND(CV$7&gt;=$N256,CV$7&lt;=$O256,CV$7&lt;&gt;""),IF($P256="O",$K256&amp;" h",$K256),"")</f>
        <v/>
      </c>
      <c r="CW256" s="32" t="str">
        <f ca="1">IF(AND(CW$7&gt;=$N256,CW$7&lt;=$O256,CW$7&lt;&gt;""),IF($P256="O",$K256&amp;" h",$K256),"")</f>
        <v/>
      </c>
      <c r="CX256" s="32" t="str">
        <f ca="1">IF(AND(CX$7&gt;=$N256,CX$7&lt;=$O256,CX$7&lt;&gt;""),IF($P256="O",$K256&amp;" h",$K256),"")</f>
        <v/>
      </c>
      <c r="CY256" s="32" t="str">
        <f ca="1">IF(AND(CY$7&gt;=$N256,CY$7&lt;=$O256,CY$7&lt;&gt;""),IF($P256="O",$K256&amp;" h",$K256),"")</f>
        <v/>
      </c>
      <c r="CZ256" s="32" t="str">
        <f ca="1">IF(AND(CZ$7&gt;=$N256,CZ$7&lt;=$O256,CZ$7&lt;&gt;""),IF($P256="O",$K256&amp;" h",$K256),"")</f>
        <v/>
      </c>
      <c r="DA256" s="32" t="str">
        <f ca="1">IF(AND(DA$7&gt;=$N256,DA$7&lt;=$O256,DA$7&lt;&gt;""),IF($P256="O",$K256&amp;" h",$K256),"")</f>
        <v/>
      </c>
      <c r="DB256" s="32" t="str">
        <f ca="1">IF(AND(DB$7&gt;=$N256,DB$7&lt;=$O256,DB$7&lt;&gt;""),IF($P256="O",$K256&amp;" h",$K256),"")</f>
        <v/>
      </c>
      <c r="DC256" s="32" t="str">
        <f ca="1">IF(AND(DC$7&gt;=$N256,DC$7&lt;=$O256,DC$7&lt;&gt;""),IF($P256="O",$K256&amp;" h",$K256),"")</f>
        <v/>
      </c>
    </row>
    <row r="257" spans="1:107" x14ac:dyDescent="0.3">
      <c r="A257" s="100"/>
      <c r="B257" s="100"/>
      <c r="C257" s="100"/>
      <c r="D257" s="100"/>
      <c r="E257" s="100"/>
      <c r="F257" s="100"/>
      <c r="G257" s="100"/>
      <c r="H257" s="100"/>
      <c r="I257" s="100"/>
      <c r="J257" s="100"/>
      <c r="K257" s="100"/>
      <c r="L257" s="101"/>
      <c r="M257" s="101"/>
      <c r="N257" s="102"/>
      <c r="O257" s="102"/>
      <c r="P257" s="103"/>
      <c r="Q257" s="31">
        <f ca="1">NETWORKDAYS(N257,O257,LD!$D$5:$D$16)</f>
        <v>0</v>
      </c>
      <c r="R257" s="152" t="str">
        <f ca="1">IF(AND(R$7&gt;=$N257,R$7&lt;=$O257,R$7&lt;&gt;""),IF($P257="O",$K257&amp;" h",$K257),"")</f>
        <v/>
      </c>
      <c r="S257" s="150" t="str">
        <f>IF(AND(S$7&gt;=$N257,S$7&lt;=$O257,S$7&lt;&gt;""),IF($P257="O",$K257&amp;" h",$K257),"")</f>
        <v/>
      </c>
      <c r="T257" s="152" t="str">
        <f ca="1">IF(AND(T$7&gt;=$N257,T$7&lt;=$O257,T$7&lt;&gt;""),IF($P257="O",$K257&amp;" h",$K257),"")</f>
        <v/>
      </c>
      <c r="U257" s="150" t="str">
        <f>IF(AND(U$7&gt;=$N257,U$7&lt;=$O257,U$7&lt;&gt;""),IF($P257="O",$K257&amp;" h",$K257),"")</f>
        <v/>
      </c>
      <c r="V257" s="152" t="str">
        <f ca="1">IF(AND(V$7&gt;=$N257,V$7&lt;=$O257,V$7&lt;&gt;""),IF($P257="O",$K257&amp;" h",$K257),"")</f>
        <v/>
      </c>
      <c r="W257" s="150" t="str">
        <f>IF(AND(W$7&gt;=$N257,W$7&lt;=$O257,W$7&lt;&gt;""),IF($P257="O",$K257&amp;" h",$K257),"")</f>
        <v/>
      </c>
      <c r="X257" s="152" t="str">
        <f ca="1">IF(AND(X$7&gt;=$N257,X$7&lt;=$O257,X$7&lt;&gt;""),IF($P257="O",$K257&amp;" h",$K257),"")</f>
        <v/>
      </c>
      <c r="Y257" s="150" t="str">
        <f>IF(AND(Y$7&gt;=$N257,Y$7&lt;=$O257,Y$7&lt;&gt;""),IF($P257="O",$K257&amp;" h",$K257),"")</f>
        <v/>
      </c>
      <c r="Z257" s="152" t="str">
        <f ca="1">IF(AND(Z$7&gt;=$N257,Z$7&lt;=$O257,Z$7&lt;&gt;""),IF($P257="O",$K257&amp;" h",$K257),"")</f>
        <v/>
      </c>
      <c r="AA257" s="150" t="str">
        <f>IF(AND(AA$7&gt;=$N257,AA$7&lt;=$O257,AA$7&lt;&gt;""),IF($P257="O",$K257&amp;" h",$K257),"")</f>
        <v/>
      </c>
      <c r="AB257" s="152" t="str">
        <f ca="1">IF(AND(AB$7&gt;=$N257,AB$7&lt;=$O257,AB$7&lt;&gt;""),IF($P257="O",$K257&amp;" h",$K257),"")</f>
        <v/>
      </c>
      <c r="AC257" s="150" t="str">
        <f>IF(AND(AC$7&gt;=$N257,AC$7&lt;=$O257,AC$7&lt;&gt;""),IF($P257="O",$K257&amp;" h",$K257),"")</f>
        <v/>
      </c>
      <c r="AD257" s="152" t="str">
        <f ca="1">IF(AND(AD$7&gt;=$N257,AD$7&lt;=$O257,AD$7&lt;&gt;""),IF($P257="O",$K257&amp;" h",$K257),"")</f>
        <v/>
      </c>
      <c r="AE257" s="150" t="str">
        <f>IF(AND(AE$7&gt;=$N257,AE$7&lt;=$O257,AE$7&lt;&gt;""),IF($P257="O",$K257&amp;" h",$K257),"")</f>
        <v/>
      </c>
      <c r="AF257" s="152" t="str">
        <f ca="1">IF(AND(AF$7&gt;=$N257,AF$7&lt;=$O257,AF$7&lt;&gt;""),IF($P257="O",$K257&amp;" h",$K257),"")</f>
        <v/>
      </c>
      <c r="AG257" s="150" t="str">
        <f>IF(AND(AG$7&gt;=$N257,AG$7&lt;=$O257,AG$7&lt;&gt;""),IF($P257="O",$K257&amp;" h",$K257),"")</f>
        <v/>
      </c>
      <c r="AH257" s="152" t="str">
        <f ca="1">IF(AND(AH$7&gt;=$N257,AH$7&lt;=$O257,AH$7&lt;&gt;""),IF($P257="O",$K257&amp;" h",$K257),"")</f>
        <v/>
      </c>
      <c r="AI257" s="150"/>
      <c r="AJ257" s="152"/>
      <c r="AK257" s="150"/>
      <c r="AL257" s="152"/>
      <c r="AM257" s="150"/>
      <c r="AN257" s="152"/>
      <c r="AO257" s="150"/>
      <c r="AP257" s="152"/>
      <c r="AQ257" s="150"/>
      <c r="AR257" s="152"/>
      <c r="AS257" s="150"/>
      <c r="AT257" s="152"/>
      <c r="AU257" s="150"/>
      <c r="AV257" s="152"/>
      <c r="AW257" s="150"/>
      <c r="AX257" s="152"/>
      <c r="AY257" s="150"/>
      <c r="AZ257" s="152"/>
      <c r="BA257" s="150"/>
      <c r="BB257" s="152"/>
      <c r="BC257" s="150"/>
      <c r="BD257" s="152"/>
      <c r="BE257" s="150"/>
      <c r="BF257" s="152"/>
      <c r="BG257" s="150"/>
      <c r="BH257" s="152"/>
      <c r="BI257" s="150"/>
      <c r="BJ257" s="152"/>
      <c r="BK257" s="150"/>
      <c r="BL257" s="152"/>
      <c r="BM257" s="150"/>
      <c r="BN257" s="152"/>
      <c r="BO257" s="150"/>
      <c r="BP257" s="152"/>
      <c r="BQ257" s="150"/>
      <c r="BR257" s="152"/>
      <c r="BS257" s="150"/>
      <c r="BT257" s="152"/>
      <c r="BU257" s="150"/>
      <c r="BV257" s="152"/>
      <c r="BW257" s="150"/>
      <c r="BX257" s="152"/>
      <c r="BY257" s="150"/>
      <c r="BZ257" s="32" t="str">
        <f ca="1">IF(AND(BZ$7&gt;=$N257,BZ$7&lt;=$O257,BZ$7&lt;&gt;""),IF($P257="O",$K257&amp;" h",$K257),"")</f>
        <v/>
      </c>
      <c r="CA257" s="32" t="str">
        <f ca="1">IF(AND(CA$7&gt;=$N257,CA$7&lt;=$O257,CA$7&lt;&gt;""),IF($P257="O",$K257&amp;" h",$K257),"")</f>
        <v/>
      </c>
      <c r="CB257" s="32" t="str">
        <f ca="1">IF(AND(CB$7&gt;=$N257,CB$7&lt;=$O257,CB$7&lt;&gt;""),IF($P257="O",$K257&amp;" h",$K257),"")</f>
        <v/>
      </c>
      <c r="CC257" s="32" t="str">
        <f ca="1">IF(AND(CC$7&gt;=$N257,CC$7&lt;=$O257,CC$7&lt;&gt;""),IF($P257="O",$K257&amp;" h",$K257),"")</f>
        <v/>
      </c>
      <c r="CD257" s="32" t="str">
        <f ca="1">IF(AND(CD$7&gt;=$N257,CD$7&lt;=$O257,CD$7&lt;&gt;""),IF($P257="O",$K257&amp;" h",$K257),"")</f>
        <v/>
      </c>
      <c r="CE257" s="32" t="str">
        <f ca="1">IF(AND(CE$7&gt;=$N257,CE$7&lt;=$O257,CE$7&lt;&gt;""),IF($P257="O",$K257&amp;" h",$K257),"")</f>
        <v/>
      </c>
      <c r="CF257" s="32" t="str">
        <f ca="1">IF(AND(CF$7&gt;=$N257,CF$7&lt;=$O257,CF$7&lt;&gt;""),IF($P257="O",$K257&amp;" h",$K257),"")</f>
        <v/>
      </c>
      <c r="CG257" s="32" t="str">
        <f ca="1">IF(AND(CG$7&gt;=$N257,CG$7&lt;=$O257,CG$7&lt;&gt;""),IF($P257="O",$K257&amp;" h",$K257),"")</f>
        <v/>
      </c>
      <c r="CH257" s="32" t="str">
        <f ca="1">IF(AND(CH$7&gt;=$N257,CH$7&lt;=$O257,CH$7&lt;&gt;""),IF($P257="O",$K257&amp;" h",$K257),"")</f>
        <v/>
      </c>
      <c r="CI257" s="32" t="str">
        <f ca="1">IF(AND(CI$7&gt;=$N257,CI$7&lt;=$O257,CI$7&lt;&gt;""),IF($P257="O",$K257&amp;" h",$K257),"")</f>
        <v/>
      </c>
      <c r="CJ257" s="32" t="str">
        <f ca="1">IF(AND(CJ$7&gt;=$N257,CJ$7&lt;=$O257,CJ$7&lt;&gt;""),IF($P257="O",$K257&amp;" h",$K257),"")</f>
        <v/>
      </c>
      <c r="CK257" s="32" t="str">
        <f ca="1">IF(AND(CK$7&gt;=$N257,CK$7&lt;=$O257,CK$7&lt;&gt;""),IF($P257="O",$K257&amp;" h",$K257),"")</f>
        <v/>
      </c>
      <c r="CL257" s="32" t="str">
        <f ca="1">IF(AND(CL$7&gt;=$N257,CL$7&lt;=$O257,CL$7&lt;&gt;""),IF($P257="O",$K257&amp;" h",$K257),"")</f>
        <v/>
      </c>
      <c r="CM257" s="32" t="str">
        <f ca="1">IF(AND(CM$7&gt;=$N257,CM$7&lt;=$O257,CM$7&lt;&gt;""),IF($P257="O",$K257&amp;" h",$K257),"")</f>
        <v/>
      </c>
      <c r="CN257" s="32" t="str">
        <f ca="1">IF(AND(CN$7&gt;=$N257,CN$7&lt;=$O257,CN$7&lt;&gt;""),IF($P257="O",$K257&amp;" h",$K257),"")</f>
        <v/>
      </c>
      <c r="CO257" s="32" t="str">
        <f ca="1">IF(AND(CO$7&gt;=$N257,CO$7&lt;=$O257,CO$7&lt;&gt;""),IF($P257="O",$K257&amp;" h",$K257),"")</f>
        <v/>
      </c>
      <c r="CP257" s="32" t="str">
        <f ca="1">IF(AND(CP$7&gt;=$N257,CP$7&lt;=$O257,CP$7&lt;&gt;""),IF($P257="O",$K257&amp;" h",$K257),"")</f>
        <v/>
      </c>
      <c r="CQ257" s="32" t="str">
        <f ca="1">IF(AND(CQ$7&gt;=$N257,CQ$7&lt;=$O257,CQ$7&lt;&gt;""),IF($P257="O",$K257&amp;" h",$K257),"")</f>
        <v/>
      </c>
      <c r="CR257" s="32" t="str">
        <f ca="1">IF(AND(CR$7&gt;=$N257,CR$7&lt;=$O257,CR$7&lt;&gt;""),IF($P257="O",$K257&amp;" h",$K257),"")</f>
        <v/>
      </c>
      <c r="CS257" s="32" t="str">
        <f ca="1">IF(AND(CS$7&gt;=$N257,CS$7&lt;=$O257,CS$7&lt;&gt;""),IF($P257="O",$K257&amp;" h",$K257),"")</f>
        <v/>
      </c>
      <c r="CT257" s="32" t="str">
        <f ca="1">IF(AND(CT$7&gt;=$N257,CT$7&lt;=$O257,CT$7&lt;&gt;""),IF($P257="O",$K257&amp;" h",$K257),"")</f>
        <v/>
      </c>
      <c r="CU257" s="32" t="str">
        <f ca="1">IF(AND(CU$7&gt;=$N257,CU$7&lt;=$O257,CU$7&lt;&gt;""),IF($P257="O",$K257&amp;" h",$K257),"")</f>
        <v/>
      </c>
      <c r="CV257" s="32" t="str">
        <f ca="1">IF(AND(CV$7&gt;=$N257,CV$7&lt;=$O257,CV$7&lt;&gt;""),IF($P257="O",$K257&amp;" h",$K257),"")</f>
        <v/>
      </c>
      <c r="CW257" s="32" t="str">
        <f ca="1">IF(AND(CW$7&gt;=$N257,CW$7&lt;=$O257,CW$7&lt;&gt;""),IF($P257="O",$K257&amp;" h",$K257),"")</f>
        <v/>
      </c>
      <c r="CX257" s="32" t="str">
        <f ca="1">IF(AND(CX$7&gt;=$N257,CX$7&lt;=$O257,CX$7&lt;&gt;""),IF($P257="O",$K257&amp;" h",$K257),"")</f>
        <v/>
      </c>
      <c r="CY257" s="32" t="str">
        <f ca="1">IF(AND(CY$7&gt;=$N257,CY$7&lt;=$O257,CY$7&lt;&gt;""),IF($P257="O",$K257&amp;" h",$K257),"")</f>
        <v/>
      </c>
      <c r="CZ257" s="32" t="str">
        <f ca="1">IF(AND(CZ$7&gt;=$N257,CZ$7&lt;=$O257,CZ$7&lt;&gt;""),IF($P257="O",$K257&amp;" h",$K257),"")</f>
        <v/>
      </c>
      <c r="DA257" s="32" t="str">
        <f ca="1">IF(AND(DA$7&gt;=$N257,DA$7&lt;=$O257,DA$7&lt;&gt;""),IF($P257="O",$K257&amp;" h",$K257),"")</f>
        <v/>
      </c>
      <c r="DB257" s="32" t="str">
        <f ca="1">IF(AND(DB$7&gt;=$N257,DB$7&lt;=$O257,DB$7&lt;&gt;""),IF($P257="O",$K257&amp;" h",$K257),"")</f>
        <v/>
      </c>
      <c r="DC257" s="32" t="str">
        <f ca="1">IF(AND(DC$7&gt;=$N257,DC$7&lt;=$O257,DC$7&lt;&gt;""),IF($P257="O",$K257&amp;" h",$K257),"")</f>
        <v/>
      </c>
    </row>
    <row r="258" spans="1:107" x14ac:dyDescent="0.3">
      <c r="A258" s="100"/>
      <c r="B258" s="100"/>
      <c r="C258" s="100"/>
      <c r="D258" s="100"/>
      <c r="E258" s="100"/>
      <c r="F258" s="100"/>
      <c r="G258" s="100"/>
      <c r="H258" s="100"/>
      <c r="I258" s="100"/>
      <c r="J258" s="100"/>
      <c r="K258" s="100"/>
      <c r="L258" s="101"/>
      <c r="M258" s="101"/>
      <c r="N258" s="102"/>
      <c r="O258" s="102"/>
      <c r="P258" s="103"/>
      <c r="Q258" s="31">
        <f ca="1">NETWORKDAYS(N258,O258,LD!$D$5:$D$16)</f>
        <v>0</v>
      </c>
      <c r="R258" s="152" t="str">
        <f ca="1">IF(AND(R$7&gt;=$N258,R$7&lt;=$O258,R$7&lt;&gt;""),IF($P258="O",$K258&amp;" h",$K258),"")</f>
        <v/>
      </c>
      <c r="S258" s="150" t="str">
        <f>IF(AND(S$7&gt;=$N258,S$7&lt;=$O258,S$7&lt;&gt;""),IF($P258="O",$K258&amp;" h",$K258),"")</f>
        <v/>
      </c>
      <c r="T258" s="152" t="str">
        <f ca="1">IF(AND(T$7&gt;=$N258,T$7&lt;=$O258,T$7&lt;&gt;""),IF($P258="O",$K258&amp;" h",$K258),"")</f>
        <v/>
      </c>
      <c r="U258" s="150" t="str">
        <f>IF(AND(U$7&gt;=$N258,U$7&lt;=$O258,U$7&lt;&gt;""),IF($P258="O",$K258&amp;" h",$K258),"")</f>
        <v/>
      </c>
      <c r="V258" s="152" t="str">
        <f ca="1">IF(AND(V$7&gt;=$N258,V$7&lt;=$O258,V$7&lt;&gt;""),IF($P258="O",$K258&amp;" h",$K258),"")</f>
        <v/>
      </c>
      <c r="W258" s="150" t="str">
        <f>IF(AND(W$7&gt;=$N258,W$7&lt;=$O258,W$7&lt;&gt;""),IF($P258="O",$K258&amp;" h",$K258),"")</f>
        <v/>
      </c>
      <c r="X258" s="152" t="str">
        <f ca="1">IF(AND(X$7&gt;=$N258,X$7&lt;=$O258,X$7&lt;&gt;""),IF($P258="O",$K258&amp;" h",$K258),"")</f>
        <v/>
      </c>
      <c r="Y258" s="150" t="str">
        <f>IF(AND(Y$7&gt;=$N258,Y$7&lt;=$O258,Y$7&lt;&gt;""),IF($P258="O",$K258&amp;" h",$K258),"")</f>
        <v/>
      </c>
      <c r="Z258" s="152" t="str">
        <f ca="1">IF(AND(Z$7&gt;=$N258,Z$7&lt;=$O258,Z$7&lt;&gt;""),IF($P258="O",$K258&amp;" h",$K258),"")</f>
        <v/>
      </c>
      <c r="AA258" s="150" t="str">
        <f>IF(AND(AA$7&gt;=$N258,AA$7&lt;=$O258,AA$7&lt;&gt;""),IF($P258="O",$K258&amp;" h",$K258),"")</f>
        <v/>
      </c>
      <c r="AB258" s="152" t="str">
        <f ca="1">IF(AND(AB$7&gt;=$N258,AB$7&lt;=$O258,AB$7&lt;&gt;""),IF($P258="O",$K258&amp;" h",$K258),"")</f>
        <v/>
      </c>
      <c r="AC258" s="150" t="str">
        <f>IF(AND(AC$7&gt;=$N258,AC$7&lt;=$O258,AC$7&lt;&gt;""),IF($P258="O",$K258&amp;" h",$K258),"")</f>
        <v/>
      </c>
      <c r="AD258" s="152" t="str">
        <f ca="1">IF(AND(AD$7&gt;=$N258,AD$7&lt;=$O258,AD$7&lt;&gt;""),IF($P258="O",$K258&amp;" h",$K258),"")</f>
        <v/>
      </c>
      <c r="AE258" s="150" t="str">
        <f>IF(AND(AE$7&gt;=$N258,AE$7&lt;=$O258,AE$7&lt;&gt;""),IF($P258="O",$K258&amp;" h",$K258),"")</f>
        <v/>
      </c>
      <c r="AF258" s="152" t="str">
        <f ca="1">IF(AND(AF$7&gt;=$N258,AF$7&lt;=$O258,AF$7&lt;&gt;""),IF($P258="O",$K258&amp;" h",$K258),"")</f>
        <v/>
      </c>
      <c r="AG258" s="150" t="str">
        <f>IF(AND(AG$7&gt;=$N258,AG$7&lt;=$O258,AG$7&lt;&gt;""),IF($P258="O",$K258&amp;" h",$K258),"")</f>
        <v/>
      </c>
      <c r="AH258" s="152" t="str">
        <f ca="1">IF(AND(AH$7&gt;=$N258,AH$7&lt;=$O258,AH$7&lt;&gt;""),IF($P258="O",$K258&amp;" h",$K258),"")</f>
        <v/>
      </c>
      <c r="AI258" s="150"/>
      <c r="AJ258" s="152"/>
      <c r="AK258" s="150"/>
      <c r="AL258" s="152"/>
      <c r="AM258" s="150"/>
      <c r="AN258" s="152"/>
      <c r="AO258" s="150"/>
      <c r="AP258" s="152"/>
      <c r="AQ258" s="150"/>
      <c r="AR258" s="152"/>
      <c r="AS258" s="150"/>
      <c r="AT258" s="152"/>
      <c r="AU258" s="150"/>
      <c r="AV258" s="152"/>
      <c r="AW258" s="150"/>
      <c r="AX258" s="152"/>
      <c r="AY258" s="150"/>
      <c r="AZ258" s="152"/>
      <c r="BA258" s="150"/>
      <c r="BB258" s="152"/>
      <c r="BC258" s="150"/>
      <c r="BD258" s="152"/>
      <c r="BE258" s="150"/>
      <c r="BF258" s="152"/>
      <c r="BG258" s="150"/>
      <c r="BH258" s="152"/>
      <c r="BI258" s="150"/>
      <c r="BJ258" s="152"/>
      <c r="BK258" s="150"/>
      <c r="BL258" s="152"/>
      <c r="BM258" s="150"/>
      <c r="BN258" s="152"/>
      <c r="BO258" s="150"/>
      <c r="BP258" s="152"/>
      <c r="BQ258" s="150"/>
      <c r="BR258" s="152"/>
      <c r="BS258" s="150"/>
      <c r="BT258" s="152"/>
      <c r="BU258" s="150"/>
      <c r="BV258" s="152"/>
      <c r="BW258" s="150"/>
      <c r="BX258" s="152"/>
      <c r="BY258" s="150"/>
      <c r="BZ258" s="32" t="str">
        <f ca="1">IF(AND(BZ$7&gt;=$N258,BZ$7&lt;=$O258,BZ$7&lt;&gt;""),IF($P258="O",$K258&amp;" h",$K258),"")</f>
        <v/>
      </c>
      <c r="CA258" s="32" t="str">
        <f ca="1">IF(AND(CA$7&gt;=$N258,CA$7&lt;=$O258,CA$7&lt;&gt;""),IF($P258="O",$K258&amp;" h",$K258),"")</f>
        <v/>
      </c>
      <c r="CB258" s="32" t="str">
        <f ca="1">IF(AND(CB$7&gt;=$N258,CB$7&lt;=$O258,CB$7&lt;&gt;""),IF($P258="O",$K258&amp;" h",$K258),"")</f>
        <v/>
      </c>
      <c r="CC258" s="32" t="str">
        <f ca="1">IF(AND(CC$7&gt;=$N258,CC$7&lt;=$O258,CC$7&lt;&gt;""),IF($P258="O",$K258&amp;" h",$K258),"")</f>
        <v/>
      </c>
      <c r="CD258" s="32" t="str">
        <f ca="1">IF(AND(CD$7&gt;=$N258,CD$7&lt;=$O258,CD$7&lt;&gt;""),IF($P258="O",$K258&amp;" h",$K258),"")</f>
        <v/>
      </c>
      <c r="CE258" s="32" t="str">
        <f ca="1">IF(AND(CE$7&gt;=$N258,CE$7&lt;=$O258,CE$7&lt;&gt;""),IF($P258="O",$K258&amp;" h",$K258),"")</f>
        <v/>
      </c>
      <c r="CF258" s="32" t="str">
        <f ca="1">IF(AND(CF$7&gt;=$N258,CF$7&lt;=$O258,CF$7&lt;&gt;""),IF($P258="O",$K258&amp;" h",$K258),"")</f>
        <v/>
      </c>
      <c r="CG258" s="32" t="str">
        <f ca="1">IF(AND(CG$7&gt;=$N258,CG$7&lt;=$O258,CG$7&lt;&gt;""),IF($P258="O",$K258&amp;" h",$K258),"")</f>
        <v/>
      </c>
      <c r="CH258" s="32" t="str">
        <f ca="1">IF(AND(CH$7&gt;=$N258,CH$7&lt;=$O258,CH$7&lt;&gt;""),IF($P258="O",$K258&amp;" h",$K258),"")</f>
        <v/>
      </c>
      <c r="CI258" s="32" t="str">
        <f ca="1">IF(AND(CI$7&gt;=$N258,CI$7&lt;=$O258,CI$7&lt;&gt;""),IF($P258="O",$K258&amp;" h",$K258),"")</f>
        <v/>
      </c>
      <c r="CJ258" s="32" t="str">
        <f ca="1">IF(AND(CJ$7&gt;=$N258,CJ$7&lt;=$O258,CJ$7&lt;&gt;""),IF($P258="O",$K258&amp;" h",$K258),"")</f>
        <v/>
      </c>
      <c r="CK258" s="32" t="str">
        <f ca="1">IF(AND(CK$7&gt;=$N258,CK$7&lt;=$O258,CK$7&lt;&gt;""),IF($P258="O",$K258&amp;" h",$K258),"")</f>
        <v/>
      </c>
      <c r="CL258" s="32" t="str">
        <f ca="1">IF(AND(CL$7&gt;=$N258,CL$7&lt;=$O258,CL$7&lt;&gt;""),IF($P258="O",$K258&amp;" h",$K258),"")</f>
        <v/>
      </c>
      <c r="CM258" s="32" t="str">
        <f ca="1">IF(AND(CM$7&gt;=$N258,CM$7&lt;=$O258,CM$7&lt;&gt;""),IF($P258="O",$K258&amp;" h",$K258),"")</f>
        <v/>
      </c>
      <c r="CN258" s="32" t="str">
        <f ca="1">IF(AND(CN$7&gt;=$N258,CN$7&lt;=$O258,CN$7&lt;&gt;""),IF($P258="O",$K258&amp;" h",$K258),"")</f>
        <v/>
      </c>
      <c r="CO258" s="32" t="str">
        <f ca="1">IF(AND(CO$7&gt;=$N258,CO$7&lt;=$O258,CO$7&lt;&gt;""),IF($P258="O",$K258&amp;" h",$K258),"")</f>
        <v/>
      </c>
      <c r="CP258" s="32" t="str">
        <f ca="1">IF(AND(CP$7&gt;=$N258,CP$7&lt;=$O258,CP$7&lt;&gt;""),IF($P258="O",$K258&amp;" h",$K258),"")</f>
        <v/>
      </c>
      <c r="CQ258" s="32" t="str">
        <f ca="1">IF(AND(CQ$7&gt;=$N258,CQ$7&lt;=$O258,CQ$7&lt;&gt;""),IF($P258="O",$K258&amp;" h",$K258),"")</f>
        <v/>
      </c>
      <c r="CR258" s="32" t="str">
        <f ca="1">IF(AND(CR$7&gt;=$N258,CR$7&lt;=$O258,CR$7&lt;&gt;""),IF($P258="O",$K258&amp;" h",$K258),"")</f>
        <v/>
      </c>
      <c r="CS258" s="32" t="str">
        <f ca="1">IF(AND(CS$7&gt;=$N258,CS$7&lt;=$O258,CS$7&lt;&gt;""),IF($P258="O",$K258&amp;" h",$K258),"")</f>
        <v/>
      </c>
      <c r="CT258" s="32" t="str">
        <f ca="1">IF(AND(CT$7&gt;=$N258,CT$7&lt;=$O258,CT$7&lt;&gt;""),IF($P258="O",$K258&amp;" h",$K258),"")</f>
        <v/>
      </c>
      <c r="CU258" s="32" t="str">
        <f ca="1">IF(AND(CU$7&gt;=$N258,CU$7&lt;=$O258,CU$7&lt;&gt;""),IF($P258="O",$K258&amp;" h",$K258),"")</f>
        <v/>
      </c>
      <c r="CV258" s="32" t="str">
        <f ca="1">IF(AND(CV$7&gt;=$N258,CV$7&lt;=$O258,CV$7&lt;&gt;""),IF($P258="O",$K258&amp;" h",$K258),"")</f>
        <v/>
      </c>
      <c r="CW258" s="32" t="str">
        <f ca="1">IF(AND(CW$7&gt;=$N258,CW$7&lt;=$O258,CW$7&lt;&gt;""),IF($P258="O",$K258&amp;" h",$K258),"")</f>
        <v/>
      </c>
      <c r="CX258" s="32" t="str">
        <f ca="1">IF(AND(CX$7&gt;=$N258,CX$7&lt;=$O258,CX$7&lt;&gt;""),IF($P258="O",$K258&amp;" h",$K258),"")</f>
        <v/>
      </c>
      <c r="CY258" s="32" t="str">
        <f ca="1">IF(AND(CY$7&gt;=$N258,CY$7&lt;=$O258,CY$7&lt;&gt;""),IF($P258="O",$K258&amp;" h",$K258),"")</f>
        <v/>
      </c>
      <c r="CZ258" s="32" t="str">
        <f ca="1">IF(AND(CZ$7&gt;=$N258,CZ$7&lt;=$O258,CZ$7&lt;&gt;""),IF($P258="O",$K258&amp;" h",$K258),"")</f>
        <v/>
      </c>
      <c r="DA258" s="32" t="str">
        <f ca="1">IF(AND(DA$7&gt;=$N258,DA$7&lt;=$O258,DA$7&lt;&gt;""),IF($P258="O",$K258&amp;" h",$K258),"")</f>
        <v/>
      </c>
      <c r="DB258" s="32" t="str">
        <f ca="1">IF(AND(DB$7&gt;=$N258,DB$7&lt;=$O258,DB$7&lt;&gt;""),IF($P258="O",$K258&amp;" h",$K258),"")</f>
        <v/>
      </c>
      <c r="DC258" s="32" t="str">
        <f ca="1">IF(AND(DC$7&gt;=$N258,DC$7&lt;=$O258,DC$7&lt;&gt;""),IF($P258="O",$K258&amp;" h",$K258),"")</f>
        <v/>
      </c>
    </row>
    <row r="259" spans="1:107" x14ac:dyDescent="0.3">
      <c r="A259" s="100"/>
      <c r="B259" s="100"/>
      <c r="C259" s="100"/>
      <c r="D259" s="100"/>
      <c r="E259" s="100"/>
      <c r="F259" s="100"/>
      <c r="G259" s="100"/>
      <c r="H259" s="100"/>
      <c r="I259" s="100"/>
      <c r="J259" s="100"/>
      <c r="K259" s="100"/>
      <c r="L259" s="101"/>
      <c r="M259" s="101"/>
      <c r="N259" s="102"/>
      <c r="O259" s="102"/>
      <c r="P259" s="103"/>
      <c r="Q259" s="31">
        <f ca="1">NETWORKDAYS(N259,O259,LD!$D$5:$D$16)</f>
        <v>0</v>
      </c>
      <c r="R259" s="152" t="str">
        <f ca="1">IF(AND(R$7&gt;=$N259,R$7&lt;=$O259,R$7&lt;&gt;""),IF($P259="O",$K259&amp;" h",$K259),"")</f>
        <v/>
      </c>
      <c r="S259" s="150" t="str">
        <f>IF(AND(S$7&gt;=$N259,S$7&lt;=$O259,S$7&lt;&gt;""),IF($P259="O",$K259&amp;" h",$K259),"")</f>
        <v/>
      </c>
      <c r="T259" s="152" t="str">
        <f ca="1">IF(AND(T$7&gt;=$N259,T$7&lt;=$O259,T$7&lt;&gt;""),IF($P259="O",$K259&amp;" h",$K259),"")</f>
        <v/>
      </c>
      <c r="U259" s="150" t="str">
        <f>IF(AND(U$7&gt;=$N259,U$7&lt;=$O259,U$7&lt;&gt;""),IF($P259="O",$K259&amp;" h",$K259),"")</f>
        <v/>
      </c>
      <c r="V259" s="152" t="str">
        <f ca="1">IF(AND(V$7&gt;=$N259,V$7&lt;=$O259,V$7&lt;&gt;""),IF($P259="O",$K259&amp;" h",$K259),"")</f>
        <v/>
      </c>
      <c r="W259" s="150" t="str">
        <f>IF(AND(W$7&gt;=$N259,W$7&lt;=$O259,W$7&lt;&gt;""),IF($P259="O",$K259&amp;" h",$K259),"")</f>
        <v/>
      </c>
      <c r="X259" s="152" t="str">
        <f ca="1">IF(AND(X$7&gt;=$N259,X$7&lt;=$O259,X$7&lt;&gt;""),IF($P259="O",$K259&amp;" h",$K259),"")</f>
        <v/>
      </c>
      <c r="Y259" s="150" t="str">
        <f>IF(AND(Y$7&gt;=$N259,Y$7&lt;=$O259,Y$7&lt;&gt;""),IF($P259="O",$K259&amp;" h",$K259),"")</f>
        <v/>
      </c>
      <c r="Z259" s="152" t="str">
        <f ca="1">IF(AND(Z$7&gt;=$N259,Z$7&lt;=$O259,Z$7&lt;&gt;""),IF($P259="O",$K259&amp;" h",$K259),"")</f>
        <v/>
      </c>
      <c r="AA259" s="150" t="str">
        <f>IF(AND(AA$7&gt;=$N259,AA$7&lt;=$O259,AA$7&lt;&gt;""),IF($P259="O",$K259&amp;" h",$K259),"")</f>
        <v/>
      </c>
      <c r="AB259" s="152" t="str">
        <f ca="1">IF(AND(AB$7&gt;=$N259,AB$7&lt;=$O259,AB$7&lt;&gt;""),IF($P259="O",$K259&amp;" h",$K259),"")</f>
        <v/>
      </c>
      <c r="AC259" s="150" t="str">
        <f>IF(AND(AC$7&gt;=$N259,AC$7&lt;=$O259,AC$7&lt;&gt;""),IF($P259="O",$K259&amp;" h",$K259),"")</f>
        <v/>
      </c>
      <c r="AD259" s="152" t="str">
        <f ca="1">IF(AND(AD$7&gt;=$N259,AD$7&lt;=$O259,AD$7&lt;&gt;""),IF($P259="O",$K259&amp;" h",$K259),"")</f>
        <v/>
      </c>
      <c r="AE259" s="150" t="str">
        <f>IF(AND(AE$7&gt;=$N259,AE$7&lt;=$O259,AE$7&lt;&gt;""),IF($P259="O",$K259&amp;" h",$K259),"")</f>
        <v/>
      </c>
      <c r="AF259" s="152" t="str">
        <f ca="1">IF(AND(AF$7&gt;=$N259,AF$7&lt;=$O259,AF$7&lt;&gt;""),IF($P259="O",$K259&amp;" h",$K259),"")</f>
        <v/>
      </c>
      <c r="AG259" s="150" t="str">
        <f>IF(AND(AG$7&gt;=$N259,AG$7&lt;=$O259,AG$7&lt;&gt;""),IF($P259="O",$K259&amp;" h",$K259),"")</f>
        <v/>
      </c>
      <c r="AH259" s="152" t="str">
        <f ca="1">IF(AND(AH$7&gt;=$N259,AH$7&lt;=$O259,AH$7&lt;&gt;""),IF($P259="O",$K259&amp;" h",$K259),"")</f>
        <v/>
      </c>
      <c r="AI259" s="150"/>
      <c r="AJ259" s="152"/>
      <c r="AK259" s="150"/>
      <c r="AL259" s="152"/>
      <c r="AM259" s="150"/>
      <c r="AN259" s="152"/>
      <c r="AO259" s="150"/>
      <c r="AP259" s="152"/>
      <c r="AQ259" s="150"/>
      <c r="AR259" s="152"/>
      <c r="AS259" s="150"/>
      <c r="AT259" s="152"/>
      <c r="AU259" s="150"/>
      <c r="AV259" s="152"/>
      <c r="AW259" s="150"/>
      <c r="AX259" s="152"/>
      <c r="AY259" s="150"/>
      <c r="AZ259" s="152"/>
      <c r="BA259" s="150"/>
      <c r="BB259" s="152"/>
      <c r="BC259" s="150"/>
      <c r="BD259" s="152"/>
      <c r="BE259" s="150"/>
      <c r="BF259" s="152"/>
      <c r="BG259" s="150"/>
      <c r="BH259" s="152"/>
      <c r="BI259" s="150"/>
      <c r="BJ259" s="152"/>
      <c r="BK259" s="150"/>
      <c r="BL259" s="152"/>
      <c r="BM259" s="150"/>
      <c r="BN259" s="152"/>
      <c r="BO259" s="150"/>
      <c r="BP259" s="152"/>
      <c r="BQ259" s="150"/>
      <c r="BR259" s="152"/>
      <c r="BS259" s="150"/>
      <c r="BT259" s="152"/>
      <c r="BU259" s="150"/>
      <c r="BV259" s="152"/>
      <c r="BW259" s="150"/>
      <c r="BX259" s="152"/>
      <c r="BY259" s="150"/>
      <c r="BZ259" s="32" t="str">
        <f ca="1">IF(AND(BZ$7&gt;=$N259,BZ$7&lt;=$O259,BZ$7&lt;&gt;""),IF($P259="O",$K259&amp;" h",$K259),"")</f>
        <v/>
      </c>
      <c r="CA259" s="32" t="str">
        <f ca="1">IF(AND(CA$7&gt;=$N259,CA$7&lt;=$O259,CA$7&lt;&gt;""),IF($P259="O",$K259&amp;" h",$K259),"")</f>
        <v/>
      </c>
      <c r="CB259" s="32" t="str">
        <f ca="1">IF(AND(CB$7&gt;=$N259,CB$7&lt;=$O259,CB$7&lt;&gt;""),IF($P259="O",$K259&amp;" h",$K259),"")</f>
        <v/>
      </c>
      <c r="CC259" s="32" t="str">
        <f ca="1">IF(AND(CC$7&gt;=$N259,CC$7&lt;=$O259,CC$7&lt;&gt;""),IF($P259="O",$K259&amp;" h",$K259),"")</f>
        <v/>
      </c>
      <c r="CD259" s="32" t="str">
        <f ca="1">IF(AND(CD$7&gt;=$N259,CD$7&lt;=$O259,CD$7&lt;&gt;""),IF($P259="O",$K259&amp;" h",$K259),"")</f>
        <v/>
      </c>
      <c r="CE259" s="32" t="str">
        <f ca="1">IF(AND(CE$7&gt;=$N259,CE$7&lt;=$O259,CE$7&lt;&gt;""),IF($P259="O",$K259&amp;" h",$K259),"")</f>
        <v/>
      </c>
      <c r="CF259" s="32" t="str">
        <f ca="1">IF(AND(CF$7&gt;=$N259,CF$7&lt;=$O259,CF$7&lt;&gt;""),IF($P259="O",$K259&amp;" h",$K259),"")</f>
        <v/>
      </c>
      <c r="CG259" s="32" t="str">
        <f ca="1">IF(AND(CG$7&gt;=$N259,CG$7&lt;=$O259,CG$7&lt;&gt;""),IF($P259="O",$K259&amp;" h",$K259),"")</f>
        <v/>
      </c>
      <c r="CH259" s="32" t="str">
        <f ca="1">IF(AND(CH$7&gt;=$N259,CH$7&lt;=$O259,CH$7&lt;&gt;""),IF($P259="O",$K259&amp;" h",$K259),"")</f>
        <v/>
      </c>
      <c r="CI259" s="32" t="str">
        <f ca="1">IF(AND(CI$7&gt;=$N259,CI$7&lt;=$O259,CI$7&lt;&gt;""),IF($P259="O",$K259&amp;" h",$K259),"")</f>
        <v/>
      </c>
      <c r="CJ259" s="32" t="str">
        <f ca="1">IF(AND(CJ$7&gt;=$N259,CJ$7&lt;=$O259,CJ$7&lt;&gt;""),IF($P259="O",$K259&amp;" h",$K259),"")</f>
        <v/>
      </c>
      <c r="CK259" s="32" t="str">
        <f ca="1">IF(AND(CK$7&gt;=$N259,CK$7&lt;=$O259,CK$7&lt;&gt;""),IF($P259="O",$K259&amp;" h",$K259),"")</f>
        <v/>
      </c>
      <c r="CL259" s="32" t="str">
        <f ca="1">IF(AND(CL$7&gt;=$N259,CL$7&lt;=$O259,CL$7&lt;&gt;""),IF($P259="O",$K259&amp;" h",$K259),"")</f>
        <v/>
      </c>
      <c r="CM259" s="32" t="str">
        <f ca="1">IF(AND(CM$7&gt;=$N259,CM$7&lt;=$O259,CM$7&lt;&gt;""),IF($P259="O",$K259&amp;" h",$K259),"")</f>
        <v/>
      </c>
      <c r="CN259" s="32" t="str">
        <f ca="1">IF(AND(CN$7&gt;=$N259,CN$7&lt;=$O259,CN$7&lt;&gt;""),IF($P259="O",$K259&amp;" h",$K259),"")</f>
        <v/>
      </c>
      <c r="CO259" s="32" t="str">
        <f ca="1">IF(AND(CO$7&gt;=$N259,CO$7&lt;=$O259,CO$7&lt;&gt;""),IF($P259="O",$K259&amp;" h",$K259),"")</f>
        <v/>
      </c>
      <c r="CP259" s="32" t="str">
        <f ca="1">IF(AND(CP$7&gt;=$N259,CP$7&lt;=$O259,CP$7&lt;&gt;""),IF($P259="O",$K259&amp;" h",$K259),"")</f>
        <v/>
      </c>
      <c r="CQ259" s="32" t="str">
        <f ca="1">IF(AND(CQ$7&gt;=$N259,CQ$7&lt;=$O259,CQ$7&lt;&gt;""),IF($P259="O",$K259&amp;" h",$K259),"")</f>
        <v/>
      </c>
      <c r="CR259" s="32" t="str">
        <f ca="1">IF(AND(CR$7&gt;=$N259,CR$7&lt;=$O259,CR$7&lt;&gt;""),IF($P259="O",$K259&amp;" h",$K259),"")</f>
        <v/>
      </c>
      <c r="CS259" s="32" t="str">
        <f ca="1">IF(AND(CS$7&gt;=$N259,CS$7&lt;=$O259,CS$7&lt;&gt;""),IF($P259="O",$K259&amp;" h",$K259),"")</f>
        <v/>
      </c>
      <c r="CT259" s="32" t="str">
        <f ca="1">IF(AND(CT$7&gt;=$N259,CT$7&lt;=$O259,CT$7&lt;&gt;""),IF($P259="O",$K259&amp;" h",$K259),"")</f>
        <v/>
      </c>
      <c r="CU259" s="32" t="str">
        <f ca="1">IF(AND(CU$7&gt;=$N259,CU$7&lt;=$O259,CU$7&lt;&gt;""),IF($P259="O",$K259&amp;" h",$K259),"")</f>
        <v/>
      </c>
      <c r="CV259" s="32" t="str">
        <f ca="1">IF(AND(CV$7&gt;=$N259,CV$7&lt;=$O259,CV$7&lt;&gt;""),IF($P259="O",$K259&amp;" h",$K259),"")</f>
        <v/>
      </c>
      <c r="CW259" s="32" t="str">
        <f ca="1">IF(AND(CW$7&gt;=$N259,CW$7&lt;=$O259,CW$7&lt;&gt;""),IF($P259="O",$K259&amp;" h",$K259),"")</f>
        <v/>
      </c>
      <c r="CX259" s="32" t="str">
        <f ca="1">IF(AND(CX$7&gt;=$N259,CX$7&lt;=$O259,CX$7&lt;&gt;""),IF($P259="O",$K259&amp;" h",$K259),"")</f>
        <v/>
      </c>
      <c r="CY259" s="32" t="str">
        <f ca="1">IF(AND(CY$7&gt;=$N259,CY$7&lt;=$O259,CY$7&lt;&gt;""),IF($P259="O",$K259&amp;" h",$K259),"")</f>
        <v/>
      </c>
      <c r="CZ259" s="32" t="str">
        <f ca="1">IF(AND(CZ$7&gt;=$N259,CZ$7&lt;=$O259,CZ$7&lt;&gt;""),IF($P259="O",$K259&amp;" h",$K259),"")</f>
        <v/>
      </c>
      <c r="DA259" s="32" t="str">
        <f ca="1">IF(AND(DA$7&gt;=$N259,DA$7&lt;=$O259,DA$7&lt;&gt;""),IF($P259="O",$K259&amp;" h",$K259),"")</f>
        <v/>
      </c>
      <c r="DB259" s="32" t="str">
        <f ca="1">IF(AND(DB$7&gt;=$N259,DB$7&lt;=$O259,DB$7&lt;&gt;""),IF($P259="O",$K259&amp;" h",$K259),"")</f>
        <v/>
      </c>
      <c r="DC259" s="32" t="str">
        <f ca="1">IF(AND(DC$7&gt;=$N259,DC$7&lt;=$O259,DC$7&lt;&gt;""),IF($P259="O",$K259&amp;" h",$K259),"")</f>
        <v/>
      </c>
    </row>
    <row r="260" spans="1:107" x14ac:dyDescent="0.3">
      <c r="A260" s="100"/>
      <c r="B260" s="100"/>
      <c r="C260" s="100"/>
      <c r="D260" s="100"/>
      <c r="E260" s="100"/>
      <c r="F260" s="100"/>
      <c r="G260" s="100"/>
      <c r="H260" s="100"/>
      <c r="I260" s="100"/>
      <c r="J260" s="100"/>
      <c r="K260" s="100"/>
      <c r="L260" s="101"/>
      <c r="M260" s="101"/>
      <c r="N260" s="102"/>
      <c r="O260" s="102"/>
      <c r="P260" s="103"/>
      <c r="Q260" s="31">
        <f ca="1">NETWORKDAYS(N260,O260,LD!$D$5:$D$16)</f>
        <v>0</v>
      </c>
      <c r="R260" s="152" t="str">
        <f ca="1">IF(AND(R$7&gt;=$N260,R$7&lt;=$O260,R$7&lt;&gt;""),IF($P260="O",$K260&amp;" h",$K260),"")</f>
        <v/>
      </c>
      <c r="S260" s="150" t="str">
        <f>IF(AND(S$7&gt;=$N260,S$7&lt;=$O260,S$7&lt;&gt;""),IF($P260="O",$K260&amp;" h",$K260),"")</f>
        <v/>
      </c>
      <c r="T260" s="152" t="str">
        <f ca="1">IF(AND(T$7&gt;=$N260,T$7&lt;=$O260,T$7&lt;&gt;""),IF($P260="O",$K260&amp;" h",$K260),"")</f>
        <v/>
      </c>
      <c r="U260" s="150" t="str">
        <f>IF(AND(U$7&gt;=$N260,U$7&lt;=$O260,U$7&lt;&gt;""),IF($P260="O",$K260&amp;" h",$K260),"")</f>
        <v/>
      </c>
      <c r="V260" s="152" t="str">
        <f ca="1">IF(AND(V$7&gt;=$N260,V$7&lt;=$O260,V$7&lt;&gt;""),IF($P260="O",$K260&amp;" h",$K260),"")</f>
        <v/>
      </c>
      <c r="W260" s="150" t="str">
        <f>IF(AND(W$7&gt;=$N260,W$7&lt;=$O260,W$7&lt;&gt;""),IF($P260="O",$K260&amp;" h",$K260),"")</f>
        <v/>
      </c>
      <c r="X260" s="152" t="str">
        <f ca="1">IF(AND(X$7&gt;=$N260,X$7&lt;=$O260,X$7&lt;&gt;""),IF($P260="O",$K260&amp;" h",$K260),"")</f>
        <v/>
      </c>
      <c r="Y260" s="150" t="str">
        <f>IF(AND(Y$7&gt;=$N260,Y$7&lt;=$O260,Y$7&lt;&gt;""),IF($P260="O",$K260&amp;" h",$K260),"")</f>
        <v/>
      </c>
      <c r="Z260" s="152" t="str">
        <f ca="1">IF(AND(Z$7&gt;=$N260,Z$7&lt;=$O260,Z$7&lt;&gt;""),IF($P260="O",$K260&amp;" h",$K260),"")</f>
        <v/>
      </c>
      <c r="AA260" s="150" t="str">
        <f>IF(AND(AA$7&gt;=$N260,AA$7&lt;=$O260,AA$7&lt;&gt;""),IF($P260="O",$K260&amp;" h",$K260),"")</f>
        <v/>
      </c>
      <c r="AB260" s="152" t="str">
        <f ca="1">IF(AND(AB$7&gt;=$N260,AB$7&lt;=$O260,AB$7&lt;&gt;""),IF($P260="O",$K260&amp;" h",$K260),"")</f>
        <v/>
      </c>
      <c r="AC260" s="150" t="str">
        <f>IF(AND(AC$7&gt;=$N260,AC$7&lt;=$O260,AC$7&lt;&gt;""),IF($P260="O",$K260&amp;" h",$K260),"")</f>
        <v/>
      </c>
      <c r="AD260" s="152" t="str">
        <f ca="1">IF(AND(AD$7&gt;=$N260,AD$7&lt;=$O260,AD$7&lt;&gt;""),IF($P260="O",$K260&amp;" h",$K260),"")</f>
        <v/>
      </c>
      <c r="AE260" s="150" t="str">
        <f>IF(AND(AE$7&gt;=$N260,AE$7&lt;=$O260,AE$7&lt;&gt;""),IF($P260="O",$K260&amp;" h",$K260),"")</f>
        <v/>
      </c>
      <c r="AF260" s="152" t="str">
        <f ca="1">IF(AND(AF$7&gt;=$N260,AF$7&lt;=$O260,AF$7&lt;&gt;""),IF($P260="O",$K260&amp;" h",$K260),"")</f>
        <v/>
      </c>
      <c r="AG260" s="150" t="str">
        <f>IF(AND(AG$7&gt;=$N260,AG$7&lt;=$O260,AG$7&lt;&gt;""),IF($P260="O",$K260&amp;" h",$K260),"")</f>
        <v/>
      </c>
      <c r="AH260" s="152" t="str">
        <f ca="1">IF(AND(AH$7&gt;=$N260,AH$7&lt;=$O260,AH$7&lt;&gt;""),IF($P260="O",$K260&amp;" h",$K260),"")</f>
        <v/>
      </c>
      <c r="AI260" s="150"/>
      <c r="AJ260" s="152"/>
      <c r="AK260" s="150"/>
      <c r="AL260" s="152"/>
      <c r="AM260" s="150"/>
      <c r="AN260" s="152"/>
      <c r="AO260" s="150"/>
      <c r="AP260" s="152"/>
      <c r="AQ260" s="150"/>
      <c r="AR260" s="152"/>
      <c r="AS260" s="150"/>
      <c r="AT260" s="152"/>
      <c r="AU260" s="150"/>
      <c r="AV260" s="152"/>
      <c r="AW260" s="150"/>
      <c r="AX260" s="152"/>
      <c r="AY260" s="150"/>
      <c r="AZ260" s="152"/>
      <c r="BA260" s="150"/>
      <c r="BB260" s="152"/>
      <c r="BC260" s="150"/>
      <c r="BD260" s="152"/>
      <c r="BE260" s="150"/>
      <c r="BF260" s="152"/>
      <c r="BG260" s="150"/>
      <c r="BH260" s="152"/>
      <c r="BI260" s="150"/>
      <c r="BJ260" s="152"/>
      <c r="BK260" s="150"/>
      <c r="BL260" s="152"/>
      <c r="BM260" s="150"/>
      <c r="BN260" s="152"/>
      <c r="BO260" s="150"/>
      <c r="BP260" s="152"/>
      <c r="BQ260" s="150"/>
      <c r="BR260" s="152"/>
      <c r="BS260" s="150"/>
      <c r="BT260" s="152"/>
      <c r="BU260" s="150"/>
      <c r="BV260" s="152"/>
      <c r="BW260" s="150"/>
      <c r="BX260" s="152"/>
      <c r="BY260" s="150"/>
      <c r="BZ260" s="32" t="str">
        <f ca="1">IF(AND(BZ$7&gt;=$N260,BZ$7&lt;=$O260,BZ$7&lt;&gt;""),IF($P260="O",$K260&amp;" h",$K260),"")</f>
        <v/>
      </c>
      <c r="CA260" s="32" t="str">
        <f ca="1">IF(AND(CA$7&gt;=$N260,CA$7&lt;=$O260,CA$7&lt;&gt;""),IF($P260="O",$K260&amp;" h",$K260),"")</f>
        <v/>
      </c>
      <c r="CB260" s="32" t="str">
        <f ca="1">IF(AND(CB$7&gt;=$N260,CB$7&lt;=$O260,CB$7&lt;&gt;""),IF($P260="O",$K260&amp;" h",$K260),"")</f>
        <v/>
      </c>
      <c r="CC260" s="32" t="str">
        <f ca="1">IF(AND(CC$7&gt;=$N260,CC$7&lt;=$O260,CC$7&lt;&gt;""),IF($P260="O",$K260&amp;" h",$K260),"")</f>
        <v/>
      </c>
      <c r="CD260" s="32" t="str">
        <f ca="1">IF(AND(CD$7&gt;=$N260,CD$7&lt;=$O260,CD$7&lt;&gt;""),IF($P260="O",$K260&amp;" h",$K260),"")</f>
        <v/>
      </c>
      <c r="CE260" s="32" t="str">
        <f ca="1">IF(AND(CE$7&gt;=$N260,CE$7&lt;=$O260,CE$7&lt;&gt;""),IF($P260="O",$K260&amp;" h",$K260),"")</f>
        <v/>
      </c>
      <c r="CF260" s="32" t="str">
        <f ca="1">IF(AND(CF$7&gt;=$N260,CF$7&lt;=$O260,CF$7&lt;&gt;""),IF($P260="O",$K260&amp;" h",$K260),"")</f>
        <v/>
      </c>
      <c r="CG260" s="32" t="str">
        <f ca="1">IF(AND(CG$7&gt;=$N260,CG$7&lt;=$O260,CG$7&lt;&gt;""),IF($P260="O",$K260&amp;" h",$K260),"")</f>
        <v/>
      </c>
      <c r="CH260" s="32" t="str">
        <f ca="1">IF(AND(CH$7&gt;=$N260,CH$7&lt;=$O260,CH$7&lt;&gt;""),IF($P260="O",$K260&amp;" h",$K260),"")</f>
        <v/>
      </c>
      <c r="CI260" s="32" t="str">
        <f ca="1">IF(AND(CI$7&gt;=$N260,CI$7&lt;=$O260,CI$7&lt;&gt;""),IF($P260="O",$K260&amp;" h",$K260),"")</f>
        <v/>
      </c>
      <c r="CJ260" s="32" t="str">
        <f ca="1">IF(AND(CJ$7&gt;=$N260,CJ$7&lt;=$O260,CJ$7&lt;&gt;""),IF($P260="O",$K260&amp;" h",$K260),"")</f>
        <v/>
      </c>
      <c r="CK260" s="32" t="str">
        <f ca="1">IF(AND(CK$7&gt;=$N260,CK$7&lt;=$O260,CK$7&lt;&gt;""),IF($P260="O",$K260&amp;" h",$K260),"")</f>
        <v/>
      </c>
      <c r="CL260" s="32" t="str">
        <f ca="1">IF(AND(CL$7&gt;=$N260,CL$7&lt;=$O260,CL$7&lt;&gt;""),IF($P260="O",$K260&amp;" h",$K260),"")</f>
        <v/>
      </c>
      <c r="CM260" s="32" t="str">
        <f ca="1">IF(AND(CM$7&gt;=$N260,CM$7&lt;=$O260,CM$7&lt;&gt;""),IF($P260="O",$K260&amp;" h",$K260),"")</f>
        <v/>
      </c>
      <c r="CN260" s="32" t="str">
        <f ca="1">IF(AND(CN$7&gt;=$N260,CN$7&lt;=$O260,CN$7&lt;&gt;""),IF($P260="O",$K260&amp;" h",$K260),"")</f>
        <v/>
      </c>
      <c r="CO260" s="32" t="str">
        <f ca="1">IF(AND(CO$7&gt;=$N260,CO$7&lt;=$O260,CO$7&lt;&gt;""),IF($P260="O",$K260&amp;" h",$K260),"")</f>
        <v/>
      </c>
      <c r="CP260" s="32" t="str">
        <f ca="1">IF(AND(CP$7&gt;=$N260,CP$7&lt;=$O260,CP$7&lt;&gt;""),IF($P260="O",$K260&amp;" h",$K260),"")</f>
        <v/>
      </c>
      <c r="CQ260" s="32" t="str">
        <f ca="1">IF(AND(CQ$7&gt;=$N260,CQ$7&lt;=$O260,CQ$7&lt;&gt;""),IF($P260="O",$K260&amp;" h",$K260),"")</f>
        <v/>
      </c>
      <c r="CR260" s="32" t="str">
        <f ca="1">IF(AND(CR$7&gt;=$N260,CR$7&lt;=$O260,CR$7&lt;&gt;""),IF($P260="O",$K260&amp;" h",$K260),"")</f>
        <v/>
      </c>
      <c r="CS260" s="32" t="str">
        <f ca="1">IF(AND(CS$7&gt;=$N260,CS$7&lt;=$O260,CS$7&lt;&gt;""),IF($P260="O",$K260&amp;" h",$K260),"")</f>
        <v/>
      </c>
      <c r="CT260" s="32" t="str">
        <f ca="1">IF(AND(CT$7&gt;=$N260,CT$7&lt;=$O260,CT$7&lt;&gt;""),IF($P260="O",$K260&amp;" h",$K260),"")</f>
        <v/>
      </c>
      <c r="CU260" s="32" t="str">
        <f ca="1">IF(AND(CU$7&gt;=$N260,CU$7&lt;=$O260,CU$7&lt;&gt;""),IF($P260="O",$K260&amp;" h",$K260),"")</f>
        <v/>
      </c>
      <c r="CV260" s="32" t="str">
        <f ca="1">IF(AND(CV$7&gt;=$N260,CV$7&lt;=$O260,CV$7&lt;&gt;""),IF($P260="O",$K260&amp;" h",$K260),"")</f>
        <v/>
      </c>
      <c r="CW260" s="32" t="str">
        <f ca="1">IF(AND(CW$7&gt;=$N260,CW$7&lt;=$O260,CW$7&lt;&gt;""),IF($P260="O",$K260&amp;" h",$K260),"")</f>
        <v/>
      </c>
      <c r="CX260" s="32" t="str">
        <f ca="1">IF(AND(CX$7&gt;=$N260,CX$7&lt;=$O260,CX$7&lt;&gt;""),IF($P260="O",$K260&amp;" h",$K260),"")</f>
        <v/>
      </c>
      <c r="CY260" s="32" t="str">
        <f ca="1">IF(AND(CY$7&gt;=$N260,CY$7&lt;=$O260,CY$7&lt;&gt;""),IF($P260="O",$K260&amp;" h",$K260),"")</f>
        <v/>
      </c>
      <c r="CZ260" s="32" t="str">
        <f ca="1">IF(AND(CZ$7&gt;=$N260,CZ$7&lt;=$O260,CZ$7&lt;&gt;""),IF($P260="O",$K260&amp;" h",$K260),"")</f>
        <v/>
      </c>
      <c r="DA260" s="32" t="str">
        <f ca="1">IF(AND(DA$7&gt;=$N260,DA$7&lt;=$O260,DA$7&lt;&gt;""),IF($P260="O",$K260&amp;" h",$K260),"")</f>
        <v/>
      </c>
      <c r="DB260" s="32" t="str">
        <f ca="1">IF(AND(DB$7&gt;=$N260,DB$7&lt;=$O260,DB$7&lt;&gt;""),IF($P260="O",$K260&amp;" h",$K260),"")</f>
        <v/>
      </c>
      <c r="DC260" s="32" t="str">
        <f ca="1">IF(AND(DC$7&gt;=$N260,DC$7&lt;=$O260,DC$7&lt;&gt;""),IF($P260="O",$K260&amp;" h",$K260),"")</f>
        <v/>
      </c>
    </row>
    <row r="261" spans="1:107" x14ac:dyDescent="0.3">
      <c r="A261" s="100"/>
      <c r="B261" s="100"/>
      <c r="C261" s="100"/>
      <c r="D261" s="100"/>
      <c r="E261" s="100"/>
      <c r="F261" s="100"/>
      <c r="G261" s="100"/>
      <c r="H261" s="100"/>
      <c r="I261" s="100"/>
      <c r="J261" s="100"/>
      <c r="K261" s="100"/>
      <c r="L261" s="101"/>
      <c r="M261" s="101"/>
      <c r="N261" s="102"/>
      <c r="O261" s="102"/>
      <c r="P261" s="103"/>
      <c r="Q261" s="31">
        <f ca="1">NETWORKDAYS(N261,O261,LD!$D$5:$D$16)</f>
        <v>0</v>
      </c>
      <c r="R261" s="152" t="str">
        <f ca="1">IF(AND(R$7&gt;=$N261,R$7&lt;=$O261,R$7&lt;&gt;""),IF($P261="O",$K261&amp;" h",$K261),"")</f>
        <v/>
      </c>
      <c r="S261" s="150" t="str">
        <f>IF(AND(S$7&gt;=$N261,S$7&lt;=$O261,S$7&lt;&gt;""),IF($P261="O",$K261&amp;" h",$K261),"")</f>
        <v/>
      </c>
      <c r="T261" s="152" t="str">
        <f ca="1">IF(AND(T$7&gt;=$N261,T$7&lt;=$O261,T$7&lt;&gt;""),IF($P261="O",$K261&amp;" h",$K261),"")</f>
        <v/>
      </c>
      <c r="U261" s="150" t="str">
        <f>IF(AND(U$7&gt;=$N261,U$7&lt;=$O261,U$7&lt;&gt;""),IF($P261="O",$K261&amp;" h",$K261),"")</f>
        <v/>
      </c>
      <c r="V261" s="152" t="str">
        <f ca="1">IF(AND(V$7&gt;=$N261,V$7&lt;=$O261,V$7&lt;&gt;""),IF($P261="O",$K261&amp;" h",$K261),"")</f>
        <v/>
      </c>
      <c r="W261" s="150" t="str">
        <f>IF(AND(W$7&gt;=$N261,W$7&lt;=$O261,W$7&lt;&gt;""),IF($P261="O",$K261&amp;" h",$K261),"")</f>
        <v/>
      </c>
      <c r="X261" s="152" t="str">
        <f ca="1">IF(AND(X$7&gt;=$N261,X$7&lt;=$O261,X$7&lt;&gt;""),IF($P261="O",$K261&amp;" h",$K261),"")</f>
        <v/>
      </c>
      <c r="Y261" s="150" t="str">
        <f>IF(AND(Y$7&gt;=$N261,Y$7&lt;=$O261,Y$7&lt;&gt;""),IF($P261="O",$K261&amp;" h",$K261),"")</f>
        <v/>
      </c>
      <c r="Z261" s="152" t="str">
        <f ca="1">IF(AND(Z$7&gt;=$N261,Z$7&lt;=$O261,Z$7&lt;&gt;""),IF($P261="O",$K261&amp;" h",$K261),"")</f>
        <v/>
      </c>
      <c r="AA261" s="150" t="str">
        <f>IF(AND(AA$7&gt;=$N261,AA$7&lt;=$O261,AA$7&lt;&gt;""),IF($P261="O",$K261&amp;" h",$K261),"")</f>
        <v/>
      </c>
      <c r="AB261" s="152" t="str">
        <f ca="1">IF(AND(AB$7&gt;=$N261,AB$7&lt;=$O261,AB$7&lt;&gt;""),IF($P261="O",$K261&amp;" h",$K261),"")</f>
        <v/>
      </c>
      <c r="AC261" s="150" t="str">
        <f>IF(AND(AC$7&gt;=$N261,AC$7&lt;=$O261,AC$7&lt;&gt;""),IF($P261="O",$K261&amp;" h",$K261),"")</f>
        <v/>
      </c>
      <c r="AD261" s="152" t="str">
        <f ca="1">IF(AND(AD$7&gt;=$N261,AD$7&lt;=$O261,AD$7&lt;&gt;""),IF($P261="O",$K261&amp;" h",$K261),"")</f>
        <v/>
      </c>
      <c r="AE261" s="150" t="str">
        <f>IF(AND(AE$7&gt;=$N261,AE$7&lt;=$O261,AE$7&lt;&gt;""),IF($P261="O",$K261&amp;" h",$K261),"")</f>
        <v/>
      </c>
      <c r="AF261" s="152" t="str">
        <f ca="1">IF(AND(AF$7&gt;=$N261,AF$7&lt;=$O261,AF$7&lt;&gt;""),IF($P261="O",$K261&amp;" h",$K261),"")</f>
        <v/>
      </c>
      <c r="AG261" s="150" t="str">
        <f>IF(AND(AG$7&gt;=$N261,AG$7&lt;=$O261,AG$7&lt;&gt;""),IF($P261="O",$K261&amp;" h",$K261),"")</f>
        <v/>
      </c>
      <c r="AH261" s="152" t="str">
        <f ca="1">IF(AND(AH$7&gt;=$N261,AH$7&lt;=$O261,AH$7&lt;&gt;""),IF($P261="O",$K261&amp;" h",$K261),"")</f>
        <v/>
      </c>
      <c r="AI261" s="150"/>
      <c r="AJ261" s="152"/>
      <c r="AK261" s="150"/>
      <c r="AL261" s="152"/>
      <c r="AM261" s="150"/>
      <c r="AN261" s="152"/>
      <c r="AO261" s="150"/>
      <c r="AP261" s="152"/>
      <c r="AQ261" s="150"/>
      <c r="AR261" s="152"/>
      <c r="AS261" s="150"/>
      <c r="AT261" s="152"/>
      <c r="AU261" s="150"/>
      <c r="AV261" s="152"/>
      <c r="AW261" s="150"/>
      <c r="AX261" s="152"/>
      <c r="AY261" s="150"/>
      <c r="AZ261" s="152"/>
      <c r="BA261" s="150"/>
      <c r="BB261" s="152"/>
      <c r="BC261" s="150"/>
      <c r="BD261" s="152"/>
      <c r="BE261" s="150"/>
      <c r="BF261" s="152"/>
      <c r="BG261" s="150"/>
      <c r="BH261" s="152"/>
      <c r="BI261" s="150"/>
      <c r="BJ261" s="152"/>
      <c r="BK261" s="150"/>
      <c r="BL261" s="152"/>
      <c r="BM261" s="150"/>
      <c r="BN261" s="152"/>
      <c r="BO261" s="150"/>
      <c r="BP261" s="152"/>
      <c r="BQ261" s="150"/>
      <c r="BR261" s="152"/>
      <c r="BS261" s="150"/>
      <c r="BT261" s="152"/>
      <c r="BU261" s="150"/>
      <c r="BV261" s="152"/>
      <c r="BW261" s="150"/>
      <c r="BX261" s="152"/>
      <c r="BY261" s="150"/>
      <c r="BZ261" s="32" t="str">
        <f ca="1">IF(AND(BZ$7&gt;=$N261,BZ$7&lt;=$O261,BZ$7&lt;&gt;""),IF($P261="O",$K261&amp;" h",$K261),"")</f>
        <v/>
      </c>
      <c r="CA261" s="32" t="str">
        <f ca="1">IF(AND(CA$7&gt;=$N261,CA$7&lt;=$O261,CA$7&lt;&gt;""),IF($P261="O",$K261&amp;" h",$K261),"")</f>
        <v/>
      </c>
      <c r="CB261" s="32" t="str">
        <f ca="1">IF(AND(CB$7&gt;=$N261,CB$7&lt;=$O261,CB$7&lt;&gt;""),IF($P261="O",$K261&amp;" h",$K261),"")</f>
        <v/>
      </c>
      <c r="CC261" s="32" t="str">
        <f ca="1">IF(AND(CC$7&gt;=$N261,CC$7&lt;=$O261,CC$7&lt;&gt;""),IF($P261="O",$K261&amp;" h",$K261),"")</f>
        <v/>
      </c>
      <c r="CD261" s="32" t="str">
        <f ca="1">IF(AND(CD$7&gt;=$N261,CD$7&lt;=$O261,CD$7&lt;&gt;""),IF($P261="O",$K261&amp;" h",$K261),"")</f>
        <v/>
      </c>
      <c r="CE261" s="32" t="str">
        <f ca="1">IF(AND(CE$7&gt;=$N261,CE$7&lt;=$O261,CE$7&lt;&gt;""),IF($P261="O",$K261&amp;" h",$K261),"")</f>
        <v/>
      </c>
      <c r="CF261" s="32" t="str">
        <f ca="1">IF(AND(CF$7&gt;=$N261,CF$7&lt;=$O261,CF$7&lt;&gt;""),IF($P261="O",$K261&amp;" h",$K261),"")</f>
        <v/>
      </c>
      <c r="CG261" s="32" t="str">
        <f ca="1">IF(AND(CG$7&gt;=$N261,CG$7&lt;=$O261,CG$7&lt;&gt;""),IF($P261="O",$K261&amp;" h",$K261),"")</f>
        <v/>
      </c>
      <c r="CH261" s="32" t="str">
        <f ca="1">IF(AND(CH$7&gt;=$N261,CH$7&lt;=$O261,CH$7&lt;&gt;""),IF($P261="O",$K261&amp;" h",$K261),"")</f>
        <v/>
      </c>
      <c r="CI261" s="32" t="str">
        <f ca="1">IF(AND(CI$7&gt;=$N261,CI$7&lt;=$O261,CI$7&lt;&gt;""),IF($P261="O",$K261&amp;" h",$K261),"")</f>
        <v/>
      </c>
      <c r="CJ261" s="32" t="str">
        <f ca="1">IF(AND(CJ$7&gt;=$N261,CJ$7&lt;=$O261,CJ$7&lt;&gt;""),IF($P261="O",$K261&amp;" h",$K261),"")</f>
        <v/>
      </c>
      <c r="CK261" s="32" t="str">
        <f ca="1">IF(AND(CK$7&gt;=$N261,CK$7&lt;=$O261,CK$7&lt;&gt;""),IF($P261="O",$K261&amp;" h",$K261),"")</f>
        <v/>
      </c>
      <c r="CL261" s="32" t="str">
        <f ca="1">IF(AND(CL$7&gt;=$N261,CL$7&lt;=$O261,CL$7&lt;&gt;""),IF($P261="O",$K261&amp;" h",$K261),"")</f>
        <v/>
      </c>
      <c r="CM261" s="32" t="str">
        <f ca="1">IF(AND(CM$7&gt;=$N261,CM$7&lt;=$O261,CM$7&lt;&gt;""),IF($P261="O",$K261&amp;" h",$K261),"")</f>
        <v/>
      </c>
      <c r="CN261" s="32" t="str">
        <f ca="1">IF(AND(CN$7&gt;=$N261,CN$7&lt;=$O261,CN$7&lt;&gt;""),IF($P261="O",$K261&amp;" h",$K261),"")</f>
        <v/>
      </c>
      <c r="CO261" s="32" t="str">
        <f ca="1">IF(AND(CO$7&gt;=$N261,CO$7&lt;=$O261,CO$7&lt;&gt;""),IF($P261="O",$K261&amp;" h",$K261),"")</f>
        <v/>
      </c>
      <c r="CP261" s="32" t="str">
        <f ca="1">IF(AND(CP$7&gt;=$N261,CP$7&lt;=$O261,CP$7&lt;&gt;""),IF($P261="O",$K261&amp;" h",$K261),"")</f>
        <v/>
      </c>
      <c r="CQ261" s="32" t="str">
        <f ca="1">IF(AND(CQ$7&gt;=$N261,CQ$7&lt;=$O261,CQ$7&lt;&gt;""),IF($P261="O",$K261&amp;" h",$K261),"")</f>
        <v/>
      </c>
      <c r="CR261" s="32" t="str">
        <f ca="1">IF(AND(CR$7&gt;=$N261,CR$7&lt;=$O261,CR$7&lt;&gt;""),IF($P261="O",$K261&amp;" h",$K261),"")</f>
        <v/>
      </c>
      <c r="CS261" s="32" t="str">
        <f ca="1">IF(AND(CS$7&gt;=$N261,CS$7&lt;=$O261,CS$7&lt;&gt;""),IF($P261="O",$K261&amp;" h",$K261),"")</f>
        <v/>
      </c>
      <c r="CT261" s="32" t="str">
        <f ca="1">IF(AND(CT$7&gt;=$N261,CT$7&lt;=$O261,CT$7&lt;&gt;""),IF($P261="O",$K261&amp;" h",$K261),"")</f>
        <v/>
      </c>
      <c r="CU261" s="32" t="str">
        <f ca="1">IF(AND(CU$7&gt;=$N261,CU$7&lt;=$O261,CU$7&lt;&gt;""),IF($P261="O",$K261&amp;" h",$K261),"")</f>
        <v/>
      </c>
      <c r="CV261" s="32" t="str">
        <f ca="1">IF(AND(CV$7&gt;=$N261,CV$7&lt;=$O261,CV$7&lt;&gt;""),IF($P261="O",$K261&amp;" h",$K261),"")</f>
        <v/>
      </c>
      <c r="CW261" s="32" t="str">
        <f ca="1">IF(AND(CW$7&gt;=$N261,CW$7&lt;=$O261,CW$7&lt;&gt;""),IF($P261="O",$K261&amp;" h",$K261),"")</f>
        <v/>
      </c>
      <c r="CX261" s="32" t="str">
        <f ca="1">IF(AND(CX$7&gt;=$N261,CX$7&lt;=$O261,CX$7&lt;&gt;""),IF($P261="O",$K261&amp;" h",$K261),"")</f>
        <v/>
      </c>
      <c r="CY261" s="32" t="str">
        <f ca="1">IF(AND(CY$7&gt;=$N261,CY$7&lt;=$O261,CY$7&lt;&gt;""),IF($P261="O",$K261&amp;" h",$K261),"")</f>
        <v/>
      </c>
      <c r="CZ261" s="32" t="str">
        <f ca="1">IF(AND(CZ$7&gt;=$N261,CZ$7&lt;=$O261,CZ$7&lt;&gt;""),IF($P261="O",$K261&amp;" h",$K261),"")</f>
        <v/>
      </c>
      <c r="DA261" s="32" t="str">
        <f ca="1">IF(AND(DA$7&gt;=$N261,DA$7&lt;=$O261,DA$7&lt;&gt;""),IF($P261="O",$K261&amp;" h",$K261),"")</f>
        <v/>
      </c>
      <c r="DB261" s="32" t="str">
        <f ca="1">IF(AND(DB$7&gt;=$N261,DB$7&lt;=$O261,DB$7&lt;&gt;""),IF($P261="O",$K261&amp;" h",$K261),"")</f>
        <v/>
      </c>
      <c r="DC261" s="32" t="str">
        <f ca="1">IF(AND(DC$7&gt;=$N261,DC$7&lt;=$O261,DC$7&lt;&gt;""),IF($P261="O",$K261&amp;" h",$K261),"")</f>
        <v/>
      </c>
    </row>
    <row r="262" spans="1:107" x14ac:dyDescent="0.3">
      <c r="A262" s="100"/>
      <c r="B262" s="100"/>
      <c r="C262" s="100"/>
      <c r="D262" s="100"/>
      <c r="E262" s="100"/>
      <c r="F262" s="100"/>
      <c r="G262" s="100"/>
      <c r="H262" s="100"/>
      <c r="I262" s="100"/>
      <c r="J262" s="100"/>
      <c r="K262" s="100"/>
      <c r="L262" s="101"/>
      <c r="M262" s="101"/>
      <c r="N262" s="102"/>
      <c r="O262" s="102"/>
      <c r="P262" s="103"/>
      <c r="Q262" s="31">
        <f ca="1">NETWORKDAYS(N262,O262,LD!$D$5:$D$16)</f>
        <v>0</v>
      </c>
      <c r="R262" s="152" t="str">
        <f ca="1">IF(AND(R$7&gt;=$N262,R$7&lt;=$O262,R$7&lt;&gt;""),IF($P262="O",$K262&amp;" h",$K262),"")</f>
        <v/>
      </c>
      <c r="S262" s="150" t="str">
        <f>IF(AND(S$7&gt;=$N262,S$7&lt;=$O262,S$7&lt;&gt;""),IF($P262="O",$K262&amp;" h",$K262),"")</f>
        <v/>
      </c>
      <c r="T262" s="152" t="str">
        <f ca="1">IF(AND(T$7&gt;=$N262,T$7&lt;=$O262,T$7&lt;&gt;""),IF($P262="O",$K262&amp;" h",$K262),"")</f>
        <v/>
      </c>
      <c r="U262" s="150" t="str">
        <f>IF(AND(U$7&gt;=$N262,U$7&lt;=$O262,U$7&lt;&gt;""),IF($P262="O",$K262&amp;" h",$K262),"")</f>
        <v/>
      </c>
      <c r="V262" s="152" t="str">
        <f ca="1">IF(AND(V$7&gt;=$N262,V$7&lt;=$O262,V$7&lt;&gt;""),IF($P262="O",$K262&amp;" h",$K262),"")</f>
        <v/>
      </c>
      <c r="W262" s="150" t="str">
        <f>IF(AND(W$7&gt;=$N262,W$7&lt;=$O262,W$7&lt;&gt;""),IF($P262="O",$K262&amp;" h",$K262),"")</f>
        <v/>
      </c>
      <c r="X262" s="152" t="str">
        <f ca="1">IF(AND(X$7&gt;=$N262,X$7&lt;=$O262,X$7&lt;&gt;""),IF($P262="O",$K262&amp;" h",$K262),"")</f>
        <v/>
      </c>
      <c r="Y262" s="150" t="str">
        <f>IF(AND(Y$7&gt;=$N262,Y$7&lt;=$O262,Y$7&lt;&gt;""),IF($P262="O",$K262&amp;" h",$K262),"")</f>
        <v/>
      </c>
      <c r="Z262" s="152" t="str">
        <f ca="1">IF(AND(Z$7&gt;=$N262,Z$7&lt;=$O262,Z$7&lt;&gt;""),IF($P262="O",$K262&amp;" h",$K262),"")</f>
        <v/>
      </c>
      <c r="AA262" s="150" t="str">
        <f>IF(AND(AA$7&gt;=$N262,AA$7&lt;=$O262,AA$7&lt;&gt;""),IF($P262="O",$K262&amp;" h",$K262),"")</f>
        <v/>
      </c>
      <c r="AB262" s="152" t="str">
        <f ca="1">IF(AND(AB$7&gt;=$N262,AB$7&lt;=$O262,AB$7&lt;&gt;""),IF($P262="O",$K262&amp;" h",$K262),"")</f>
        <v/>
      </c>
      <c r="AC262" s="150" t="str">
        <f>IF(AND(AC$7&gt;=$N262,AC$7&lt;=$O262,AC$7&lt;&gt;""),IF($P262="O",$K262&amp;" h",$K262),"")</f>
        <v/>
      </c>
      <c r="AD262" s="152" t="str">
        <f ca="1">IF(AND(AD$7&gt;=$N262,AD$7&lt;=$O262,AD$7&lt;&gt;""),IF($P262="O",$K262&amp;" h",$K262),"")</f>
        <v/>
      </c>
      <c r="AE262" s="150" t="str">
        <f>IF(AND(AE$7&gt;=$N262,AE$7&lt;=$O262,AE$7&lt;&gt;""),IF($P262="O",$K262&amp;" h",$K262),"")</f>
        <v/>
      </c>
      <c r="AF262" s="152" t="str">
        <f ca="1">IF(AND(AF$7&gt;=$N262,AF$7&lt;=$O262,AF$7&lt;&gt;""),IF($P262="O",$K262&amp;" h",$K262),"")</f>
        <v/>
      </c>
      <c r="AG262" s="150" t="str">
        <f>IF(AND(AG$7&gt;=$N262,AG$7&lt;=$O262,AG$7&lt;&gt;""),IF($P262="O",$K262&amp;" h",$K262),"")</f>
        <v/>
      </c>
      <c r="AH262" s="152" t="str">
        <f ca="1">IF(AND(AH$7&gt;=$N262,AH$7&lt;=$O262,AH$7&lt;&gt;""),IF($P262="O",$K262&amp;" h",$K262),"")</f>
        <v/>
      </c>
      <c r="AI262" s="150"/>
      <c r="AJ262" s="152"/>
      <c r="AK262" s="150"/>
      <c r="AL262" s="152"/>
      <c r="AM262" s="150"/>
      <c r="AN262" s="152"/>
      <c r="AO262" s="150"/>
      <c r="AP262" s="152"/>
      <c r="AQ262" s="150"/>
      <c r="AR262" s="152"/>
      <c r="AS262" s="150"/>
      <c r="AT262" s="152"/>
      <c r="AU262" s="150"/>
      <c r="AV262" s="152"/>
      <c r="AW262" s="150"/>
      <c r="AX262" s="152"/>
      <c r="AY262" s="150"/>
      <c r="AZ262" s="152"/>
      <c r="BA262" s="150"/>
      <c r="BB262" s="152"/>
      <c r="BC262" s="150"/>
      <c r="BD262" s="152"/>
      <c r="BE262" s="150"/>
      <c r="BF262" s="152"/>
      <c r="BG262" s="150"/>
      <c r="BH262" s="152"/>
      <c r="BI262" s="150"/>
      <c r="BJ262" s="152"/>
      <c r="BK262" s="150"/>
      <c r="BL262" s="152"/>
      <c r="BM262" s="150"/>
      <c r="BN262" s="152"/>
      <c r="BO262" s="150"/>
      <c r="BP262" s="152"/>
      <c r="BQ262" s="150"/>
      <c r="BR262" s="152"/>
      <c r="BS262" s="150"/>
      <c r="BT262" s="152"/>
      <c r="BU262" s="150"/>
      <c r="BV262" s="152"/>
      <c r="BW262" s="150"/>
      <c r="BX262" s="152"/>
      <c r="BY262" s="150"/>
      <c r="BZ262" s="32" t="str">
        <f ca="1">IF(AND(BZ$7&gt;=$N262,BZ$7&lt;=$O262,BZ$7&lt;&gt;""),IF($P262="O",$K262&amp;" h",$K262),"")</f>
        <v/>
      </c>
      <c r="CA262" s="32" t="str">
        <f ca="1">IF(AND(CA$7&gt;=$N262,CA$7&lt;=$O262,CA$7&lt;&gt;""),IF($P262="O",$K262&amp;" h",$K262),"")</f>
        <v/>
      </c>
      <c r="CB262" s="32" t="str">
        <f ca="1">IF(AND(CB$7&gt;=$N262,CB$7&lt;=$O262,CB$7&lt;&gt;""),IF($P262="O",$K262&amp;" h",$K262),"")</f>
        <v/>
      </c>
      <c r="CC262" s="32" t="str">
        <f ca="1">IF(AND(CC$7&gt;=$N262,CC$7&lt;=$O262,CC$7&lt;&gt;""),IF($P262="O",$K262&amp;" h",$K262),"")</f>
        <v/>
      </c>
      <c r="CD262" s="32" t="str">
        <f ca="1">IF(AND(CD$7&gt;=$N262,CD$7&lt;=$O262,CD$7&lt;&gt;""),IF($P262="O",$K262&amp;" h",$K262),"")</f>
        <v/>
      </c>
      <c r="CE262" s="32" t="str">
        <f ca="1">IF(AND(CE$7&gt;=$N262,CE$7&lt;=$O262,CE$7&lt;&gt;""),IF($P262="O",$K262&amp;" h",$K262),"")</f>
        <v/>
      </c>
      <c r="CF262" s="32" t="str">
        <f ca="1">IF(AND(CF$7&gt;=$N262,CF$7&lt;=$O262,CF$7&lt;&gt;""),IF($P262="O",$K262&amp;" h",$K262),"")</f>
        <v/>
      </c>
      <c r="CG262" s="32" t="str">
        <f ca="1">IF(AND(CG$7&gt;=$N262,CG$7&lt;=$O262,CG$7&lt;&gt;""),IF($P262="O",$K262&amp;" h",$K262),"")</f>
        <v/>
      </c>
      <c r="CH262" s="32" t="str">
        <f ca="1">IF(AND(CH$7&gt;=$N262,CH$7&lt;=$O262,CH$7&lt;&gt;""),IF($P262="O",$K262&amp;" h",$K262),"")</f>
        <v/>
      </c>
      <c r="CI262" s="32" t="str">
        <f ca="1">IF(AND(CI$7&gt;=$N262,CI$7&lt;=$O262,CI$7&lt;&gt;""),IF($P262="O",$K262&amp;" h",$K262),"")</f>
        <v/>
      </c>
      <c r="CJ262" s="32" t="str">
        <f ca="1">IF(AND(CJ$7&gt;=$N262,CJ$7&lt;=$O262,CJ$7&lt;&gt;""),IF($P262="O",$K262&amp;" h",$K262),"")</f>
        <v/>
      </c>
      <c r="CK262" s="32" t="str">
        <f ca="1">IF(AND(CK$7&gt;=$N262,CK$7&lt;=$O262,CK$7&lt;&gt;""),IF($P262="O",$K262&amp;" h",$K262),"")</f>
        <v/>
      </c>
      <c r="CL262" s="32" t="str">
        <f ca="1">IF(AND(CL$7&gt;=$N262,CL$7&lt;=$O262,CL$7&lt;&gt;""),IF($P262="O",$K262&amp;" h",$K262),"")</f>
        <v/>
      </c>
      <c r="CM262" s="32" t="str">
        <f ca="1">IF(AND(CM$7&gt;=$N262,CM$7&lt;=$O262,CM$7&lt;&gt;""),IF($P262="O",$K262&amp;" h",$K262),"")</f>
        <v/>
      </c>
      <c r="CN262" s="32" t="str">
        <f ca="1">IF(AND(CN$7&gt;=$N262,CN$7&lt;=$O262,CN$7&lt;&gt;""),IF($P262="O",$K262&amp;" h",$K262),"")</f>
        <v/>
      </c>
      <c r="CO262" s="32" t="str">
        <f ca="1">IF(AND(CO$7&gt;=$N262,CO$7&lt;=$O262,CO$7&lt;&gt;""),IF($P262="O",$K262&amp;" h",$K262),"")</f>
        <v/>
      </c>
      <c r="CP262" s="32" t="str">
        <f ca="1">IF(AND(CP$7&gt;=$N262,CP$7&lt;=$O262,CP$7&lt;&gt;""),IF($P262="O",$K262&amp;" h",$K262),"")</f>
        <v/>
      </c>
      <c r="CQ262" s="32" t="str">
        <f ca="1">IF(AND(CQ$7&gt;=$N262,CQ$7&lt;=$O262,CQ$7&lt;&gt;""),IF($P262="O",$K262&amp;" h",$K262),"")</f>
        <v/>
      </c>
      <c r="CR262" s="32" t="str">
        <f ca="1">IF(AND(CR$7&gt;=$N262,CR$7&lt;=$O262,CR$7&lt;&gt;""),IF($P262="O",$K262&amp;" h",$K262),"")</f>
        <v/>
      </c>
      <c r="CS262" s="32" t="str">
        <f ca="1">IF(AND(CS$7&gt;=$N262,CS$7&lt;=$O262,CS$7&lt;&gt;""),IF($P262="O",$K262&amp;" h",$K262),"")</f>
        <v/>
      </c>
      <c r="CT262" s="32" t="str">
        <f ca="1">IF(AND(CT$7&gt;=$N262,CT$7&lt;=$O262,CT$7&lt;&gt;""),IF($P262="O",$K262&amp;" h",$K262),"")</f>
        <v/>
      </c>
      <c r="CU262" s="32" t="str">
        <f ca="1">IF(AND(CU$7&gt;=$N262,CU$7&lt;=$O262,CU$7&lt;&gt;""),IF($P262="O",$K262&amp;" h",$K262),"")</f>
        <v/>
      </c>
      <c r="CV262" s="32" t="str">
        <f ca="1">IF(AND(CV$7&gt;=$N262,CV$7&lt;=$O262,CV$7&lt;&gt;""),IF($P262="O",$K262&amp;" h",$K262),"")</f>
        <v/>
      </c>
      <c r="CW262" s="32" t="str">
        <f ca="1">IF(AND(CW$7&gt;=$N262,CW$7&lt;=$O262,CW$7&lt;&gt;""),IF($P262="O",$K262&amp;" h",$K262),"")</f>
        <v/>
      </c>
      <c r="CX262" s="32" t="str">
        <f ca="1">IF(AND(CX$7&gt;=$N262,CX$7&lt;=$O262,CX$7&lt;&gt;""),IF($P262="O",$K262&amp;" h",$K262),"")</f>
        <v/>
      </c>
      <c r="CY262" s="32" t="str">
        <f ca="1">IF(AND(CY$7&gt;=$N262,CY$7&lt;=$O262,CY$7&lt;&gt;""),IF($P262="O",$K262&amp;" h",$K262),"")</f>
        <v/>
      </c>
      <c r="CZ262" s="32" t="str">
        <f ca="1">IF(AND(CZ$7&gt;=$N262,CZ$7&lt;=$O262,CZ$7&lt;&gt;""),IF($P262="O",$K262&amp;" h",$K262),"")</f>
        <v/>
      </c>
      <c r="DA262" s="32" t="str">
        <f ca="1">IF(AND(DA$7&gt;=$N262,DA$7&lt;=$O262,DA$7&lt;&gt;""),IF($P262="O",$K262&amp;" h",$K262),"")</f>
        <v/>
      </c>
      <c r="DB262" s="32" t="str">
        <f ca="1">IF(AND(DB$7&gt;=$N262,DB$7&lt;=$O262,DB$7&lt;&gt;""),IF($P262="O",$K262&amp;" h",$K262),"")</f>
        <v/>
      </c>
      <c r="DC262" s="32" t="str">
        <f ca="1">IF(AND(DC$7&gt;=$N262,DC$7&lt;=$O262,DC$7&lt;&gt;""),IF($P262="O",$K262&amp;" h",$K262),"")</f>
        <v/>
      </c>
    </row>
    <row r="263" spans="1:107" x14ac:dyDescent="0.3">
      <c r="A263" s="100"/>
      <c r="B263" s="100"/>
      <c r="C263" s="100"/>
      <c r="D263" s="100"/>
      <c r="E263" s="100"/>
      <c r="F263" s="100"/>
      <c r="G263" s="100"/>
      <c r="H263" s="100"/>
      <c r="I263" s="100"/>
      <c r="J263" s="100"/>
      <c r="K263" s="100"/>
      <c r="L263" s="101"/>
      <c r="M263" s="101"/>
      <c r="N263" s="102"/>
      <c r="O263" s="102"/>
      <c r="P263" s="103"/>
      <c r="Q263" s="31">
        <f ca="1">NETWORKDAYS(N263,O263,LD!$D$5:$D$16)</f>
        <v>0</v>
      </c>
      <c r="R263" s="152" t="str">
        <f ca="1">IF(AND(R$7&gt;=$N263,R$7&lt;=$O263,R$7&lt;&gt;""),IF($P263="O",$K263&amp;" h",$K263),"")</f>
        <v/>
      </c>
      <c r="S263" s="150" t="str">
        <f>IF(AND(S$7&gt;=$N263,S$7&lt;=$O263,S$7&lt;&gt;""),IF($P263="O",$K263&amp;" h",$K263),"")</f>
        <v/>
      </c>
      <c r="T263" s="152" t="str">
        <f ca="1">IF(AND(T$7&gt;=$N263,T$7&lt;=$O263,T$7&lt;&gt;""),IF($P263="O",$K263&amp;" h",$K263),"")</f>
        <v/>
      </c>
      <c r="U263" s="150" t="str">
        <f>IF(AND(U$7&gt;=$N263,U$7&lt;=$O263,U$7&lt;&gt;""),IF($P263="O",$K263&amp;" h",$K263),"")</f>
        <v/>
      </c>
      <c r="V263" s="152" t="str">
        <f ca="1">IF(AND(V$7&gt;=$N263,V$7&lt;=$O263,V$7&lt;&gt;""),IF($P263="O",$K263&amp;" h",$K263),"")</f>
        <v/>
      </c>
      <c r="W263" s="150" t="str">
        <f>IF(AND(W$7&gt;=$N263,W$7&lt;=$O263,W$7&lt;&gt;""),IF($P263="O",$K263&amp;" h",$K263),"")</f>
        <v/>
      </c>
      <c r="X263" s="152" t="str">
        <f ca="1">IF(AND(X$7&gt;=$N263,X$7&lt;=$O263,X$7&lt;&gt;""),IF($P263="O",$K263&amp;" h",$K263),"")</f>
        <v/>
      </c>
      <c r="Y263" s="150" t="str">
        <f>IF(AND(Y$7&gt;=$N263,Y$7&lt;=$O263,Y$7&lt;&gt;""),IF($P263="O",$K263&amp;" h",$K263),"")</f>
        <v/>
      </c>
      <c r="Z263" s="152" t="str">
        <f ca="1">IF(AND(Z$7&gt;=$N263,Z$7&lt;=$O263,Z$7&lt;&gt;""),IF($P263="O",$K263&amp;" h",$K263),"")</f>
        <v/>
      </c>
      <c r="AA263" s="150" t="str">
        <f>IF(AND(AA$7&gt;=$N263,AA$7&lt;=$O263,AA$7&lt;&gt;""),IF($P263="O",$K263&amp;" h",$K263),"")</f>
        <v/>
      </c>
      <c r="AB263" s="152" t="str">
        <f ca="1">IF(AND(AB$7&gt;=$N263,AB$7&lt;=$O263,AB$7&lt;&gt;""),IF($P263="O",$K263&amp;" h",$K263),"")</f>
        <v/>
      </c>
      <c r="AC263" s="150" t="str">
        <f>IF(AND(AC$7&gt;=$N263,AC$7&lt;=$O263,AC$7&lt;&gt;""),IF($P263="O",$K263&amp;" h",$K263),"")</f>
        <v/>
      </c>
      <c r="AD263" s="152" t="str">
        <f ca="1">IF(AND(AD$7&gt;=$N263,AD$7&lt;=$O263,AD$7&lt;&gt;""),IF($P263="O",$K263&amp;" h",$K263),"")</f>
        <v/>
      </c>
      <c r="AE263" s="150" t="str">
        <f>IF(AND(AE$7&gt;=$N263,AE$7&lt;=$O263,AE$7&lt;&gt;""),IF($P263="O",$K263&amp;" h",$K263),"")</f>
        <v/>
      </c>
      <c r="AF263" s="152" t="str">
        <f ca="1">IF(AND(AF$7&gt;=$N263,AF$7&lt;=$O263,AF$7&lt;&gt;""),IF($P263="O",$K263&amp;" h",$K263),"")</f>
        <v/>
      </c>
      <c r="AG263" s="150" t="str">
        <f>IF(AND(AG$7&gt;=$N263,AG$7&lt;=$O263,AG$7&lt;&gt;""),IF($P263="O",$K263&amp;" h",$K263),"")</f>
        <v/>
      </c>
      <c r="AH263" s="152" t="str">
        <f ca="1">IF(AND(AH$7&gt;=$N263,AH$7&lt;=$O263,AH$7&lt;&gt;""),IF($P263="O",$K263&amp;" h",$K263),"")</f>
        <v/>
      </c>
      <c r="AI263" s="150"/>
      <c r="AJ263" s="152"/>
      <c r="AK263" s="150"/>
      <c r="AL263" s="152"/>
      <c r="AM263" s="150"/>
      <c r="AN263" s="152"/>
      <c r="AO263" s="150"/>
      <c r="AP263" s="152"/>
      <c r="AQ263" s="150"/>
      <c r="AR263" s="152"/>
      <c r="AS263" s="150"/>
      <c r="AT263" s="152"/>
      <c r="AU263" s="150"/>
      <c r="AV263" s="152"/>
      <c r="AW263" s="150"/>
      <c r="AX263" s="152"/>
      <c r="AY263" s="150"/>
      <c r="AZ263" s="152"/>
      <c r="BA263" s="150"/>
      <c r="BB263" s="152"/>
      <c r="BC263" s="150"/>
      <c r="BD263" s="152"/>
      <c r="BE263" s="150"/>
      <c r="BF263" s="152"/>
      <c r="BG263" s="150"/>
      <c r="BH263" s="152"/>
      <c r="BI263" s="150"/>
      <c r="BJ263" s="152"/>
      <c r="BK263" s="150"/>
      <c r="BL263" s="152"/>
      <c r="BM263" s="150"/>
      <c r="BN263" s="152"/>
      <c r="BO263" s="150"/>
      <c r="BP263" s="152"/>
      <c r="BQ263" s="150"/>
      <c r="BR263" s="152"/>
      <c r="BS263" s="150"/>
      <c r="BT263" s="152"/>
      <c r="BU263" s="150"/>
      <c r="BV263" s="152"/>
      <c r="BW263" s="150"/>
      <c r="BX263" s="152"/>
      <c r="BY263" s="150"/>
      <c r="BZ263" s="32" t="str">
        <f ca="1">IF(AND(BZ$7&gt;=$N263,BZ$7&lt;=$O263,BZ$7&lt;&gt;""),IF($P263="O",$K263&amp;" h",$K263),"")</f>
        <v/>
      </c>
      <c r="CA263" s="32" t="str">
        <f ca="1">IF(AND(CA$7&gt;=$N263,CA$7&lt;=$O263,CA$7&lt;&gt;""),IF($P263="O",$K263&amp;" h",$K263),"")</f>
        <v/>
      </c>
      <c r="CB263" s="32" t="str">
        <f ca="1">IF(AND(CB$7&gt;=$N263,CB$7&lt;=$O263,CB$7&lt;&gt;""),IF($P263="O",$K263&amp;" h",$K263),"")</f>
        <v/>
      </c>
      <c r="CC263" s="32" t="str">
        <f ca="1">IF(AND(CC$7&gt;=$N263,CC$7&lt;=$O263,CC$7&lt;&gt;""),IF($P263="O",$K263&amp;" h",$K263),"")</f>
        <v/>
      </c>
      <c r="CD263" s="32" t="str">
        <f ca="1">IF(AND(CD$7&gt;=$N263,CD$7&lt;=$O263,CD$7&lt;&gt;""),IF($P263="O",$K263&amp;" h",$K263),"")</f>
        <v/>
      </c>
      <c r="CE263" s="32" t="str">
        <f ca="1">IF(AND(CE$7&gt;=$N263,CE$7&lt;=$O263,CE$7&lt;&gt;""),IF($P263="O",$K263&amp;" h",$K263),"")</f>
        <v/>
      </c>
      <c r="CF263" s="32" t="str">
        <f ca="1">IF(AND(CF$7&gt;=$N263,CF$7&lt;=$O263,CF$7&lt;&gt;""),IF($P263="O",$K263&amp;" h",$K263),"")</f>
        <v/>
      </c>
      <c r="CG263" s="32" t="str">
        <f ca="1">IF(AND(CG$7&gt;=$N263,CG$7&lt;=$O263,CG$7&lt;&gt;""),IF($P263="O",$K263&amp;" h",$K263),"")</f>
        <v/>
      </c>
      <c r="CH263" s="32" t="str">
        <f ca="1">IF(AND(CH$7&gt;=$N263,CH$7&lt;=$O263,CH$7&lt;&gt;""),IF($P263="O",$K263&amp;" h",$K263),"")</f>
        <v/>
      </c>
      <c r="CI263" s="32" t="str">
        <f ca="1">IF(AND(CI$7&gt;=$N263,CI$7&lt;=$O263,CI$7&lt;&gt;""),IF($P263="O",$K263&amp;" h",$K263),"")</f>
        <v/>
      </c>
      <c r="CJ263" s="32" t="str">
        <f ca="1">IF(AND(CJ$7&gt;=$N263,CJ$7&lt;=$O263,CJ$7&lt;&gt;""),IF($P263="O",$K263&amp;" h",$K263),"")</f>
        <v/>
      </c>
      <c r="CK263" s="32" t="str">
        <f ca="1">IF(AND(CK$7&gt;=$N263,CK$7&lt;=$O263,CK$7&lt;&gt;""),IF($P263="O",$K263&amp;" h",$K263),"")</f>
        <v/>
      </c>
      <c r="CL263" s="32" t="str">
        <f ca="1">IF(AND(CL$7&gt;=$N263,CL$7&lt;=$O263,CL$7&lt;&gt;""),IF($P263="O",$K263&amp;" h",$K263),"")</f>
        <v/>
      </c>
      <c r="CM263" s="32" t="str">
        <f ca="1">IF(AND(CM$7&gt;=$N263,CM$7&lt;=$O263,CM$7&lt;&gt;""),IF($P263="O",$K263&amp;" h",$K263),"")</f>
        <v/>
      </c>
      <c r="CN263" s="32" t="str">
        <f ca="1">IF(AND(CN$7&gt;=$N263,CN$7&lt;=$O263,CN$7&lt;&gt;""),IF($P263="O",$K263&amp;" h",$K263),"")</f>
        <v/>
      </c>
      <c r="CO263" s="32" t="str">
        <f ca="1">IF(AND(CO$7&gt;=$N263,CO$7&lt;=$O263,CO$7&lt;&gt;""),IF($P263="O",$K263&amp;" h",$K263),"")</f>
        <v/>
      </c>
      <c r="CP263" s="32" t="str">
        <f ca="1">IF(AND(CP$7&gt;=$N263,CP$7&lt;=$O263,CP$7&lt;&gt;""),IF($P263="O",$K263&amp;" h",$K263),"")</f>
        <v/>
      </c>
      <c r="CQ263" s="32" t="str">
        <f ca="1">IF(AND(CQ$7&gt;=$N263,CQ$7&lt;=$O263,CQ$7&lt;&gt;""),IF($P263="O",$K263&amp;" h",$K263),"")</f>
        <v/>
      </c>
      <c r="CR263" s="32" t="str">
        <f ca="1">IF(AND(CR$7&gt;=$N263,CR$7&lt;=$O263,CR$7&lt;&gt;""),IF($P263="O",$K263&amp;" h",$K263),"")</f>
        <v/>
      </c>
      <c r="CS263" s="32" t="str">
        <f ca="1">IF(AND(CS$7&gt;=$N263,CS$7&lt;=$O263,CS$7&lt;&gt;""),IF($P263="O",$K263&amp;" h",$K263),"")</f>
        <v/>
      </c>
      <c r="CT263" s="32" t="str">
        <f ca="1">IF(AND(CT$7&gt;=$N263,CT$7&lt;=$O263,CT$7&lt;&gt;""),IF($P263="O",$K263&amp;" h",$K263),"")</f>
        <v/>
      </c>
      <c r="CU263" s="32" t="str">
        <f ca="1">IF(AND(CU$7&gt;=$N263,CU$7&lt;=$O263,CU$7&lt;&gt;""),IF($P263="O",$K263&amp;" h",$K263),"")</f>
        <v/>
      </c>
      <c r="CV263" s="32" t="str">
        <f ca="1">IF(AND(CV$7&gt;=$N263,CV$7&lt;=$O263,CV$7&lt;&gt;""),IF($P263="O",$K263&amp;" h",$K263),"")</f>
        <v/>
      </c>
      <c r="CW263" s="32" t="str">
        <f ca="1">IF(AND(CW$7&gt;=$N263,CW$7&lt;=$O263,CW$7&lt;&gt;""),IF($P263="O",$K263&amp;" h",$K263),"")</f>
        <v/>
      </c>
      <c r="CX263" s="32" t="str">
        <f ca="1">IF(AND(CX$7&gt;=$N263,CX$7&lt;=$O263,CX$7&lt;&gt;""),IF($P263="O",$K263&amp;" h",$K263),"")</f>
        <v/>
      </c>
      <c r="CY263" s="32" t="str">
        <f ca="1">IF(AND(CY$7&gt;=$N263,CY$7&lt;=$O263,CY$7&lt;&gt;""),IF($P263="O",$K263&amp;" h",$K263),"")</f>
        <v/>
      </c>
      <c r="CZ263" s="32" t="str">
        <f ca="1">IF(AND(CZ$7&gt;=$N263,CZ$7&lt;=$O263,CZ$7&lt;&gt;""),IF($P263="O",$K263&amp;" h",$K263),"")</f>
        <v/>
      </c>
      <c r="DA263" s="32" t="str">
        <f ca="1">IF(AND(DA$7&gt;=$N263,DA$7&lt;=$O263,DA$7&lt;&gt;""),IF($P263="O",$K263&amp;" h",$K263),"")</f>
        <v/>
      </c>
      <c r="DB263" s="32" t="str">
        <f ca="1">IF(AND(DB$7&gt;=$N263,DB$7&lt;=$O263,DB$7&lt;&gt;""),IF($P263="O",$K263&amp;" h",$K263),"")</f>
        <v/>
      </c>
      <c r="DC263" s="32" t="str">
        <f ca="1">IF(AND(DC$7&gt;=$N263,DC$7&lt;=$O263,DC$7&lt;&gt;""),IF($P263="O",$K263&amp;" h",$K263),"")</f>
        <v/>
      </c>
    </row>
    <row r="264" spans="1:107" x14ac:dyDescent="0.3">
      <c r="A264" s="100"/>
      <c r="B264" s="100"/>
      <c r="C264" s="100"/>
      <c r="D264" s="100"/>
      <c r="E264" s="100"/>
      <c r="F264" s="100"/>
      <c r="G264" s="100"/>
      <c r="H264" s="100"/>
      <c r="I264" s="100"/>
      <c r="J264" s="100"/>
      <c r="K264" s="100"/>
      <c r="L264" s="101"/>
      <c r="M264" s="101"/>
      <c r="N264" s="102"/>
      <c r="O264" s="102"/>
      <c r="P264" s="103"/>
      <c r="Q264" s="31">
        <f ca="1">NETWORKDAYS(N264,O264,LD!$D$5:$D$16)</f>
        <v>0</v>
      </c>
      <c r="R264" s="152" t="str">
        <f ca="1">IF(AND(R$7&gt;=$N264,R$7&lt;=$O264,R$7&lt;&gt;""),IF($P264="O",$K264&amp;" h",$K264),"")</f>
        <v/>
      </c>
      <c r="S264" s="150" t="str">
        <f>IF(AND(S$7&gt;=$N264,S$7&lt;=$O264,S$7&lt;&gt;""),IF($P264="O",$K264&amp;" h",$K264),"")</f>
        <v/>
      </c>
      <c r="T264" s="152" t="str">
        <f ca="1">IF(AND(T$7&gt;=$N264,T$7&lt;=$O264,T$7&lt;&gt;""),IF($P264="O",$K264&amp;" h",$K264),"")</f>
        <v/>
      </c>
      <c r="U264" s="150" t="str">
        <f>IF(AND(U$7&gt;=$N264,U$7&lt;=$O264,U$7&lt;&gt;""),IF($P264="O",$K264&amp;" h",$K264),"")</f>
        <v/>
      </c>
      <c r="V264" s="152" t="str">
        <f ca="1">IF(AND(V$7&gt;=$N264,V$7&lt;=$O264,V$7&lt;&gt;""),IF($P264="O",$K264&amp;" h",$K264),"")</f>
        <v/>
      </c>
      <c r="W264" s="150" t="str">
        <f>IF(AND(W$7&gt;=$N264,W$7&lt;=$O264,W$7&lt;&gt;""),IF($P264="O",$K264&amp;" h",$K264),"")</f>
        <v/>
      </c>
      <c r="X264" s="152" t="str">
        <f ca="1">IF(AND(X$7&gt;=$N264,X$7&lt;=$O264,X$7&lt;&gt;""),IF($P264="O",$K264&amp;" h",$K264),"")</f>
        <v/>
      </c>
      <c r="Y264" s="150" t="str">
        <f>IF(AND(Y$7&gt;=$N264,Y$7&lt;=$O264,Y$7&lt;&gt;""),IF($P264="O",$K264&amp;" h",$K264),"")</f>
        <v/>
      </c>
      <c r="Z264" s="152" t="str">
        <f ca="1">IF(AND(Z$7&gt;=$N264,Z$7&lt;=$O264,Z$7&lt;&gt;""),IF($P264="O",$K264&amp;" h",$K264),"")</f>
        <v/>
      </c>
      <c r="AA264" s="150" t="str">
        <f>IF(AND(AA$7&gt;=$N264,AA$7&lt;=$O264,AA$7&lt;&gt;""),IF($P264="O",$K264&amp;" h",$K264),"")</f>
        <v/>
      </c>
      <c r="AB264" s="152" t="str">
        <f ca="1">IF(AND(AB$7&gt;=$N264,AB$7&lt;=$O264,AB$7&lt;&gt;""),IF($P264="O",$K264&amp;" h",$K264),"")</f>
        <v/>
      </c>
      <c r="AC264" s="150" t="str">
        <f>IF(AND(AC$7&gt;=$N264,AC$7&lt;=$O264,AC$7&lt;&gt;""),IF($P264="O",$K264&amp;" h",$K264),"")</f>
        <v/>
      </c>
      <c r="AD264" s="152" t="str">
        <f ca="1">IF(AND(AD$7&gt;=$N264,AD$7&lt;=$O264,AD$7&lt;&gt;""),IF($P264="O",$K264&amp;" h",$K264),"")</f>
        <v/>
      </c>
      <c r="AE264" s="150" t="str">
        <f>IF(AND(AE$7&gt;=$N264,AE$7&lt;=$O264,AE$7&lt;&gt;""),IF($P264="O",$K264&amp;" h",$K264),"")</f>
        <v/>
      </c>
      <c r="AF264" s="152" t="str">
        <f ca="1">IF(AND(AF$7&gt;=$N264,AF$7&lt;=$O264,AF$7&lt;&gt;""),IF($P264="O",$K264&amp;" h",$K264),"")</f>
        <v/>
      </c>
      <c r="AG264" s="150" t="str">
        <f>IF(AND(AG$7&gt;=$N264,AG$7&lt;=$O264,AG$7&lt;&gt;""),IF($P264="O",$K264&amp;" h",$K264),"")</f>
        <v/>
      </c>
      <c r="AH264" s="152" t="str">
        <f ca="1">IF(AND(AH$7&gt;=$N264,AH$7&lt;=$O264,AH$7&lt;&gt;""),IF($P264="O",$K264&amp;" h",$K264),"")</f>
        <v/>
      </c>
      <c r="AI264" s="150"/>
      <c r="AJ264" s="152"/>
      <c r="AK264" s="150"/>
      <c r="AL264" s="152"/>
      <c r="AM264" s="150"/>
      <c r="AN264" s="152"/>
      <c r="AO264" s="150"/>
      <c r="AP264" s="152"/>
      <c r="AQ264" s="150"/>
      <c r="AR264" s="152"/>
      <c r="AS264" s="150"/>
      <c r="AT264" s="152"/>
      <c r="AU264" s="150"/>
      <c r="AV264" s="152"/>
      <c r="AW264" s="150"/>
      <c r="AX264" s="152"/>
      <c r="AY264" s="150"/>
      <c r="AZ264" s="152"/>
      <c r="BA264" s="150"/>
      <c r="BB264" s="152"/>
      <c r="BC264" s="150"/>
      <c r="BD264" s="152"/>
      <c r="BE264" s="150"/>
      <c r="BF264" s="152"/>
      <c r="BG264" s="150"/>
      <c r="BH264" s="152"/>
      <c r="BI264" s="150"/>
      <c r="BJ264" s="152"/>
      <c r="BK264" s="150"/>
      <c r="BL264" s="152"/>
      <c r="BM264" s="150"/>
      <c r="BN264" s="152"/>
      <c r="BO264" s="150"/>
      <c r="BP264" s="152"/>
      <c r="BQ264" s="150"/>
      <c r="BR264" s="152"/>
      <c r="BS264" s="150"/>
      <c r="BT264" s="152"/>
      <c r="BU264" s="150"/>
      <c r="BV264" s="152"/>
      <c r="BW264" s="150"/>
      <c r="BX264" s="152"/>
      <c r="BY264" s="150"/>
      <c r="BZ264" s="32" t="str">
        <f ca="1">IF(AND(BZ$7&gt;=$N264,BZ$7&lt;=$O264,BZ$7&lt;&gt;""),IF($P264="O",$K264&amp;" h",$K264),"")</f>
        <v/>
      </c>
      <c r="CA264" s="32" t="str">
        <f ca="1">IF(AND(CA$7&gt;=$N264,CA$7&lt;=$O264,CA$7&lt;&gt;""),IF($P264="O",$K264&amp;" h",$K264),"")</f>
        <v/>
      </c>
      <c r="CB264" s="32" t="str">
        <f ca="1">IF(AND(CB$7&gt;=$N264,CB$7&lt;=$O264,CB$7&lt;&gt;""),IF($P264="O",$K264&amp;" h",$K264),"")</f>
        <v/>
      </c>
      <c r="CC264" s="32" t="str">
        <f ca="1">IF(AND(CC$7&gt;=$N264,CC$7&lt;=$O264,CC$7&lt;&gt;""),IF($P264="O",$K264&amp;" h",$K264),"")</f>
        <v/>
      </c>
      <c r="CD264" s="32" t="str">
        <f ca="1">IF(AND(CD$7&gt;=$N264,CD$7&lt;=$O264,CD$7&lt;&gt;""),IF($P264="O",$K264&amp;" h",$K264),"")</f>
        <v/>
      </c>
      <c r="CE264" s="32" t="str">
        <f ca="1">IF(AND(CE$7&gt;=$N264,CE$7&lt;=$O264,CE$7&lt;&gt;""),IF($P264="O",$K264&amp;" h",$K264),"")</f>
        <v/>
      </c>
      <c r="CF264" s="32" t="str">
        <f ca="1">IF(AND(CF$7&gt;=$N264,CF$7&lt;=$O264,CF$7&lt;&gt;""),IF($P264="O",$K264&amp;" h",$K264),"")</f>
        <v/>
      </c>
      <c r="CG264" s="32" t="str">
        <f ca="1">IF(AND(CG$7&gt;=$N264,CG$7&lt;=$O264,CG$7&lt;&gt;""),IF($P264="O",$K264&amp;" h",$K264),"")</f>
        <v/>
      </c>
      <c r="CH264" s="32" t="str">
        <f ca="1">IF(AND(CH$7&gt;=$N264,CH$7&lt;=$O264,CH$7&lt;&gt;""),IF($P264="O",$K264&amp;" h",$K264),"")</f>
        <v/>
      </c>
      <c r="CI264" s="32" t="str">
        <f ca="1">IF(AND(CI$7&gt;=$N264,CI$7&lt;=$O264,CI$7&lt;&gt;""),IF($P264="O",$K264&amp;" h",$K264),"")</f>
        <v/>
      </c>
      <c r="CJ264" s="32" t="str">
        <f ca="1">IF(AND(CJ$7&gt;=$N264,CJ$7&lt;=$O264,CJ$7&lt;&gt;""),IF($P264="O",$K264&amp;" h",$K264),"")</f>
        <v/>
      </c>
      <c r="CK264" s="32" t="str">
        <f ca="1">IF(AND(CK$7&gt;=$N264,CK$7&lt;=$O264,CK$7&lt;&gt;""),IF($P264="O",$K264&amp;" h",$K264),"")</f>
        <v/>
      </c>
      <c r="CL264" s="32" t="str">
        <f ca="1">IF(AND(CL$7&gt;=$N264,CL$7&lt;=$O264,CL$7&lt;&gt;""),IF($P264="O",$K264&amp;" h",$K264),"")</f>
        <v/>
      </c>
      <c r="CM264" s="32" t="str">
        <f ca="1">IF(AND(CM$7&gt;=$N264,CM$7&lt;=$O264,CM$7&lt;&gt;""),IF($P264="O",$K264&amp;" h",$K264),"")</f>
        <v/>
      </c>
      <c r="CN264" s="32" t="str">
        <f ca="1">IF(AND(CN$7&gt;=$N264,CN$7&lt;=$O264,CN$7&lt;&gt;""),IF($P264="O",$K264&amp;" h",$K264),"")</f>
        <v/>
      </c>
      <c r="CO264" s="32" t="str">
        <f ca="1">IF(AND(CO$7&gt;=$N264,CO$7&lt;=$O264,CO$7&lt;&gt;""),IF($P264="O",$K264&amp;" h",$K264),"")</f>
        <v/>
      </c>
      <c r="CP264" s="32" t="str">
        <f ca="1">IF(AND(CP$7&gt;=$N264,CP$7&lt;=$O264,CP$7&lt;&gt;""),IF($P264="O",$K264&amp;" h",$K264),"")</f>
        <v/>
      </c>
      <c r="CQ264" s="32" t="str">
        <f ca="1">IF(AND(CQ$7&gt;=$N264,CQ$7&lt;=$O264,CQ$7&lt;&gt;""),IF($P264="O",$K264&amp;" h",$K264),"")</f>
        <v/>
      </c>
      <c r="CR264" s="32" t="str">
        <f ca="1">IF(AND(CR$7&gt;=$N264,CR$7&lt;=$O264,CR$7&lt;&gt;""),IF($P264="O",$K264&amp;" h",$K264),"")</f>
        <v/>
      </c>
      <c r="CS264" s="32" t="str">
        <f ca="1">IF(AND(CS$7&gt;=$N264,CS$7&lt;=$O264,CS$7&lt;&gt;""),IF($P264="O",$K264&amp;" h",$K264),"")</f>
        <v/>
      </c>
      <c r="CT264" s="32" t="str">
        <f ca="1">IF(AND(CT$7&gt;=$N264,CT$7&lt;=$O264,CT$7&lt;&gt;""),IF($P264="O",$K264&amp;" h",$K264),"")</f>
        <v/>
      </c>
      <c r="CU264" s="32" t="str">
        <f ca="1">IF(AND(CU$7&gt;=$N264,CU$7&lt;=$O264,CU$7&lt;&gt;""),IF($P264="O",$K264&amp;" h",$K264),"")</f>
        <v/>
      </c>
      <c r="CV264" s="32" t="str">
        <f ca="1">IF(AND(CV$7&gt;=$N264,CV$7&lt;=$O264,CV$7&lt;&gt;""),IF($P264="O",$K264&amp;" h",$K264),"")</f>
        <v/>
      </c>
      <c r="CW264" s="32" t="str">
        <f ca="1">IF(AND(CW$7&gt;=$N264,CW$7&lt;=$O264,CW$7&lt;&gt;""),IF($P264="O",$K264&amp;" h",$K264),"")</f>
        <v/>
      </c>
      <c r="CX264" s="32" t="str">
        <f ca="1">IF(AND(CX$7&gt;=$N264,CX$7&lt;=$O264,CX$7&lt;&gt;""),IF($P264="O",$K264&amp;" h",$K264),"")</f>
        <v/>
      </c>
      <c r="CY264" s="32" t="str">
        <f ca="1">IF(AND(CY$7&gt;=$N264,CY$7&lt;=$O264,CY$7&lt;&gt;""),IF($P264="O",$K264&amp;" h",$K264),"")</f>
        <v/>
      </c>
      <c r="CZ264" s="32" t="str">
        <f ca="1">IF(AND(CZ$7&gt;=$N264,CZ$7&lt;=$O264,CZ$7&lt;&gt;""),IF($P264="O",$K264&amp;" h",$K264),"")</f>
        <v/>
      </c>
      <c r="DA264" s="32" t="str">
        <f ca="1">IF(AND(DA$7&gt;=$N264,DA$7&lt;=$O264,DA$7&lt;&gt;""),IF($P264="O",$K264&amp;" h",$K264),"")</f>
        <v/>
      </c>
      <c r="DB264" s="32" t="str">
        <f ca="1">IF(AND(DB$7&gt;=$N264,DB$7&lt;=$O264,DB$7&lt;&gt;""),IF($P264="O",$K264&amp;" h",$K264),"")</f>
        <v/>
      </c>
      <c r="DC264" s="32" t="str">
        <f ca="1">IF(AND(DC$7&gt;=$N264,DC$7&lt;=$O264,DC$7&lt;&gt;""),IF($P264="O",$K264&amp;" h",$K264),"")</f>
        <v/>
      </c>
    </row>
    <row r="265" spans="1:107" x14ac:dyDescent="0.3">
      <c r="A265" s="100"/>
      <c r="B265" s="100"/>
      <c r="C265" s="100"/>
      <c r="D265" s="100"/>
      <c r="E265" s="100"/>
      <c r="F265" s="100"/>
      <c r="G265" s="100"/>
      <c r="H265" s="100"/>
      <c r="I265" s="100"/>
      <c r="J265" s="100"/>
      <c r="K265" s="100"/>
      <c r="L265" s="101"/>
      <c r="M265" s="101"/>
      <c r="N265" s="102"/>
      <c r="O265" s="102"/>
      <c r="P265" s="103"/>
      <c r="Q265" s="31">
        <f ca="1">NETWORKDAYS(N265,O265,LD!$D$5:$D$16)</f>
        <v>0</v>
      </c>
      <c r="R265" s="152" t="str">
        <f ca="1">IF(AND(R$7&gt;=$N265,R$7&lt;=$O265,R$7&lt;&gt;""),IF($P265="O",$K265&amp;" h",$K265),"")</f>
        <v/>
      </c>
      <c r="S265" s="150" t="str">
        <f>IF(AND(S$7&gt;=$N265,S$7&lt;=$O265,S$7&lt;&gt;""),IF($P265="O",$K265&amp;" h",$K265),"")</f>
        <v/>
      </c>
      <c r="T265" s="152" t="str">
        <f ca="1">IF(AND(T$7&gt;=$N265,T$7&lt;=$O265,T$7&lt;&gt;""),IF($P265="O",$K265&amp;" h",$K265),"")</f>
        <v/>
      </c>
      <c r="U265" s="150" t="str">
        <f>IF(AND(U$7&gt;=$N265,U$7&lt;=$O265,U$7&lt;&gt;""),IF($P265="O",$K265&amp;" h",$K265),"")</f>
        <v/>
      </c>
      <c r="V265" s="152" t="str">
        <f ca="1">IF(AND(V$7&gt;=$N265,V$7&lt;=$O265,V$7&lt;&gt;""),IF($P265="O",$K265&amp;" h",$K265),"")</f>
        <v/>
      </c>
      <c r="W265" s="150" t="str">
        <f>IF(AND(W$7&gt;=$N265,W$7&lt;=$O265,W$7&lt;&gt;""),IF($P265="O",$K265&amp;" h",$K265),"")</f>
        <v/>
      </c>
      <c r="X265" s="152" t="str">
        <f ca="1">IF(AND(X$7&gt;=$N265,X$7&lt;=$O265,X$7&lt;&gt;""),IF($P265="O",$K265&amp;" h",$K265),"")</f>
        <v/>
      </c>
      <c r="Y265" s="150" t="str">
        <f>IF(AND(Y$7&gt;=$N265,Y$7&lt;=$O265,Y$7&lt;&gt;""),IF($P265="O",$K265&amp;" h",$K265),"")</f>
        <v/>
      </c>
      <c r="Z265" s="152" t="str">
        <f ca="1">IF(AND(Z$7&gt;=$N265,Z$7&lt;=$O265,Z$7&lt;&gt;""),IF($P265="O",$K265&amp;" h",$K265),"")</f>
        <v/>
      </c>
      <c r="AA265" s="150" t="str">
        <f>IF(AND(AA$7&gt;=$N265,AA$7&lt;=$O265,AA$7&lt;&gt;""),IF($P265="O",$K265&amp;" h",$K265),"")</f>
        <v/>
      </c>
      <c r="AB265" s="152" t="str">
        <f ca="1">IF(AND(AB$7&gt;=$N265,AB$7&lt;=$O265,AB$7&lt;&gt;""),IF($P265="O",$K265&amp;" h",$K265),"")</f>
        <v/>
      </c>
      <c r="AC265" s="150" t="str">
        <f>IF(AND(AC$7&gt;=$N265,AC$7&lt;=$O265,AC$7&lt;&gt;""),IF($P265="O",$K265&amp;" h",$K265),"")</f>
        <v/>
      </c>
      <c r="AD265" s="152" t="str">
        <f ca="1">IF(AND(AD$7&gt;=$N265,AD$7&lt;=$O265,AD$7&lt;&gt;""),IF($P265="O",$K265&amp;" h",$K265),"")</f>
        <v/>
      </c>
      <c r="AE265" s="150" t="str">
        <f>IF(AND(AE$7&gt;=$N265,AE$7&lt;=$O265,AE$7&lt;&gt;""),IF($P265="O",$K265&amp;" h",$K265),"")</f>
        <v/>
      </c>
      <c r="AF265" s="152" t="str">
        <f ca="1">IF(AND(AF$7&gt;=$N265,AF$7&lt;=$O265,AF$7&lt;&gt;""),IF($P265="O",$K265&amp;" h",$K265),"")</f>
        <v/>
      </c>
      <c r="AG265" s="150" t="str">
        <f>IF(AND(AG$7&gt;=$N265,AG$7&lt;=$O265,AG$7&lt;&gt;""),IF($P265="O",$K265&amp;" h",$K265),"")</f>
        <v/>
      </c>
      <c r="AH265" s="152" t="str">
        <f ca="1">IF(AND(AH$7&gt;=$N265,AH$7&lt;=$O265,AH$7&lt;&gt;""),IF($P265="O",$K265&amp;" h",$K265),"")</f>
        <v/>
      </c>
      <c r="AI265" s="150"/>
      <c r="AJ265" s="152"/>
      <c r="AK265" s="150"/>
      <c r="AL265" s="152"/>
      <c r="AM265" s="150"/>
      <c r="AN265" s="152"/>
      <c r="AO265" s="150"/>
      <c r="AP265" s="152"/>
      <c r="AQ265" s="150"/>
      <c r="AR265" s="152"/>
      <c r="AS265" s="150"/>
      <c r="AT265" s="152"/>
      <c r="AU265" s="150"/>
      <c r="AV265" s="152"/>
      <c r="AW265" s="150"/>
      <c r="AX265" s="152"/>
      <c r="AY265" s="150"/>
      <c r="AZ265" s="152"/>
      <c r="BA265" s="150"/>
      <c r="BB265" s="152"/>
      <c r="BC265" s="150"/>
      <c r="BD265" s="152"/>
      <c r="BE265" s="150"/>
      <c r="BF265" s="152"/>
      <c r="BG265" s="150"/>
      <c r="BH265" s="152"/>
      <c r="BI265" s="150"/>
      <c r="BJ265" s="152"/>
      <c r="BK265" s="150"/>
      <c r="BL265" s="152"/>
      <c r="BM265" s="150"/>
      <c r="BN265" s="152"/>
      <c r="BO265" s="150"/>
      <c r="BP265" s="152"/>
      <c r="BQ265" s="150"/>
      <c r="BR265" s="152"/>
      <c r="BS265" s="150"/>
      <c r="BT265" s="152"/>
      <c r="BU265" s="150"/>
      <c r="BV265" s="152"/>
      <c r="BW265" s="150"/>
      <c r="BX265" s="152"/>
      <c r="BY265" s="150"/>
      <c r="BZ265" s="32" t="str">
        <f ca="1">IF(AND(BZ$7&gt;=$N265,BZ$7&lt;=$O265,BZ$7&lt;&gt;""),IF($P265="O",$K265&amp;" h",$K265),"")</f>
        <v/>
      </c>
      <c r="CA265" s="32" t="str">
        <f ca="1">IF(AND(CA$7&gt;=$N265,CA$7&lt;=$O265,CA$7&lt;&gt;""),IF($P265="O",$K265&amp;" h",$K265),"")</f>
        <v/>
      </c>
      <c r="CB265" s="32" t="str">
        <f ca="1">IF(AND(CB$7&gt;=$N265,CB$7&lt;=$O265,CB$7&lt;&gt;""),IF($P265="O",$K265&amp;" h",$K265),"")</f>
        <v/>
      </c>
      <c r="CC265" s="32" t="str">
        <f ca="1">IF(AND(CC$7&gt;=$N265,CC$7&lt;=$O265,CC$7&lt;&gt;""),IF($P265="O",$K265&amp;" h",$K265),"")</f>
        <v/>
      </c>
      <c r="CD265" s="32" t="str">
        <f ca="1">IF(AND(CD$7&gt;=$N265,CD$7&lt;=$O265,CD$7&lt;&gt;""),IF($P265="O",$K265&amp;" h",$K265),"")</f>
        <v/>
      </c>
      <c r="CE265" s="32" t="str">
        <f ca="1">IF(AND(CE$7&gt;=$N265,CE$7&lt;=$O265,CE$7&lt;&gt;""),IF($P265="O",$K265&amp;" h",$K265),"")</f>
        <v/>
      </c>
      <c r="CF265" s="32" t="str">
        <f ca="1">IF(AND(CF$7&gt;=$N265,CF$7&lt;=$O265,CF$7&lt;&gt;""),IF($P265="O",$K265&amp;" h",$K265),"")</f>
        <v/>
      </c>
      <c r="CG265" s="32" t="str">
        <f ca="1">IF(AND(CG$7&gt;=$N265,CG$7&lt;=$O265,CG$7&lt;&gt;""),IF($P265="O",$K265&amp;" h",$K265),"")</f>
        <v/>
      </c>
      <c r="CH265" s="32" t="str">
        <f ca="1">IF(AND(CH$7&gt;=$N265,CH$7&lt;=$O265,CH$7&lt;&gt;""),IF($P265="O",$K265&amp;" h",$K265),"")</f>
        <v/>
      </c>
      <c r="CI265" s="32" t="str">
        <f ca="1">IF(AND(CI$7&gt;=$N265,CI$7&lt;=$O265,CI$7&lt;&gt;""),IF($P265="O",$K265&amp;" h",$K265),"")</f>
        <v/>
      </c>
      <c r="CJ265" s="32" t="str">
        <f ca="1">IF(AND(CJ$7&gt;=$N265,CJ$7&lt;=$O265,CJ$7&lt;&gt;""),IF($P265="O",$K265&amp;" h",$K265),"")</f>
        <v/>
      </c>
      <c r="CK265" s="32" t="str">
        <f ca="1">IF(AND(CK$7&gt;=$N265,CK$7&lt;=$O265,CK$7&lt;&gt;""),IF($P265="O",$K265&amp;" h",$K265),"")</f>
        <v/>
      </c>
      <c r="CL265" s="32" t="str">
        <f ca="1">IF(AND(CL$7&gt;=$N265,CL$7&lt;=$O265,CL$7&lt;&gt;""),IF($P265="O",$K265&amp;" h",$K265),"")</f>
        <v/>
      </c>
      <c r="CM265" s="32" t="str">
        <f ca="1">IF(AND(CM$7&gt;=$N265,CM$7&lt;=$O265,CM$7&lt;&gt;""),IF($P265="O",$K265&amp;" h",$K265),"")</f>
        <v/>
      </c>
      <c r="CN265" s="32" t="str">
        <f ca="1">IF(AND(CN$7&gt;=$N265,CN$7&lt;=$O265,CN$7&lt;&gt;""),IF($P265="O",$K265&amp;" h",$K265),"")</f>
        <v/>
      </c>
      <c r="CO265" s="32" t="str">
        <f ca="1">IF(AND(CO$7&gt;=$N265,CO$7&lt;=$O265,CO$7&lt;&gt;""),IF($P265="O",$K265&amp;" h",$K265),"")</f>
        <v/>
      </c>
      <c r="CP265" s="32" t="str">
        <f ca="1">IF(AND(CP$7&gt;=$N265,CP$7&lt;=$O265,CP$7&lt;&gt;""),IF($P265="O",$K265&amp;" h",$K265),"")</f>
        <v/>
      </c>
      <c r="CQ265" s="32" t="str">
        <f ca="1">IF(AND(CQ$7&gt;=$N265,CQ$7&lt;=$O265,CQ$7&lt;&gt;""),IF($P265="O",$K265&amp;" h",$K265),"")</f>
        <v/>
      </c>
      <c r="CR265" s="32" t="str">
        <f ca="1">IF(AND(CR$7&gt;=$N265,CR$7&lt;=$O265,CR$7&lt;&gt;""),IF($P265="O",$K265&amp;" h",$K265),"")</f>
        <v/>
      </c>
      <c r="CS265" s="32" t="str">
        <f ca="1">IF(AND(CS$7&gt;=$N265,CS$7&lt;=$O265,CS$7&lt;&gt;""),IF($P265="O",$K265&amp;" h",$K265),"")</f>
        <v/>
      </c>
      <c r="CT265" s="32" t="str">
        <f ca="1">IF(AND(CT$7&gt;=$N265,CT$7&lt;=$O265,CT$7&lt;&gt;""),IF($P265="O",$K265&amp;" h",$K265),"")</f>
        <v/>
      </c>
      <c r="CU265" s="32" t="str">
        <f ca="1">IF(AND(CU$7&gt;=$N265,CU$7&lt;=$O265,CU$7&lt;&gt;""),IF($P265="O",$K265&amp;" h",$K265),"")</f>
        <v/>
      </c>
      <c r="CV265" s="32" t="str">
        <f ca="1">IF(AND(CV$7&gt;=$N265,CV$7&lt;=$O265,CV$7&lt;&gt;""),IF($P265="O",$K265&amp;" h",$K265),"")</f>
        <v/>
      </c>
      <c r="CW265" s="32" t="str">
        <f ca="1">IF(AND(CW$7&gt;=$N265,CW$7&lt;=$O265,CW$7&lt;&gt;""),IF($P265="O",$K265&amp;" h",$K265),"")</f>
        <v/>
      </c>
      <c r="CX265" s="32" t="str">
        <f ca="1">IF(AND(CX$7&gt;=$N265,CX$7&lt;=$O265,CX$7&lt;&gt;""),IF($P265="O",$K265&amp;" h",$K265),"")</f>
        <v/>
      </c>
      <c r="CY265" s="32" t="str">
        <f ca="1">IF(AND(CY$7&gt;=$N265,CY$7&lt;=$O265,CY$7&lt;&gt;""),IF($P265="O",$K265&amp;" h",$K265),"")</f>
        <v/>
      </c>
      <c r="CZ265" s="32" t="str">
        <f ca="1">IF(AND(CZ$7&gt;=$N265,CZ$7&lt;=$O265,CZ$7&lt;&gt;""),IF($P265="O",$K265&amp;" h",$K265),"")</f>
        <v/>
      </c>
      <c r="DA265" s="32" t="str">
        <f ca="1">IF(AND(DA$7&gt;=$N265,DA$7&lt;=$O265,DA$7&lt;&gt;""),IF($P265="O",$K265&amp;" h",$K265),"")</f>
        <v/>
      </c>
      <c r="DB265" s="32" t="str">
        <f ca="1">IF(AND(DB$7&gt;=$N265,DB$7&lt;=$O265,DB$7&lt;&gt;""),IF($P265="O",$K265&amp;" h",$K265),"")</f>
        <v/>
      </c>
      <c r="DC265" s="32" t="str">
        <f ca="1">IF(AND(DC$7&gt;=$N265,DC$7&lt;=$O265,DC$7&lt;&gt;""),IF($P265="O",$K265&amp;" h",$K265),"")</f>
        <v/>
      </c>
    </row>
    <row r="266" spans="1:107" x14ac:dyDescent="0.3">
      <c r="A266" s="100"/>
      <c r="B266" s="100"/>
      <c r="C266" s="100"/>
      <c r="D266" s="100"/>
      <c r="E266" s="100"/>
      <c r="F266" s="100"/>
      <c r="G266" s="100"/>
      <c r="H266" s="100"/>
      <c r="I266" s="100"/>
      <c r="J266" s="100"/>
      <c r="K266" s="100"/>
      <c r="L266" s="101"/>
      <c r="M266" s="101"/>
      <c r="N266" s="102"/>
      <c r="O266" s="102"/>
      <c r="P266" s="103"/>
      <c r="Q266" s="31">
        <f ca="1">NETWORKDAYS(N266,O266,LD!$D$5:$D$16)</f>
        <v>0</v>
      </c>
      <c r="R266" s="152" t="str">
        <f ca="1">IF(AND(R$7&gt;=$N266,R$7&lt;=$O266,R$7&lt;&gt;""),IF($P266="O",$K266&amp;" h",$K266),"")</f>
        <v/>
      </c>
      <c r="S266" s="150" t="str">
        <f>IF(AND(S$7&gt;=$N266,S$7&lt;=$O266,S$7&lt;&gt;""),IF($P266="O",$K266&amp;" h",$K266),"")</f>
        <v/>
      </c>
      <c r="T266" s="152" t="str">
        <f ca="1">IF(AND(T$7&gt;=$N266,T$7&lt;=$O266,T$7&lt;&gt;""),IF($P266="O",$K266&amp;" h",$K266),"")</f>
        <v/>
      </c>
      <c r="U266" s="150" t="str">
        <f>IF(AND(U$7&gt;=$N266,U$7&lt;=$O266,U$7&lt;&gt;""),IF($P266="O",$K266&amp;" h",$K266),"")</f>
        <v/>
      </c>
      <c r="V266" s="152" t="str">
        <f ca="1">IF(AND(V$7&gt;=$N266,V$7&lt;=$O266,V$7&lt;&gt;""),IF($P266="O",$K266&amp;" h",$K266),"")</f>
        <v/>
      </c>
      <c r="W266" s="150" t="str">
        <f>IF(AND(W$7&gt;=$N266,W$7&lt;=$O266,W$7&lt;&gt;""),IF($P266="O",$K266&amp;" h",$K266),"")</f>
        <v/>
      </c>
      <c r="X266" s="152" t="str">
        <f ca="1">IF(AND(X$7&gt;=$N266,X$7&lt;=$O266,X$7&lt;&gt;""),IF($P266="O",$K266&amp;" h",$K266),"")</f>
        <v/>
      </c>
      <c r="Y266" s="150" t="str">
        <f>IF(AND(Y$7&gt;=$N266,Y$7&lt;=$O266,Y$7&lt;&gt;""),IF($P266="O",$K266&amp;" h",$K266),"")</f>
        <v/>
      </c>
      <c r="Z266" s="152" t="str">
        <f ca="1">IF(AND(Z$7&gt;=$N266,Z$7&lt;=$O266,Z$7&lt;&gt;""),IF($P266="O",$K266&amp;" h",$K266),"")</f>
        <v/>
      </c>
      <c r="AA266" s="150" t="str">
        <f>IF(AND(AA$7&gt;=$N266,AA$7&lt;=$O266,AA$7&lt;&gt;""),IF($P266="O",$K266&amp;" h",$K266),"")</f>
        <v/>
      </c>
      <c r="AB266" s="152" t="str">
        <f ca="1">IF(AND(AB$7&gt;=$N266,AB$7&lt;=$O266,AB$7&lt;&gt;""),IF($P266="O",$K266&amp;" h",$K266),"")</f>
        <v/>
      </c>
      <c r="AC266" s="150" t="str">
        <f>IF(AND(AC$7&gt;=$N266,AC$7&lt;=$O266,AC$7&lt;&gt;""),IF($P266="O",$K266&amp;" h",$K266),"")</f>
        <v/>
      </c>
      <c r="AD266" s="152" t="str">
        <f ca="1">IF(AND(AD$7&gt;=$N266,AD$7&lt;=$O266,AD$7&lt;&gt;""),IF($P266="O",$K266&amp;" h",$K266),"")</f>
        <v/>
      </c>
      <c r="AE266" s="150" t="str">
        <f>IF(AND(AE$7&gt;=$N266,AE$7&lt;=$O266,AE$7&lt;&gt;""),IF($P266="O",$K266&amp;" h",$K266),"")</f>
        <v/>
      </c>
      <c r="AF266" s="152" t="str">
        <f ca="1">IF(AND(AF$7&gt;=$N266,AF$7&lt;=$O266,AF$7&lt;&gt;""),IF($P266="O",$K266&amp;" h",$K266),"")</f>
        <v/>
      </c>
      <c r="AG266" s="150" t="str">
        <f>IF(AND(AG$7&gt;=$N266,AG$7&lt;=$O266,AG$7&lt;&gt;""),IF($P266="O",$K266&amp;" h",$K266),"")</f>
        <v/>
      </c>
      <c r="AH266" s="152" t="str">
        <f ca="1">IF(AND(AH$7&gt;=$N266,AH$7&lt;=$O266,AH$7&lt;&gt;""),IF($P266="O",$K266&amp;" h",$K266),"")</f>
        <v/>
      </c>
      <c r="AI266" s="150"/>
      <c r="AJ266" s="152"/>
      <c r="AK266" s="150"/>
      <c r="AL266" s="152"/>
      <c r="AM266" s="150"/>
      <c r="AN266" s="152"/>
      <c r="AO266" s="150"/>
      <c r="AP266" s="152"/>
      <c r="AQ266" s="150"/>
      <c r="AR266" s="152"/>
      <c r="AS266" s="150"/>
      <c r="AT266" s="152"/>
      <c r="AU266" s="150"/>
      <c r="AV266" s="152"/>
      <c r="AW266" s="150"/>
      <c r="AX266" s="152"/>
      <c r="AY266" s="150"/>
      <c r="AZ266" s="152"/>
      <c r="BA266" s="150"/>
      <c r="BB266" s="152"/>
      <c r="BC266" s="150"/>
      <c r="BD266" s="152"/>
      <c r="BE266" s="150"/>
      <c r="BF266" s="152"/>
      <c r="BG266" s="150"/>
      <c r="BH266" s="152"/>
      <c r="BI266" s="150"/>
      <c r="BJ266" s="152"/>
      <c r="BK266" s="150"/>
      <c r="BL266" s="152"/>
      <c r="BM266" s="150"/>
      <c r="BN266" s="152"/>
      <c r="BO266" s="150"/>
      <c r="BP266" s="152"/>
      <c r="BQ266" s="150"/>
      <c r="BR266" s="152"/>
      <c r="BS266" s="150"/>
      <c r="BT266" s="152"/>
      <c r="BU266" s="150"/>
      <c r="BV266" s="152"/>
      <c r="BW266" s="150"/>
      <c r="BX266" s="152"/>
      <c r="BY266" s="150"/>
      <c r="BZ266" s="32" t="str">
        <f ca="1">IF(AND(BZ$7&gt;=$N266,BZ$7&lt;=$O266,BZ$7&lt;&gt;""),IF($P266="O",$K266&amp;" h",$K266),"")</f>
        <v/>
      </c>
      <c r="CA266" s="32" t="str">
        <f ca="1">IF(AND(CA$7&gt;=$N266,CA$7&lt;=$O266,CA$7&lt;&gt;""),IF($P266="O",$K266&amp;" h",$K266),"")</f>
        <v/>
      </c>
      <c r="CB266" s="32" t="str">
        <f ca="1">IF(AND(CB$7&gt;=$N266,CB$7&lt;=$O266,CB$7&lt;&gt;""),IF($P266="O",$K266&amp;" h",$K266),"")</f>
        <v/>
      </c>
      <c r="CC266" s="32" t="str">
        <f ca="1">IF(AND(CC$7&gt;=$N266,CC$7&lt;=$O266,CC$7&lt;&gt;""),IF($P266="O",$K266&amp;" h",$K266),"")</f>
        <v/>
      </c>
      <c r="CD266" s="32" t="str">
        <f ca="1">IF(AND(CD$7&gt;=$N266,CD$7&lt;=$O266,CD$7&lt;&gt;""),IF($P266="O",$K266&amp;" h",$K266),"")</f>
        <v/>
      </c>
      <c r="CE266" s="32" t="str">
        <f ca="1">IF(AND(CE$7&gt;=$N266,CE$7&lt;=$O266,CE$7&lt;&gt;""),IF($P266="O",$K266&amp;" h",$K266),"")</f>
        <v/>
      </c>
      <c r="CF266" s="32" t="str">
        <f ca="1">IF(AND(CF$7&gt;=$N266,CF$7&lt;=$O266,CF$7&lt;&gt;""),IF($P266="O",$K266&amp;" h",$K266),"")</f>
        <v/>
      </c>
      <c r="CG266" s="32" t="str">
        <f ca="1">IF(AND(CG$7&gt;=$N266,CG$7&lt;=$O266,CG$7&lt;&gt;""),IF($P266="O",$K266&amp;" h",$K266),"")</f>
        <v/>
      </c>
      <c r="CH266" s="32" t="str">
        <f ca="1">IF(AND(CH$7&gt;=$N266,CH$7&lt;=$O266,CH$7&lt;&gt;""),IF($P266="O",$K266&amp;" h",$K266),"")</f>
        <v/>
      </c>
      <c r="CI266" s="32" t="str">
        <f ca="1">IF(AND(CI$7&gt;=$N266,CI$7&lt;=$O266,CI$7&lt;&gt;""),IF($P266="O",$K266&amp;" h",$K266),"")</f>
        <v/>
      </c>
      <c r="CJ266" s="32" t="str">
        <f ca="1">IF(AND(CJ$7&gt;=$N266,CJ$7&lt;=$O266,CJ$7&lt;&gt;""),IF($P266="O",$K266&amp;" h",$K266),"")</f>
        <v/>
      </c>
      <c r="CK266" s="32" t="str">
        <f ca="1">IF(AND(CK$7&gt;=$N266,CK$7&lt;=$O266,CK$7&lt;&gt;""),IF($P266="O",$K266&amp;" h",$K266),"")</f>
        <v/>
      </c>
      <c r="CL266" s="32" t="str">
        <f ca="1">IF(AND(CL$7&gt;=$N266,CL$7&lt;=$O266,CL$7&lt;&gt;""),IF($P266="O",$K266&amp;" h",$K266),"")</f>
        <v/>
      </c>
      <c r="CM266" s="32" t="str">
        <f ca="1">IF(AND(CM$7&gt;=$N266,CM$7&lt;=$O266,CM$7&lt;&gt;""),IF($P266="O",$K266&amp;" h",$K266),"")</f>
        <v/>
      </c>
      <c r="CN266" s="32" t="str">
        <f ca="1">IF(AND(CN$7&gt;=$N266,CN$7&lt;=$O266,CN$7&lt;&gt;""),IF($P266="O",$K266&amp;" h",$K266),"")</f>
        <v/>
      </c>
      <c r="CO266" s="32" t="str">
        <f ca="1">IF(AND(CO$7&gt;=$N266,CO$7&lt;=$O266,CO$7&lt;&gt;""),IF($P266="O",$K266&amp;" h",$K266),"")</f>
        <v/>
      </c>
      <c r="CP266" s="32" t="str">
        <f ca="1">IF(AND(CP$7&gt;=$N266,CP$7&lt;=$O266,CP$7&lt;&gt;""),IF($P266="O",$K266&amp;" h",$K266),"")</f>
        <v/>
      </c>
      <c r="CQ266" s="32" t="str">
        <f ca="1">IF(AND(CQ$7&gt;=$N266,CQ$7&lt;=$O266,CQ$7&lt;&gt;""),IF($P266="O",$K266&amp;" h",$K266),"")</f>
        <v/>
      </c>
      <c r="CR266" s="32" t="str">
        <f ca="1">IF(AND(CR$7&gt;=$N266,CR$7&lt;=$O266,CR$7&lt;&gt;""),IF($P266="O",$K266&amp;" h",$K266),"")</f>
        <v/>
      </c>
      <c r="CS266" s="32" t="str">
        <f ca="1">IF(AND(CS$7&gt;=$N266,CS$7&lt;=$O266,CS$7&lt;&gt;""),IF($P266="O",$K266&amp;" h",$K266),"")</f>
        <v/>
      </c>
      <c r="CT266" s="32" t="str">
        <f ca="1">IF(AND(CT$7&gt;=$N266,CT$7&lt;=$O266,CT$7&lt;&gt;""),IF($P266="O",$K266&amp;" h",$K266),"")</f>
        <v/>
      </c>
      <c r="CU266" s="32" t="str">
        <f ca="1">IF(AND(CU$7&gt;=$N266,CU$7&lt;=$O266,CU$7&lt;&gt;""),IF($P266="O",$K266&amp;" h",$K266),"")</f>
        <v/>
      </c>
      <c r="CV266" s="32" t="str">
        <f ca="1">IF(AND(CV$7&gt;=$N266,CV$7&lt;=$O266,CV$7&lt;&gt;""),IF($P266="O",$K266&amp;" h",$K266),"")</f>
        <v/>
      </c>
      <c r="CW266" s="32" t="str">
        <f ca="1">IF(AND(CW$7&gt;=$N266,CW$7&lt;=$O266,CW$7&lt;&gt;""),IF($P266="O",$K266&amp;" h",$K266),"")</f>
        <v/>
      </c>
      <c r="CX266" s="32" t="str">
        <f ca="1">IF(AND(CX$7&gt;=$N266,CX$7&lt;=$O266,CX$7&lt;&gt;""),IF($P266="O",$K266&amp;" h",$K266),"")</f>
        <v/>
      </c>
      <c r="CY266" s="32" t="str">
        <f ca="1">IF(AND(CY$7&gt;=$N266,CY$7&lt;=$O266,CY$7&lt;&gt;""),IF($P266="O",$K266&amp;" h",$K266),"")</f>
        <v/>
      </c>
      <c r="CZ266" s="32" t="str">
        <f ca="1">IF(AND(CZ$7&gt;=$N266,CZ$7&lt;=$O266,CZ$7&lt;&gt;""),IF($P266="O",$K266&amp;" h",$K266),"")</f>
        <v/>
      </c>
      <c r="DA266" s="32" t="str">
        <f ca="1">IF(AND(DA$7&gt;=$N266,DA$7&lt;=$O266,DA$7&lt;&gt;""),IF($P266="O",$K266&amp;" h",$K266),"")</f>
        <v/>
      </c>
      <c r="DB266" s="32" t="str">
        <f ca="1">IF(AND(DB$7&gt;=$N266,DB$7&lt;=$O266,DB$7&lt;&gt;""),IF($P266="O",$K266&amp;" h",$K266),"")</f>
        <v/>
      </c>
      <c r="DC266" s="32" t="str">
        <f ca="1">IF(AND(DC$7&gt;=$N266,DC$7&lt;=$O266,DC$7&lt;&gt;""),IF($P266="O",$K266&amp;" h",$K266),"")</f>
        <v/>
      </c>
    </row>
    <row r="267" spans="1:107" x14ac:dyDescent="0.3">
      <c r="A267" s="100"/>
      <c r="B267" s="100"/>
      <c r="C267" s="100"/>
      <c r="D267" s="100"/>
      <c r="E267" s="100"/>
      <c r="F267" s="100"/>
      <c r="G267" s="100"/>
      <c r="H267" s="100"/>
      <c r="I267" s="100"/>
      <c r="J267" s="100"/>
      <c r="K267" s="100"/>
      <c r="L267" s="101"/>
      <c r="M267" s="101"/>
      <c r="N267" s="102"/>
      <c r="O267" s="102"/>
      <c r="P267" s="103"/>
      <c r="Q267" s="31">
        <f ca="1">NETWORKDAYS(N267,O267,LD!$D$5:$D$16)</f>
        <v>0</v>
      </c>
      <c r="R267" s="152" t="str">
        <f ca="1">IF(AND(R$7&gt;=$N267,R$7&lt;=$O267,R$7&lt;&gt;""),IF($P267="O",$K267&amp;" h",$K267),"")</f>
        <v/>
      </c>
      <c r="S267" s="150" t="str">
        <f>IF(AND(S$7&gt;=$N267,S$7&lt;=$O267,S$7&lt;&gt;""),IF($P267="O",$K267&amp;" h",$K267),"")</f>
        <v/>
      </c>
      <c r="T267" s="152" t="str">
        <f ca="1">IF(AND(T$7&gt;=$N267,T$7&lt;=$O267,T$7&lt;&gt;""),IF($P267="O",$K267&amp;" h",$K267),"")</f>
        <v/>
      </c>
      <c r="U267" s="150" t="str">
        <f>IF(AND(U$7&gt;=$N267,U$7&lt;=$O267,U$7&lt;&gt;""),IF($P267="O",$K267&amp;" h",$K267),"")</f>
        <v/>
      </c>
      <c r="V267" s="152" t="str">
        <f ca="1">IF(AND(V$7&gt;=$N267,V$7&lt;=$O267,V$7&lt;&gt;""),IF($P267="O",$K267&amp;" h",$K267),"")</f>
        <v/>
      </c>
      <c r="W267" s="150" t="str">
        <f>IF(AND(W$7&gt;=$N267,W$7&lt;=$O267,W$7&lt;&gt;""),IF($P267="O",$K267&amp;" h",$K267),"")</f>
        <v/>
      </c>
      <c r="X267" s="152" t="str">
        <f ca="1">IF(AND(X$7&gt;=$N267,X$7&lt;=$O267,X$7&lt;&gt;""),IF($P267="O",$K267&amp;" h",$K267),"")</f>
        <v/>
      </c>
      <c r="Y267" s="150" t="str">
        <f>IF(AND(Y$7&gt;=$N267,Y$7&lt;=$O267,Y$7&lt;&gt;""),IF($P267="O",$K267&amp;" h",$K267),"")</f>
        <v/>
      </c>
      <c r="Z267" s="152" t="str">
        <f ca="1">IF(AND(Z$7&gt;=$N267,Z$7&lt;=$O267,Z$7&lt;&gt;""),IF($P267="O",$K267&amp;" h",$K267),"")</f>
        <v/>
      </c>
      <c r="AA267" s="150" t="str">
        <f>IF(AND(AA$7&gt;=$N267,AA$7&lt;=$O267,AA$7&lt;&gt;""),IF($P267="O",$K267&amp;" h",$K267),"")</f>
        <v/>
      </c>
      <c r="AB267" s="152" t="str">
        <f ca="1">IF(AND(AB$7&gt;=$N267,AB$7&lt;=$O267,AB$7&lt;&gt;""),IF($P267="O",$K267&amp;" h",$K267),"")</f>
        <v/>
      </c>
      <c r="AC267" s="150" t="str">
        <f>IF(AND(AC$7&gt;=$N267,AC$7&lt;=$O267,AC$7&lt;&gt;""),IF($P267="O",$K267&amp;" h",$K267),"")</f>
        <v/>
      </c>
      <c r="AD267" s="152" t="str">
        <f ca="1">IF(AND(AD$7&gt;=$N267,AD$7&lt;=$O267,AD$7&lt;&gt;""),IF($P267="O",$K267&amp;" h",$K267),"")</f>
        <v/>
      </c>
      <c r="AE267" s="150" t="str">
        <f>IF(AND(AE$7&gt;=$N267,AE$7&lt;=$O267,AE$7&lt;&gt;""),IF($P267="O",$K267&amp;" h",$K267),"")</f>
        <v/>
      </c>
      <c r="AF267" s="152" t="str">
        <f ca="1">IF(AND(AF$7&gt;=$N267,AF$7&lt;=$O267,AF$7&lt;&gt;""),IF($P267="O",$K267&amp;" h",$K267),"")</f>
        <v/>
      </c>
      <c r="AG267" s="150" t="str">
        <f>IF(AND(AG$7&gt;=$N267,AG$7&lt;=$O267,AG$7&lt;&gt;""),IF($P267="O",$K267&amp;" h",$K267),"")</f>
        <v/>
      </c>
      <c r="AH267" s="152" t="str">
        <f ca="1">IF(AND(AH$7&gt;=$N267,AH$7&lt;=$O267,AH$7&lt;&gt;""),IF($P267="O",$K267&amp;" h",$K267),"")</f>
        <v/>
      </c>
      <c r="AI267" s="150"/>
      <c r="AJ267" s="152"/>
      <c r="AK267" s="150"/>
      <c r="AL267" s="152"/>
      <c r="AM267" s="150"/>
      <c r="AN267" s="152"/>
      <c r="AO267" s="150"/>
      <c r="AP267" s="152"/>
      <c r="AQ267" s="150"/>
      <c r="AR267" s="152"/>
      <c r="AS267" s="150"/>
      <c r="AT267" s="152"/>
      <c r="AU267" s="150"/>
      <c r="AV267" s="152"/>
      <c r="AW267" s="150"/>
      <c r="AX267" s="152"/>
      <c r="AY267" s="150"/>
      <c r="AZ267" s="152"/>
      <c r="BA267" s="150"/>
      <c r="BB267" s="152"/>
      <c r="BC267" s="150"/>
      <c r="BD267" s="152"/>
      <c r="BE267" s="150"/>
      <c r="BF267" s="152"/>
      <c r="BG267" s="150"/>
      <c r="BH267" s="152"/>
      <c r="BI267" s="150"/>
      <c r="BJ267" s="152"/>
      <c r="BK267" s="150"/>
      <c r="BL267" s="152"/>
      <c r="BM267" s="150"/>
      <c r="BN267" s="152"/>
      <c r="BO267" s="150"/>
      <c r="BP267" s="152"/>
      <c r="BQ267" s="150"/>
      <c r="BR267" s="152"/>
      <c r="BS267" s="150"/>
      <c r="BT267" s="152"/>
      <c r="BU267" s="150"/>
      <c r="BV267" s="152"/>
      <c r="BW267" s="150"/>
      <c r="BX267" s="152"/>
      <c r="BY267" s="150"/>
      <c r="BZ267" s="32" t="str">
        <f ca="1">IF(AND(BZ$7&gt;=$N267,BZ$7&lt;=$O267,BZ$7&lt;&gt;""),IF($P267="O",$K267&amp;" h",$K267),"")</f>
        <v/>
      </c>
      <c r="CA267" s="32" t="str">
        <f ca="1">IF(AND(CA$7&gt;=$N267,CA$7&lt;=$O267,CA$7&lt;&gt;""),IF($P267="O",$K267&amp;" h",$K267),"")</f>
        <v/>
      </c>
      <c r="CB267" s="32" t="str">
        <f ca="1">IF(AND(CB$7&gt;=$N267,CB$7&lt;=$O267,CB$7&lt;&gt;""),IF($P267="O",$K267&amp;" h",$K267),"")</f>
        <v/>
      </c>
      <c r="CC267" s="32" t="str">
        <f ca="1">IF(AND(CC$7&gt;=$N267,CC$7&lt;=$O267,CC$7&lt;&gt;""),IF($P267="O",$K267&amp;" h",$K267),"")</f>
        <v/>
      </c>
      <c r="CD267" s="32" t="str">
        <f ca="1">IF(AND(CD$7&gt;=$N267,CD$7&lt;=$O267,CD$7&lt;&gt;""),IF($P267="O",$K267&amp;" h",$K267),"")</f>
        <v/>
      </c>
      <c r="CE267" s="32" t="str">
        <f ca="1">IF(AND(CE$7&gt;=$N267,CE$7&lt;=$O267,CE$7&lt;&gt;""),IF($P267="O",$K267&amp;" h",$K267),"")</f>
        <v/>
      </c>
      <c r="CF267" s="32" t="str">
        <f ca="1">IF(AND(CF$7&gt;=$N267,CF$7&lt;=$O267,CF$7&lt;&gt;""),IF($P267="O",$K267&amp;" h",$K267),"")</f>
        <v/>
      </c>
      <c r="CG267" s="32" t="str">
        <f ca="1">IF(AND(CG$7&gt;=$N267,CG$7&lt;=$O267,CG$7&lt;&gt;""),IF($P267="O",$K267&amp;" h",$K267),"")</f>
        <v/>
      </c>
      <c r="CH267" s="32" t="str">
        <f ca="1">IF(AND(CH$7&gt;=$N267,CH$7&lt;=$O267,CH$7&lt;&gt;""),IF($P267="O",$K267&amp;" h",$K267),"")</f>
        <v/>
      </c>
      <c r="CI267" s="32" t="str">
        <f ca="1">IF(AND(CI$7&gt;=$N267,CI$7&lt;=$O267,CI$7&lt;&gt;""),IF($P267="O",$K267&amp;" h",$K267),"")</f>
        <v/>
      </c>
      <c r="CJ267" s="32" t="str">
        <f ca="1">IF(AND(CJ$7&gt;=$N267,CJ$7&lt;=$O267,CJ$7&lt;&gt;""),IF($P267="O",$K267&amp;" h",$K267),"")</f>
        <v/>
      </c>
      <c r="CK267" s="32" t="str">
        <f ca="1">IF(AND(CK$7&gt;=$N267,CK$7&lt;=$O267,CK$7&lt;&gt;""),IF($P267="O",$K267&amp;" h",$K267),"")</f>
        <v/>
      </c>
      <c r="CL267" s="32" t="str">
        <f ca="1">IF(AND(CL$7&gt;=$N267,CL$7&lt;=$O267,CL$7&lt;&gt;""),IF($P267="O",$K267&amp;" h",$K267),"")</f>
        <v/>
      </c>
      <c r="CM267" s="32" t="str">
        <f ca="1">IF(AND(CM$7&gt;=$N267,CM$7&lt;=$O267,CM$7&lt;&gt;""),IF($P267="O",$K267&amp;" h",$K267),"")</f>
        <v/>
      </c>
      <c r="CN267" s="32" t="str">
        <f ca="1">IF(AND(CN$7&gt;=$N267,CN$7&lt;=$O267,CN$7&lt;&gt;""),IF($P267="O",$K267&amp;" h",$K267),"")</f>
        <v/>
      </c>
      <c r="CO267" s="32" t="str">
        <f ca="1">IF(AND(CO$7&gt;=$N267,CO$7&lt;=$O267,CO$7&lt;&gt;""),IF($P267="O",$K267&amp;" h",$K267),"")</f>
        <v/>
      </c>
      <c r="CP267" s="32" t="str">
        <f ca="1">IF(AND(CP$7&gt;=$N267,CP$7&lt;=$O267,CP$7&lt;&gt;""),IF($P267="O",$K267&amp;" h",$K267),"")</f>
        <v/>
      </c>
      <c r="CQ267" s="32" t="str">
        <f ca="1">IF(AND(CQ$7&gt;=$N267,CQ$7&lt;=$O267,CQ$7&lt;&gt;""),IF($P267="O",$K267&amp;" h",$K267),"")</f>
        <v/>
      </c>
      <c r="CR267" s="32" t="str">
        <f ca="1">IF(AND(CR$7&gt;=$N267,CR$7&lt;=$O267,CR$7&lt;&gt;""),IF($P267="O",$K267&amp;" h",$K267),"")</f>
        <v/>
      </c>
      <c r="CS267" s="32" t="str">
        <f ca="1">IF(AND(CS$7&gt;=$N267,CS$7&lt;=$O267,CS$7&lt;&gt;""),IF($P267="O",$K267&amp;" h",$K267),"")</f>
        <v/>
      </c>
      <c r="CT267" s="32" t="str">
        <f ca="1">IF(AND(CT$7&gt;=$N267,CT$7&lt;=$O267,CT$7&lt;&gt;""),IF($P267="O",$K267&amp;" h",$K267),"")</f>
        <v/>
      </c>
      <c r="CU267" s="32" t="str">
        <f ca="1">IF(AND(CU$7&gt;=$N267,CU$7&lt;=$O267,CU$7&lt;&gt;""),IF($P267="O",$K267&amp;" h",$K267),"")</f>
        <v/>
      </c>
      <c r="CV267" s="32" t="str">
        <f ca="1">IF(AND(CV$7&gt;=$N267,CV$7&lt;=$O267,CV$7&lt;&gt;""),IF($P267="O",$K267&amp;" h",$K267),"")</f>
        <v/>
      </c>
      <c r="CW267" s="32" t="str">
        <f ca="1">IF(AND(CW$7&gt;=$N267,CW$7&lt;=$O267,CW$7&lt;&gt;""),IF($P267="O",$K267&amp;" h",$K267),"")</f>
        <v/>
      </c>
      <c r="CX267" s="32" t="str">
        <f ca="1">IF(AND(CX$7&gt;=$N267,CX$7&lt;=$O267,CX$7&lt;&gt;""),IF($P267="O",$K267&amp;" h",$K267),"")</f>
        <v/>
      </c>
      <c r="CY267" s="32" t="str">
        <f ca="1">IF(AND(CY$7&gt;=$N267,CY$7&lt;=$O267,CY$7&lt;&gt;""),IF($P267="O",$K267&amp;" h",$K267),"")</f>
        <v/>
      </c>
      <c r="CZ267" s="32" t="str">
        <f ca="1">IF(AND(CZ$7&gt;=$N267,CZ$7&lt;=$O267,CZ$7&lt;&gt;""),IF($P267="O",$K267&amp;" h",$K267),"")</f>
        <v/>
      </c>
      <c r="DA267" s="32" t="str">
        <f ca="1">IF(AND(DA$7&gt;=$N267,DA$7&lt;=$O267,DA$7&lt;&gt;""),IF($P267="O",$K267&amp;" h",$K267),"")</f>
        <v/>
      </c>
      <c r="DB267" s="32" t="str">
        <f ca="1">IF(AND(DB$7&gt;=$N267,DB$7&lt;=$O267,DB$7&lt;&gt;""),IF($P267="O",$K267&amp;" h",$K267),"")</f>
        <v/>
      </c>
      <c r="DC267" s="32" t="str">
        <f ca="1">IF(AND(DC$7&gt;=$N267,DC$7&lt;=$O267,DC$7&lt;&gt;""),IF($P267="O",$K267&amp;" h",$K267),"")</f>
        <v/>
      </c>
    </row>
    <row r="268" spans="1:107" x14ac:dyDescent="0.3">
      <c r="A268" s="100"/>
      <c r="B268" s="100"/>
      <c r="C268" s="100"/>
      <c r="D268" s="100"/>
      <c r="E268" s="100"/>
      <c r="F268" s="100"/>
      <c r="G268" s="100"/>
      <c r="H268" s="100"/>
      <c r="I268" s="100"/>
      <c r="J268" s="100"/>
      <c r="K268" s="100"/>
      <c r="L268" s="101"/>
      <c r="M268" s="101"/>
      <c r="N268" s="102"/>
      <c r="O268" s="102"/>
      <c r="P268" s="103"/>
      <c r="Q268" s="31">
        <f ca="1">NETWORKDAYS(N268,O268,LD!$D$5:$D$16)</f>
        <v>0</v>
      </c>
      <c r="R268" s="152" t="str">
        <f ca="1">IF(AND(R$7&gt;=$N268,R$7&lt;=$O268,R$7&lt;&gt;""),IF($P268="O",$K268&amp;" h",$K268),"")</f>
        <v/>
      </c>
      <c r="S268" s="150" t="str">
        <f>IF(AND(S$7&gt;=$N268,S$7&lt;=$O268,S$7&lt;&gt;""),IF($P268="O",$K268&amp;" h",$K268),"")</f>
        <v/>
      </c>
      <c r="T268" s="152" t="str">
        <f ca="1">IF(AND(T$7&gt;=$N268,T$7&lt;=$O268,T$7&lt;&gt;""),IF($P268="O",$K268&amp;" h",$K268),"")</f>
        <v/>
      </c>
      <c r="U268" s="150" t="str">
        <f>IF(AND(U$7&gt;=$N268,U$7&lt;=$O268,U$7&lt;&gt;""),IF($P268="O",$K268&amp;" h",$K268),"")</f>
        <v/>
      </c>
      <c r="V268" s="152" t="str">
        <f ca="1">IF(AND(V$7&gt;=$N268,V$7&lt;=$O268,V$7&lt;&gt;""),IF($P268="O",$K268&amp;" h",$K268),"")</f>
        <v/>
      </c>
      <c r="W268" s="150" t="str">
        <f>IF(AND(W$7&gt;=$N268,W$7&lt;=$O268,W$7&lt;&gt;""),IF($P268="O",$K268&amp;" h",$K268),"")</f>
        <v/>
      </c>
      <c r="X268" s="152" t="str">
        <f ca="1">IF(AND(X$7&gt;=$N268,X$7&lt;=$O268,X$7&lt;&gt;""),IF($P268="O",$K268&amp;" h",$K268),"")</f>
        <v/>
      </c>
      <c r="Y268" s="150" t="str">
        <f>IF(AND(Y$7&gt;=$N268,Y$7&lt;=$O268,Y$7&lt;&gt;""),IF($P268="O",$K268&amp;" h",$K268),"")</f>
        <v/>
      </c>
      <c r="Z268" s="152" t="str">
        <f ca="1">IF(AND(Z$7&gt;=$N268,Z$7&lt;=$O268,Z$7&lt;&gt;""),IF($P268="O",$K268&amp;" h",$K268),"")</f>
        <v/>
      </c>
      <c r="AA268" s="150" t="str">
        <f>IF(AND(AA$7&gt;=$N268,AA$7&lt;=$O268,AA$7&lt;&gt;""),IF($P268="O",$K268&amp;" h",$K268),"")</f>
        <v/>
      </c>
      <c r="AB268" s="152" t="str">
        <f ca="1">IF(AND(AB$7&gt;=$N268,AB$7&lt;=$O268,AB$7&lt;&gt;""),IF($P268="O",$K268&amp;" h",$K268),"")</f>
        <v/>
      </c>
      <c r="AC268" s="150" t="str">
        <f>IF(AND(AC$7&gt;=$N268,AC$7&lt;=$O268,AC$7&lt;&gt;""),IF($P268="O",$K268&amp;" h",$K268),"")</f>
        <v/>
      </c>
      <c r="AD268" s="152" t="str">
        <f ca="1">IF(AND(AD$7&gt;=$N268,AD$7&lt;=$O268,AD$7&lt;&gt;""),IF($P268="O",$K268&amp;" h",$K268),"")</f>
        <v/>
      </c>
      <c r="AE268" s="150" t="str">
        <f>IF(AND(AE$7&gt;=$N268,AE$7&lt;=$O268,AE$7&lt;&gt;""),IF($P268="O",$K268&amp;" h",$K268),"")</f>
        <v/>
      </c>
      <c r="AF268" s="152" t="str">
        <f ca="1">IF(AND(AF$7&gt;=$N268,AF$7&lt;=$O268,AF$7&lt;&gt;""),IF($P268="O",$K268&amp;" h",$K268),"")</f>
        <v/>
      </c>
      <c r="AG268" s="150" t="str">
        <f>IF(AND(AG$7&gt;=$N268,AG$7&lt;=$O268,AG$7&lt;&gt;""),IF($P268="O",$K268&amp;" h",$K268),"")</f>
        <v/>
      </c>
      <c r="AH268" s="152" t="str">
        <f ca="1">IF(AND(AH$7&gt;=$N268,AH$7&lt;=$O268,AH$7&lt;&gt;""),IF($P268="O",$K268&amp;" h",$K268),"")</f>
        <v/>
      </c>
      <c r="AI268" s="150"/>
      <c r="AJ268" s="152"/>
      <c r="AK268" s="150"/>
      <c r="AL268" s="152"/>
      <c r="AM268" s="150"/>
      <c r="AN268" s="152"/>
      <c r="AO268" s="150"/>
      <c r="AP268" s="152"/>
      <c r="AQ268" s="150"/>
      <c r="AR268" s="152"/>
      <c r="AS268" s="150"/>
      <c r="AT268" s="152"/>
      <c r="AU268" s="150"/>
      <c r="AV268" s="152"/>
      <c r="AW268" s="150"/>
      <c r="AX268" s="152"/>
      <c r="AY268" s="150"/>
      <c r="AZ268" s="152"/>
      <c r="BA268" s="150"/>
      <c r="BB268" s="152"/>
      <c r="BC268" s="150"/>
      <c r="BD268" s="152"/>
      <c r="BE268" s="150"/>
      <c r="BF268" s="152"/>
      <c r="BG268" s="150"/>
      <c r="BH268" s="152"/>
      <c r="BI268" s="150"/>
      <c r="BJ268" s="152"/>
      <c r="BK268" s="150"/>
      <c r="BL268" s="152"/>
      <c r="BM268" s="150"/>
      <c r="BN268" s="152"/>
      <c r="BO268" s="150"/>
      <c r="BP268" s="152"/>
      <c r="BQ268" s="150"/>
      <c r="BR268" s="152"/>
      <c r="BS268" s="150"/>
      <c r="BT268" s="152"/>
      <c r="BU268" s="150"/>
      <c r="BV268" s="152"/>
      <c r="BW268" s="150"/>
      <c r="BX268" s="152"/>
      <c r="BY268" s="150"/>
      <c r="BZ268" s="32" t="str">
        <f ca="1">IF(AND(BZ$7&gt;=$N268,BZ$7&lt;=$O268,BZ$7&lt;&gt;""),IF($P268="O",$K268&amp;" h",$K268),"")</f>
        <v/>
      </c>
      <c r="CA268" s="32" t="str">
        <f ca="1">IF(AND(CA$7&gt;=$N268,CA$7&lt;=$O268,CA$7&lt;&gt;""),IF($P268="O",$K268&amp;" h",$K268),"")</f>
        <v/>
      </c>
      <c r="CB268" s="32" t="str">
        <f ca="1">IF(AND(CB$7&gt;=$N268,CB$7&lt;=$O268,CB$7&lt;&gt;""),IF($P268="O",$K268&amp;" h",$K268),"")</f>
        <v/>
      </c>
      <c r="CC268" s="32" t="str">
        <f ca="1">IF(AND(CC$7&gt;=$N268,CC$7&lt;=$O268,CC$7&lt;&gt;""),IF($P268="O",$K268&amp;" h",$K268),"")</f>
        <v/>
      </c>
      <c r="CD268" s="32" t="str">
        <f ca="1">IF(AND(CD$7&gt;=$N268,CD$7&lt;=$O268,CD$7&lt;&gt;""),IF($P268="O",$K268&amp;" h",$K268),"")</f>
        <v/>
      </c>
      <c r="CE268" s="32" t="str">
        <f ca="1">IF(AND(CE$7&gt;=$N268,CE$7&lt;=$O268,CE$7&lt;&gt;""),IF($P268="O",$K268&amp;" h",$K268),"")</f>
        <v/>
      </c>
      <c r="CF268" s="32" t="str">
        <f ca="1">IF(AND(CF$7&gt;=$N268,CF$7&lt;=$O268,CF$7&lt;&gt;""),IF($P268="O",$K268&amp;" h",$K268),"")</f>
        <v/>
      </c>
      <c r="CG268" s="32" t="str">
        <f ca="1">IF(AND(CG$7&gt;=$N268,CG$7&lt;=$O268,CG$7&lt;&gt;""),IF($P268="O",$K268&amp;" h",$K268),"")</f>
        <v/>
      </c>
      <c r="CH268" s="32" t="str">
        <f ca="1">IF(AND(CH$7&gt;=$N268,CH$7&lt;=$O268,CH$7&lt;&gt;""),IF($P268="O",$K268&amp;" h",$K268),"")</f>
        <v/>
      </c>
      <c r="CI268" s="32" t="str">
        <f ca="1">IF(AND(CI$7&gt;=$N268,CI$7&lt;=$O268,CI$7&lt;&gt;""),IF($P268="O",$K268&amp;" h",$K268),"")</f>
        <v/>
      </c>
      <c r="CJ268" s="32" t="str">
        <f ca="1">IF(AND(CJ$7&gt;=$N268,CJ$7&lt;=$O268,CJ$7&lt;&gt;""),IF($P268="O",$K268&amp;" h",$K268),"")</f>
        <v/>
      </c>
      <c r="CK268" s="32" t="str">
        <f ca="1">IF(AND(CK$7&gt;=$N268,CK$7&lt;=$O268,CK$7&lt;&gt;""),IF($P268="O",$K268&amp;" h",$K268),"")</f>
        <v/>
      </c>
      <c r="CL268" s="32" t="str">
        <f ca="1">IF(AND(CL$7&gt;=$N268,CL$7&lt;=$O268,CL$7&lt;&gt;""),IF($P268="O",$K268&amp;" h",$K268),"")</f>
        <v/>
      </c>
      <c r="CM268" s="32" t="str">
        <f ca="1">IF(AND(CM$7&gt;=$N268,CM$7&lt;=$O268,CM$7&lt;&gt;""),IF($P268="O",$K268&amp;" h",$K268),"")</f>
        <v/>
      </c>
      <c r="CN268" s="32" t="str">
        <f ca="1">IF(AND(CN$7&gt;=$N268,CN$7&lt;=$O268,CN$7&lt;&gt;""),IF($P268="O",$K268&amp;" h",$K268),"")</f>
        <v/>
      </c>
      <c r="CO268" s="32" t="str">
        <f ca="1">IF(AND(CO$7&gt;=$N268,CO$7&lt;=$O268,CO$7&lt;&gt;""),IF($P268="O",$K268&amp;" h",$K268),"")</f>
        <v/>
      </c>
      <c r="CP268" s="32" t="str">
        <f ca="1">IF(AND(CP$7&gt;=$N268,CP$7&lt;=$O268,CP$7&lt;&gt;""),IF($P268="O",$K268&amp;" h",$K268),"")</f>
        <v/>
      </c>
      <c r="CQ268" s="32" t="str">
        <f ca="1">IF(AND(CQ$7&gt;=$N268,CQ$7&lt;=$O268,CQ$7&lt;&gt;""),IF($P268="O",$K268&amp;" h",$K268),"")</f>
        <v/>
      </c>
      <c r="CR268" s="32" t="str">
        <f ca="1">IF(AND(CR$7&gt;=$N268,CR$7&lt;=$O268,CR$7&lt;&gt;""),IF($P268="O",$K268&amp;" h",$K268),"")</f>
        <v/>
      </c>
      <c r="CS268" s="32" t="str">
        <f ca="1">IF(AND(CS$7&gt;=$N268,CS$7&lt;=$O268,CS$7&lt;&gt;""),IF($P268="O",$K268&amp;" h",$K268),"")</f>
        <v/>
      </c>
      <c r="CT268" s="32" t="str">
        <f ca="1">IF(AND(CT$7&gt;=$N268,CT$7&lt;=$O268,CT$7&lt;&gt;""),IF($P268="O",$K268&amp;" h",$K268),"")</f>
        <v/>
      </c>
      <c r="CU268" s="32" t="str">
        <f ca="1">IF(AND(CU$7&gt;=$N268,CU$7&lt;=$O268,CU$7&lt;&gt;""),IF($P268="O",$K268&amp;" h",$K268),"")</f>
        <v/>
      </c>
      <c r="CV268" s="32" t="str">
        <f ca="1">IF(AND(CV$7&gt;=$N268,CV$7&lt;=$O268,CV$7&lt;&gt;""),IF($P268="O",$K268&amp;" h",$K268),"")</f>
        <v/>
      </c>
      <c r="CW268" s="32" t="str">
        <f ca="1">IF(AND(CW$7&gt;=$N268,CW$7&lt;=$O268,CW$7&lt;&gt;""),IF($P268="O",$K268&amp;" h",$K268),"")</f>
        <v/>
      </c>
      <c r="CX268" s="32" t="str">
        <f ca="1">IF(AND(CX$7&gt;=$N268,CX$7&lt;=$O268,CX$7&lt;&gt;""),IF($P268="O",$K268&amp;" h",$K268),"")</f>
        <v/>
      </c>
      <c r="CY268" s="32" t="str">
        <f ca="1">IF(AND(CY$7&gt;=$N268,CY$7&lt;=$O268,CY$7&lt;&gt;""),IF($P268="O",$K268&amp;" h",$K268),"")</f>
        <v/>
      </c>
      <c r="CZ268" s="32" t="str">
        <f ca="1">IF(AND(CZ$7&gt;=$N268,CZ$7&lt;=$O268,CZ$7&lt;&gt;""),IF($P268="O",$K268&amp;" h",$K268),"")</f>
        <v/>
      </c>
      <c r="DA268" s="32" t="str">
        <f ca="1">IF(AND(DA$7&gt;=$N268,DA$7&lt;=$O268,DA$7&lt;&gt;""),IF($P268="O",$K268&amp;" h",$K268),"")</f>
        <v/>
      </c>
      <c r="DB268" s="32" t="str">
        <f ca="1">IF(AND(DB$7&gt;=$N268,DB$7&lt;=$O268,DB$7&lt;&gt;""),IF($P268="O",$K268&amp;" h",$K268),"")</f>
        <v/>
      </c>
      <c r="DC268" s="32" t="str">
        <f ca="1">IF(AND(DC$7&gt;=$N268,DC$7&lt;=$O268,DC$7&lt;&gt;""),IF($P268="O",$K268&amp;" h",$K268),"")</f>
        <v/>
      </c>
    </row>
    <row r="269" spans="1:107" x14ac:dyDescent="0.3">
      <c r="A269" s="100"/>
      <c r="B269" s="100"/>
      <c r="C269" s="100"/>
      <c r="D269" s="100"/>
      <c r="E269" s="100"/>
      <c r="F269" s="100"/>
      <c r="G269" s="100"/>
      <c r="H269" s="100"/>
      <c r="I269" s="100"/>
      <c r="J269" s="100"/>
      <c r="K269" s="100"/>
      <c r="L269" s="101"/>
      <c r="M269" s="101"/>
      <c r="N269" s="102"/>
      <c r="O269" s="102"/>
      <c r="P269" s="103"/>
      <c r="Q269" s="31">
        <f ca="1">NETWORKDAYS(N269,O269,LD!$D$5:$D$16)</f>
        <v>0</v>
      </c>
      <c r="R269" s="152" t="str">
        <f ca="1">IF(AND(R$7&gt;=$N269,R$7&lt;=$O269,R$7&lt;&gt;""),IF($P269="O",$K269&amp;" h",$K269),"")</f>
        <v/>
      </c>
      <c r="S269" s="150" t="str">
        <f>IF(AND(S$7&gt;=$N269,S$7&lt;=$O269,S$7&lt;&gt;""),IF($P269="O",$K269&amp;" h",$K269),"")</f>
        <v/>
      </c>
      <c r="T269" s="152" t="str">
        <f ca="1">IF(AND(T$7&gt;=$N269,T$7&lt;=$O269,T$7&lt;&gt;""),IF($P269="O",$K269&amp;" h",$K269),"")</f>
        <v/>
      </c>
      <c r="U269" s="150" t="str">
        <f>IF(AND(U$7&gt;=$N269,U$7&lt;=$O269,U$7&lt;&gt;""),IF($P269="O",$K269&amp;" h",$K269),"")</f>
        <v/>
      </c>
      <c r="V269" s="152" t="str">
        <f ca="1">IF(AND(V$7&gt;=$N269,V$7&lt;=$O269,V$7&lt;&gt;""),IF($P269="O",$K269&amp;" h",$K269),"")</f>
        <v/>
      </c>
      <c r="W269" s="150" t="str">
        <f>IF(AND(W$7&gt;=$N269,W$7&lt;=$O269,W$7&lt;&gt;""),IF($P269="O",$K269&amp;" h",$K269),"")</f>
        <v/>
      </c>
      <c r="X269" s="152" t="str">
        <f ca="1">IF(AND(X$7&gt;=$N269,X$7&lt;=$O269,X$7&lt;&gt;""),IF($P269="O",$K269&amp;" h",$K269),"")</f>
        <v/>
      </c>
      <c r="Y269" s="150" t="str">
        <f>IF(AND(Y$7&gt;=$N269,Y$7&lt;=$O269,Y$7&lt;&gt;""),IF($P269="O",$K269&amp;" h",$K269),"")</f>
        <v/>
      </c>
      <c r="Z269" s="152" t="str">
        <f ca="1">IF(AND(Z$7&gt;=$N269,Z$7&lt;=$O269,Z$7&lt;&gt;""),IF($P269="O",$K269&amp;" h",$K269),"")</f>
        <v/>
      </c>
      <c r="AA269" s="150" t="str">
        <f>IF(AND(AA$7&gt;=$N269,AA$7&lt;=$O269,AA$7&lt;&gt;""),IF($P269="O",$K269&amp;" h",$K269),"")</f>
        <v/>
      </c>
      <c r="AB269" s="152" t="str">
        <f ca="1">IF(AND(AB$7&gt;=$N269,AB$7&lt;=$O269,AB$7&lt;&gt;""),IF($P269="O",$K269&amp;" h",$K269),"")</f>
        <v/>
      </c>
      <c r="AC269" s="150" t="str">
        <f>IF(AND(AC$7&gt;=$N269,AC$7&lt;=$O269,AC$7&lt;&gt;""),IF($P269="O",$K269&amp;" h",$K269),"")</f>
        <v/>
      </c>
      <c r="AD269" s="152" t="str">
        <f ca="1">IF(AND(AD$7&gt;=$N269,AD$7&lt;=$O269,AD$7&lt;&gt;""),IF($P269="O",$K269&amp;" h",$K269),"")</f>
        <v/>
      </c>
      <c r="AE269" s="150" t="str">
        <f>IF(AND(AE$7&gt;=$N269,AE$7&lt;=$O269,AE$7&lt;&gt;""),IF($P269="O",$K269&amp;" h",$K269),"")</f>
        <v/>
      </c>
      <c r="AF269" s="152" t="str">
        <f ca="1">IF(AND(AF$7&gt;=$N269,AF$7&lt;=$O269,AF$7&lt;&gt;""),IF($P269="O",$K269&amp;" h",$K269),"")</f>
        <v/>
      </c>
      <c r="AG269" s="150" t="str">
        <f>IF(AND(AG$7&gt;=$N269,AG$7&lt;=$O269,AG$7&lt;&gt;""),IF($P269="O",$K269&amp;" h",$K269),"")</f>
        <v/>
      </c>
      <c r="AH269" s="152" t="str">
        <f ca="1">IF(AND(AH$7&gt;=$N269,AH$7&lt;=$O269,AH$7&lt;&gt;""),IF($P269="O",$K269&amp;" h",$K269),"")</f>
        <v/>
      </c>
      <c r="AI269" s="150"/>
      <c r="AJ269" s="152"/>
      <c r="AK269" s="150"/>
      <c r="AL269" s="152"/>
      <c r="AM269" s="150"/>
      <c r="AN269" s="152"/>
      <c r="AO269" s="150"/>
      <c r="AP269" s="152"/>
      <c r="AQ269" s="150"/>
      <c r="AR269" s="152"/>
      <c r="AS269" s="150"/>
      <c r="AT269" s="152"/>
      <c r="AU269" s="150"/>
      <c r="AV269" s="152"/>
      <c r="AW269" s="150"/>
      <c r="AX269" s="152"/>
      <c r="AY269" s="150"/>
      <c r="AZ269" s="152"/>
      <c r="BA269" s="150"/>
      <c r="BB269" s="152"/>
      <c r="BC269" s="150"/>
      <c r="BD269" s="152"/>
      <c r="BE269" s="150"/>
      <c r="BF269" s="152"/>
      <c r="BG269" s="150"/>
      <c r="BH269" s="152"/>
      <c r="BI269" s="150"/>
      <c r="BJ269" s="152"/>
      <c r="BK269" s="150"/>
      <c r="BL269" s="152"/>
      <c r="BM269" s="150"/>
      <c r="BN269" s="152"/>
      <c r="BO269" s="150"/>
      <c r="BP269" s="152"/>
      <c r="BQ269" s="150"/>
      <c r="BR269" s="152"/>
      <c r="BS269" s="150"/>
      <c r="BT269" s="152"/>
      <c r="BU269" s="150"/>
      <c r="BV269" s="152"/>
      <c r="BW269" s="150"/>
      <c r="BX269" s="152"/>
      <c r="BY269" s="150"/>
      <c r="BZ269" s="32" t="str">
        <f ca="1">IF(AND(BZ$7&gt;=$N269,BZ$7&lt;=$O269,BZ$7&lt;&gt;""),IF($P269="O",$K269&amp;" h",$K269),"")</f>
        <v/>
      </c>
      <c r="CA269" s="32" t="str">
        <f ca="1">IF(AND(CA$7&gt;=$N269,CA$7&lt;=$O269,CA$7&lt;&gt;""),IF($P269="O",$K269&amp;" h",$K269),"")</f>
        <v/>
      </c>
      <c r="CB269" s="32" t="str">
        <f ca="1">IF(AND(CB$7&gt;=$N269,CB$7&lt;=$O269,CB$7&lt;&gt;""),IF($P269="O",$K269&amp;" h",$K269),"")</f>
        <v/>
      </c>
      <c r="CC269" s="32" t="str">
        <f ca="1">IF(AND(CC$7&gt;=$N269,CC$7&lt;=$O269,CC$7&lt;&gt;""),IF($P269="O",$K269&amp;" h",$K269),"")</f>
        <v/>
      </c>
      <c r="CD269" s="32" t="str">
        <f ca="1">IF(AND(CD$7&gt;=$N269,CD$7&lt;=$O269,CD$7&lt;&gt;""),IF($P269="O",$K269&amp;" h",$K269),"")</f>
        <v/>
      </c>
      <c r="CE269" s="32" t="str">
        <f ca="1">IF(AND(CE$7&gt;=$N269,CE$7&lt;=$O269,CE$7&lt;&gt;""),IF($P269="O",$K269&amp;" h",$K269),"")</f>
        <v/>
      </c>
      <c r="CF269" s="32" t="str">
        <f ca="1">IF(AND(CF$7&gt;=$N269,CF$7&lt;=$O269,CF$7&lt;&gt;""),IF($P269="O",$K269&amp;" h",$K269),"")</f>
        <v/>
      </c>
      <c r="CG269" s="32" t="str">
        <f ca="1">IF(AND(CG$7&gt;=$N269,CG$7&lt;=$O269,CG$7&lt;&gt;""),IF($P269="O",$K269&amp;" h",$K269),"")</f>
        <v/>
      </c>
      <c r="CH269" s="32" t="str">
        <f ca="1">IF(AND(CH$7&gt;=$N269,CH$7&lt;=$O269,CH$7&lt;&gt;""),IF($P269="O",$K269&amp;" h",$K269),"")</f>
        <v/>
      </c>
      <c r="CI269" s="32" t="str">
        <f ca="1">IF(AND(CI$7&gt;=$N269,CI$7&lt;=$O269,CI$7&lt;&gt;""),IF($P269="O",$K269&amp;" h",$K269),"")</f>
        <v/>
      </c>
      <c r="CJ269" s="32" t="str">
        <f ca="1">IF(AND(CJ$7&gt;=$N269,CJ$7&lt;=$O269,CJ$7&lt;&gt;""),IF($P269="O",$K269&amp;" h",$K269),"")</f>
        <v/>
      </c>
      <c r="CK269" s="32" t="str">
        <f ca="1">IF(AND(CK$7&gt;=$N269,CK$7&lt;=$O269,CK$7&lt;&gt;""),IF($P269="O",$K269&amp;" h",$K269),"")</f>
        <v/>
      </c>
      <c r="CL269" s="32" t="str">
        <f ca="1">IF(AND(CL$7&gt;=$N269,CL$7&lt;=$O269,CL$7&lt;&gt;""),IF($P269="O",$K269&amp;" h",$K269),"")</f>
        <v/>
      </c>
      <c r="CM269" s="32" t="str">
        <f ca="1">IF(AND(CM$7&gt;=$N269,CM$7&lt;=$O269,CM$7&lt;&gt;""),IF($P269="O",$K269&amp;" h",$K269),"")</f>
        <v/>
      </c>
      <c r="CN269" s="32" t="str">
        <f ca="1">IF(AND(CN$7&gt;=$N269,CN$7&lt;=$O269,CN$7&lt;&gt;""),IF($P269="O",$K269&amp;" h",$K269),"")</f>
        <v/>
      </c>
      <c r="CO269" s="32" t="str">
        <f ca="1">IF(AND(CO$7&gt;=$N269,CO$7&lt;=$O269,CO$7&lt;&gt;""),IF($P269="O",$K269&amp;" h",$K269),"")</f>
        <v/>
      </c>
      <c r="CP269" s="32" t="str">
        <f ca="1">IF(AND(CP$7&gt;=$N269,CP$7&lt;=$O269,CP$7&lt;&gt;""),IF($P269="O",$K269&amp;" h",$K269),"")</f>
        <v/>
      </c>
      <c r="CQ269" s="32" t="str">
        <f ca="1">IF(AND(CQ$7&gt;=$N269,CQ$7&lt;=$O269,CQ$7&lt;&gt;""),IF($P269="O",$K269&amp;" h",$K269),"")</f>
        <v/>
      </c>
      <c r="CR269" s="32" t="str">
        <f ca="1">IF(AND(CR$7&gt;=$N269,CR$7&lt;=$O269,CR$7&lt;&gt;""),IF($P269="O",$K269&amp;" h",$K269),"")</f>
        <v/>
      </c>
      <c r="CS269" s="32" t="str">
        <f ca="1">IF(AND(CS$7&gt;=$N269,CS$7&lt;=$O269,CS$7&lt;&gt;""),IF($P269="O",$K269&amp;" h",$K269),"")</f>
        <v/>
      </c>
      <c r="CT269" s="32" t="str">
        <f ca="1">IF(AND(CT$7&gt;=$N269,CT$7&lt;=$O269,CT$7&lt;&gt;""),IF($P269="O",$K269&amp;" h",$K269),"")</f>
        <v/>
      </c>
      <c r="CU269" s="32" t="str">
        <f ca="1">IF(AND(CU$7&gt;=$N269,CU$7&lt;=$O269,CU$7&lt;&gt;""),IF($P269="O",$K269&amp;" h",$K269),"")</f>
        <v/>
      </c>
      <c r="CV269" s="32" t="str">
        <f ca="1">IF(AND(CV$7&gt;=$N269,CV$7&lt;=$O269,CV$7&lt;&gt;""),IF($P269="O",$K269&amp;" h",$K269),"")</f>
        <v/>
      </c>
      <c r="CW269" s="32" t="str">
        <f ca="1">IF(AND(CW$7&gt;=$N269,CW$7&lt;=$O269,CW$7&lt;&gt;""),IF($P269="O",$K269&amp;" h",$K269),"")</f>
        <v/>
      </c>
      <c r="CX269" s="32" t="str">
        <f ca="1">IF(AND(CX$7&gt;=$N269,CX$7&lt;=$O269,CX$7&lt;&gt;""),IF($P269="O",$K269&amp;" h",$K269),"")</f>
        <v/>
      </c>
      <c r="CY269" s="32" t="str">
        <f ca="1">IF(AND(CY$7&gt;=$N269,CY$7&lt;=$O269,CY$7&lt;&gt;""),IF($P269="O",$K269&amp;" h",$K269),"")</f>
        <v/>
      </c>
      <c r="CZ269" s="32" t="str">
        <f ca="1">IF(AND(CZ$7&gt;=$N269,CZ$7&lt;=$O269,CZ$7&lt;&gt;""),IF($P269="O",$K269&amp;" h",$K269),"")</f>
        <v/>
      </c>
      <c r="DA269" s="32" t="str">
        <f ca="1">IF(AND(DA$7&gt;=$N269,DA$7&lt;=$O269,DA$7&lt;&gt;""),IF($P269="O",$K269&amp;" h",$K269),"")</f>
        <v/>
      </c>
      <c r="DB269" s="32" t="str">
        <f ca="1">IF(AND(DB$7&gt;=$N269,DB$7&lt;=$O269,DB$7&lt;&gt;""),IF($P269="O",$K269&amp;" h",$K269),"")</f>
        <v/>
      </c>
      <c r="DC269" s="32" t="str">
        <f ca="1">IF(AND(DC$7&gt;=$N269,DC$7&lt;=$O269,DC$7&lt;&gt;""),IF($P269="O",$K269&amp;" h",$K269),"")</f>
        <v/>
      </c>
    </row>
    <row r="270" spans="1:107" x14ac:dyDescent="0.3">
      <c r="A270" s="100"/>
      <c r="B270" s="100"/>
      <c r="C270" s="100"/>
      <c r="D270" s="100"/>
      <c r="E270" s="100"/>
      <c r="F270" s="100"/>
      <c r="G270" s="100"/>
      <c r="H270" s="100"/>
      <c r="I270" s="100"/>
      <c r="J270" s="100"/>
      <c r="K270" s="100"/>
      <c r="L270" s="101"/>
      <c r="M270" s="101"/>
      <c r="N270" s="102"/>
      <c r="O270" s="102"/>
      <c r="P270" s="103"/>
      <c r="Q270" s="31">
        <f ca="1">NETWORKDAYS(N270,O270,LD!$D$5:$D$16)</f>
        <v>0</v>
      </c>
      <c r="R270" s="152" t="str">
        <f ca="1">IF(AND(R$7&gt;=$N270,R$7&lt;=$O270,R$7&lt;&gt;""),IF($P270="O",$K270&amp;" h",$K270),"")</f>
        <v/>
      </c>
      <c r="S270" s="150" t="str">
        <f>IF(AND(S$7&gt;=$N270,S$7&lt;=$O270,S$7&lt;&gt;""),IF($P270="O",$K270&amp;" h",$K270),"")</f>
        <v/>
      </c>
      <c r="T270" s="152" t="str">
        <f ca="1">IF(AND(T$7&gt;=$N270,T$7&lt;=$O270,T$7&lt;&gt;""),IF($P270="O",$K270&amp;" h",$K270),"")</f>
        <v/>
      </c>
      <c r="U270" s="150" t="str">
        <f>IF(AND(U$7&gt;=$N270,U$7&lt;=$O270,U$7&lt;&gt;""),IF($P270="O",$K270&amp;" h",$K270),"")</f>
        <v/>
      </c>
      <c r="V270" s="152" t="str">
        <f ca="1">IF(AND(V$7&gt;=$N270,V$7&lt;=$O270,V$7&lt;&gt;""),IF($P270="O",$K270&amp;" h",$K270),"")</f>
        <v/>
      </c>
      <c r="W270" s="150" t="str">
        <f>IF(AND(W$7&gt;=$N270,W$7&lt;=$O270,W$7&lt;&gt;""),IF($P270="O",$K270&amp;" h",$K270),"")</f>
        <v/>
      </c>
      <c r="X270" s="152" t="str">
        <f ca="1">IF(AND(X$7&gt;=$N270,X$7&lt;=$O270,X$7&lt;&gt;""),IF($P270="O",$K270&amp;" h",$K270),"")</f>
        <v/>
      </c>
      <c r="Y270" s="150" t="str">
        <f>IF(AND(Y$7&gt;=$N270,Y$7&lt;=$O270,Y$7&lt;&gt;""),IF($P270="O",$K270&amp;" h",$K270),"")</f>
        <v/>
      </c>
      <c r="Z270" s="152" t="str">
        <f ca="1">IF(AND(Z$7&gt;=$N270,Z$7&lt;=$O270,Z$7&lt;&gt;""),IF($P270="O",$K270&amp;" h",$K270),"")</f>
        <v/>
      </c>
      <c r="AA270" s="150" t="str">
        <f>IF(AND(AA$7&gt;=$N270,AA$7&lt;=$O270,AA$7&lt;&gt;""),IF($P270="O",$K270&amp;" h",$K270),"")</f>
        <v/>
      </c>
      <c r="AB270" s="152" t="str">
        <f ca="1">IF(AND(AB$7&gt;=$N270,AB$7&lt;=$O270,AB$7&lt;&gt;""),IF($P270="O",$K270&amp;" h",$K270),"")</f>
        <v/>
      </c>
      <c r="AC270" s="150" t="str">
        <f>IF(AND(AC$7&gt;=$N270,AC$7&lt;=$O270,AC$7&lt;&gt;""),IF($P270="O",$K270&amp;" h",$K270),"")</f>
        <v/>
      </c>
      <c r="AD270" s="152" t="str">
        <f ca="1">IF(AND(AD$7&gt;=$N270,AD$7&lt;=$O270,AD$7&lt;&gt;""),IF($P270="O",$K270&amp;" h",$K270),"")</f>
        <v/>
      </c>
      <c r="AE270" s="150" t="str">
        <f>IF(AND(AE$7&gt;=$N270,AE$7&lt;=$O270,AE$7&lt;&gt;""),IF($P270="O",$K270&amp;" h",$K270),"")</f>
        <v/>
      </c>
      <c r="AF270" s="152" t="str">
        <f ca="1">IF(AND(AF$7&gt;=$N270,AF$7&lt;=$O270,AF$7&lt;&gt;""),IF($P270="O",$K270&amp;" h",$K270),"")</f>
        <v/>
      </c>
      <c r="AG270" s="150" t="str">
        <f>IF(AND(AG$7&gt;=$N270,AG$7&lt;=$O270,AG$7&lt;&gt;""),IF($P270="O",$K270&amp;" h",$K270),"")</f>
        <v/>
      </c>
      <c r="AH270" s="152" t="str">
        <f ca="1">IF(AND(AH$7&gt;=$N270,AH$7&lt;=$O270,AH$7&lt;&gt;""),IF($P270="O",$K270&amp;" h",$K270),"")</f>
        <v/>
      </c>
      <c r="AI270" s="150"/>
      <c r="AJ270" s="152"/>
      <c r="AK270" s="150"/>
      <c r="AL270" s="152"/>
      <c r="AM270" s="150"/>
      <c r="AN270" s="152"/>
      <c r="AO270" s="150"/>
      <c r="AP270" s="152"/>
      <c r="AQ270" s="150"/>
      <c r="AR270" s="152"/>
      <c r="AS270" s="150"/>
      <c r="AT270" s="152"/>
      <c r="AU270" s="150"/>
      <c r="AV270" s="152"/>
      <c r="AW270" s="150"/>
      <c r="AX270" s="152"/>
      <c r="AY270" s="150"/>
      <c r="AZ270" s="152"/>
      <c r="BA270" s="150"/>
      <c r="BB270" s="152"/>
      <c r="BC270" s="150"/>
      <c r="BD270" s="152"/>
      <c r="BE270" s="150"/>
      <c r="BF270" s="152"/>
      <c r="BG270" s="150"/>
      <c r="BH270" s="152"/>
      <c r="BI270" s="150"/>
      <c r="BJ270" s="152"/>
      <c r="BK270" s="150"/>
      <c r="BL270" s="152"/>
      <c r="BM270" s="150"/>
      <c r="BN270" s="152"/>
      <c r="BO270" s="150"/>
      <c r="BP270" s="152"/>
      <c r="BQ270" s="150"/>
      <c r="BR270" s="152"/>
      <c r="BS270" s="150"/>
      <c r="BT270" s="152"/>
      <c r="BU270" s="150"/>
      <c r="BV270" s="152"/>
      <c r="BW270" s="150"/>
      <c r="BX270" s="152"/>
      <c r="BY270" s="150"/>
      <c r="BZ270" s="32" t="str">
        <f ca="1">IF(AND(BZ$7&gt;=$N270,BZ$7&lt;=$O270,BZ$7&lt;&gt;""),IF($P270="O",$K270&amp;" h",$K270),"")</f>
        <v/>
      </c>
      <c r="CA270" s="32" t="str">
        <f ca="1">IF(AND(CA$7&gt;=$N270,CA$7&lt;=$O270,CA$7&lt;&gt;""),IF($P270="O",$K270&amp;" h",$K270),"")</f>
        <v/>
      </c>
      <c r="CB270" s="32" t="str">
        <f ca="1">IF(AND(CB$7&gt;=$N270,CB$7&lt;=$O270,CB$7&lt;&gt;""),IF($P270="O",$K270&amp;" h",$K270),"")</f>
        <v/>
      </c>
      <c r="CC270" s="32" t="str">
        <f ca="1">IF(AND(CC$7&gt;=$N270,CC$7&lt;=$O270,CC$7&lt;&gt;""),IF($P270="O",$K270&amp;" h",$K270),"")</f>
        <v/>
      </c>
      <c r="CD270" s="32" t="str">
        <f ca="1">IF(AND(CD$7&gt;=$N270,CD$7&lt;=$O270,CD$7&lt;&gt;""),IF($P270="O",$K270&amp;" h",$K270),"")</f>
        <v/>
      </c>
      <c r="CE270" s="32" t="str">
        <f ca="1">IF(AND(CE$7&gt;=$N270,CE$7&lt;=$O270,CE$7&lt;&gt;""),IF($P270="O",$K270&amp;" h",$K270),"")</f>
        <v/>
      </c>
      <c r="CF270" s="32" t="str">
        <f ca="1">IF(AND(CF$7&gt;=$N270,CF$7&lt;=$O270,CF$7&lt;&gt;""),IF($P270="O",$K270&amp;" h",$K270),"")</f>
        <v/>
      </c>
      <c r="CG270" s="32" t="str">
        <f ca="1">IF(AND(CG$7&gt;=$N270,CG$7&lt;=$O270,CG$7&lt;&gt;""),IF($P270="O",$K270&amp;" h",$K270),"")</f>
        <v/>
      </c>
      <c r="CH270" s="32" t="str">
        <f ca="1">IF(AND(CH$7&gt;=$N270,CH$7&lt;=$O270,CH$7&lt;&gt;""),IF($P270="O",$K270&amp;" h",$K270),"")</f>
        <v/>
      </c>
      <c r="CI270" s="32" t="str">
        <f ca="1">IF(AND(CI$7&gt;=$N270,CI$7&lt;=$O270,CI$7&lt;&gt;""),IF($P270="O",$K270&amp;" h",$K270),"")</f>
        <v/>
      </c>
      <c r="CJ270" s="32" t="str">
        <f ca="1">IF(AND(CJ$7&gt;=$N270,CJ$7&lt;=$O270,CJ$7&lt;&gt;""),IF($P270="O",$K270&amp;" h",$K270),"")</f>
        <v/>
      </c>
      <c r="CK270" s="32" t="str">
        <f ca="1">IF(AND(CK$7&gt;=$N270,CK$7&lt;=$O270,CK$7&lt;&gt;""),IF($P270="O",$K270&amp;" h",$K270),"")</f>
        <v/>
      </c>
      <c r="CL270" s="32" t="str">
        <f ca="1">IF(AND(CL$7&gt;=$N270,CL$7&lt;=$O270,CL$7&lt;&gt;""),IF($P270="O",$K270&amp;" h",$K270),"")</f>
        <v/>
      </c>
      <c r="CM270" s="32" t="str">
        <f ca="1">IF(AND(CM$7&gt;=$N270,CM$7&lt;=$O270,CM$7&lt;&gt;""),IF($P270="O",$K270&amp;" h",$K270),"")</f>
        <v/>
      </c>
      <c r="CN270" s="32" t="str">
        <f ca="1">IF(AND(CN$7&gt;=$N270,CN$7&lt;=$O270,CN$7&lt;&gt;""),IF($P270="O",$K270&amp;" h",$K270),"")</f>
        <v/>
      </c>
      <c r="CO270" s="32" t="str">
        <f ca="1">IF(AND(CO$7&gt;=$N270,CO$7&lt;=$O270,CO$7&lt;&gt;""),IF($P270="O",$K270&amp;" h",$K270),"")</f>
        <v/>
      </c>
      <c r="CP270" s="32" t="str">
        <f ca="1">IF(AND(CP$7&gt;=$N270,CP$7&lt;=$O270,CP$7&lt;&gt;""),IF($P270="O",$K270&amp;" h",$K270),"")</f>
        <v/>
      </c>
      <c r="CQ270" s="32" t="str">
        <f ca="1">IF(AND(CQ$7&gt;=$N270,CQ$7&lt;=$O270,CQ$7&lt;&gt;""),IF($P270="O",$K270&amp;" h",$K270),"")</f>
        <v/>
      </c>
      <c r="CR270" s="32" t="str">
        <f ca="1">IF(AND(CR$7&gt;=$N270,CR$7&lt;=$O270,CR$7&lt;&gt;""),IF($P270="O",$K270&amp;" h",$K270),"")</f>
        <v/>
      </c>
      <c r="CS270" s="32" t="str">
        <f ca="1">IF(AND(CS$7&gt;=$N270,CS$7&lt;=$O270,CS$7&lt;&gt;""),IF($P270="O",$K270&amp;" h",$K270),"")</f>
        <v/>
      </c>
      <c r="CT270" s="32" t="str">
        <f ca="1">IF(AND(CT$7&gt;=$N270,CT$7&lt;=$O270,CT$7&lt;&gt;""),IF($P270="O",$K270&amp;" h",$K270),"")</f>
        <v/>
      </c>
      <c r="CU270" s="32" t="str">
        <f ca="1">IF(AND(CU$7&gt;=$N270,CU$7&lt;=$O270,CU$7&lt;&gt;""),IF($P270="O",$K270&amp;" h",$K270),"")</f>
        <v/>
      </c>
      <c r="CV270" s="32" t="str">
        <f ca="1">IF(AND(CV$7&gt;=$N270,CV$7&lt;=$O270,CV$7&lt;&gt;""),IF($P270="O",$K270&amp;" h",$K270),"")</f>
        <v/>
      </c>
      <c r="CW270" s="32" t="str">
        <f ca="1">IF(AND(CW$7&gt;=$N270,CW$7&lt;=$O270,CW$7&lt;&gt;""),IF($P270="O",$K270&amp;" h",$K270),"")</f>
        <v/>
      </c>
      <c r="CX270" s="32" t="str">
        <f ca="1">IF(AND(CX$7&gt;=$N270,CX$7&lt;=$O270,CX$7&lt;&gt;""),IF($P270="O",$K270&amp;" h",$K270),"")</f>
        <v/>
      </c>
      <c r="CY270" s="32" t="str">
        <f ca="1">IF(AND(CY$7&gt;=$N270,CY$7&lt;=$O270,CY$7&lt;&gt;""),IF($P270="O",$K270&amp;" h",$K270),"")</f>
        <v/>
      </c>
      <c r="CZ270" s="32" t="str">
        <f ca="1">IF(AND(CZ$7&gt;=$N270,CZ$7&lt;=$O270,CZ$7&lt;&gt;""),IF($P270="O",$K270&amp;" h",$K270),"")</f>
        <v/>
      </c>
      <c r="DA270" s="32" t="str">
        <f ca="1">IF(AND(DA$7&gt;=$N270,DA$7&lt;=$O270,DA$7&lt;&gt;""),IF($P270="O",$K270&amp;" h",$K270),"")</f>
        <v/>
      </c>
      <c r="DB270" s="32" t="str">
        <f ca="1">IF(AND(DB$7&gt;=$N270,DB$7&lt;=$O270,DB$7&lt;&gt;""),IF($P270="O",$K270&amp;" h",$K270),"")</f>
        <v/>
      </c>
      <c r="DC270" s="32" t="str">
        <f ca="1">IF(AND(DC$7&gt;=$N270,DC$7&lt;=$O270,DC$7&lt;&gt;""),IF($P270="O",$K270&amp;" h",$K270),"")</f>
        <v/>
      </c>
    </row>
    <row r="271" spans="1:107" x14ac:dyDescent="0.3">
      <c r="A271" s="100"/>
      <c r="B271" s="100"/>
      <c r="C271" s="100"/>
      <c r="D271" s="100"/>
      <c r="E271" s="100"/>
      <c r="F271" s="100"/>
      <c r="G271" s="100"/>
      <c r="H271" s="100"/>
      <c r="I271" s="100"/>
      <c r="J271" s="100"/>
      <c r="K271" s="100"/>
      <c r="L271" s="101"/>
      <c r="M271" s="101"/>
      <c r="N271" s="102"/>
      <c r="O271" s="102"/>
      <c r="P271" s="103"/>
      <c r="Q271" s="31">
        <f ca="1">NETWORKDAYS(N271,O271,LD!$D$5:$D$16)</f>
        <v>0</v>
      </c>
      <c r="R271" s="152" t="str">
        <f ca="1">IF(AND(R$7&gt;=$N271,R$7&lt;=$O271,R$7&lt;&gt;""),IF($P271="O",$K271&amp;" h",$K271),"")</f>
        <v/>
      </c>
      <c r="S271" s="150" t="str">
        <f>IF(AND(S$7&gt;=$N271,S$7&lt;=$O271,S$7&lt;&gt;""),IF($P271="O",$K271&amp;" h",$K271),"")</f>
        <v/>
      </c>
      <c r="T271" s="152" t="str">
        <f ca="1">IF(AND(T$7&gt;=$N271,T$7&lt;=$O271,T$7&lt;&gt;""),IF($P271="O",$K271&amp;" h",$K271),"")</f>
        <v/>
      </c>
      <c r="U271" s="150" t="str">
        <f>IF(AND(U$7&gt;=$N271,U$7&lt;=$O271,U$7&lt;&gt;""),IF($P271="O",$K271&amp;" h",$K271),"")</f>
        <v/>
      </c>
      <c r="V271" s="152" t="str">
        <f ca="1">IF(AND(V$7&gt;=$N271,V$7&lt;=$O271,V$7&lt;&gt;""),IF($P271="O",$K271&amp;" h",$K271),"")</f>
        <v/>
      </c>
      <c r="W271" s="150" t="str">
        <f>IF(AND(W$7&gt;=$N271,W$7&lt;=$O271,W$7&lt;&gt;""),IF($P271="O",$K271&amp;" h",$K271),"")</f>
        <v/>
      </c>
      <c r="X271" s="152" t="str">
        <f ca="1">IF(AND(X$7&gt;=$N271,X$7&lt;=$O271,X$7&lt;&gt;""),IF($P271="O",$K271&amp;" h",$K271),"")</f>
        <v/>
      </c>
      <c r="Y271" s="150" t="str">
        <f>IF(AND(Y$7&gt;=$N271,Y$7&lt;=$O271,Y$7&lt;&gt;""),IF($P271="O",$K271&amp;" h",$K271),"")</f>
        <v/>
      </c>
      <c r="Z271" s="152" t="str">
        <f ca="1">IF(AND(Z$7&gt;=$N271,Z$7&lt;=$O271,Z$7&lt;&gt;""),IF($P271="O",$K271&amp;" h",$K271),"")</f>
        <v/>
      </c>
      <c r="AA271" s="150" t="str">
        <f>IF(AND(AA$7&gt;=$N271,AA$7&lt;=$O271,AA$7&lt;&gt;""),IF($P271="O",$K271&amp;" h",$K271),"")</f>
        <v/>
      </c>
      <c r="AB271" s="152" t="str">
        <f ca="1">IF(AND(AB$7&gt;=$N271,AB$7&lt;=$O271,AB$7&lt;&gt;""),IF($P271="O",$K271&amp;" h",$K271),"")</f>
        <v/>
      </c>
      <c r="AC271" s="150" t="str">
        <f>IF(AND(AC$7&gt;=$N271,AC$7&lt;=$O271,AC$7&lt;&gt;""),IF($P271="O",$K271&amp;" h",$K271),"")</f>
        <v/>
      </c>
      <c r="AD271" s="152" t="str">
        <f ca="1">IF(AND(AD$7&gt;=$N271,AD$7&lt;=$O271,AD$7&lt;&gt;""),IF($P271="O",$K271&amp;" h",$K271),"")</f>
        <v/>
      </c>
      <c r="AE271" s="150" t="str">
        <f>IF(AND(AE$7&gt;=$N271,AE$7&lt;=$O271,AE$7&lt;&gt;""),IF($P271="O",$K271&amp;" h",$K271),"")</f>
        <v/>
      </c>
      <c r="AF271" s="152" t="str">
        <f ca="1">IF(AND(AF$7&gt;=$N271,AF$7&lt;=$O271,AF$7&lt;&gt;""),IF($P271="O",$K271&amp;" h",$K271),"")</f>
        <v/>
      </c>
      <c r="AG271" s="150" t="str">
        <f>IF(AND(AG$7&gt;=$N271,AG$7&lt;=$O271,AG$7&lt;&gt;""),IF($P271="O",$K271&amp;" h",$K271),"")</f>
        <v/>
      </c>
      <c r="AH271" s="152" t="str">
        <f ca="1">IF(AND(AH$7&gt;=$N271,AH$7&lt;=$O271,AH$7&lt;&gt;""),IF($P271="O",$K271&amp;" h",$K271),"")</f>
        <v/>
      </c>
      <c r="AI271" s="150"/>
      <c r="AJ271" s="152"/>
      <c r="AK271" s="150"/>
      <c r="AL271" s="152"/>
      <c r="AM271" s="150"/>
      <c r="AN271" s="152"/>
      <c r="AO271" s="150"/>
      <c r="AP271" s="152"/>
      <c r="AQ271" s="150"/>
      <c r="AR271" s="152"/>
      <c r="AS271" s="150"/>
      <c r="AT271" s="152"/>
      <c r="AU271" s="150"/>
      <c r="AV271" s="152"/>
      <c r="AW271" s="150"/>
      <c r="AX271" s="152"/>
      <c r="AY271" s="150"/>
      <c r="AZ271" s="152"/>
      <c r="BA271" s="150"/>
      <c r="BB271" s="152"/>
      <c r="BC271" s="150"/>
      <c r="BD271" s="152"/>
      <c r="BE271" s="150"/>
      <c r="BF271" s="152"/>
      <c r="BG271" s="150"/>
      <c r="BH271" s="152"/>
      <c r="BI271" s="150"/>
      <c r="BJ271" s="152"/>
      <c r="BK271" s="150"/>
      <c r="BL271" s="152"/>
      <c r="BM271" s="150"/>
      <c r="BN271" s="152"/>
      <c r="BO271" s="150"/>
      <c r="BP271" s="152"/>
      <c r="BQ271" s="150"/>
      <c r="BR271" s="152"/>
      <c r="BS271" s="150"/>
      <c r="BT271" s="152"/>
      <c r="BU271" s="150"/>
      <c r="BV271" s="152"/>
      <c r="BW271" s="150"/>
      <c r="BX271" s="152"/>
      <c r="BY271" s="150"/>
      <c r="BZ271" s="32" t="str">
        <f ca="1">IF(AND(BZ$7&gt;=$N271,BZ$7&lt;=$O271,BZ$7&lt;&gt;""),IF($P271="O",$K271&amp;" h",$K271),"")</f>
        <v/>
      </c>
      <c r="CA271" s="32" t="str">
        <f ca="1">IF(AND(CA$7&gt;=$N271,CA$7&lt;=$O271,CA$7&lt;&gt;""),IF($P271="O",$K271&amp;" h",$K271),"")</f>
        <v/>
      </c>
      <c r="CB271" s="32" t="str">
        <f ca="1">IF(AND(CB$7&gt;=$N271,CB$7&lt;=$O271,CB$7&lt;&gt;""),IF($P271="O",$K271&amp;" h",$K271),"")</f>
        <v/>
      </c>
      <c r="CC271" s="32" t="str">
        <f ca="1">IF(AND(CC$7&gt;=$N271,CC$7&lt;=$O271,CC$7&lt;&gt;""),IF($P271="O",$K271&amp;" h",$K271),"")</f>
        <v/>
      </c>
      <c r="CD271" s="32" t="str">
        <f ca="1">IF(AND(CD$7&gt;=$N271,CD$7&lt;=$O271,CD$7&lt;&gt;""),IF($P271="O",$K271&amp;" h",$K271),"")</f>
        <v/>
      </c>
      <c r="CE271" s="32" t="str">
        <f ca="1">IF(AND(CE$7&gt;=$N271,CE$7&lt;=$O271,CE$7&lt;&gt;""),IF($P271="O",$K271&amp;" h",$K271),"")</f>
        <v/>
      </c>
      <c r="CF271" s="32" t="str">
        <f ca="1">IF(AND(CF$7&gt;=$N271,CF$7&lt;=$O271,CF$7&lt;&gt;""),IF($P271="O",$K271&amp;" h",$K271),"")</f>
        <v/>
      </c>
      <c r="CG271" s="32" t="str">
        <f ca="1">IF(AND(CG$7&gt;=$N271,CG$7&lt;=$O271,CG$7&lt;&gt;""),IF($P271="O",$K271&amp;" h",$K271),"")</f>
        <v/>
      </c>
      <c r="CH271" s="32" t="str">
        <f ca="1">IF(AND(CH$7&gt;=$N271,CH$7&lt;=$O271,CH$7&lt;&gt;""),IF($P271="O",$K271&amp;" h",$K271),"")</f>
        <v/>
      </c>
      <c r="CI271" s="32" t="str">
        <f ca="1">IF(AND(CI$7&gt;=$N271,CI$7&lt;=$O271,CI$7&lt;&gt;""),IF($P271="O",$K271&amp;" h",$K271),"")</f>
        <v/>
      </c>
      <c r="CJ271" s="32" t="str">
        <f ca="1">IF(AND(CJ$7&gt;=$N271,CJ$7&lt;=$O271,CJ$7&lt;&gt;""),IF($P271="O",$K271&amp;" h",$K271),"")</f>
        <v/>
      </c>
      <c r="CK271" s="32" t="str">
        <f ca="1">IF(AND(CK$7&gt;=$N271,CK$7&lt;=$O271,CK$7&lt;&gt;""),IF($P271="O",$K271&amp;" h",$K271),"")</f>
        <v/>
      </c>
      <c r="CL271" s="32" t="str">
        <f ca="1">IF(AND(CL$7&gt;=$N271,CL$7&lt;=$O271,CL$7&lt;&gt;""),IF($P271="O",$K271&amp;" h",$K271),"")</f>
        <v/>
      </c>
      <c r="CM271" s="32" t="str">
        <f ca="1">IF(AND(CM$7&gt;=$N271,CM$7&lt;=$O271,CM$7&lt;&gt;""),IF($P271="O",$K271&amp;" h",$K271),"")</f>
        <v/>
      </c>
      <c r="CN271" s="32" t="str">
        <f ca="1">IF(AND(CN$7&gt;=$N271,CN$7&lt;=$O271,CN$7&lt;&gt;""),IF($P271="O",$K271&amp;" h",$K271),"")</f>
        <v/>
      </c>
      <c r="CO271" s="32" t="str">
        <f ca="1">IF(AND(CO$7&gt;=$N271,CO$7&lt;=$O271,CO$7&lt;&gt;""),IF($P271="O",$K271&amp;" h",$K271),"")</f>
        <v/>
      </c>
      <c r="CP271" s="32" t="str">
        <f ca="1">IF(AND(CP$7&gt;=$N271,CP$7&lt;=$O271,CP$7&lt;&gt;""),IF($P271="O",$K271&amp;" h",$K271),"")</f>
        <v/>
      </c>
      <c r="CQ271" s="32" t="str">
        <f ca="1">IF(AND(CQ$7&gt;=$N271,CQ$7&lt;=$O271,CQ$7&lt;&gt;""),IF($P271="O",$K271&amp;" h",$K271),"")</f>
        <v/>
      </c>
      <c r="CR271" s="32" t="str">
        <f ca="1">IF(AND(CR$7&gt;=$N271,CR$7&lt;=$O271,CR$7&lt;&gt;""),IF($P271="O",$K271&amp;" h",$K271),"")</f>
        <v/>
      </c>
      <c r="CS271" s="32" t="str">
        <f ca="1">IF(AND(CS$7&gt;=$N271,CS$7&lt;=$O271,CS$7&lt;&gt;""),IF($P271="O",$K271&amp;" h",$K271),"")</f>
        <v/>
      </c>
      <c r="CT271" s="32" t="str">
        <f ca="1">IF(AND(CT$7&gt;=$N271,CT$7&lt;=$O271,CT$7&lt;&gt;""),IF($P271="O",$K271&amp;" h",$K271),"")</f>
        <v/>
      </c>
      <c r="CU271" s="32" t="str">
        <f ca="1">IF(AND(CU$7&gt;=$N271,CU$7&lt;=$O271,CU$7&lt;&gt;""),IF($P271="O",$K271&amp;" h",$K271),"")</f>
        <v/>
      </c>
      <c r="CV271" s="32" t="str">
        <f ca="1">IF(AND(CV$7&gt;=$N271,CV$7&lt;=$O271,CV$7&lt;&gt;""),IF($P271="O",$K271&amp;" h",$K271),"")</f>
        <v/>
      </c>
      <c r="CW271" s="32" t="str">
        <f ca="1">IF(AND(CW$7&gt;=$N271,CW$7&lt;=$O271,CW$7&lt;&gt;""),IF($P271="O",$K271&amp;" h",$K271),"")</f>
        <v/>
      </c>
      <c r="CX271" s="32" t="str">
        <f ca="1">IF(AND(CX$7&gt;=$N271,CX$7&lt;=$O271,CX$7&lt;&gt;""),IF($P271="O",$K271&amp;" h",$K271),"")</f>
        <v/>
      </c>
      <c r="CY271" s="32" t="str">
        <f ca="1">IF(AND(CY$7&gt;=$N271,CY$7&lt;=$O271,CY$7&lt;&gt;""),IF($P271="O",$K271&amp;" h",$K271),"")</f>
        <v/>
      </c>
      <c r="CZ271" s="32" t="str">
        <f ca="1">IF(AND(CZ$7&gt;=$N271,CZ$7&lt;=$O271,CZ$7&lt;&gt;""),IF($P271="O",$K271&amp;" h",$K271),"")</f>
        <v/>
      </c>
      <c r="DA271" s="32" t="str">
        <f ca="1">IF(AND(DA$7&gt;=$N271,DA$7&lt;=$O271,DA$7&lt;&gt;""),IF($P271="O",$K271&amp;" h",$K271),"")</f>
        <v/>
      </c>
      <c r="DB271" s="32" t="str">
        <f ca="1">IF(AND(DB$7&gt;=$N271,DB$7&lt;=$O271,DB$7&lt;&gt;""),IF($P271="O",$K271&amp;" h",$K271),"")</f>
        <v/>
      </c>
      <c r="DC271" s="32" t="str">
        <f ca="1">IF(AND(DC$7&gt;=$N271,DC$7&lt;=$O271,DC$7&lt;&gt;""),IF($P271="O",$K271&amp;" h",$K271),"")</f>
        <v/>
      </c>
    </row>
    <row r="272" spans="1:107" x14ac:dyDescent="0.3">
      <c r="A272" s="100"/>
      <c r="B272" s="100"/>
      <c r="C272" s="100"/>
      <c r="D272" s="100"/>
      <c r="E272" s="100"/>
      <c r="F272" s="100"/>
      <c r="G272" s="100"/>
      <c r="H272" s="100"/>
      <c r="I272" s="100"/>
      <c r="J272" s="100"/>
      <c r="K272" s="100"/>
      <c r="L272" s="101"/>
      <c r="M272" s="101"/>
      <c r="N272" s="102"/>
      <c r="O272" s="102"/>
      <c r="P272" s="103"/>
      <c r="Q272" s="31">
        <f ca="1">NETWORKDAYS(N272,O272,LD!$D$5:$D$16)</f>
        <v>0</v>
      </c>
      <c r="R272" s="152" t="str">
        <f ca="1">IF(AND(R$7&gt;=$N272,R$7&lt;=$O272,R$7&lt;&gt;""),IF($P272="O",$K272&amp;" h",$K272),"")</f>
        <v/>
      </c>
      <c r="S272" s="150" t="str">
        <f>IF(AND(S$7&gt;=$N272,S$7&lt;=$O272,S$7&lt;&gt;""),IF($P272="O",$K272&amp;" h",$K272),"")</f>
        <v/>
      </c>
      <c r="T272" s="152" t="str">
        <f ca="1">IF(AND(T$7&gt;=$N272,T$7&lt;=$O272,T$7&lt;&gt;""),IF($P272="O",$K272&amp;" h",$K272),"")</f>
        <v/>
      </c>
      <c r="U272" s="150" t="str">
        <f>IF(AND(U$7&gt;=$N272,U$7&lt;=$O272,U$7&lt;&gt;""),IF($P272="O",$K272&amp;" h",$K272),"")</f>
        <v/>
      </c>
      <c r="V272" s="152" t="str">
        <f ca="1">IF(AND(V$7&gt;=$N272,V$7&lt;=$O272,V$7&lt;&gt;""),IF($P272="O",$K272&amp;" h",$K272),"")</f>
        <v/>
      </c>
      <c r="W272" s="150" t="str">
        <f>IF(AND(W$7&gt;=$N272,W$7&lt;=$O272,W$7&lt;&gt;""),IF($P272="O",$K272&amp;" h",$K272),"")</f>
        <v/>
      </c>
      <c r="X272" s="152" t="str">
        <f ca="1">IF(AND(X$7&gt;=$N272,X$7&lt;=$O272,X$7&lt;&gt;""),IF($P272="O",$K272&amp;" h",$K272),"")</f>
        <v/>
      </c>
      <c r="Y272" s="150" t="str">
        <f>IF(AND(Y$7&gt;=$N272,Y$7&lt;=$O272,Y$7&lt;&gt;""),IF($P272="O",$K272&amp;" h",$K272),"")</f>
        <v/>
      </c>
      <c r="Z272" s="152" t="str">
        <f ca="1">IF(AND(Z$7&gt;=$N272,Z$7&lt;=$O272,Z$7&lt;&gt;""),IF($P272="O",$K272&amp;" h",$K272),"")</f>
        <v/>
      </c>
      <c r="AA272" s="150" t="str">
        <f>IF(AND(AA$7&gt;=$N272,AA$7&lt;=$O272,AA$7&lt;&gt;""),IF($P272="O",$K272&amp;" h",$K272),"")</f>
        <v/>
      </c>
      <c r="AB272" s="152" t="str">
        <f ca="1">IF(AND(AB$7&gt;=$N272,AB$7&lt;=$O272,AB$7&lt;&gt;""),IF($P272="O",$K272&amp;" h",$K272),"")</f>
        <v/>
      </c>
      <c r="AC272" s="150" t="str">
        <f>IF(AND(AC$7&gt;=$N272,AC$7&lt;=$O272,AC$7&lt;&gt;""),IF($P272="O",$K272&amp;" h",$K272),"")</f>
        <v/>
      </c>
      <c r="AD272" s="152" t="str">
        <f ca="1">IF(AND(AD$7&gt;=$N272,AD$7&lt;=$O272,AD$7&lt;&gt;""),IF($P272="O",$K272&amp;" h",$K272),"")</f>
        <v/>
      </c>
      <c r="AE272" s="150" t="str">
        <f>IF(AND(AE$7&gt;=$N272,AE$7&lt;=$O272,AE$7&lt;&gt;""),IF($P272="O",$K272&amp;" h",$K272),"")</f>
        <v/>
      </c>
      <c r="AF272" s="152" t="str">
        <f ca="1">IF(AND(AF$7&gt;=$N272,AF$7&lt;=$O272,AF$7&lt;&gt;""),IF($P272="O",$K272&amp;" h",$K272),"")</f>
        <v/>
      </c>
      <c r="AG272" s="150" t="str">
        <f>IF(AND(AG$7&gt;=$N272,AG$7&lt;=$O272,AG$7&lt;&gt;""),IF($P272="O",$K272&amp;" h",$K272),"")</f>
        <v/>
      </c>
      <c r="AH272" s="152" t="str">
        <f ca="1">IF(AND(AH$7&gt;=$N272,AH$7&lt;=$O272,AH$7&lt;&gt;""),IF($P272="O",$K272&amp;" h",$K272),"")</f>
        <v/>
      </c>
      <c r="AI272" s="150"/>
      <c r="AJ272" s="152"/>
      <c r="AK272" s="150"/>
      <c r="AL272" s="152"/>
      <c r="AM272" s="150"/>
      <c r="AN272" s="152"/>
      <c r="AO272" s="150"/>
      <c r="AP272" s="152"/>
      <c r="AQ272" s="150"/>
      <c r="AR272" s="152"/>
      <c r="AS272" s="150"/>
      <c r="AT272" s="152"/>
      <c r="AU272" s="150"/>
      <c r="AV272" s="152"/>
      <c r="AW272" s="150"/>
      <c r="AX272" s="152"/>
      <c r="AY272" s="150"/>
      <c r="AZ272" s="152"/>
      <c r="BA272" s="150"/>
      <c r="BB272" s="152"/>
      <c r="BC272" s="150"/>
      <c r="BD272" s="152"/>
      <c r="BE272" s="150"/>
      <c r="BF272" s="152"/>
      <c r="BG272" s="150"/>
      <c r="BH272" s="152"/>
      <c r="BI272" s="150"/>
      <c r="BJ272" s="152"/>
      <c r="BK272" s="150"/>
      <c r="BL272" s="152"/>
      <c r="BM272" s="150"/>
      <c r="BN272" s="152"/>
      <c r="BO272" s="150"/>
      <c r="BP272" s="152"/>
      <c r="BQ272" s="150"/>
      <c r="BR272" s="152"/>
      <c r="BS272" s="150"/>
      <c r="BT272" s="152"/>
      <c r="BU272" s="150"/>
      <c r="BV272" s="152"/>
      <c r="BW272" s="150"/>
      <c r="BX272" s="152"/>
      <c r="BY272" s="150"/>
      <c r="BZ272" s="32" t="str">
        <f ca="1">IF(AND(BZ$7&gt;=$N272,BZ$7&lt;=$O272,BZ$7&lt;&gt;""),IF($P272="O",$K272&amp;" h",$K272),"")</f>
        <v/>
      </c>
      <c r="CA272" s="32" t="str">
        <f ca="1">IF(AND(CA$7&gt;=$N272,CA$7&lt;=$O272,CA$7&lt;&gt;""),IF($P272="O",$K272&amp;" h",$K272),"")</f>
        <v/>
      </c>
      <c r="CB272" s="32" t="str">
        <f ca="1">IF(AND(CB$7&gt;=$N272,CB$7&lt;=$O272,CB$7&lt;&gt;""),IF($P272="O",$K272&amp;" h",$K272),"")</f>
        <v/>
      </c>
      <c r="CC272" s="32" t="str">
        <f ca="1">IF(AND(CC$7&gt;=$N272,CC$7&lt;=$O272,CC$7&lt;&gt;""),IF($P272="O",$K272&amp;" h",$K272),"")</f>
        <v/>
      </c>
      <c r="CD272" s="32" t="str">
        <f ca="1">IF(AND(CD$7&gt;=$N272,CD$7&lt;=$O272,CD$7&lt;&gt;""),IF($P272="O",$K272&amp;" h",$K272),"")</f>
        <v/>
      </c>
      <c r="CE272" s="32" t="str">
        <f ca="1">IF(AND(CE$7&gt;=$N272,CE$7&lt;=$O272,CE$7&lt;&gt;""),IF($P272="O",$K272&amp;" h",$K272),"")</f>
        <v/>
      </c>
      <c r="CF272" s="32" t="str">
        <f ca="1">IF(AND(CF$7&gt;=$N272,CF$7&lt;=$O272,CF$7&lt;&gt;""),IF($P272="O",$K272&amp;" h",$K272),"")</f>
        <v/>
      </c>
      <c r="CG272" s="32" t="str">
        <f ca="1">IF(AND(CG$7&gt;=$N272,CG$7&lt;=$O272,CG$7&lt;&gt;""),IF($P272="O",$K272&amp;" h",$K272),"")</f>
        <v/>
      </c>
      <c r="CH272" s="32" t="str">
        <f ca="1">IF(AND(CH$7&gt;=$N272,CH$7&lt;=$O272,CH$7&lt;&gt;""),IF($P272="O",$K272&amp;" h",$K272),"")</f>
        <v/>
      </c>
      <c r="CI272" s="32" t="str">
        <f ca="1">IF(AND(CI$7&gt;=$N272,CI$7&lt;=$O272,CI$7&lt;&gt;""),IF($P272="O",$K272&amp;" h",$K272),"")</f>
        <v/>
      </c>
      <c r="CJ272" s="32" t="str">
        <f ca="1">IF(AND(CJ$7&gt;=$N272,CJ$7&lt;=$O272,CJ$7&lt;&gt;""),IF($P272="O",$K272&amp;" h",$K272),"")</f>
        <v/>
      </c>
      <c r="CK272" s="32" t="str">
        <f ca="1">IF(AND(CK$7&gt;=$N272,CK$7&lt;=$O272,CK$7&lt;&gt;""),IF($P272="O",$K272&amp;" h",$K272),"")</f>
        <v/>
      </c>
      <c r="CL272" s="32" t="str">
        <f ca="1">IF(AND(CL$7&gt;=$N272,CL$7&lt;=$O272,CL$7&lt;&gt;""),IF($P272="O",$K272&amp;" h",$K272),"")</f>
        <v/>
      </c>
      <c r="CM272" s="32" t="str">
        <f ca="1">IF(AND(CM$7&gt;=$N272,CM$7&lt;=$O272,CM$7&lt;&gt;""),IF($P272="O",$K272&amp;" h",$K272),"")</f>
        <v/>
      </c>
      <c r="CN272" s="32" t="str">
        <f ca="1">IF(AND(CN$7&gt;=$N272,CN$7&lt;=$O272,CN$7&lt;&gt;""),IF($P272="O",$K272&amp;" h",$K272),"")</f>
        <v/>
      </c>
      <c r="CO272" s="32" t="str">
        <f ca="1">IF(AND(CO$7&gt;=$N272,CO$7&lt;=$O272,CO$7&lt;&gt;""),IF($P272="O",$K272&amp;" h",$K272),"")</f>
        <v/>
      </c>
      <c r="CP272" s="32" t="str">
        <f ca="1">IF(AND(CP$7&gt;=$N272,CP$7&lt;=$O272,CP$7&lt;&gt;""),IF($P272="O",$K272&amp;" h",$K272),"")</f>
        <v/>
      </c>
      <c r="CQ272" s="32" t="str">
        <f ca="1">IF(AND(CQ$7&gt;=$N272,CQ$7&lt;=$O272,CQ$7&lt;&gt;""),IF($P272="O",$K272&amp;" h",$K272),"")</f>
        <v/>
      </c>
      <c r="CR272" s="32" t="str">
        <f ca="1">IF(AND(CR$7&gt;=$N272,CR$7&lt;=$O272,CR$7&lt;&gt;""),IF($P272="O",$K272&amp;" h",$K272),"")</f>
        <v/>
      </c>
      <c r="CS272" s="32" t="str">
        <f ca="1">IF(AND(CS$7&gt;=$N272,CS$7&lt;=$O272,CS$7&lt;&gt;""),IF($P272="O",$K272&amp;" h",$K272),"")</f>
        <v/>
      </c>
      <c r="CT272" s="32" t="str">
        <f ca="1">IF(AND(CT$7&gt;=$N272,CT$7&lt;=$O272,CT$7&lt;&gt;""),IF($P272="O",$K272&amp;" h",$K272),"")</f>
        <v/>
      </c>
      <c r="CU272" s="32" t="str">
        <f ca="1">IF(AND(CU$7&gt;=$N272,CU$7&lt;=$O272,CU$7&lt;&gt;""),IF($P272="O",$K272&amp;" h",$K272),"")</f>
        <v/>
      </c>
      <c r="CV272" s="32" t="str">
        <f ca="1">IF(AND(CV$7&gt;=$N272,CV$7&lt;=$O272,CV$7&lt;&gt;""),IF($P272="O",$K272&amp;" h",$K272),"")</f>
        <v/>
      </c>
      <c r="CW272" s="32" t="str">
        <f ca="1">IF(AND(CW$7&gt;=$N272,CW$7&lt;=$O272,CW$7&lt;&gt;""),IF($P272="O",$K272&amp;" h",$K272),"")</f>
        <v/>
      </c>
      <c r="CX272" s="32" t="str">
        <f ca="1">IF(AND(CX$7&gt;=$N272,CX$7&lt;=$O272,CX$7&lt;&gt;""),IF($P272="O",$K272&amp;" h",$K272),"")</f>
        <v/>
      </c>
      <c r="CY272" s="32" t="str">
        <f ca="1">IF(AND(CY$7&gt;=$N272,CY$7&lt;=$O272,CY$7&lt;&gt;""),IF($P272="O",$K272&amp;" h",$K272),"")</f>
        <v/>
      </c>
      <c r="CZ272" s="32" t="str">
        <f ca="1">IF(AND(CZ$7&gt;=$N272,CZ$7&lt;=$O272,CZ$7&lt;&gt;""),IF($P272="O",$K272&amp;" h",$K272),"")</f>
        <v/>
      </c>
      <c r="DA272" s="32" t="str">
        <f ca="1">IF(AND(DA$7&gt;=$N272,DA$7&lt;=$O272,DA$7&lt;&gt;""),IF($P272="O",$K272&amp;" h",$K272),"")</f>
        <v/>
      </c>
      <c r="DB272" s="32" t="str">
        <f ca="1">IF(AND(DB$7&gt;=$N272,DB$7&lt;=$O272,DB$7&lt;&gt;""),IF($P272="O",$K272&amp;" h",$K272),"")</f>
        <v/>
      </c>
      <c r="DC272" s="32" t="str">
        <f ca="1">IF(AND(DC$7&gt;=$N272,DC$7&lt;=$O272,DC$7&lt;&gt;""),IF($P272="O",$K272&amp;" h",$K272),"")</f>
        <v/>
      </c>
    </row>
    <row r="273" spans="1:107" x14ac:dyDescent="0.3">
      <c r="A273" s="100"/>
      <c r="B273" s="100"/>
      <c r="C273" s="100"/>
      <c r="D273" s="100"/>
      <c r="E273" s="100"/>
      <c r="F273" s="100"/>
      <c r="G273" s="100"/>
      <c r="H273" s="100"/>
      <c r="I273" s="100"/>
      <c r="J273" s="100"/>
      <c r="K273" s="100"/>
      <c r="L273" s="101"/>
      <c r="M273" s="101"/>
      <c r="N273" s="102"/>
      <c r="O273" s="102"/>
      <c r="P273" s="103"/>
      <c r="Q273" s="31">
        <f ca="1">NETWORKDAYS(N273,O273,LD!$D$5:$D$16)</f>
        <v>0</v>
      </c>
      <c r="R273" s="152" t="str">
        <f ca="1">IF(AND(R$7&gt;=$N273,R$7&lt;=$O273,R$7&lt;&gt;""),IF($P273="O",$K273&amp;" h",$K273),"")</f>
        <v/>
      </c>
      <c r="S273" s="150" t="str">
        <f>IF(AND(S$7&gt;=$N273,S$7&lt;=$O273,S$7&lt;&gt;""),IF($P273="O",$K273&amp;" h",$K273),"")</f>
        <v/>
      </c>
      <c r="T273" s="152" t="str">
        <f ca="1">IF(AND(T$7&gt;=$N273,T$7&lt;=$O273,T$7&lt;&gt;""),IF($P273="O",$K273&amp;" h",$K273),"")</f>
        <v/>
      </c>
      <c r="U273" s="150" t="str">
        <f>IF(AND(U$7&gt;=$N273,U$7&lt;=$O273,U$7&lt;&gt;""),IF($P273="O",$K273&amp;" h",$K273),"")</f>
        <v/>
      </c>
      <c r="V273" s="152" t="str">
        <f ca="1">IF(AND(V$7&gt;=$N273,V$7&lt;=$O273,V$7&lt;&gt;""),IF($P273="O",$K273&amp;" h",$K273),"")</f>
        <v/>
      </c>
      <c r="W273" s="150" t="str">
        <f>IF(AND(W$7&gt;=$N273,W$7&lt;=$O273,W$7&lt;&gt;""),IF($P273="O",$K273&amp;" h",$K273),"")</f>
        <v/>
      </c>
      <c r="X273" s="152" t="str">
        <f ca="1">IF(AND(X$7&gt;=$N273,X$7&lt;=$O273,X$7&lt;&gt;""),IF($P273="O",$K273&amp;" h",$K273),"")</f>
        <v/>
      </c>
      <c r="Y273" s="150" t="str">
        <f>IF(AND(Y$7&gt;=$N273,Y$7&lt;=$O273,Y$7&lt;&gt;""),IF($P273="O",$K273&amp;" h",$K273),"")</f>
        <v/>
      </c>
      <c r="Z273" s="152" t="str">
        <f ca="1">IF(AND(Z$7&gt;=$N273,Z$7&lt;=$O273,Z$7&lt;&gt;""),IF($P273="O",$K273&amp;" h",$K273),"")</f>
        <v/>
      </c>
      <c r="AA273" s="150" t="str">
        <f>IF(AND(AA$7&gt;=$N273,AA$7&lt;=$O273,AA$7&lt;&gt;""),IF($P273="O",$K273&amp;" h",$K273),"")</f>
        <v/>
      </c>
      <c r="AB273" s="152" t="str">
        <f ca="1">IF(AND(AB$7&gt;=$N273,AB$7&lt;=$O273,AB$7&lt;&gt;""),IF($P273="O",$K273&amp;" h",$K273),"")</f>
        <v/>
      </c>
      <c r="AC273" s="150" t="str">
        <f>IF(AND(AC$7&gt;=$N273,AC$7&lt;=$O273,AC$7&lt;&gt;""),IF($P273="O",$K273&amp;" h",$K273),"")</f>
        <v/>
      </c>
      <c r="AD273" s="152" t="str">
        <f ca="1">IF(AND(AD$7&gt;=$N273,AD$7&lt;=$O273,AD$7&lt;&gt;""),IF($P273="O",$K273&amp;" h",$K273),"")</f>
        <v/>
      </c>
      <c r="AE273" s="150" t="str">
        <f>IF(AND(AE$7&gt;=$N273,AE$7&lt;=$O273,AE$7&lt;&gt;""),IF($P273="O",$K273&amp;" h",$K273),"")</f>
        <v/>
      </c>
      <c r="AF273" s="152" t="str">
        <f ca="1">IF(AND(AF$7&gt;=$N273,AF$7&lt;=$O273,AF$7&lt;&gt;""),IF($P273="O",$K273&amp;" h",$K273),"")</f>
        <v/>
      </c>
      <c r="AG273" s="150" t="str">
        <f>IF(AND(AG$7&gt;=$N273,AG$7&lt;=$O273,AG$7&lt;&gt;""),IF($P273="O",$K273&amp;" h",$K273),"")</f>
        <v/>
      </c>
      <c r="AH273" s="152" t="str">
        <f ca="1">IF(AND(AH$7&gt;=$N273,AH$7&lt;=$O273,AH$7&lt;&gt;""),IF($P273="O",$K273&amp;" h",$K273),"")</f>
        <v/>
      </c>
      <c r="AI273" s="150"/>
      <c r="AJ273" s="152"/>
      <c r="AK273" s="150"/>
      <c r="AL273" s="152"/>
      <c r="AM273" s="150"/>
      <c r="AN273" s="152"/>
      <c r="AO273" s="150"/>
      <c r="AP273" s="152"/>
      <c r="AQ273" s="150"/>
      <c r="AR273" s="152"/>
      <c r="AS273" s="150"/>
      <c r="AT273" s="152"/>
      <c r="AU273" s="150"/>
      <c r="AV273" s="152"/>
      <c r="AW273" s="150"/>
      <c r="AX273" s="152"/>
      <c r="AY273" s="150"/>
      <c r="AZ273" s="152"/>
      <c r="BA273" s="150"/>
      <c r="BB273" s="152"/>
      <c r="BC273" s="150"/>
      <c r="BD273" s="152"/>
      <c r="BE273" s="150"/>
      <c r="BF273" s="152"/>
      <c r="BG273" s="150"/>
      <c r="BH273" s="152"/>
      <c r="BI273" s="150"/>
      <c r="BJ273" s="152"/>
      <c r="BK273" s="150"/>
      <c r="BL273" s="152"/>
      <c r="BM273" s="150"/>
      <c r="BN273" s="152"/>
      <c r="BO273" s="150"/>
      <c r="BP273" s="152"/>
      <c r="BQ273" s="150"/>
      <c r="BR273" s="152"/>
      <c r="BS273" s="150"/>
      <c r="BT273" s="152"/>
      <c r="BU273" s="150"/>
      <c r="BV273" s="152"/>
      <c r="BW273" s="150"/>
      <c r="BX273" s="152"/>
      <c r="BY273" s="150"/>
      <c r="BZ273" s="32" t="str">
        <f ca="1">IF(AND(BZ$7&gt;=$N273,BZ$7&lt;=$O273,BZ$7&lt;&gt;""),IF($P273="O",$K273&amp;" h",$K273),"")</f>
        <v/>
      </c>
      <c r="CA273" s="32" t="str">
        <f ca="1">IF(AND(CA$7&gt;=$N273,CA$7&lt;=$O273,CA$7&lt;&gt;""),IF($P273="O",$K273&amp;" h",$K273),"")</f>
        <v/>
      </c>
      <c r="CB273" s="32" t="str">
        <f ca="1">IF(AND(CB$7&gt;=$N273,CB$7&lt;=$O273,CB$7&lt;&gt;""),IF($P273="O",$K273&amp;" h",$K273),"")</f>
        <v/>
      </c>
      <c r="CC273" s="32" t="str">
        <f ca="1">IF(AND(CC$7&gt;=$N273,CC$7&lt;=$O273,CC$7&lt;&gt;""),IF($P273="O",$K273&amp;" h",$K273),"")</f>
        <v/>
      </c>
      <c r="CD273" s="32" t="str">
        <f ca="1">IF(AND(CD$7&gt;=$N273,CD$7&lt;=$O273,CD$7&lt;&gt;""),IF($P273="O",$K273&amp;" h",$K273),"")</f>
        <v/>
      </c>
      <c r="CE273" s="32" t="str">
        <f ca="1">IF(AND(CE$7&gt;=$N273,CE$7&lt;=$O273,CE$7&lt;&gt;""),IF($P273="O",$K273&amp;" h",$K273),"")</f>
        <v/>
      </c>
      <c r="CF273" s="32" t="str">
        <f ca="1">IF(AND(CF$7&gt;=$N273,CF$7&lt;=$O273,CF$7&lt;&gt;""),IF($P273="O",$K273&amp;" h",$K273),"")</f>
        <v/>
      </c>
      <c r="CG273" s="32" t="str">
        <f ca="1">IF(AND(CG$7&gt;=$N273,CG$7&lt;=$O273,CG$7&lt;&gt;""),IF($P273="O",$K273&amp;" h",$K273),"")</f>
        <v/>
      </c>
      <c r="CH273" s="32" t="str">
        <f ca="1">IF(AND(CH$7&gt;=$N273,CH$7&lt;=$O273,CH$7&lt;&gt;""),IF($P273="O",$K273&amp;" h",$K273),"")</f>
        <v/>
      </c>
      <c r="CI273" s="32" t="str">
        <f ca="1">IF(AND(CI$7&gt;=$N273,CI$7&lt;=$O273,CI$7&lt;&gt;""),IF($P273="O",$K273&amp;" h",$K273),"")</f>
        <v/>
      </c>
      <c r="CJ273" s="32" t="str">
        <f ca="1">IF(AND(CJ$7&gt;=$N273,CJ$7&lt;=$O273,CJ$7&lt;&gt;""),IF($P273="O",$K273&amp;" h",$K273),"")</f>
        <v/>
      </c>
      <c r="CK273" s="32" t="str">
        <f ca="1">IF(AND(CK$7&gt;=$N273,CK$7&lt;=$O273,CK$7&lt;&gt;""),IF($P273="O",$K273&amp;" h",$K273),"")</f>
        <v/>
      </c>
      <c r="CL273" s="32" t="str">
        <f ca="1">IF(AND(CL$7&gt;=$N273,CL$7&lt;=$O273,CL$7&lt;&gt;""),IF($P273="O",$K273&amp;" h",$K273),"")</f>
        <v/>
      </c>
      <c r="CM273" s="32" t="str">
        <f ca="1">IF(AND(CM$7&gt;=$N273,CM$7&lt;=$O273,CM$7&lt;&gt;""),IF($P273="O",$K273&amp;" h",$K273),"")</f>
        <v/>
      </c>
      <c r="CN273" s="32" t="str">
        <f ca="1">IF(AND(CN$7&gt;=$N273,CN$7&lt;=$O273,CN$7&lt;&gt;""),IF($P273="O",$K273&amp;" h",$K273),"")</f>
        <v/>
      </c>
      <c r="CO273" s="32" t="str">
        <f ca="1">IF(AND(CO$7&gt;=$N273,CO$7&lt;=$O273,CO$7&lt;&gt;""),IF($P273="O",$K273&amp;" h",$K273),"")</f>
        <v/>
      </c>
      <c r="CP273" s="32" t="str">
        <f ca="1">IF(AND(CP$7&gt;=$N273,CP$7&lt;=$O273,CP$7&lt;&gt;""),IF($P273="O",$K273&amp;" h",$K273),"")</f>
        <v/>
      </c>
      <c r="CQ273" s="32" t="str">
        <f ca="1">IF(AND(CQ$7&gt;=$N273,CQ$7&lt;=$O273,CQ$7&lt;&gt;""),IF($P273="O",$K273&amp;" h",$K273),"")</f>
        <v/>
      </c>
      <c r="CR273" s="32" t="str">
        <f ca="1">IF(AND(CR$7&gt;=$N273,CR$7&lt;=$O273,CR$7&lt;&gt;""),IF($P273="O",$K273&amp;" h",$K273),"")</f>
        <v/>
      </c>
      <c r="CS273" s="32" t="str">
        <f ca="1">IF(AND(CS$7&gt;=$N273,CS$7&lt;=$O273,CS$7&lt;&gt;""),IF($P273="O",$K273&amp;" h",$K273),"")</f>
        <v/>
      </c>
      <c r="CT273" s="32" t="str">
        <f ca="1">IF(AND(CT$7&gt;=$N273,CT$7&lt;=$O273,CT$7&lt;&gt;""),IF($P273="O",$K273&amp;" h",$K273),"")</f>
        <v/>
      </c>
      <c r="CU273" s="32" t="str">
        <f ca="1">IF(AND(CU$7&gt;=$N273,CU$7&lt;=$O273,CU$7&lt;&gt;""),IF($P273="O",$K273&amp;" h",$K273),"")</f>
        <v/>
      </c>
      <c r="CV273" s="32" t="str">
        <f ca="1">IF(AND(CV$7&gt;=$N273,CV$7&lt;=$O273,CV$7&lt;&gt;""),IF($P273="O",$K273&amp;" h",$K273),"")</f>
        <v/>
      </c>
      <c r="CW273" s="32" t="str">
        <f ca="1">IF(AND(CW$7&gt;=$N273,CW$7&lt;=$O273,CW$7&lt;&gt;""),IF($P273="O",$K273&amp;" h",$K273),"")</f>
        <v/>
      </c>
      <c r="CX273" s="32" t="str">
        <f ca="1">IF(AND(CX$7&gt;=$N273,CX$7&lt;=$O273,CX$7&lt;&gt;""),IF($P273="O",$K273&amp;" h",$K273),"")</f>
        <v/>
      </c>
      <c r="CY273" s="32" t="str">
        <f ca="1">IF(AND(CY$7&gt;=$N273,CY$7&lt;=$O273,CY$7&lt;&gt;""),IF($P273="O",$K273&amp;" h",$K273),"")</f>
        <v/>
      </c>
      <c r="CZ273" s="32" t="str">
        <f ca="1">IF(AND(CZ$7&gt;=$N273,CZ$7&lt;=$O273,CZ$7&lt;&gt;""),IF($P273="O",$K273&amp;" h",$K273),"")</f>
        <v/>
      </c>
      <c r="DA273" s="32" t="str">
        <f ca="1">IF(AND(DA$7&gt;=$N273,DA$7&lt;=$O273,DA$7&lt;&gt;""),IF($P273="O",$K273&amp;" h",$K273),"")</f>
        <v/>
      </c>
      <c r="DB273" s="32" t="str">
        <f ca="1">IF(AND(DB$7&gt;=$N273,DB$7&lt;=$O273,DB$7&lt;&gt;""),IF($P273="O",$K273&amp;" h",$K273),"")</f>
        <v/>
      </c>
      <c r="DC273" s="32" t="str">
        <f ca="1">IF(AND(DC$7&gt;=$N273,DC$7&lt;=$O273,DC$7&lt;&gt;""),IF($P273="O",$K273&amp;" h",$K273),"")</f>
        <v/>
      </c>
    </row>
    <row r="274" spans="1:107" x14ac:dyDescent="0.3">
      <c r="A274" s="100"/>
      <c r="B274" s="100"/>
      <c r="C274" s="100"/>
      <c r="D274" s="100"/>
      <c r="E274" s="100"/>
      <c r="F274" s="100"/>
      <c r="G274" s="100"/>
      <c r="H274" s="100"/>
      <c r="I274" s="100"/>
      <c r="J274" s="100"/>
      <c r="K274" s="100"/>
      <c r="L274" s="101"/>
      <c r="M274" s="101"/>
      <c r="N274" s="102"/>
      <c r="O274" s="102"/>
      <c r="P274" s="103"/>
      <c r="Q274" s="31">
        <f ca="1">NETWORKDAYS(N274,O274,LD!$D$5:$D$16)</f>
        <v>0</v>
      </c>
      <c r="R274" s="152" t="str">
        <f ca="1">IF(AND(R$7&gt;=$N274,R$7&lt;=$O274,R$7&lt;&gt;""),IF($P274="O",$K274&amp;" h",$K274),"")</f>
        <v/>
      </c>
      <c r="S274" s="150" t="str">
        <f>IF(AND(S$7&gt;=$N274,S$7&lt;=$O274,S$7&lt;&gt;""),IF($P274="O",$K274&amp;" h",$K274),"")</f>
        <v/>
      </c>
      <c r="T274" s="152" t="str">
        <f ca="1">IF(AND(T$7&gt;=$N274,T$7&lt;=$O274,T$7&lt;&gt;""),IF($P274="O",$K274&amp;" h",$K274),"")</f>
        <v/>
      </c>
      <c r="U274" s="150" t="str">
        <f>IF(AND(U$7&gt;=$N274,U$7&lt;=$O274,U$7&lt;&gt;""),IF($P274="O",$K274&amp;" h",$K274),"")</f>
        <v/>
      </c>
      <c r="V274" s="152" t="str">
        <f ca="1">IF(AND(V$7&gt;=$N274,V$7&lt;=$O274,V$7&lt;&gt;""),IF($P274="O",$K274&amp;" h",$K274),"")</f>
        <v/>
      </c>
      <c r="W274" s="150" t="str">
        <f>IF(AND(W$7&gt;=$N274,W$7&lt;=$O274,W$7&lt;&gt;""),IF($P274="O",$K274&amp;" h",$K274),"")</f>
        <v/>
      </c>
      <c r="X274" s="152" t="str">
        <f ca="1">IF(AND(X$7&gt;=$N274,X$7&lt;=$O274,X$7&lt;&gt;""),IF($P274="O",$K274&amp;" h",$K274),"")</f>
        <v/>
      </c>
      <c r="Y274" s="150" t="str">
        <f>IF(AND(Y$7&gt;=$N274,Y$7&lt;=$O274,Y$7&lt;&gt;""),IF($P274="O",$K274&amp;" h",$K274),"")</f>
        <v/>
      </c>
      <c r="Z274" s="152" t="str">
        <f ca="1">IF(AND(Z$7&gt;=$N274,Z$7&lt;=$O274,Z$7&lt;&gt;""),IF($P274="O",$K274&amp;" h",$K274),"")</f>
        <v/>
      </c>
      <c r="AA274" s="150" t="str">
        <f>IF(AND(AA$7&gt;=$N274,AA$7&lt;=$O274,AA$7&lt;&gt;""),IF($P274="O",$K274&amp;" h",$K274),"")</f>
        <v/>
      </c>
      <c r="AB274" s="152" t="str">
        <f ca="1">IF(AND(AB$7&gt;=$N274,AB$7&lt;=$O274,AB$7&lt;&gt;""),IF($P274="O",$K274&amp;" h",$K274),"")</f>
        <v/>
      </c>
      <c r="AC274" s="150" t="str">
        <f>IF(AND(AC$7&gt;=$N274,AC$7&lt;=$O274,AC$7&lt;&gt;""),IF($P274="O",$K274&amp;" h",$K274),"")</f>
        <v/>
      </c>
      <c r="AD274" s="152" t="str">
        <f ca="1">IF(AND(AD$7&gt;=$N274,AD$7&lt;=$O274,AD$7&lt;&gt;""),IF($P274="O",$K274&amp;" h",$K274),"")</f>
        <v/>
      </c>
      <c r="AE274" s="150" t="str">
        <f>IF(AND(AE$7&gt;=$N274,AE$7&lt;=$O274,AE$7&lt;&gt;""),IF($P274="O",$K274&amp;" h",$K274),"")</f>
        <v/>
      </c>
      <c r="AF274" s="152" t="str">
        <f ca="1">IF(AND(AF$7&gt;=$N274,AF$7&lt;=$O274,AF$7&lt;&gt;""),IF($P274="O",$K274&amp;" h",$K274),"")</f>
        <v/>
      </c>
      <c r="AG274" s="150" t="str">
        <f>IF(AND(AG$7&gt;=$N274,AG$7&lt;=$O274,AG$7&lt;&gt;""),IF($P274="O",$K274&amp;" h",$K274),"")</f>
        <v/>
      </c>
      <c r="AH274" s="152" t="str">
        <f ca="1">IF(AND(AH$7&gt;=$N274,AH$7&lt;=$O274,AH$7&lt;&gt;""),IF($P274="O",$K274&amp;" h",$K274),"")</f>
        <v/>
      </c>
      <c r="AI274" s="150"/>
      <c r="AJ274" s="152"/>
      <c r="AK274" s="150"/>
      <c r="AL274" s="152"/>
      <c r="AM274" s="150"/>
      <c r="AN274" s="152"/>
      <c r="AO274" s="150"/>
      <c r="AP274" s="152"/>
      <c r="AQ274" s="150"/>
      <c r="AR274" s="152"/>
      <c r="AS274" s="150"/>
      <c r="AT274" s="152"/>
      <c r="AU274" s="150"/>
      <c r="AV274" s="152"/>
      <c r="AW274" s="150"/>
      <c r="AX274" s="152"/>
      <c r="AY274" s="150"/>
      <c r="AZ274" s="152"/>
      <c r="BA274" s="150"/>
      <c r="BB274" s="152"/>
      <c r="BC274" s="150"/>
      <c r="BD274" s="152"/>
      <c r="BE274" s="150"/>
      <c r="BF274" s="152"/>
      <c r="BG274" s="150"/>
      <c r="BH274" s="152"/>
      <c r="BI274" s="150"/>
      <c r="BJ274" s="152"/>
      <c r="BK274" s="150"/>
      <c r="BL274" s="152"/>
      <c r="BM274" s="150"/>
      <c r="BN274" s="152"/>
      <c r="BO274" s="150"/>
      <c r="BP274" s="152"/>
      <c r="BQ274" s="150"/>
      <c r="BR274" s="152"/>
      <c r="BS274" s="150"/>
      <c r="BT274" s="152"/>
      <c r="BU274" s="150"/>
      <c r="BV274" s="152"/>
      <c r="BW274" s="150"/>
      <c r="BX274" s="152"/>
      <c r="BY274" s="150"/>
      <c r="BZ274" s="32" t="str">
        <f ca="1">IF(AND(BZ$7&gt;=$N274,BZ$7&lt;=$O274,BZ$7&lt;&gt;""),IF($P274="O",$K274&amp;" h",$K274),"")</f>
        <v/>
      </c>
      <c r="CA274" s="32" t="str">
        <f ca="1">IF(AND(CA$7&gt;=$N274,CA$7&lt;=$O274,CA$7&lt;&gt;""),IF($P274="O",$K274&amp;" h",$K274),"")</f>
        <v/>
      </c>
      <c r="CB274" s="32" t="str">
        <f ca="1">IF(AND(CB$7&gt;=$N274,CB$7&lt;=$O274,CB$7&lt;&gt;""),IF($P274="O",$K274&amp;" h",$K274),"")</f>
        <v/>
      </c>
      <c r="CC274" s="32" t="str">
        <f ca="1">IF(AND(CC$7&gt;=$N274,CC$7&lt;=$O274,CC$7&lt;&gt;""),IF($P274="O",$K274&amp;" h",$K274),"")</f>
        <v/>
      </c>
      <c r="CD274" s="32" t="str">
        <f ca="1">IF(AND(CD$7&gt;=$N274,CD$7&lt;=$O274,CD$7&lt;&gt;""),IF($P274="O",$K274&amp;" h",$K274),"")</f>
        <v/>
      </c>
      <c r="CE274" s="32" t="str">
        <f ca="1">IF(AND(CE$7&gt;=$N274,CE$7&lt;=$O274,CE$7&lt;&gt;""),IF($P274="O",$K274&amp;" h",$K274),"")</f>
        <v/>
      </c>
      <c r="CF274" s="32" t="str">
        <f ca="1">IF(AND(CF$7&gt;=$N274,CF$7&lt;=$O274,CF$7&lt;&gt;""),IF($P274="O",$K274&amp;" h",$K274),"")</f>
        <v/>
      </c>
      <c r="CG274" s="32" t="str">
        <f ca="1">IF(AND(CG$7&gt;=$N274,CG$7&lt;=$O274,CG$7&lt;&gt;""),IF($P274="O",$K274&amp;" h",$K274),"")</f>
        <v/>
      </c>
      <c r="CH274" s="32" t="str">
        <f ca="1">IF(AND(CH$7&gt;=$N274,CH$7&lt;=$O274,CH$7&lt;&gt;""),IF($P274="O",$K274&amp;" h",$K274),"")</f>
        <v/>
      </c>
      <c r="CI274" s="32" t="str">
        <f ca="1">IF(AND(CI$7&gt;=$N274,CI$7&lt;=$O274,CI$7&lt;&gt;""),IF($P274="O",$K274&amp;" h",$K274),"")</f>
        <v/>
      </c>
      <c r="CJ274" s="32" t="str">
        <f ca="1">IF(AND(CJ$7&gt;=$N274,CJ$7&lt;=$O274,CJ$7&lt;&gt;""),IF($P274="O",$K274&amp;" h",$K274),"")</f>
        <v/>
      </c>
      <c r="CK274" s="32" t="str">
        <f ca="1">IF(AND(CK$7&gt;=$N274,CK$7&lt;=$O274,CK$7&lt;&gt;""),IF($P274="O",$K274&amp;" h",$K274),"")</f>
        <v/>
      </c>
      <c r="CL274" s="32" t="str">
        <f ca="1">IF(AND(CL$7&gt;=$N274,CL$7&lt;=$O274,CL$7&lt;&gt;""),IF($P274="O",$K274&amp;" h",$K274),"")</f>
        <v/>
      </c>
      <c r="CM274" s="32" t="str">
        <f ca="1">IF(AND(CM$7&gt;=$N274,CM$7&lt;=$O274,CM$7&lt;&gt;""),IF($P274="O",$K274&amp;" h",$K274),"")</f>
        <v/>
      </c>
      <c r="CN274" s="32" t="str">
        <f ca="1">IF(AND(CN$7&gt;=$N274,CN$7&lt;=$O274,CN$7&lt;&gt;""),IF($P274="O",$K274&amp;" h",$K274),"")</f>
        <v/>
      </c>
      <c r="CO274" s="32" t="str">
        <f ca="1">IF(AND(CO$7&gt;=$N274,CO$7&lt;=$O274,CO$7&lt;&gt;""),IF($P274="O",$K274&amp;" h",$K274),"")</f>
        <v/>
      </c>
      <c r="CP274" s="32" t="str">
        <f ca="1">IF(AND(CP$7&gt;=$N274,CP$7&lt;=$O274,CP$7&lt;&gt;""),IF($P274="O",$K274&amp;" h",$K274),"")</f>
        <v/>
      </c>
      <c r="CQ274" s="32" t="str">
        <f ca="1">IF(AND(CQ$7&gt;=$N274,CQ$7&lt;=$O274,CQ$7&lt;&gt;""),IF($P274="O",$K274&amp;" h",$K274),"")</f>
        <v/>
      </c>
      <c r="CR274" s="32" t="str">
        <f ca="1">IF(AND(CR$7&gt;=$N274,CR$7&lt;=$O274,CR$7&lt;&gt;""),IF($P274="O",$K274&amp;" h",$K274),"")</f>
        <v/>
      </c>
      <c r="CS274" s="32" t="str">
        <f ca="1">IF(AND(CS$7&gt;=$N274,CS$7&lt;=$O274,CS$7&lt;&gt;""),IF($P274="O",$K274&amp;" h",$K274),"")</f>
        <v/>
      </c>
      <c r="CT274" s="32" t="str">
        <f ca="1">IF(AND(CT$7&gt;=$N274,CT$7&lt;=$O274,CT$7&lt;&gt;""),IF($P274="O",$K274&amp;" h",$K274),"")</f>
        <v/>
      </c>
      <c r="CU274" s="32" t="str">
        <f ca="1">IF(AND(CU$7&gt;=$N274,CU$7&lt;=$O274,CU$7&lt;&gt;""),IF($P274="O",$K274&amp;" h",$K274),"")</f>
        <v/>
      </c>
      <c r="CV274" s="32" t="str">
        <f ca="1">IF(AND(CV$7&gt;=$N274,CV$7&lt;=$O274,CV$7&lt;&gt;""),IF($P274="O",$K274&amp;" h",$K274),"")</f>
        <v/>
      </c>
      <c r="CW274" s="32" t="str">
        <f ca="1">IF(AND(CW$7&gt;=$N274,CW$7&lt;=$O274,CW$7&lt;&gt;""),IF($P274="O",$K274&amp;" h",$K274),"")</f>
        <v/>
      </c>
      <c r="CX274" s="32" t="str">
        <f ca="1">IF(AND(CX$7&gt;=$N274,CX$7&lt;=$O274,CX$7&lt;&gt;""),IF($P274="O",$K274&amp;" h",$K274),"")</f>
        <v/>
      </c>
      <c r="CY274" s="32" t="str">
        <f ca="1">IF(AND(CY$7&gt;=$N274,CY$7&lt;=$O274,CY$7&lt;&gt;""),IF($P274="O",$K274&amp;" h",$K274),"")</f>
        <v/>
      </c>
      <c r="CZ274" s="32" t="str">
        <f ca="1">IF(AND(CZ$7&gt;=$N274,CZ$7&lt;=$O274,CZ$7&lt;&gt;""),IF($P274="O",$K274&amp;" h",$K274),"")</f>
        <v/>
      </c>
      <c r="DA274" s="32" t="str">
        <f ca="1">IF(AND(DA$7&gt;=$N274,DA$7&lt;=$O274,DA$7&lt;&gt;""),IF($P274="O",$K274&amp;" h",$K274),"")</f>
        <v/>
      </c>
      <c r="DB274" s="32" t="str">
        <f ca="1">IF(AND(DB$7&gt;=$N274,DB$7&lt;=$O274,DB$7&lt;&gt;""),IF($P274="O",$K274&amp;" h",$K274),"")</f>
        <v/>
      </c>
      <c r="DC274" s="32" t="str">
        <f ca="1">IF(AND(DC$7&gt;=$N274,DC$7&lt;=$O274,DC$7&lt;&gt;""),IF($P274="O",$K274&amp;" h",$K274),"")</f>
        <v/>
      </c>
    </row>
    <row r="275" spans="1:107" x14ac:dyDescent="0.3">
      <c r="A275" s="100"/>
      <c r="B275" s="100"/>
      <c r="C275" s="100"/>
      <c r="D275" s="100"/>
      <c r="E275" s="100"/>
      <c r="F275" s="100"/>
      <c r="G275" s="100"/>
      <c r="H275" s="100"/>
      <c r="I275" s="100"/>
      <c r="J275" s="100"/>
      <c r="K275" s="100"/>
      <c r="L275" s="101"/>
      <c r="M275" s="101"/>
      <c r="N275" s="102"/>
      <c r="O275" s="102"/>
      <c r="P275" s="103"/>
      <c r="Q275" s="31">
        <f ca="1">NETWORKDAYS(N275,O275,LD!$D$5:$D$16)</f>
        <v>0</v>
      </c>
      <c r="R275" s="152" t="str">
        <f ca="1">IF(AND(R$7&gt;=$N275,R$7&lt;=$O275,R$7&lt;&gt;""),IF($P275="O",$K275&amp;" h",$K275),"")</f>
        <v/>
      </c>
      <c r="S275" s="150" t="str">
        <f>IF(AND(S$7&gt;=$N275,S$7&lt;=$O275,S$7&lt;&gt;""),IF($P275="O",$K275&amp;" h",$K275),"")</f>
        <v/>
      </c>
      <c r="T275" s="152" t="str">
        <f ca="1">IF(AND(T$7&gt;=$N275,T$7&lt;=$O275,T$7&lt;&gt;""),IF($P275="O",$K275&amp;" h",$K275),"")</f>
        <v/>
      </c>
      <c r="U275" s="150" t="str">
        <f>IF(AND(U$7&gt;=$N275,U$7&lt;=$O275,U$7&lt;&gt;""),IF($P275="O",$K275&amp;" h",$K275),"")</f>
        <v/>
      </c>
      <c r="V275" s="152" t="str">
        <f ca="1">IF(AND(V$7&gt;=$N275,V$7&lt;=$O275,V$7&lt;&gt;""),IF($P275="O",$K275&amp;" h",$K275),"")</f>
        <v/>
      </c>
      <c r="W275" s="150" t="str">
        <f>IF(AND(W$7&gt;=$N275,W$7&lt;=$O275,W$7&lt;&gt;""),IF($P275="O",$K275&amp;" h",$K275),"")</f>
        <v/>
      </c>
      <c r="X275" s="152" t="str">
        <f ca="1">IF(AND(X$7&gt;=$N275,X$7&lt;=$O275,X$7&lt;&gt;""),IF($P275="O",$K275&amp;" h",$K275),"")</f>
        <v/>
      </c>
      <c r="Y275" s="150" t="str">
        <f>IF(AND(Y$7&gt;=$N275,Y$7&lt;=$O275,Y$7&lt;&gt;""),IF($P275="O",$K275&amp;" h",$K275),"")</f>
        <v/>
      </c>
      <c r="Z275" s="152" t="str">
        <f ca="1">IF(AND(Z$7&gt;=$N275,Z$7&lt;=$O275,Z$7&lt;&gt;""),IF($P275="O",$K275&amp;" h",$K275),"")</f>
        <v/>
      </c>
      <c r="AA275" s="150" t="str">
        <f>IF(AND(AA$7&gt;=$N275,AA$7&lt;=$O275,AA$7&lt;&gt;""),IF($P275="O",$K275&amp;" h",$K275),"")</f>
        <v/>
      </c>
      <c r="AB275" s="152" t="str">
        <f ca="1">IF(AND(AB$7&gt;=$N275,AB$7&lt;=$O275,AB$7&lt;&gt;""),IF($P275="O",$K275&amp;" h",$K275),"")</f>
        <v/>
      </c>
      <c r="AC275" s="150" t="str">
        <f>IF(AND(AC$7&gt;=$N275,AC$7&lt;=$O275,AC$7&lt;&gt;""),IF($P275="O",$K275&amp;" h",$K275),"")</f>
        <v/>
      </c>
      <c r="AD275" s="152" t="str">
        <f ca="1">IF(AND(AD$7&gt;=$N275,AD$7&lt;=$O275,AD$7&lt;&gt;""),IF($P275="O",$K275&amp;" h",$K275),"")</f>
        <v/>
      </c>
      <c r="AE275" s="150" t="str">
        <f>IF(AND(AE$7&gt;=$N275,AE$7&lt;=$O275,AE$7&lt;&gt;""),IF($P275="O",$K275&amp;" h",$K275),"")</f>
        <v/>
      </c>
      <c r="AF275" s="152" t="str">
        <f ca="1">IF(AND(AF$7&gt;=$N275,AF$7&lt;=$O275,AF$7&lt;&gt;""),IF($P275="O",$K275&amp;" h",$K275),"")</f>
        <v/>
      </c>
      <c r="AG275" s="150" t="str">
        <f>IF(AND(AG$7&gt;=$N275,AG$7&lt;=$O275,AG$7&lt;&gt;""),IF($P275="O",$K275&amp;" h",$K275),"")</f>
        <v/>
      </c>
      <c r="AH275" s="152" t="str">
        <f ca="1">IF(AND(AH$7&gt;=$N275,AH$7&lt;=$O275,AH$7&lt;&gt;""),IF($P275="O",$K275&amp;" h",$K275),"")</f>
        <v/>
      </c>
      <c r="AI275" s="150"/>
      <c r="AJ275" s="152"/>
      <c r="AK275" s="150"/>
      <c r="AL275" s="152"/>
      <c r="AM275" s="150"/>
      <c r="AN275" s="152"/>
      <c r="AO275" s="150"/>
      <c r="AP275" s="152"/>
      <c r="AQ275" s="150"/>
      <c r="AR275" s="152"/>
      <c r="AS275" s="150"/>
      <c r="AT275" s="152"/>
      <c r="AU275" s="150"/>
      <c r="AV275" s="152"/>
      <c r="AW275" s="150"/>
      <c r="AX275" s="152"/>
      <c r="AY275" s="150"/>
      <c r="AZ275" s="152"/>
      <c r="BA275" s="150"/>
      <c r="BB275" s="152"/>
      <c r="BC275" s="150"/>
      <c r="BD275" s="152"/>
      <c r="BE275" s="150"/>
      <c r="BF275" s="152"/>
      <c r="BG275" s="150"/>
      <c r="BH275" s="152"/>
      <c r="BI275" s="150"/>
      <c r="BJ275" s="152"/>
      <c r="BK275" s="150"/>
      <c r="BL275" s="152"/>
      <c r="BM275" s="150"/>
      <c r="BN275" s="152"/>
      <c r="BO275" s="150"/>
      <c r="BP275" s="152"/>
      <c r="BQ275" s="150"/>
      <c r="BR275" s="152"/>
      <c r="BS275" s="150"/>
      <c r="BT275" s="152"/>
      <c r="BU275" s="150"/>
      <c r="BV275" s="152"/>
      <c r="BW275" s="150"/>
      <c r="BX275" s="152"/>
      <c r="BY275" s="150"/>
      <c r="BZ275" s="32" t="str">
        <f ca="1">IF(AND(BZ$7&gt;=$N275,BZ$7&lt;=$O275,BZ$7&lt;&gt;""),IF($P275="O",$K275&amp;" h",$K275),"")</f>
        <v/>
      </c>
      <c r="CA275" s="32" t="str">
        <f ca="1">IF(AND(CA$7&gt;=$N275,CA$7&lt;=$O275,CA$7&lt;&gt;""),IF($P275="O",$K275&amp;" h",$K275),"")</f>
        <v/>
      </c>
      <c r="CB275" s="32" t="str">
        <f ca="1">IF(AND(CB$7&gt;=$N275,CB$7&lt;=$O275,CB$7&lt;&gt;""),IF($P275="O",$K275&amp;" h",$K275),"")</f>
        <v/>
      </c>
      <c r="CC275" s="32" t="str">
        <f ca="1">IF(AND(CC$7&gt;=$N275,CC$7&lt;=$O275,CC$7&lt;&gt;""),IF($P275="O",$K275&amp;" h",$K275),"")</f>
        <v/>
      </c>
      <c r="CD275" s="32" t="str">
        <f ca="1">IF(AND(CD$7&gt;=$N275,CD$7&lt;=$O275,CD$7&lt;&gt;""),IF($P275="O",$K275&amp;" h",$K275),"")</f>
        <v/>
      </c>
      <c r="CE275" s="32" t="str">
        <f ca="1">IF(AND(CE$7&gt;=$N275,CE$7&lt;=$O275,CE$7&lt;&gt;""),IF($P275="O",$K275&amp;" h",$K275),"")</f>
        <v/>
      </c>
      <c r="CF275" s="32" t="str">
        <f ca="1">IF(AND(CF$7&gt;=$N275,CF$7&lt;=$O275,CF$7&lt;&gt;""),IF($P275="O",$K275&amp;" h",$K275),"")</f>
        <v/>
      </c>
      <c r="CG275" s="32" t="str">
        <f ca="1">IF(AND(CG$7&gt;=$N275,CG$7&lt;=$O275,CG$7&lt;&gt;""),IF($P275="O",$K275&amp;" h",$K275),"")</f>
        <v/>
      </c>
      <c r="CH275" s="32" t="str">
        <f ca="1">IF(AND(CH$7&gt;=$N275,CH$7&lt;=$O275,CH$7&lt;&gt;""),IF($P275="O",$K275&amp;" h",$K275),"")</f>
        <v/>
      </c>
      <c r="CI275" s="32" t="str">
        <f ca="1">IF(AND(CI$7&gt;=$N275,CI$7&lt;=$O275,CI$7&lt;&gt;""),IF($P275="O",$K275&amp;" h",$K275),"")</f>
        <v/>
      </c>
      <c r="CJ275" s="32" t="str">
        <f ca="1">IF(AND(CJ$7&gt;=$N275,CJ$7&lt;=$O275,CJ$7&lt;&gt;""),IF($P275="O",$K275&amp;" h",$K275),"")</f>
        <v/>
      </c>
      <c r="CK275" s="32" t="str">
        <f ca="1">IF(AND(CK$7&gt;=$N275,CK$7&lt;=$O275,CK$7&lt;&gt;""),IF($P275="O",$K275&amp;" h",$K275),"")</f>
        <v/>
      </c>
      <c r="CL275" s="32" t="str">
        <f ca="1">IF(AND(CL$7&gt;=$N275,CL$7&lt;=$O275,CL$7&lt;&gt;""),IF($P275="O",$K275&amp;" h",$K275),"")</f>
        <v/>
      </c>
      <c r="CM275" s="32" t="str">
        <f ca="1">IF(AND(CM$7&gt;=$N275,CM$7&lt;=$O275,CM$7&lt;&gt;""),IF($P275="O",$K275&amp;" h",$K275),"")</f>
        <v/>
      </c>
      <c r="CN275" s="32" t="str">
        <f ca="1">IF(AND(CN$7&gt;=$N275,CN$7&lt;=$O275,CN$7&lt;&gt;""),IF($P275="O",$K275&amp;" h",$K275),"")</f>
        <v/>
      </c>
      <c r="CO275" s="32" t="str">
        <f ca="1">IF(AND(CO$7&gt;=$N275,CO$7&lt;=$O275,CO$7&lt;&gt;""),IF($P275="O",$K275&amp;" h",$K275),"")</f>
        <v/>
      </c>
      <c r="CP275" s="32" t="str">
        <f ca="1">IF(AND(CP$7&gt;=$N275,CP$7&lt;=$O275,CP$7&lt;&gt;""),IF($P275="O",$K275&amp;" h",$K275),"")</f>
        <v/>
      </c>
      <c r="CQ275" s="32" t="str">
        <f ca="1">IF(AND(CQ$7&gt;=$N275,CQ$7&lt;=$O275,CQ$7&lt;&gt;""),IF($P275="O",$K275&amp;" h",$K275),"")</f>
        <v/>
      </c>
      <c r="CR275" s="32" t="str">
        <f ca="1">IF(AND(CR$7&gt;=$N275,CR$7&lt;=$O275,CR$7&lt;&gt;""),IF($P275="O",$K275&amp;" h",$K275),"")</f>
        <v/>
      </c>
      <c r="CS275" s="32" t="str">
        <f ca="1">IF(AND(CS$7&gt;=$N275,CS$7&lt;=$O275,CS$7&lt;&gt;""),IF($P275="O",$K275&amp;" h",$K275),"")</f>
        <v/>
      </c>
      <c r="CT275" s="32" t="str">
        <f ca="1">IF(AND(CT$7&gt;=$N275,CT$7&lt;=$O275,CT$7&lt;&gt;""),IF($P275="O",$K275&amp;" h",$K275),"")</f>
        <v/>
      </c>
      <c r="CU275" s="32" t="str">
        <f ca="1">IF(AND(CU$7&gt;=$N275,CU$7&lt;=$O275,CU$7&lt;&gt;""),IF($P275="O",$K275&amp;" h",$K275),"")</f>
        <v/>
      </c>
      <c r="CV275" s="32" t="str">
        <f ca="1">IF(AND(CV$7&gt;=$N275,CV$7&lt;=$O275,CV$7&lt;&gt;""),IF($P275="O",$K275&amp;" h",$K275),"")</f>
        <v/>
      </c>
      <c r="CW275" s="32" t="str">
        <f ca="1">IF(AND(CW$7&gt;=$N275,CW$7&lt;=$O275,CW$7&lt;&gt;""),IF($P275="O",$K275&amp;" h",$K275),"")</f>
        <v/>
      </c>
      <c r="CX275" s="32" t="str">
        <f ca="1">IF(AND(CX$7&gt;=$N275,CX$7&lt;=$O275,CX$7&lt;&gt;""),IF($P275="O",$K275&amp;" h",$K275),"")</f>
        <v/>
      </c>
      <c r="CY275" s="32" t="str">
        <f ca="1">IF(AND(CY$7&gt;=$N275,CY$7&lt;=$O275,CY$7&lt;&gt;""),IF($P275="O",$K275&amp;" h",$K275),"")</f>
        <v/>
      </c>
      <c r="CZ275" s="32" t="str">
        <f ca="1">IF(AND(CZ$7&gt;=$N275,CZ$7&lt;=$O275,CZ$7&lt;&gt;""),IF($P275="O",$K275&amp;" h",$K275),"")</f>
        <v/>
      </c>
      <c r="DA275" s="32" t="str">
        <f ca="1">IF(AND(DA$7&gt;=$N275,DA$7&lt;=$O275,DA$7&lt;&gt;""),IF($P275="O",$K275&amp;" h",$K275),"")</f>
        <v/>
      </c>
      <c r="DB275" s="32" t="str">
        <f ca="1">IF(AND(DB$7&gt;=$N275,DB$7&lt;=$O275,DB$7&lt;&gt;""),IF($P275="O",$K275&amp;" h",$K275),"")</f>
        <v/>
      </c>
      <c r="DC275" s="32" t="str">
        <f ca="1">IF(AND(DC$7&gt;=$N275,DC$7&lt;=$O275,DC$7&lt;&gt;""),IF($P275="O",$K275&amp;" h",$K275),"")</f>
        <v/>
      </c>
    </row>
    <row r="276" spans="1:107" x14ac:dyDescent="0.3">
      <c r="A276" s="100"/>
      <c r="B276" s="100"/>
      <c r="C276" s="100"/>
      <c r="D276" s="100"/>
      <c r="E276" s="100"/>
      <c r="F276" s="100"/>
      <c r="G276" s="100"/>
      <c r="H276" s="100"/>
      <c r="I276" s="100"/>
      <c r="J276" s="100"/>
      <c r="K276" s="100"/>
      <c r="L276" s="101"/>
      <c r="M276" s="101"/>
      <c r="N276" s="102"/>
      <c r="O276" s="102"/>
      <c r="P276" s="103"/>
      <c r="Q276" s="31">
        <f ca="1">NETWORKDAYS(N276,O276,LD!$D$5:$D$16)</f>
        <v>0</v>
      </c>
      <c r="R276" s="152" t="str">
        <f ca="1">IF(AND(R$7&gt;=$N276,R$7&lt;=$O276,R$7&lt;&gt;""),IF($P276="O",$K276&amp;" h",$K276),"")</f>
        <v/>
      </c>
      <c r="S276" s="150" t="str">
        <f>IF(AND(S$7&gt;=$N276,S$7&lt;=$O276,S$7&lt;&gt;""),IF($P276="O",$K276&amp;" h",$K276),"")</f>
        <v/>
      </c>
      <c r="T276" s="152" t="str">
        <f ca="1">IF(AND(T$7&gt;=$N276,T$7&lt;=$O276,T$7&lt;&gt;""),IF($P276="O",$K276&amp;" h",$K276),"")</f>
        <v/>
      </c>
      <c r="U276" s="150" t="str">
        <f>IF(AND(U$7&gt;=$N276,U$7&lt;=$O276,U$7&lt;&gt;""),IF($P276="O",$K276&amp;" h",$K276),"")</f>
        <v/>
      </c>
      <c r="V276" s="152" t="str">
        <f ca="1">IF(AND(V$7&gt;=$N276,V$7&lt;=$O276,V$7&lt;&gt;""),IF($P276="O",$K276&amp;" h",$K276),"")</f>
        <v/>
      </c>
      <c r="W276" s="150" t="str">
        <f>IF(AND(W$7&gt;=$N276,W$7&lt;=$O276,W$7&lt;&gt;""),IF($P276="O",$K276&amp;" h",$K276),"")</f>
        <v/>
      </c>
      <c r="X276" s="152" t="str">
        <f ca="1">IF(AND(X$7&gt;=$N276,X$7&lt;=$O276,X$7&lt;&gt;""),IF($P276="O",$K276&amp;" h",$K276),"")</f>
        <v/>
      </c>
      <c r="Y276" s="150" t="str">
        <f>IF(AND(Y$7&gt;=$N276,Y$7&lt;=$O276,Y$7&lt;&gt;""),IF($P276="O",$K276&amp;" h",$K276),"")</f>
        <v/>
      </c>
      <c r="Z276" s="152" t="str">
        <f ca="1">IF(AND(Z$7&gt;=$N276,Z$7&lt;=$O276,Z$7&lt;&gt;""),IF($P276="O",$K276&amp;" h",$K276),"")</f>
        <v/>
      </c>
      <c r="AA276" s="150" t="str">
        <f>IF(AND(AA$7&gt;=$N276,AA$7&lt;=$O276,AA$7&lt;&gt;""),IF($P276="O",$K276&amp;" h",$K276),"")</f>
        <v/>
      </c>
      <c r="AB276" s="152" t="str">
        <f ca="1">IF(AND(AB$7&gt;=$N276,AB$7&lt;=$O276,AB$7&lt;&gt;""),IF($P276="O",$K276&amp;" h",$K276),"")</f>
        <v/>
      </c>
      <c r="AC276" s="150" t="str">
        <f>IF(AND(AC$7&gt;=$N276,AC$7&lt;=$O276,AC$7&lt;&gt;""),IF($P276="O",$K276&amp;" h",$K276),"")</f>
        <v/>
      </c>
      <c r="AD276" s="152" t="str">
        <f ca="1">IF(AND(AD$7&gt;=$N276,AD$7&lt;=$O276,AD$7&lt;&gt;""),IF($P276="O",$K276&amp;" h",$K276),"")</f>
        <v/>
      </c>
      <c r="AE276" s="150" t="str">
        <f>IF(AND(AE$7&gt;=$N276,AE$7&lt;=$O276,AE$7&lt;&gt;""),IF($P276="O",$K276&amp;" h",$K276),"")</f>
        <v/>
      </c>
      <c r="AF276" s="152" t="str">
        <f ca="1">IF(AND(AF$7&gt;=$N276,AF$7&lt;=$O276,AF$7&lt;&gt;""),IF($P276="O",$K276&amp;" h",$K276),"")</f>
        <v/>
      </c>
      <c r="AG276" s="150" t="str">
        <f>IF(AND(AG$7&gt;=$N276,AG$7&lt;=$O276,AG$7&lt;&gt;""),IF($P276="O",$K276&amp;" h",$K276),"")</f>
        <v/>
      </c>
      <c r="AH276" s="152" t="str">
        <f ca="1">IF(AND(AH$7&gt;=$N276,AH$7&lt;=$O276,AH$7&lt;&gt;""),IF($P276="O",$K276&amp;" h",$K276),"")</f>
        <v/>
      </c>
      <c r="AI276" s="150"/>
      <c r="AJ276" s="152"/>
      <c r="AK276" s="150"/>
      <c r="AL276" s="152"/>
      <c r="AM276" s="150"/>
      <c r="AN276" s="152"/>
      <c r="AO276" s="150"/>
      <c r="AP276" s="152"/>
      <c r="AQ276" s="150"/>
      <c r="AR276" s="152"/>
      <c r="AS276" s="150"/>
      <c r="AT276" s="152"/>
      <c r="AU276" s="150"/>
      <c r="AV276" s="152"/>
      <c r="AW276" s="150"/>
      <c r="AX276" s="152"/>
      <c r="AY276" s="150"/>
      <c r="AZ276" s="152"/>
      <c r="BA276" s="150"/>
      <c r="BB276" s="152"/>
      <c r="BC276" s="150"/>
      <c r="BD276" s="152"/>
      <c r="BE276" s="150"/>
      <c r="BF276" s="152"/>
      <c r="BG276" s="150"/>
      <c r="BH276" s="152"/>
      <c r="BI276" s="150"/>
      <c r="BJ276" s="152"/>
      <c r="BK276" s="150"/>
      <c r="BL276" s="152"/>
      <c r="BM276" s="150"/>
      <c r="BN276" s="152"/>
      <c r="BO276" s="150"/>
      <c r="BP276" s="152"/>
      <c r="BQ276" s="150"/>
      <c r="BR276" s="152"/>
      <c r="BS276" s="150"/>
      <c r="BT276" s="152"/>
      <c r="BU276" s="150"/>
      <c r="BV276" s="152"/>
      <c r="BW276" s="150"/>
      <c r="BX276" s="152"/>
      <c r="BY276" s="150"/>
      <c r="BZ276" s="32" t="str">
        <f ca="1">IF(AND(BZ$7&gt;=$N276,BZ$7&lt;=$O276,BZ$7&lt;&gt;""),IF($P276="O",$K276&amp;" h",$K276),"")</f>
        <v/>
      </c>
      <c r="CA276" s="32" t="str">
        <f ca="1">IF(AND(CA$7&gt;=$N276,CA$7&lt;=$O276,CA$7&lt;&gt;""),IF($P276="O",$K276&amp;" h",$K276),"")</f>
        <v/>
      </c>
      <c r="CB276" s="32" t="str">
        <f ca="1">IF(AND(CB$7&gt;=$N276,CB$7&lt;=$O276,CB$7&lt;&gt;""),IF($P276="O",$K276&amp;" h",$K276),"")</f>
        <v/>
      </c>
      <c r="CC276" s="32" t="str">
        <f ca="1">IF(AND(CC$7&gt;=$N276,CC$7&lt;=$O276,CC$7&lt;&gt;""),IF($P276="O",$K276&amp;" h",$K276),"")</f>
        <v/>
      </c>
      <c r="CD276" s="32" t="str">
        <f ca="1">IF(AND(CD$7&gt;=$N276,CD$7&lt;=$O276,CD$7&lt;&gt;""),IF($P276="O",$K276&amp;" h",$K276),"")</f>
        <v/>
      </c>
      <c r="CE276" s="32" t="str">
        <f ca="1">IF(AND(CE$7&gt;=$N276,CE$7&lt;=$O276,CE$7&lt;&gt;""),IF($P276="O",$K276&amp;" h",$K276),"")</f>
        <v/>
      </c>
      <c r="CF276" s="32" t="str">
        <f ca="1">IF(AND(CF$7&gt;=$N276,CF$7&lt;=$O276,CF$7&lt;&gt;""),IF($P276="O",$K276&amp;" h",$K276),"")</f>
        <v/>
      </c>
      <c r="CG276" s="32" t="str">
        <f ca="1">IF(AND(CG$7&gt;=$N276,CG$7&lt;=$O276,CG$7&lt;&gt;""),IF($P276="O",$K276&amp;" h",$K276),"")</f>
        <v/>
      </c>
      <c r="CH276" s="32" t="str">
        <f ca="1">IF(AND(CH$7&gt;=$N276,CH$7&lt;=$O276,CH$7&lt;&gt;""),IF($P276="O",$K276&amp;" h",$K276),"")</f>
        <v/>
      </c>
      <c r="CI276" s="32" t="str">
        <f ca="1">IF(AND(CI$7&gt;=$N276,CI$7&lt;=$O276,CI$7&lt;&gt;""),IF($P276="O",$K276&amp;" h",$K276),"")</f>
        <v/>
      </c>
      <c r="CJ276" s="32" t="str">
        <f ca="1">IF(AND(CJ$7&gt;=$N276,CJ$7&lt;=$O276,CJ$7&lt;&gt;""),IF($P276="O",$K276&amp;" h",$K276),"")</f>
        <v/>
      </c>
      <c r="CK276" s="32" t="str">
        <f ca="1">IF(AND(CK$7&gt;=$N276,CK$7&lt;=$O276,CK$7&lt;&gt;""),IF($P276="O",$K276&amp;" h",$K276),"")</f>
        <v/>
      </c>
      <c r="CL276" s="32" t="str">
        <f ca="1">IF(AND(CL$7&gt;=$N276,CL$7&lt;=$O276,CL$7&lt;&gt;""),IF($P276="O",$K276&amp;" h",$K276),"")</f>
        <v/>
      </c>
      <c r="CM276" s="32" t="str">
        <f ca="1">IF(AND(CM$7&gt;=$N276,CM$7&lt;=$O276,CM$7&lt;&gt;""),IF($P276="O",$K276&amp;" h",$K276),"")</f>
        <v/>
      </c>
      <c r="CN276" s="32" t="str">
        <f ca="1">IF(AND(CN$7&gt;=$N276,CN$7&lt;=$O276,CN$7&lt;&gt;""),IF($P276="O",$K276&amp;" h",$K276),"")</f>
        <v/>
      </c>
      <c r="CO276" s="32" t="str">
        <f ca="1">IF(AND(CO$7&gt;=$N276,CO$7&lt;=$O276,CO$7&lt;&gt;""),IF($P276="O",$K276&amp;" h",$K276),"")</f>
        <v/>
      </c>
      <c r="CP276" s="32" t="str">
        <f ca="1">IF(AND(CP$7&gt;=$N276,CP$7&lt;=$O276,CP$7&lt;&gt;""),IF($P276="O",$K276&amp;" h",$K276),"")</f>
        <v/>
      </c>
      <c r="CQ276" s="32" t="str">
        <f ca="1">IF(AND(CQ$7&gt;=$N276,CQ$7&lt;=$O276,CQ$7&lt;&gt;""),IF($P276="O",$K276&amp;" h",$K276),"")</f>
        <v/>
      </c>
      <c r="CR276" s="32" t="str">
        <f ca="1">IF(AND(CR$7&gt;=$N276,CR$7&lt;=$O276,CR$7&lt;&gt;""),IF($P276="O",$K276&amp;" h",$K276),"")</f>
        <v/>
      </c>
      <c r="CS276" s="32" t="str">
        <f ca="1">IF(AND(CS$7&gt;=$N276,CS$7&lt;=$O276,CS$7&lt;&gt;""),IF($P276="O",$K276&amp;" h",$K276),"")</f>
        <v/>
      </c>
      <c r="CT276" s="32" t="str">
        <f ca="1">IF(AND(CT$7&gt;=$N276,CT$7&lt;=$O276,CT$7&lt;&gt;""),IF($P276="O",$K276&amp;" h",$K276),"")</f>
        <v/>
      </c>
      <c r="CU276" s="32" t="str">
        <f ca="1">IF(AND(CU$7&gt;=$N276,CU$7&lt;=$O276,CU$7&lt;&gt;""),IF($P276="O",$K276&amp;" h",$K276),"")</f>
        <v/>
      </c>
      <c r="CV276" s="32" t="str">
        <f ca="1">IF(AND(CV$7&gt;=$N276,CV$7&lt;=$O276,CV$7&lt;&gt;""),IF($P276="O",$K276&amp;" h",$K276),"")</f>
        <v/>
      </c>
      <c r="CW276" s="32" t="str">
        <f ca="1">IF(AND(CW$7&gt;=$N276,CW$7&lt;=$O276,CW$7&lt;&gt;""),IF($P276="O",$K276&amp;" h",$K276),"")</f>
        <v/>
      </c>
      <c r="CX276" s="32" t="str">
        <f ca="1">IF(AND(CX$7&gt;=$N276,CX$7&lt;=$O276,CX$7&lt;&gt;""),IF($P276="O",$K276&amp;" h",$K276),"")</f>
        <v/>
      </c>
      <c r="CY276" s="32" t="str">
        <f ca="1">IF(AND(CY$7&gt;=$N276,CY$7&lt;=$O276,CY$7&lt;&gt;""),IF($P276="O",$K276&amp;" h",$K276),"")</f>
        <v/>
      </c>
      <c r="CZ276" s="32" t="str">
        <f ca="1">IF(AND(CZ$7&gt;=$N276,CZ$7&lt;=$O276,CZ$7&lt;&gt;""),IF($P276="O",$K276&amp;" h",$K276),"")</f>
        <v/>
      </c>
      <c r="DA276" s="32" t="str">
        <f ca="1">IF(AND(DA$7&gt;=$N276,DA$7&lt;=$O276,DA$7&lt;&gt;""),IF($P276="O",$K276&amp;" h",$K276),"")</f>
        <v/>
      </c>
      <c r="DB276" s="32" t="str">
        <f ca="1">IF(AND(DB$7&gt;=$N276,DB$7&lt;=$O276,DB$7&lt;&gt;""),IF($P276="O",$K276&amp;" h",$K276),"")</f>
        <v/>
      </c>
      <c r="DC276" s="32" t="str">
        <f ca="1">IF(AND(DC$7&gt;=$N276,DC$7&lt;=$O276,DC$7&lt;&gt;""),IF($P276="O",$K276&amp;" h",$K276),"")</f>
        <v/>
      </c>
    </row>
    <row r="277" spans="1:107" x14ac:dyDescent="0.3">
      <c r="A277" s="100"/>
      <c r="B277" s="100"/>
      <c r="C277" s="100"/>
      <c r="D277" s="100"/>
      <c r="E277" s="100"/>
      <c r="F277" s="100"/>
      <c r="G277" s="100"/>
      <c r="H277" s="100"/>
      <c r="I277" s="100"/>
      <c r="J277" s="100"/>
      <c r="K277" s="100"/>
      <c r="L277" s="101"/>
      <c r="M277" s="101"/>
      <c r="N277" s="102"/>
      <c r="O277" s="102"/>
      <c r="P277" s="103"/>
      <c r="Q277" s="31">
        <f ca="1">NETWORKDAYS(N277,O277,LD!$D$5:$D$16)</f>
        <v>0</v>
      </c>
      <c r="R277" s="152" t="str">
        <f ca="1">IF(AND(R$7&gt;=$N277,R$7&lt;=$O277,R$7&lt;&gt;""),IF($P277="O",$K277&amp;" h",$K277),"")</f>
        <v/>
      </c>
      <c r="S277" s="150" t="str">
        <f>IF(AND(S$7&gt;=$N277,S$7&lt;=$O277,S$7&lt;&gt;""),IF($P277="O",$K277&amp;" h",$K277),"")</f>
        <v/>
      </c>
      <c r="T277" s="152" t="str">
        <f ca="1">IF(AND(T$7&gt;=$N277,T$7&lt;=$O277,T$7&lt;&gt;""),IF($P277="O",$K277&amp;" h",$K277),"")</f>
        <v/>
      </c>
      <c r="U277" s="150" t="str">
        <f>IF(AND(U$7&gt;=$N277,U$7&lt;=$O277,U$7&lt;&gt;""),IF($P277="O",$K277&amp;" h",$K277),"")</f>
        <v/>
      </c>
      <c r="V277" s="152" t="str">
        <f ca="1">IF(AND(V$7&gt;=$N277,V$7&lt;=$O277,V$7&lt;&gt;""),IF($P277="O",$K277&amp;" h",$K277),"")</f>
        <v/>
      </c>
      <c r="W277" s="150" t="str">
        <f>IF(AND(W$7&gt;=$N277,W$7&lt;=$O277,W$7&lt;&gt;""),IF($P277="O",$K277&amp;" h",$K277),"")</f>
        <v/>
      </c>
      <c r="X277" s="152" t="str">
        <f ca="1">IF(AND(X$7&gt;=$N277,X$7&lt;=$O277,X$7&lt;&gt;""),IF($P277="O",$K277&amp;" h",$K277),"")</f>
        <v/>
      </c>
      <c r="Y277" s="150" t="str">
        <f>IF(AND(Y$7&gt;=$N277,Y$7&lt;=$O277,Y$7&lt;&gt;""),IF($P277="O",$K277&amp;" h",$K277),"")</f>
        <v/>
      </c>
      <c r="Z277" s="152" t="str">
        <f ca="1">IF(AND(Z$7&gt;=$N277,Z$7&lt;=$O277,Z$7&lt;&gt;""),IF($P277="O",$K277&amp;" h",$K277),"")</f>
        <v/>
      </c>
      <c r="AA277" s="150" t="str">
        <f>IF(AND(AA$7&gt;=$N277,AA$7&lt;=$O277,AA$7&lt;&gt;""),IF($P277="O",$K277&amp;" h",$K277),"")</f>
        <v/>
      </c>
      <c r="AB277" s="152" t="str">
        <f ca="1">IF(AND(AB$7&gt;=$N277,AB$7&lt;=$O277,AB$7&lt;&gt;""),IF($P277="O",$K277&amp;" h",$K277),"")</f>
        <v/>
      </c>
      <c r="AC277" s="150" t="str">
        <f>IF(AND(AC$7&gt;=$N277,AC$7&lt;=$O277,AC$7&lt;&gt;""),IF($P277="O",$K277&amp;" h",$K277),"")</f>
        <v/>
      </c>
      <c r="AD277" s="152" t="str">
        <f ca="1">IF(AND(AD$7&gt;=$N277,AD$7&lt;=$O277,AD$7&lt;&gt;""),IF($P277="O",$K277&amp;" h",$K277),"")</f>
        <v/>
      </c>
      <c r="AE277" s="150" t="str">
        <f>IF(AND(AE$7&gt;=$N277,AE$7&lt;=$O277,AE$7&lt;&gt;""),IF($P277="O",$K277&amp;" h",$K277),"")</f>
        <v/>
      </c>
      <c r="AF277" s="152" t="str">
        <f ca="1">IF(AND(AF$7&gt;=$N277,AF$7&lt;=$O277,AF$7&lt;&gt;""),IF($P277="O",$K277&amp;" h",$K277),"")</f>
        <v/>
      </c>
      <c r="AG277" s="150" t="str">
        <f>IF(AND(AG$7&gt;=$N277,AG$7&lt;=$O277,AG$7&lt;&gt;""),IF($P277="O",$K277&amp;" h",$K277),"")</f>
        <v/>
      </c>
      <c r="AH277" s="152" t="str">
        <f ca="1">IF(AND(AH$7&gt;=$N277,AH$7&lt;=$O277,AH$7&lt;&gt;""),IF($P277="O",$K277&amp;" h",$K277),"")</f>
        <v/>
      </c>
      <c r="AI277" s="150"/>
      <c r="AJ277" s="152"/>
      <c r="AK277" s="150"/>
      <c r="AL277" s="152"/>
      <c r="AM277" s="150"/>
      <c r="AN277" s="152"/>
      <c r="AO277" s="150"/>
      <c r="AP277" s="152"/>
      <c r="AQ277" s="150"/>
      <c r="AR277" s="152"/>
      <c r="AS277" s="150"/>
      <c r="AT277" s="152"/>
      <c r="AU277" s="150"/>
      <c r="AV277" s="152"/>
      <c r="AW277" s="150"/>
      <c r="AX277" s="152"/>
      <c r="AY277" s="150"/>
      <c r="AZ277" s="152"/>
      <c r="BA277" s="150"/>
      <c r="BB277" s="152"/>
      <c r="BC277" s="150"/>
      <c r="BD277" s="152"/>
      <c r="BE277" s="150"/>
      <c r="BF277" s="152"/>
      <c r="BG277" s="150"/>
      <c r="BH277" s="152"/>
      <c r="BI277" s="150"/>
      <c r="BJ277" s="152"/>
      <c r="BK277" s="150"/>
      <c r="BL277" s="152"/>
      <c r="BM277" s="150"/>
      <c r="BN277" s="152"/>
      <c r="BO277" s="150"/>
      <c r="BP277" s="152"/>
      <c r="BQ277" s="150"/>
      <c r="BR277" s="152"/>
      <c r="BS277" s="150"/>
      <c r="BT277" s="152"/>
      <c r="BU277" s="150"/>
      <c r="BV277" s="152"/>
      <c r="BW277" s="150"/>
      <c r="BX277" s="152"/>
      <c r="BY277" s="150"/>
      <c r="BZ277" s="32" t="str">
        <f ca="1">IF(AND(BZ$7&gt;=$N277,BZ$7&lt;=$O277,BZ$7&lt;&gt;""),IF($P277="O",$K277&amp;" h",$K277),"")</f>
        <v/>
      </c>
      <c r="CA277" s="32" t="str">
        <f ca="1">IF(AND(CA$7&gt;=$N277,CA$7&lt;=$O277,CA$7&lt;&gt;""),IF($P277="O",$K277&amp;" h",$K277),"")</f>
        <v/>
      </c>
      <c r="CB277" s="32" t="str">
        <f ca="1">IF(AND(CB$7&gt;=$N277,CB$7&lt;=$O277,CB$7&lt;&gt;""),IF($P277="O",$K277&amp;" h",$K277),"")</f>
        <v/>
      </c>
      <c r="CC277" s="32" t="str">
        <f ca="1">IF(AND(CC$7&gt;=$N277,CC$7&lt;=$O277,CC$7&lt;&gt;""),IF($P277="O",$K277&amp;" h",$K277),"")</f>
        <v/>
      </c>
      <c r="CD277" s="32" t="str">
        <f ca="1">IF(AND(CD$7&gt;=$N277,CD$7&lt;=$O277,CD$7&lt;&gt;""),IF($P277="O",$K277&amp;" h",$K277),"")</f>
        <v/>
      </c>
      <c r="CE277" s="32" t="str">
        <f ca="1">IF(AND(CE$7&gt;=$N277,CE$7&lt;=$O277,CE$7&lt;&gt;""),IF($P277="O",$K277&amp;" h",$K277),"")</f>
        <v/>
      </c>
      <c r="CF277" s="32" t="str">
        <f ca="1">IF(AND(CF$7&gt;=$N277,CF$7&lt;=$O277,CF$7&lt;&gt;""),IF($P277="O",$K277&amp;" h",$K277),"")</f>
        <v/>
      </c>
      <c r="CG277" s="32" t="str">
        <f ca="1">IF(AND(CG$7&gt;=$N277,CG$7&lt;=$O277,CG$7&lt;&gt;""),IF($P277="O",$K277&amp;" h",$K277),"")</f>
        <v/>
      </c>
      <c r="CH277" s="32" t="str">
        <f ca="1">IF(AND(CH$7&gt;=$N277,CH$7&lt;=$O277,CH$7&lt;&gt;""),IF($P277="O",$K277&amp;" h",$K277),"")</f>
        <v/>
      </c>
      <c r="CI277" s="32" t="str">
        <f ca="1">IF(AND(CI$7&gt;=$N277,CI$7&lt;=$O277,CI$7&lt;&gt;""),IF($P277="O",$K277&amp;" h",$K277),"")</f>
        <v/>
      </c>
      <c r="CJ277" s="32" t="str">
        <f ca="1">IF(AND(CJ$7&gt;=$N277,CJ$7&lt;=$O277,CJ$7&lt;&gt;""),IF($P277="O",$K277&amp;" h",$K277),"")</f>
        <v/>
      </c>
      <c r="CK277" s="32" t="str">
        <f ca="1">IF(AND(CK$7&gt;=$N277,CK$7&lt;=$O277,CK$7&lt;&gt;""),IF($P277="O",$K277&amp;" h",$K277),"")</f>
        <v/>
      </c>
      <c r="CL277" s="32" t="str">
        <f ca="1">IF(AND(CL$7&gt;=$N277,CL$7&lt;=$O277,CL$7&lt;&gt;""),IF($P277="O",$K277&amp;" h",$K277),"")</f>
        <v/>
      </c>
      <c r="CM277" s="32" t="str">
        <f ca="1">IF(AND(CM$7&gt;=$N277,CM$7&lt;=$O277,CM$7&lt;&gt;""),IF($P277="O",$K277&amp;" h",$K277),"")</f>
        <v/>
      </c>
      <c r="CN277" s="32" t="str">
        <f ca="1">IF(AND(CN$7&gt;=$N277,CN$7&lt;=$O277,CN$7&lt;&gt;""),IF($P277="O",$K277&amp;" h",$K277),"")</f>
        <v/>
      </c>
      <c r="CO277" s="32" t="str">
        <f ca="1">IF(AND(CO$7&gt;=$N277,CO$7&lt;=$O277,CO$7&lt;&gt;""),IF($P277="O",$K277&amp;" h",$K277),"")</f>
        <v/>
      </c>
      <c r="CP277" s="32" t="str">
        <f ca="1">IF(AND(CP$7&gt;=$N277,CP$7&lt;=$O277,CP$7&lt;&gt;""),IF($P277="O",$K277&amp;" h",$K277),"")</f>
        <v/>
      </c>
      <c r="CQ277" s="32" t="str">
        <f ca="1">IF(AND(CQ$7&gt;=$N277,CQ$7&lt;=$O277,CQ$7&lt;&gt;""),IF($P277="O",$K277&amp;" h",$K277),"")</f>
        <v/>
      </c>
      <c r="CR277" s="32" t="str">
        <f ca="1">IF(AND(CR$7&gt;=$N277,CR$7&lt;=$O277,CR$7&lt;&gt;""),IF($P277="O",$K277&amp;" h",$K277),"")</f>
        <v/>
      </c>
      <c r="CS277" s="32" t="str">
        <f ca="1">IF(AND(CS$7&gt;=$N277,CS$7&lt;=$O277,CS$7&lt;&gt;""),IF($P277="O",$K277&amp;" h",$K277),"")</f>
        <v/>
      </c>
      <c r="CT277" s="32" t="str">
        <f ca="1">IF(AND(CT$7&gt;=$N277,CT$7&lt;=$O277,CT$7&lt;&gt;""),IF($P277="O",$K277&amp;" h",$K277),"")</f>
        <v/>
      </c>
      <c r="CU277" s="32" t="str">
        <f ca="1">IF(AND(CU$7&gt;=$N277,CU$7&lt;=$O277,CU$7&lt;&gt;""),IF($P277="O",$K277&amp;" h",$K277),"")</f>
        <v/>
      </c>
      <c r="CV277" s="32" t="str">
        <f ca="1">IF(AND(CV$7&gt;=$N277,CV$7&lt;=$O277,CV$7&lt;&gt;""),IF($P277="O",$K277&amp;" h",$K277),"")</f>
        <v/>
      </c>
      <c r="CW277" s="32" t="str">
        <f ca="1">IF(AND(CW$7&gt;=$N277,CW$7&lt;=$O277,CW$7&lt;&gt;""),IF($P277="O",$K277&amp;" h",$K277),"")</f>
        <v/>
      </c>
      <c r="CX277" s="32" t="str">
        <f ca="1">IF(AND(CX$7&gt;=$N277,CX$7&lt;=$O277,CX$7&lt;&gt;""),IF($P277="O",$K277&amp;" h",$K277),"")</f>
        <v/>
      </c>
      <c r="CY277" s="32" t="str">
        <f ca="1">IF(AND(CY$7&gt;=$N277,CY$7&lt;=$O277,CY$7&lt;&gt;""),IF($P277="O",$K277&amp;" h",$K277),"")</f>
        <v/>
      </c>
      <c r="CZ277" s="32" t="str">
        <f ca="1">IF(AND(CZ$7&gt;=$N277,CZ$7&lt;=$O277,CZ$7&lt;&gt;""),IF($P277="O",$K277&amp;" h",$K277),"")</f>
        <v/>
      </c>
      <c r="DA277" s="32" t="str">
        <f ca="1">IF(AND(DA$7&gt;=$N277,DA$7&lt;=$O277,DA$7&lt;&gt;""),IF($P277="O",$K277&amp;" h",$K277),"")</f>
        <v/>
      </c>
      <c r="DB277" s="32" t="str">
        <f ca="1">IF(AND(DB$7&gt;=$N277,DB$7&lt;=$O277,DB$7&lt;&gt;""),IF($P277="O",$K277&amp;" h",$K277),"")</f>
        <v/>
      </c>
      <c r="DC277" s="32" t="str">
        <f ca="1">IF(AND(DC$7&gt;=$N277,DC$7&lt;=$O277,DC$7&lt;&gt;""),IF($P277="O",$K277&amp;" h",$K277),"")</f>
        <v/>
      </c>
    </row>
    <row r="278" spans="1:107" x14ac:dyDescent="0.3">
      <c r="A278" s="100"/>
      <c r="B278" s="100"/>
      <c r="C278" s="100"/>
      <c r="D278" s="100"/>
      <c r="E278" s="100"/>
      <c r="F278" s="100"/>
      <c r="G278" s="100"/>
      <c r="H278" s="100"/>
      <c r="I278" s="100"/>
      <c r="J278" s="100"/>
      <c r="K278" s="100"/>
      <c r="L278" s="101"/>
      <c r="M278" s="101"/>
      <c r="N278" s="102"/>
      <c r="O278" s="102"/>
      <c r="P278" s="103"/>
      <c r="Q278" s="31">
        <f ca="1">NETWORKDAYS(N278,O278,LD!$D$5:$D$16)</f>
        <v>0</v>
      </c>
      <c r="R278" s="152" t="str">
        <f ca="1">IF(AND(R$7&gt;=$N278,R$7&lt;=$O278,R$7&lt;&gt;""),IF($P278="O",$K278&amp;" h",$K278),"")</f>
        <v/>
      </c>
      <c r="S278" s="150" t="str">
        <f>IF(AND(S$7&gt;=$N278,S$7&lt;=$O278,S$7&lt;&gt;""),IF($P278="O",$K278&amp;" h",$K278),"")</f>
        <v/>
      </c>
      <c r="T278" s="152" t="str">
        <f ca="1">IF(AND(T$7&gt;=$N278,T$7&lt;=$O278,T$7&lt;&gt;""),IF($P278="O",$K278&amp;" h",$K278),"")</f>
        <v/>
      </c>
      <c r="U278" s="150" t="str">
        <f>IF(AND(U$7&gt;=$N278,U$7&lt;=$O278,U$7&lt;&gt;""),IF($P278="O",$K278&amp;" h",$K278),"")</f>
        <v/>
      </c>
      <c r="V278" s="152" t="str">
        <f ca="1">IF(AND(V$7&gt;=$N278,V$7&lt;=$O278,V$7&lt;&gt;""),IF($P278="O",$K278&amp;" h",$K278),"")</f>
        <v/>
      </c>
      <c r="W278" s="150" t="str">
        <f>IF(AND(W$7&gt;=$N278,W$7&lt;=$O278,W$7&lt;&gt;""),IF($P278="O",$K278&amp;" h",$K278),"")</f>
        <v/>
      </c>
      <c r="X278" s="152" t="str">
        <f ca="1">IF(AND(X$7&gt;=$N278,X$7&lt;=$O278,X$7&lt;&gt;""),IF($P278="O",$K278&amp;" h",$K278),"")</f>
        <v/>
      </c>
      <c r="Y278" s="150" t="str">
        <f>IF(AND(Y$7&gt;=$N278,Y$7&lt;=$O278,Y$7&lt;&gt;""),IF($P278="O",$K278&amp;" h",$K278),"")</f>
        <v/>
      </c>
      <c r="Z278" s="152" t="str">
        <f ca="1">IF(AND(Z$7&gt;=$N278,Z$7&lt;=$O278,Z$7&lt;&gt;""),IF($P278="O",$K278&amp;" h",$K278),"")</f>
        <v/>
      </c>
      <c r="AA278" s="150" t="str">
        <f>IF(AND(AA$7&gt;=$N278,AA$7&lt;=$O278,AA$7&lt;&gt;""),IF($P278="O",$K278&amp;" h",$K278),"")</f>
        <v/>
      </c>
      <c r="AB278" s="152" t="str">
        <f ca="1">IF(AND(AB$7&gt;=$N278,AB$7&lt;=$O278,AB$7&lt;&gt;""),IF($P278="O",$K278&amp;" h",$K278),"")</f>
        <v/>
      </c>
      <c r="AC278" s="150" t="str">
        <f>IF(AND(AC$7&gt;=$N278,AC$7&lt;=$O278,AC$7&lt;&gt;""),IF($P278="O",$K278&amp;" h",$K278),"")</f>
        <v/>
      </c>
      <c r="AD278" s="152" t="str">
        <f ca="1">IF(AND(AD$7&gt;=$N278,AD$7&lt;=$O278,AD$7&lt;&gt;""),IF($P278="O",$K278&amp;" h",$K278),"")</f>
        <v/>
      </c>
      <c r="AE278" s="150" t="str">
        <f>IF(AND(AE$7&gt;=$N278,AE$7&lt;=$O278,AE$7&lt;&gt;""),IF($P278="O",$K278&amp;" h",$K278),"")</f>
        <v/>
      </c>
      <c r="AF278" s="152" t="str">
        <f ca="1">IF(AND(AF$7&gt;=$N278,AF$7&lt;=$O278,AF$7&lt;&gt;""),IF($P278="O",$K278&amp;" h",$K278),"")</f>
        <v/>
      </c>
      <c r="AG278" s="150" t="str">
        <f>IF(AND(AG$7&gt;=$N278,AG$7&lt;=$O278,AG$7&lt;&gt;""),IF($P278="O",$K278&amp;" h",$K278),"")</f>
        <v/>
      </c>
      <c r="AH278" s="152" t="str">
        <f ca="1">IF(AND(AH$7&gt;=$N278,AH$7&lt;=$O278,AH$7&lt;&gt;""),IF($P278="O",$K278&amp;" h",$K278),"")</f>
        <v/>
      </c>
      <c r="AI278" s="150"/>
      <c r="AJ278" s="152"/>
      <c r="AK278" s="150"/>
      <c r="AL278" s="152"/>
      <c r="AM278" s="150"/>
      <c r="AN278" s="152"/>
      <c r="AO278" s="150"/>
      <c r="AP278" s="152"/>
      <c r="AQ278" s="150"/>
      <c r="AR278" s="152"/>
      <c r="AS278" s="150"/>
      <c r="AT278" s="152"/>
      <c r="AU278" s="150"/>
      <c r="AV278" s="152"/>
      <c r="AW278" s="150"/>
      <c r="AX278" s="152"/>
      <c r="AY278" s="150"/>
      <c r="AZ278" s="152"/>
      <c r="BA278" s="150"/>
      <c r="BB278" s="152"/>
      <c r="BC278" s="150"/>
      <c r="BD278" s="152"/>
      <c r="BE278" s="150"/>
      <c r="BF278" s="152"/>
      <c r="BG278" s="150"/>
      <c r="BH278" s="152"/>
      <c r="BI278" s="150"/>
      <c r="BJ278" s="152"/>
      <c r="BK278" s="150"/>
      <c r="BL278" s="152"/>
      <c r="BM278" s="150"/>
      <c r="BN278" s="152"/>
      <c r="BO278" s="150"/>
      <c r="BP278" s="152"/>
      <c r="BQ278" s="150"/>
      <c r="BR278" s="152"/>
      <c r="BS278" s="150"/>
      <c r="BT278" s="152"/>
      <c r="BU278" s="150"/>
      <c r="BV278" s="152"/>
      <c r="BW278" s="150"/>
      <c r="BX278" s="152"/>
      <c r="BY278" s="150"/>
      <c r="BZ278" s="32" t="str">
        <f ca="1">IF(AND(BZ$7&gt;=$N278,BZ$7&lt;=$O278,BZ$7&lt;&gt;""),IF($P278="O",$K278&amp;" h",$K278),"")</f>
        <v/>
      </c>
      <c r="CA278" s="32" t="str">
        <f ca="1">IF(AND(CA$7&gt;=$N278,CA$7&lt;=$O278,CA$7&lt;&gt;""),IF($P278="O",$K278&amp;" h",$K278),"")</f>
        <v/>
      </c>
      <c r="CB278" s="32" t="str">
        <f ca="1">IF(AND(CB$7&gt;=$N278,CB$7&lt;=$O278,CB$7&lt;&gt;""),IF($P278="O",$K278&amp;" h",$K278),"")</f>
        <v/>
      </c>
      <c r="CC278" s="32" t="str">
        <f ca="1">IF(AND(CC$7&gt;=$N278,CC$7&lt;=$O278,CC$7&lt;&gt;""),IF($P278="O",$K278&amp;" h",$K278),"")</f>
        <v/>
      </c>
      <c r="CD278" s="32" t="str">
        <f ca="1">IF(AND(CD$7&gt;=$N278,CD$7&lt;=$O278,CD$7&lt;&gt;""),IF($P278="O",$K278&amp;" h",$K278),"")</f>
        <v/>
      </c>
      <c r="CE278" s="32" t="str">
        <f ca="1">IF(AND(CE$7&gt;=$N278,CE$7&lt;=$O278,CE$7&lt;&gt;""),IF($P278="O",$K278&amp;" h",$K278),"")</f>
        <v/>
      </c>
      <c r="CF278" s="32" t="str">
        <f ca="1">IF(AND(CF$7&gt;=$N278,CF$7&lt;=$O278,CF$7&lt;&gt;""),IF($P278="O",$K278&amp;" h",$K278),"")</f>
        <v/>
      </c>
      <c r="CG278" s="32" t="str">
        <f ca="1">IF(AND(CG$7&gt;=$N278,CG$7&lt;=$O278,CG$7&lt;&gt;""),IF($P278="O",$K278&amp;" h",$K278),"")</f>
        <v/>
      </c>
      <c r="CH278" s="32" t="str">
        <f ca="1">IF(AND(CH$7&gt;=$N278,CH$7&lt;=$O278,CH$7&lt;&gt;""),IF($P278="O",$K278&amp;" h",$K278),"")</f>
        <v/>
      </c>
      <c r="CI278" s="32" t="str">
        <f ca="1">IF(AND(CI$7&gt;=$N278,CI$7&lt;=$O278,CI$7&lt;&gt;""),IF($P278="O",$K278&amp;" h",$K278),"")</f>
        <v/>
      </c>
      <c r="CJ278" s="32" t="str">
        <f ca="1">IF(AND(CJ$7&gt;=$N278,CJ$7&lt;=$O278,CJ$7&lt;&gt;""),IF($P278="O",$K278&amp;" h",$K278),"")</f>
        <v/>
      </c>
      <c r="CK278" s="32" t="str">
        <f ca="1">IF(AND(CK$7&gt;=$N278,CK$7&lt;=$O278,CK$7&lt;&gt;""),IF($P278="O",$K278&amp;" h",$K278),"")</f>
        <v/>
      </c>
      <c r="CL278" s="32" t="str">
        <f ca="1">IF(AND(CL$7&gt;=$N278,CL$7&lt;=$O278,CL$7&lt;&gt;""),IF($P278="O",$K278&amp;" h",$K278),"")</f>
        <v/>
      </c>
      <c r="CM278" s="32" t="str">
        <f ca="1">IF(AND(CM$7&gt;=$N278,CM$7&lt;=$O278,CM$7&lt;&gt;""),IF($P278="O",$K278&amp;" h",$K278),"")</f>
        <v/>
      </c>
      <c r="CN278" s="32" t="str">
        <f ca="1">IF(AND(CN$7&gt;=$N278,CN$7&lt;=$O278,CN$7&lt;&gt;""),IF($P278="O",$K278&amp;" h",$K278),"")</f>
        <v/>
      </c>
      <c r="CO278" s="32" t="str">
        <f ca="1">IF(AND(CO$7&gt;=$N278,CO$7&lt;=$O278,CO$7&lt;&gt;""),IF($P278="O",$K278&amp;" h",$K278),"")</f>
        <v/>
      </c>
      <c r="CP278" s="32" t="str">
        <f ca="1">IF(AND(CP$7&gt;=$N278,CP$7&lt;=$O278,CP$7&lt;&gt;""),IF($P278="O",$K278&amp;" h",$K278),"")</f>
        <v/>
      </c>
      <c r="CQ278" s="32" t="str">
        <f ca="1">IF(AND(CQ$7&gt;=$N278,CQ$7&lt;=$O278,CQ$7&lt;&gt;""),IF($P278="O",$K278&amp;" h",$K278),"")</f>
        <v/>
      </c>
      <c r="CR278" s="32" t="str">
        <f ca="1">IF(AND(CR$7&gt;=$N278,CR$7&lt;=$O278,CR$7&lt;&gt;""),IF($P278="O",$K278&amp;" h",$K278),"")</f>
        <v/>
      </c>
      <c r="CS278" s="32" t="str">
        <f ca="1">IF(AND(CS$7&gt;=$N278,CS$7&lt;=$O278,CS$7&lt;&gt;""),IF($P278="O",$K278&amp;" h",$K278),"")</f>
        <v/>
      </c>
      <c r="CT278" s="32" t="str">
        <f ca="1">IF(AND(CT$7&gt;=$N278,CT$7&lt;=$O278,CT$7&lt;&gt;""),IF($P278="O",$K278&amp;" h",$K278),"")</f>
        <v/>
      </c>
      <c r="CU278" s="32" t="str">
        <f ca="1">IF(AND(CU$7&gt;=$N278,CU$7&lt;=$O278,CU$7&lt;&gt;""),IF($P278="O",$K278&amp;" h",$K278),"")</f>
        <v/>
      </c>
      <c r="CV278" s="32" t="str">
        <f ca="1">IF(AND(CV$7&gt;=$N278,CV$7&lt;=$O278,CV$7&lt;&gt;""),IF($P278="O",$K278&amp;" h",$K278),"")</f>
        <v/>
      </c>
      <c r="CW278" s="32" t="str">
        <f ca="1">IF(AND(CW$7&gt;=$N278,CW$7&lt;=$O278,CW$7&lt;&gt;""),IF($P278="O",$K278&amp;" h",$K278),"")</f>
        <v/>
      </c>
      <c r="CX278" s="32" t="str">
        <f ca="1">IF(AND(CX$7&gt;=$N278,CX$7&lt;=$O278,CX$7&lt;&gt;""),IF($P278="O",$K278&amp;" h",$K278),"")</f>
        <v/>
      </c>
      <c r="CY278" s="32" t="str">
        <f ca="1">IF(AND(CY$7&gt;=$N278,CY$7&lt;=$O278,CY$7&lt;&gt;""),IF($P278="O",$K278&amp;" h",$K278),"")</f>
        <v/>
      </c>
      <c r="CZ278" s="32" t="str">
        <f ca="1">IF(AND(CZ$7&gt;=$N278,CZ$7&lt;=$O278,CZ$7&lt;&gt;""),IF($P278="O",$K278&amp;" h",$K278),"")</f>
        <v/>
      </c>
      <c r="DA278" s="32" t="str">
        <f ca="1">IF(AND(DA$7&gt;=$N278,DA$7&lt;=$O278,DA$7&lt;&gt;""),IF($P278="O",$K278&amp;" h",$K278),"")</f>
        <v/>
      </c>
      <c r="DB278" s="32" t="str">
        <f ca="1">IF(AND(DB$7&gt;=$N278,DB$7&lt;=$O278,DB$7&lt;&gt;""),IF($P278="O",$K278&amp;" h",$K278),"")</f>
        <v/>
      </c>
      <c r="DC278" s="32" t="str">
        <f ca="1">IF(AND(DC$7&gt;=$N278,DC$7&lt;=$O278,DC$7&lt;&gt;""),IF($P278="O",$K278&amp;" h",$K278),"")</f>
        <v/>
      </c>
    </row>
    <row r="279" spans="1:107" x14ac:dyDescent="0.3">
      <c r="A279" s="100"/>
      <c r="B279" s="100"/>
      <c r="C279" s="100"/>
      <c r="D279" s="100"/>
      <c r="E279" s="100"/>
      <c r="F279" s="100"/>
      <c r="G279" s="100"/>
      <c r="H279" s="100"/>
      <c r="I279" s="100"/>
      <c r="J279" s="100"/>
      <c r="K279" s="100"/>
      <c r="L279" s="101"/>
      <c r="M279" s="101"/>
      <c r="N279" s="102"/>
      <c r="O279" s="102"/>
      <c r="P279" s="103"/>
      <c r="Q279" s="31">
        <f ca="1">NETWORKDAYS(N279,O279,LD!$D$5:$D$16)</f>
        <v>0</v>
      </c>
      <c r="R279" s="152" t="str">
        <f ca="1">IF(AND(R$7&gt;=$N279,R$7&lt;=$O279,R$7&lt;&gt;""),IF($P279="O",$K279&amp;" h",$K279),"")</f>
        <v/>
      </c>
      <c r="S279" s="150" t="str">
        <f>IF(AND(S$7&gt;=$N279,S$7&lt;=$O279,S$7&lt;&gt;""),IF($P279="O",$K279&amp;" h",$K279),"")</f>
        <v/>
      </c>
      <c r="T279" s="152" t="str">
        <f ca="1">IF(AND(T$7&gt;=$N279,T$7&lt;=$O279,T$7&lt;&gt;""),IF($P279="O",$K279&amp;" h",$K279),"")</f>
        <v/>
      </c>
      <c r="U279" s="150" t="str">
        <f>IF(AND(U$7&gt;=$N279,U$7&lt;=$O279,U$7&lt;&gt;""),IF($P279="O",$K279&amp;" h",$K279),"")</f>
        <v/>
      </c>
      <c r="V279" s="152" t="str">
        <f ca="1">IF(AND(V$7&gt;=$N279,V$7&lt;=$O279,V$7&lt;&gt;""),IF($P279="O",$K279&amp;" h",$K279),"")</f>
        <v/>
      </c>
      <c r="W279" s="150" t="str">
        <f>IF(AND(W$7&gt;=$N279,W$7&lt;=$O279,W$7&lt;&gt;""),IF($P279="O",$K279&amp;" h",$K279),"")</f>
        <v/>
      </c>
      <c r="X279" s="152" t="str">
        <f ca="1">IF(AND(X$7&gt;=$N279,X$7&lt;=$O279,X$7&lt;&gt;""),IF($P279="O",$K279&amp;" h",$K279),"")</f>
        <v/>
      </c>
      <c r="Y279" s="150" t="str">
        <f>IF(AND(Y$7&gt;=$N279,Y$7&lt;=$O279,Y$7&lt;&gt;""),IF($P279="O",$K279&amp;" h",$K279),"")</f>
        <v/>
      </c>
      <c r="Z279" s="152" t="str">
        <f ca="1">IF(AND(Z$7&gt;=$N279,Z$7&lt;=$O279,Z$7&lt;&gt;""),IF($P279="O",$K279&amp;" h",$K279),"")</f>
        <v/>
      </c>
      <c r="AA279" s="150" t="str">
        <f>IF(AND(AA$7&gt;=$N279,AA$7&lt;=$O279,AA$7&lt;&gt;""),IF($P279="O",$K279&amp;" h",$K279),"")</f>
        <v/>
      </c>
      <c r="AB279" s="152" t="str">
        <f ca="1">IF(AND(AB$7&gt;=$N279,AB$7&lt;=$O279,AB$7&lt;&gt;""),IF($P279="O",$K279&amp;" h",$K279),"")</f>
        <v/>
      </c>
      <c r="AC279" s="150" t="str">
        <f>IF(AND(AC$7&gt;=$N279,AC$7&lt;=$O279,AC$7&lt;&gt;""),IF($P279="O",$K279&amp;" h",$K279),"")</f>
        <v/>
      </c>
      <c r="AD279" s="152" t="str">
        <f ca="1">IF(AND(AD$7&gt;=$N279,AD$7&lt;=$O279,AD$7&lt;&gt;""),IF($P279="O",$K279&amp;" h",$K279),"")</f>
        <v/>
      </c>
      <c r="AE279" s="150" t="str">
        <f>IF(AND(AE$7&gt;=$N279,AE$7&lt;=$O279,AE$7&lt;&gt;""),IF($P279="O",$K279&amp;" h",$K279),"")</f>
        <v/>
      </c>
      <c r="AF279" s="152" t="str">
        <f ca="1">IF(AND(AF$7&gt;=$N279,AF$7&lt;=$O279,AF$7&lt;&gt;""),IF($P279="O",$K279&amp;" h",$K279),"")</f>
        <v/>
      </c>
      <c r="AG279" s="150" t="str">
        <f>IF(AND(AG$7&gt;=$N279,AG$7&lt;=$O279,AG$7&lt;&gt;""),IF($P279="O",$K279&amp;" h",$K279),"")</f>
        <v/>
      </c>
      <c r="AH279" s="152" t="str">
        <f ca="1">IF(AND(AH$7&gt;=$N279,AH$7&lt;=$O279,AH$7&lt;&gt;""),IF($P279="O",$K279&amp;" h",$K279),"")</f>
        <v/>
      </c>
      <c r="AI279" s="150"/>
      <c r="AJ279" s="152"/>
      <c r="AK279" s="150"/>
      <c r="AL279" s="152"/>
      <c r="AM279" s="150"/>
      <c r="AN279" s="152"/>
      <c r="AO279" s="150"/>
      <c r="AP279" s="152"/>
      <c r="AQ279" s="150"/>
      <c r="AR279" s="152"/>
      <c r="AS279" s="150"/>
      <c r="AT279" s="152"/>
      <c r="AU279" s="150"/>
      <c r="AV279" s="152"/>
      <c r="AW279" s="150"/>
      <c r="AX279" s="152"/>
      <c r="AY279" s="150"/>
      <c r="AZ279" s="152"/>
      <c r="BA279" s="150"/>
      <c r="BB279" s="152"/>
      <c r="BC279" s="150"/>
      <c r="BD279" s="152"/>
      <c r="BE279" s="150"/>
      <c r="BF279" s="152"/>
      <c r="BG279" s="150"/>
      <c r="BH279" s="152"/>
      <c r="BI279" s="150"/>
      <c r="BJ279" s="152"/>
      <c r="BK279" s="150"/>
      <c r="BL279" s="152"/>
      <c r="BM279" s="150"/>
      <c r="BN279" s="152"/>
      <c r="BO279" s="150"/>
      <c r="BP279" s="152"/>
      <c r="BQ279" s="150"/>
      <c r="BR279" s="152"/>
      <c r="BS279" s="150"/>
      <c r="BT279" s="152"/>
      <c r="BU279" s="150"/>
      <c r="BV279" s="152"/>
      <c r="BW279" s="150"/>
      <c r="BX279" s="152"/>
      <c r="BY279" s="150"/>
      <c r="BZ279" s="32" t="str">
        <f ca="1">IF(AND(BZ$7&gt;=$N279,BZ$7&lt;=$O279,BZ$7&lt;&gt;""),IF($P279="O",$K279&amp;" h",$K279),"")</f>
        <v/>
      </c>
      <c r="CA279" s="32" t="str">
        <f ca="1">IF(AND(CA$7&gt;=$N279,CA$7&lt;=$O279,CA$7&lt;&gt;""),IF($P279="O",$K279&amp;" h",$K279),"")</f>
        <v/>
      </c>
      <c r="CB279" s="32" t="str">
        <f ca="1">IF(AND(CB$7&gt;=$N279,CB$7&lt;=$O279,CB$7&lt;&gt;""),IF($P279="O",$K279&amp;" h",$K279),"")</f>
        <v/>
      </c>
      <c r="CC279" s="32" t="str">
        <f ca="1">IF(AND(CC$7&gt;=$N279,CC$7&lt;=$O279,CC$7&lt;&gt;""),IF($P279="O",$K279&amp;" h",$K279),"")</f>
        <v/>
      </c>
      <c r="CD279" s="32" t="str">
        <f ca="1">IF(AND(CD$7&gt;=$N279,CD$7&lt;=$O279,CD$7&lt;&gt;""),IF($P279="O",$K279&amp;" h",$K279),"")</f>
        <v/>
      </c>
      <c r="CE279" s="32" t="str">
        <f ca="1">IF(AND(CE$7&gt;=$N279,CE$7&lt;=$O279,CE$7&lt;&gt;""),IF($P279="O",$K279&amp;" h",$K279),"")</f>
        <v/>
      </c>
      <c r="CF279" s="32" t="str">
        <f ca="1">IF(AND(CF$7&gt;=$N279,CF$7&lt;=$O279,CF$7&lt;&gt;""),IF($P279="O",$K279&amp;" h",$K279),"")</f>
        <v/>
      </c>
      <c r="CG279" s="32" t="str">
        <f ca="1">IF(AND(CG$7&gt;=$N279,CG$7&lt;=$O279,CG$7&lt;&gt;""),IF($P279="O",$K279&amp;" h",$K279),"")</f>
        <v/>
      </c>
      <c r="CH279" s="32" t="str">
        <f ca="1">IF(AND(CH$7&gt;=$N279,CH$7&lt;=$O279,CH$7&lt;&gt;""),IF($P279="O",$K279&amp;" h",$K279),"")</f>
        <v/>
      </c>
      <c r="CI279" s="32" t="str">
        <f ca="1">IF(AND(CI$7&gt;=$N279,CI$7&lt;=$O279,CI$7&lt;&gt;""),IF($P279="O",$K279&amp;" h",$K279),"")</f>
        <v/>
      </c>
      <c r="CJ279" s="32" t="str">
        <f ca="1">IF(AND(CJ$7&gt;=$N279,CJ$7&lt;=$O279,CJ$7&lt;&gt;""),IF($P279="O",$K279&amp;" h",$K279),"")</f>
        <v/>
      </c>
      <c r="CK279" s="32" t="str">
        <f ca="1">IF(AND(CK$7&gt;=$N279,CK$7&lt;=$O279,CK$7&lt;&gt;""),IF($P279="O",$K279&amp;" h",$K279),"")</f>
        <v/>
      </c>
      <c r="CL279" s="32" t="str">
        <f ca="1">IF(AND(CL$7&gt;=$N279,CL$7&lt;=$O279,CL$7&lt;&gt;""),IF($P279="O",$K279&amp;" h",$K279),"")</f>
        <v/>
      </c>
      <c r="CM279" s="32" t="str">
        <f ca="1">IF(AND(CM$7&gt;=$N279,CM$7&lt;=$O279,CM$7&lt;&gt;""),IF($P279="O",$K279&amp;" h",$K279),"")</f>
        <v/>
      </c>
      <c r="CN279" s="32" t="str">
        <f ca="1">IF(AND(CN$7&gt;=$N279,CN$7&lt;=$O279,CN$7&lt;&gt;""),IF($P279="O",$K279&amp;" h",$K279),"")</f>
        <v/>
      </c>
      <c r="CO279" s="32" t="str">
        <f ca="1">IF(AND(CO$7&gt;=$N279,CO$7&lt;=$O279,CO$7&lt;&gt;""),IF($P279="O",$K279&amp;" h",$K279),"")</f>
        <v/>
      </c>
      <c r="CP279" s="32" t="str">
        <f ca="1">IF(AND(CP$7&gt;=$N279,CP$7&lt;=$O279,CP$7&lt;&gt;""),IF($P279="O",$K279&amp;" h",$K279),"")</f>
        <v/>
      </c>
      <c r="CQ279" s="32" t="str">
        <f ca="1">IF(AND(CQ$7&gt;=$N279,CQ$7&lt;=$O279,CQ$7&lt;&gt;""),IF($P279="O",$K279&amp;" h",$K279),"")</f>
        <v/>
      </c>
      <c r="CR279" s="32" t="str">
        <f ca="1">IF(AND(CR$7&gt;=$N279,CR$7&lt;=$O279,CR$7&lt;&gt;""),IF($P279="O",$K279&amp;" h",$K279),"")</f>
        <v/>
      </c>
      <c r="CS279" s="32" t="str">
        <f ca="1">IF(AND(CS$7&gt;=$N279,CS$7&lt;=$O279,CS$7&lt;&gt;""),IF($P279="O",$K279&amp;" h",$K279),"")</f>
        <v/>
      </c>
      <c r="CT279" s="32" t="str">
        <f ca="1">IF(AND(CT$7&gt;=$N279,CT$7&lt;=$O279,CT$7&lt;&gt;""),IF($P279="O",$K279&amp;" h",$K279),"")</f>
        <v/>
      </c>
      <c r="CU279" s="32" t="str">
        <f ca="1">IF(AND(CU$7&gt;=$N279,CU$7&lt;=$O279,CU$7&lt;&gt;""),IF($P279="O",$K279&amp;" h",$K279),"")</f>
        <v/>
      </c>
      <c r="CV279" s="32" t="str">
        <f ca="1">IF(AND(CV$7&gt;=$N279,CV$7&lt;=$O279,CV$7&lt;&gt;""),IF($P279="O",$K279&amp;" h",$K279),"")</f>
        <v/>
      </c>
      <c r="CW279" s="32" t="str">
        <f ca="1">IF(AND(CW$7&gt;=$N279,CW$7&lt;=$O279,CW$7&lt;&gt;""),IF($P279="O",$K279&amp;" h",$K279),"")</f>
        <v/>
      </c>
      <c r="CX279" s="32" t="str">
        <f ca="1">IF(AND(CX$7&gt;=$N279,CX$7&lt;=$O279,CX$7&lt;&gt;""),IF($P279="O",$K279&amp;" h",$K279),"")</f>
        <v/>
      </c>
      <c r="CY279" s="32" t="str">
        <f ca="1">IF(AND(CY$7&gt;=$N279,CY$7&lt;=$O279,CY$7&lt;&gt;""),IF($P279="O",$K279&amp;" h",$K279),"")</f>
        <v/>
      </c>
      <c r="CZ279" s="32" t="str">
        <f ca="1">IF(AND(CZ$7&gt;=$N279,CZ$7&lt;=$O279,CZ$7&lt;&gt;""),IF($P279="O",$K279&amp;" h",$K279),"")</f>
        <v/>
      </c>
      <c r="DA279" s="32" t="str">
        <f ca="1">IF(AND(DA$7&gt;=$N279,DA$7&lt;=$O279,DA$7&lt;&gt;""),IF($P279="O",$K279&amp;" h",$K279),"")</f>
        <v/>
      </c>
      <c r="DB279" s="32" t="str">
        <f ca="1">IF(AND(DB$7&gt;=$N279,DB$7&lt;=$O279,DB$7&lt;&gt;""),IF($P279="O",$K279&amp;" h",$K279),"")</f>
        <v/>
      </c>
      <c r="DC279" s="32" t="str">
        <f ca="1">IF(AND(DC$7&gt;=$N279,DC$7&lt;=$O279,DC$7&lt;&gt;""),IF($P279="O",$K279&amp;" h",$K279),"")</f>
        <v/>
      </c>
    </row>
    <row r="280" spans="1:107" x14ac:dyDescent="0.3">
      <c r="A280" s="100"/>
      <c r="B280" s="100"/>
      <c r="C280" s="100"/>
      <c r="D280" s="100"/>
      <c r="E280" s="100"/>
      <c r="F280" s="100"/>
      <c r="G280" s="100"/>
      <c r="H280" s="100"/>
      <c r="I280" s="100"/>
      <c r="J280" s="100"/>
      <c r="K280" s="100"/>
      <c r="L280" s="101"/>
      <c r="M280" s="101"/>
      <c r="N280" s="102"/>
      <c r="O280" s="102"/>
      <c r="P280" s="103"/>
      <c r="Q280" s="31">
        <f ca="1">NETWORKDAYS(N280,O280,LD!$D$5:$D$16)</f>
        <v>0</v>
      </c>
      <c r="R280" s="152" t="str">
        <f ca="1">IF(AND(R$7&gt;=$N280,R$7&lt;=$O280,R$7&lt;&gt;""),IF($P280="O",$K280&amp;" h",$K280),"")</f>
        <v/>
      </c>
      <c r="S280" s="150" t="str">
        <f>IF(AND(S$7&gt;=$N280,S$7&lt;=$O280,S$7&lt;&gt;""),IF($P280="O",$K280&amp;" h",$K280),"")</f>
        <v/>
      </c>
      <c r="T280" s="152" t="str">
        <f ca="1">IF(AND(T$7&gt;=$N280,T$7&lt;=$O280,T$7&lt;&gt;""),IF($P280="O",$K280&amp;" h",$K280),"")</f>
        <v/>
      </c>
      <c r="U280" s="150" t="str">
        <f>IF(AND(U$7&gt;=$N280,U$7&lt;=$O280,U$7&lt;&gt;""),IF($P280="O",$K280&amp;" h",$K280),"")</f>
        <v/>
      </c>
      <c r="V280" s="152" t="str">
        <f ca="1">IF(AND(V$7&gt;=$N280,V$7&lt;=$O280,V$7&lt;&gt;""),IF($P280="O",$K280&amp;" h",$K280),"")</f>
        <v/>
      </c>
      <c r="W280" s="150" t="str">
        <f>IF(AND(W$7&gt;=$N280,W$7&lt;=$O280,W$7&lt;&gt;""),IF($P280="O",$K280&amp;" h",$K280),"")</f>
        <v/>
      </c>
      <c r="X280" s="152" t="str">
        <f ca="1">IF(AND(X$7&gt;=$N280,X$7&lt;=$O280,X$7&lt;&gt;""),IF($P280="O",$K280&amp;" h",$K280),"")</f>
        <v/>
      </c>
      <c r="Y280" s="150" t="str">
        <f>IF(AND(Y$7&gt;=$N280,Y$7&lt;=$O280,Y$7&lt;&gt;""),IF($P280="O",$K280&amp;" h",$K280),"")</f>
        <v/>
      </c>
      <c r="Z280" s="152" t="str">
        <f ca="1">IF(AND(Z$7&gt;=$N280,Z$7&lt;=$O280,Z$7&lt;&gt;""),IF($P280="O",$K280&amp;" h",$K280),"")</f>
        <v/>
      </c>
      <c r="AA280" s="150" t="str">
        <f>IF(AND(AA$7&gt;=$N280,AA$7&lt;=$O280,AA$7&lt;&gt;""),IF($P280="O",$K280&amp;" h",$K280),"")</f>
        <v/>
      </c>
      <c r="AB280" s="152" t="str">
        <f ca="1">IF(AND(AB$7&gt;=$N280,AB$7&lt;=$O280,AB$7&lt;&gt;""),IF($P280="O",$K280&amp;" h",$K280),"")</f>
        <v/>
      </c>
      <c r="AC280" s="150" t="str">
        <f>IF(AND(AC$7&gt;=$N280,AC$7&lt;=$O280,AC$7&lt;&gt;""),IF($P280="O",$K280&amp;" h",$K280),"")</f>
        <v/>
      </c>
      <c r="AD280" s="152" t="str">
        <f ca="1">IF(AND(AD$7&gt;=$N280,AD$7&lt;=$O280,AD$7&lt;&gt;""),IF($P280="O",$K280&amp;" h",$K280),"")</f>
        <v/>
      </c>
      <c r="AE280" s="150" t="str">
        <f>IF(AND(AE$7&gt;=$N280,AE$7&lt;=$O280,AE$7&lt;&gt;""),IF($P280="O",$K280&amp;" h",$K280),"")</f>
        <v/>
      </c>
      <c r="AF280" s="152" t="str">
        <f ca="1">IF(AND(AF$7&gt;=$N280,AF$7&lt;=$O280,AF$7&lt;&gt;""),IF($P280="O",$K280&amp;" h",$K280),"")</f>
        <v/>
      </c>
      <c r="AG280" s="150" t="str">
        <f>IF(AND(AG$7&gt;=$N280,AG$7&lt;=$O280,AG$7&lt;&gt;""),IF($P280="O",$K280&amp;" h",$K280),"")</f>
        <v/>
      </c>
      <c r="AH280" s="152" t="str">
        <f ca="1">IF(AND(AH$7&gt;=$N280,AH$7&lt;=$O280,AH$7&lt;&gt;""),IF($P280="O",$K280&amp;" h",$K280),"")</f>
        <v/>
      </c>
      <c r="AI280" s="150"/>
      <c r="AJ280" s="152"/>
      <c r="AK280" s="150"/>
      <c r="AL280" s="152"/>
      <c r="AM280" s="150"/>
      <c r="AN280" s="152"/>
      <c r="AO280" s="150"/>
      <c r="AP280" s="152"/>
      <c r="AQ280" s="150"/>
      <c r="AR280" s="152"/>
      <c r="AS280" s="150"/>
      <c r="AT280" s="152"/>
      <c r="AU280" s="150"/>
      <c r="AV280" s="152"/>
      <c r="AW280" s="150"/>
      <c r="AX280" s="152"/>
      <c r="AY280" s="150"/>
      <c r="AZ280" s="152"/>
      <c r="BA280" s="150"/>
      <c r="BB280" s="152"/>
      <c r="BC280" s="150"/>
      <c r="BD280" s="152"/>
      <c r="BE280" s="150"/>
      <c r="BF280" s="152"/>
      <c r="BG280" s="150"/>
      <c r="BH280" s="152"/>
      <c r="BI280" s="150"/>
      <c r="BJ280" s="152"/>
      <c r="BK280" s="150"/>
      <c r="BL280" s="152"/>
      <c r="BM280" s="150"/>
      <c r="BN280" s="152"/>
      <c r="BO280" s="150"/>
      <c r="BP280" s="152"/>
      <c r="BQ280" s="150"/>
      <c r="BR280" s="152"/>
      <c r="BS280" s="150"/>
      <c r="BT280" s="152"/>
      <c r="BU280" s="150"/>
      <c r="BV280" s="152"/>
      <c r="BW280" s="150"/>
      <c r="BX280" s="152"/>
      <c r="BY280" s="150"/>
      <c r="BZ280" s="32" t="str">
        <f ca="1">IF(AND(BZ$7&gt;=$N280,BZ$7&lt;=$O280,BZ$7&lt;&gt;""),IF($P280="O",$K280&amp;" h",$K280),"")</f>
        <v/>
      </c>
      <c r="CA280" s="32" t="str">
        <f ca="1">IF(AND(CA$7&gt;=$N280,CA$7&lt;=$O280,CA$7&lt;&gt;""),IF($P280="O",$K280&amp;" h",$K280),"")</f>
        <v/>
      </c>
      <c r="CB280" s="32" t="str">
        <f ca="1">IF(AND(CB$7&gt;=$N280,CB$7&lt;=$O280,CB$7&lt;&gt;""),IF($P280="O",$K280&amp;" h",$K280),"")</f>
        <v/>
      </c>
      <c r="CC280" s="32" t="str">
        <f ca="1">IF(AND(CC$7&gt;=$N280,CC$7&lt;=$O280,CC$7&lt;&gt;""),IF($P280="O",$K280&amp;" h",$K280),"")</f>
        <v/>
      </c>
      <c r="CD280" s="32" t="str">
        <f ca="1">IF(AND(CD$7&gt;=$N280,CD$7&lt;=$O280,CD$7&lt;&gt;""),IF($P280="O",$K280&amp;" h",$K280),"")</f>
        <v/>
      </c>
      <c r="CE280" s="32" t="str">
        <f ca="1">IF(AND(CE$7&gt;=$N280,CE$7&lt;=$O280,CE$7&lt;&gt;""),IF($P280="O",$K280&amp;" h",$K280),"")</f>
        <v/>
      </c>
      <c r="CF280" s="32" t="str">
        <f ca="1">IF(AND(CF$7&gt;=$N280,CF$7&lt;=$O280,CF$7&lt;&gt;""),IF($P280="O",$K280&amp;" h",$K280),"")</f>
        <v/>
      </c>
      <c r="CG280" s="32" t="str">
        <f ca="1">IF(AND(CG$7&gt;=$N280,CG$7&lt;=$O280,CG$7&lt;&gt;""),IF($P280="O",$K280&amp;" h",$K280),"")</f>
        <v/>
      </c>
      <c r="CH280" s="32" t="str">
        <f ca="1">IF(AND(CH$7&gt;=$N280,CH$7&lt;=$O280,CH$7&lt;&gt;""),IF($P280="O",$K280&amp;" h",$K280),"")</f>
        <v/>
      </c>
      <c r="CI280" s="32" t="str">
        <f ca="1">IF(AND(CI$7&gt;=$N280,CI$7&lt;=$O280,CI$7&lt;&gt;""),IF($P280="O",$K280&amp;" h",$K280),"")</f>
        <v/>
      </c>
      <c r="CJ280" s="32" t="str">
        <f ca="1">IF(AND(CJ$7&gt;=$N280,CJ$7&lt;=$O280,CJ$7&lt;&gt;""),IF($P280="O",$K280&amp;" h",$K280),"")</f>
        <v/>
      </c>
      <c r="CK280" s="32" t="str">
        <f ca="1">IF(AND(CK$7&gt;=$N280,CK$7&lt;=$O280,CK$7&lt;&gt;""),IF($P280="O",$K280&amp;" h",$K280),"")</f>
        <v/>
      </c>
      <c r="CL280" s="32" t="str">
        <f ca="1">IF(AND(CL$7&gt;=$N280,CL$7&lt;=$O280,CL$7&lt;&gt;""),IF($P280="O",$K280&amp;" h",$K280),"")</f>
        <v/>
      </c>
      <c r="CM280" s="32" t="str">
        <f ca="1">IF(AND(CM$7&gt;=$N280,CM$7&lt;=$O280,CM$7&lt;&gt;""),IF($P280="O",$K280&amp;" h",$K280),"")</f>
        <v/>
      </c>
      <c r="CN280" s="32" t="str">
        <f ca="1">IF(AND(CN$7&gt;=$N280,CN$7&lt;=$O280,CN$7&lt;&gt;""),IF($P280="O",$K280&amp;" h",$K280),"")</f>
        <v/>
      </c>
      <c r="CO280" s="32" t="str">
        <f ca="1">IF(AND(CO$7&gt;=$N280,CO$7&lt;=$O280,CO$7&lt;&gt;""),IF($P280="O",$K280&amp;" h",$K280),"")</f>
        <v/>
      </c>
      <c r="CP280" s="32" t="str">
        <f ca="1">IF(AND(CP$7&gt;=$N280,CP$7&lt;=$O280,CP$7&lt;&gt;""),IF($P280="O",$K280&amp;" h",$K280),"")</f>
        <v/>
      </c>
      <c r="CQ280" s="32" t="str">
        <f ca="1">IF(AND(CQ$7&gt;=$N280,CQ$7&lt;=$O280,CQ$7&lt;&gt;""),IF($P280="O",$K280&amp;" h",$K280),"")</f>
        <v/>
      </c>
      <c r="CR280" s="32" t="str">
        <f ca="1">IF(AND(CR$7&gt;=$N280,CR$7&lt;=$O280,CR$7&lt;&gt;""),IF($P280="O",$K280&amp;" h",$K280),"")</f>
        <v/>
      </c>
      <c r="CS280" s="32" t="str">
        <f ca="1">IF(AND(CS$7&gt;=$N280,CS$7&lt;=$O280,CS$7&lt;&gt;""),IF($P280="O",$K280&amp;" h",$K280),"")</f>
        <v/>
      </c>
      <c r="CT280" s="32" t="str">
        <f ca="1">IF(AND(CT$7&gt;=$N280,CT$7&lt;=$O280,CT$7&lt;&gt;""),IF($P280="O",$K280&amp;" h",$K280),"")</f>
        <v/>
      </c>
      <c r="CU280" s="32" t="str">
        <f ca="1">IF(AND(CU$7&gt;=$N280,CU$7&lt;=$O280,CU$7&lt;&gt;""),IF($P280="O",$K280&amp;" h",$K280),"")</f>
        <v/>
      </c>
      <c r="CV280" s="32" t="str">
        <f ca="1">IF(AND(CV$7&gt;=$N280,CV$7&lt;=$O280,CV$7&lt;&gt;""),IF($P280="O",$K280&amp;" h",$K280),"")</f>
        <v/>
      </c>
      <c r="CW280" s="32" t="str">
        <f ca="1">IF(AND(CW$7&gt;=$N280,CW$7&lt;=$O280,CW$7&lt;&gt;""),IF($P280="O",$K280&amp;" h",$K280),"")</f>
        <v/>
      </c>
      <c r="CX280" s="32" t="str">
        <f ca="1">IF(AND(CX$7&gt;=$N280,CX$7&lt;=$O280,CX$7&lt;&gt;""),IF($P280="O",$K280&amp;" h",$K280),"")</f>
        <v/>
      </c>
      <c r="CY280" s="32" t="str">
        <f ca="1">IF(AND(CY$7&gt;=$N280,CY$7&lt;=$O280,CY$7&lt;&gt;""),IF($P280="O",$K280&amp;" h",$K280),"")</f>
        <v/>
      </c>
      <c r="CZ280" s="32" t="str">
        <f ca="1">IF(AND(CZ$7&gt;=$N280,CZ$7&lt;=$O280,CZ$7&lt;&gt;""),IF($P280="O",$K280&amp;" h",$K280),"")</f>
        <v/>
      </c>
      <c r="DA280" s="32" t="str">
        <f ca="1">IF(AND(DA$7&gt;=$N280,DA$7&lt;=$O280,DA$7&lt;&gt;""),IF($P280="O",$K280&amp;" h",$K280),"")</f>
        <v/>
      </c>
      <c r="DB280" s="32" t="str">
        <f ca="1">IF(AND(DB$7&gt;=$N280,DB$7&lt;=$O280,DB$7&lt;&gt;""),IF($P280="O",$K280&amp;" h",$K280),"")</f>
        <v/>
      </c>
      <c r="DC280" s="32" t="str">
        <f ca="1">IF(AND(DC$7&gt;=$N280,DC$7&lt;=$O280,DC$7&lt;&gt;""),IF($P280="O",$K280&amp;" h",$K280),"")</f>
        <v/>
      </c>
    </row>
    <row r="281" spans="1:107" x14ac:dyDescent="0.3">
      <c r="A281" s="100"/>
      <c r="B281" s="100"/>
      <c r="C281" s="100"/>
      <c r="D281" s="100"/>
      <c r="E281" s="100"/>
      <c r="F281" s="100"/>
      <c r="G281" s="100"/>
      <c r="H281" s="100"/>
      <c r="I281" s="100"/>
      <c r="J281" s="100"/>
      <c r="K281" s="100"/>
      <c r="L281" s="101"/>
      <c r="M281" s="101"/>
      <c r="N281" s="102"/>
      <c r="O281" s="102"/>
      <c r="P281" s="103"/>
      <c r="Q281" s="31">
        <f ca="1">NETWORKDAYS(N281,O281,LD!$D$5:$D$16)</f>
        <v>0</v>
      </c>
      <c r="R281" s="152" t="str">
        <f ca="1">IF(AND(R$7&gt;=$N281,R$7&lt;=$O281,R$7&lt;&gt;""),IF($P281="O",$K281&amp;" h",$K281),"")</f>
        <v/>
      </c>
      <c r="S281" s="150" t="str">
        <f>IF(AND(S$7&gt;=$N281,S$7&lt;=$O281,S$7&lt;&gt;""),IF($P281="O",$K281&amp;" h",$K281),"")</f>
        <v/>
      </c>
      <c r="T281" s="152" t="str">
        <f ca="1">IF(AND(T$7&gt;=$N281,T$7&lt;=$O281,T$7&lt;&gt;""),IF($P281="O",$K281&amp;" h",$K281),"")</f>
        <v/>
      </c>
      <c r="U281" s="150" t="str">
        <f>IF(AND(U$7&gt;=$N281,U$7&lt;=$O281,U$7&lt;&gt;""),IF($P281="O",$K281&amp;" h",$K281),"")</f>
        <v/>
      </c>
      <c r="V281" s="152" t="str">
        <f ca="1">IF(AND(V$7&gt;=$N281,V$7&lt;=$O281,V$7&lt;&gt;""),IF($P281="O",$K281&amp;" h",$K281),"")</f>
        <v/>
      </c>
      <c r="W281" s="150" t="str">
        <f>IF(AND(W$7&gt;=$N281,W$7&lt;=$O281,W$7&lt;&gt;""),IF($P281="O",$K281&amp;" h",$K281),"")</f>
        <v/>
      </c>
      <c r="X281" s="152" t="str">
        <f ca="1">IF(AND(X$7&gt;=$N281,X$7&lt;=$O281,X$7&lt;&gt;""),IF($P281="O",$K281&amp;" h",$K281),"")</f>
        <v/>
      </c>
      <c r="Y281" s="150" t="str">
        <f>IF(AND(Y$7&gt;=$N281,Y$7&lt;=$O281,Y$7&lt;&gt;""),IF($P281="O",$K281&amp;" h",$K281),"")</f>
        <v/>
      </c>
      <c r="Z281" s="152" t="str">
        <f ca="1">IF(AND(Z$7&gt;=$N281,Z$7&lt;=$O281,Z$7&lt;&gt;""),IF($P281="O",$K281&amp;" h",$K281),"")</f>
        <v/>
      </c>
      <c r="AA281" s="150" t="str">
        <f>IF(AND(AA$7&gt;=$N281,AA$7&lt;=$O281,AA$7&lt;&gt;""),IF($P281="O",$K281&amp;" h",$K281),"")</f>
        <v/>
      </c>
      <c r="AB281" s="152" t="str">
        <f ca="1">IF(AND(AB$7&gt;=$N281,AB$7&lt;=$O281,AB$7&lt;&gt;""),IF($P281="O",$K281&amp;" h",$K281),"")</f>
        <v/>
      </c>
      <c r="AC281" s="150" t="str">
        <f>IF(AND(AC$7&gt;=$N281,AC$7&lt;=$O281,AC$7&lt;&gt;""),IF($P281="O",$K281&amp;" h",$K281),"")</f>
        <v/>
      </c>
      <c r="AD281" s="152" t="str">
        <f ca="1">IF(AND(AD$7&gt;=$N281,AD$7&lt;=$O281,AD$7&lt;&gt;""),IF($P281="O",$K281&amp;" h",$K281),"")</f>
        <v/>
      </c>
      <c r="AE281" s="150" t="str">
        <f>IF(AND(AE$7&gt;=$N281,AE$7&lt;=$O281,AE$7&lt;&gt;""),IF($P281="O",$K281&amp;" h",$K281),"")</f>
        <v/>
      </c>
      <c r="AF281" s="152" t="str">
        <f ca="1">IF(AND(AF$7&gt;=$N281,AF$7&lt;=$O281,AF$7&lt;&gt;""),IF($P281="O",$K281&amp;" h",$K281),"")</f>
        <v/>
      </c>
      <c r="AG281" s="150" t="str">
        <f>IF(AND(AG$7&gt;=$N281,AG$7&lt;=$O281,AG$7&lt;&gt;""),IF($P281="O",$K281&amp;" h",$K281),"")</f>
        <v/>
      </c>
      <c r="AH281" s="152" t="str">
        <f ca="1">IF(AND(AH$7&gt;=$N281,AH$7&lt;=$O281,AH$7&lt;&gt;""),IF($P281="O",$K281&amp;" h",$K281),"")</f>
        <v/>
      </c>
      <c r="AI281" s="150"/>
      <c r="AJ281" s="152"/>
      <c r="AK281" s="150"/>
      <c r="AL281" s="152"/>
      <c r="AM281" s="150"/>
      <c r="AN281" s="152"/>
      <c r="AO281" s="150"/>
      <c r="AP281" s="152"/>
      <c r="AQ281" s="150"/>
      <c r="AR281" s="152"/>
      <c r="AS281" s="150"/>
      <c r="AT281" s="152"/>
      <c r="AU281" s="150"/>
      <c r="AV281" s="152"/>
      <c r="AW281" s="150"/>
      <c r="AX281" s="152"/>
      <c r="AY281" s="150"/>
      <c r="AZ281" s="152"/>
      <c r="BA281" s="150"/>
      <c r="BB281" s="152"/>
      <c r="BC281" s="150"/>
      <c r="BD281" s="152"/>
      <c r="BE281" s="150"/>
      <c r="BF281" s="152"/>
      <c r="BG281" s="150"/>
      <c r="BH281" s="152"/>
      <c r="BI281" s="150"/>
      <c r="BJ281" s="152"/>
      <c r="BK281" s="150"/>
      <c r="BL281" s="152"/>
      <c r="BM281" s="150"/>
      <c r="BN281" s="152"/>
      <c r="BO281" s="150"/>
      <c r="BP281" s="152"/>
      <c r="BQ281" s="150"/>
      <c r="BR281" s="152"/>
      <c r="BS281" s="150"/>
      <c r="BT281" s="152"/>
      <c r="BU281" s="150"/>
      <c r="BV281" s="152"/>
      <c r="BW281" s="150"/>
      <c r="BX281" s="152"/>
      <c r="BY281" s="150"/>
      <c r="BZ281" s="32" t="str">
        <f ca="1">IF(AND(BZ$7&gt;=$N281,BZ$7&lt;=$O281,BZ$7&lt;&gt;""),IF($P281="O",$K281&amp;" h",$K281),"")</f>
        <v/>
      </c>
      <c r="CA281" s="32" t="str">
        <f ca="1">IF(AND(CA$7&gt;=$N281,CA$7&lt;=$O281,CA$7&lt;&gt;""),IF($P281="O",$K281&amp;" h",$K281),"")</f>
        <v/>
      </c>
      <c r="CB281" s="32" t="str">
        <f ca="1">IF(AND(CB$7&gt;=$N281,CB$7&lt;=$O281,CB$7&lt;&gt;""),IF($P281="O",$K281&amp;" h",$K281),"")</f>
        <v/>
      </c>
      <c r="CC281" s="32" t="str">
        <f ca="1">IF(AND(CC$7&gt;=$N281,CC$7&lt;=$O281,CC$7&lt;&gt;""),IF($P281="O",$K281&amp;" h",$K281),"")</f>
        <v/>
      </c>
      <c r="CD281" s="32" t="str">
        <f ca="1">IF(AND(CD$7&gt;=$N281,CD$7&lt;=$O281,CD$7&lt;&gt;""),IF($P281="O",$K281&amp;" h",$K281),"")</f>
        <v/>
      </c>
      <c r="CE281" s="32" t="str">
        <f ca="1">IF(AND(CE$7&gt;=$N281,CE$7&lt;=$O281,CE$7&lt;&gt;""),IF($P281="O",$K281&amp;" h",$K281),"")</f>
        <v/>
      </c>
      <c r="CF281" s="32" t="str">
        <f ca="1">IF(AND(CF$7&gt;=$N281,CF$7&lt;=$O281,CF$7&lt;&gt;""),IF($P281="O",$K281&amp;" h",$K281),"")</f>
        <v/>
      </c>
      <c r="CG281" s="32" t="str">
        <f ca="1">IF(AND(CG$7&gt;=$N281,CG$7&lt;=$O281,CG$7&lt;&gt;""),IF($P281="O",$K281&amp;" h",$K281),"")</f>
        <v/>
      </c>
      <c r="CH281" s="32" t="str">
        <f ca="1">IF(AND(CH$7&gt;=$N281,CH$7&lt;=$O281,CH$7&lt;&gt;""),IF($P281="O",$K281&amp;" h",$K281),"")</f>
        <v/>
      </c>
      <c r="CI281" s="32" t="str">
        <f ca="1">IF(AND(CI$7&gt;=$N281,CI$7&lt;=$O281,CI$7&lt;&gt;""),IF($P281="O",$K281&amp;" h",$K281),"")</f>
        <v/>
      </c>
      <c r="CJ281" s="32" t="str">
        <f ca="1">IF(AND(CJ$7&gt;=$N281,CJ$7&lt;=$O281,CJ$7&lt;&gt;""),IF($P281="O",$K281&amp;" h",$K281),"")</f>
        <v/>
      </c>
      <c r="CK281" s="32" t="str">
        <f ca="1">IF(AND(CK$7&gt;=$N281,CK$7&lt;=$O281,CK$7&lt;&gt;""),IF($P281="O",$K281&amp;" h",$K281),"")</f>
        <v/>
      </c>
      <c r="CL281" s="32" t="str">
        <f ca="1">IF(AND(CL$7&gt;=$N281,CL$7&lt;=$O281,CL$7&lt;&gt;""),IF($P281="O",$K281&amp;" h",$K281),"")</f>
        <v/>
      </c>
      <c r="CM281" s="32" t="str">
        <f ca="1">IF(AND(CM$7&gt;=$N281,CM$7&lt;=$O281,CM$7&lt;&gt;""),IF($P281="O",$K281&amp;" h",$K281),"")</f>
        <v/>
      </c>
      <c r="CN281" s="32" t="str">
        <f ca="1">IF(AND(CN$7&gt;=$N281,CN$7&lt;=$O281,CN$7&lt;&gt;""),IF($P281="O",$K281&amp;" h",$K281),"")</f>
        <v/>
      </c>
      <c r="CO281" s="32" t="str">
        <f ca="1">IF(AND(CO$7&gt;=$N281,CO$7&lt;=$O281,CO$7&lt;&gt;""),IF($P281="O",$K281&amp;" h",$K281),"")</f>
        <v/>
      </c>
      <c r="CP281" s="32" t="str">
        <f ca="1">IF(AND(CP$7&gt;=$N281,CP$7&lt;=$O281,CP$7&lt;&gt;""),IF($P281="O",$K281&amp;" h",$K281),"")</f>
        <v/>
      </c>
      <c r="CQ281" s="32" t="str">
        <f ca="1">IF(AND(CQ$7&gt;=$N281,CQ$7&lt;=$O281,CQ$7&lt;&gt;""),IF($P281="O",$K281&amp;" h",$K281),"")</f>
        <v/>
      </c>
      <c r="CR281" s="32" t="str">
        <f ca="1">IF(AND(CR$7&gt;=$N281,CR$7&lt;=$O281,CR$7&lt;&gt;""),IF($P281="O",$K281&amp;" h",$K281),"")</f>
        <v/>
      </c>
      <c r="CS281" s="32" t="str">
        <f ca="1">IF(AND(CS$7&gt;=$N281,CS$7&lt;=$O281,CS$7&lt;&gt;""),IF($P281="O",$K281&amp;" h",$K281),"")</f>
        <v/>
      </c>
      <c r="CT281" s="32" t="str">
        <f ca="1">IF(AND(CT$7&gt;=$N281,CT$7&lt;=$O281,CT$7&lt;&gt;""),IF($P281="O",$K281&amp;" h",$K281),"")</f>
        <v/>
      </c>
      <c r="CU281" s="32" t="str">
        <f ca="1">IF(AND(CU$7&gt;=$N281,CU$7&lt;=$O281,CU$7&lt;&gt;""),IF($P281="O",$K281&amp;" h",$K281),"")</f>
        <v/>
      </c>
      <c r="CV281" s="32" t="str">
        <f ca="1">IF(AND(CV$7&gt;=$N281,CV$7&lt;=$O281,CV$7&lt;&gt;""),IF($P281="O",$K281&amp;" h",$K281),"")</f>
        <v/>
      </c>
      <c r="CW281" s="32" t="str">
        <f ca="1">IF(AND(CW$7&gt;=$N281,CW$7&lt;=$O281,CW$7&lt;&gt;""),IF($P281="O",$K281&amp;" h",$K281),"")</f>
        <v/>
      </c>
      <c r="CX281" s="32" t="str">
        <f ca="1">IF(AND(CX$7&gt;=$N281,CX$7&lt;=$O281,CX$7&lt;&gt;""),IF($P281="O",$K281&amp;" h",$K281),"")</f>
        <v/>
      </c>
      <c r="CY281" s="32" t="str">
        <f ca="1">IF(AND(CY$7&gt;=$N281,CY$7&lt;=$O281,CY$7&lt;&gt;""),IF($P281="O",$K281&amp;" h",$K281),"")</f>
        <v/>
      </c>
      <c r="CZ281" s="32" t="str">
        <f ca="1">IF(AND(CZ$7&gt;=$N281,CZ$7&lt;=$O281,CZ$7&lt;&gt;""),IF($P281="O",$K281&amp;" h",$K281),"")</f>
        <v/>
      </c>
      <c r="DA281" s="32" t="str">
        <f ca="1">IF(AND(DA$7&gt;=$N281,DA$7&lt;=$O281,DA$7&lt;&gt;""),IF($P281="O",$K281&amp;" h",$K281),"")</f>
        <v/>
      </c>
      <c r="DB281" s="32" t="str">
        <f ca="1">IF(AND(DB$7&gt;=$N281,DB$7&lt;=$O281,DB$7&lt;&gt;""),IF($P281="O",$K281&amp;" h",$K281),"")</f>
        <v/>
      </c>
      <c r="DC281" s="32" t="str">
        <f ca="1">IF(AND(DC$7&gt;=$N281,DC$7&lt;=$O281,DC$7&lt;&gt;""),IF($P281="O",$K281&amp;" h",$K281),"")</f>
        <v/>
      </c>
    </row>
    <row r="282" spans="1:107" x14ac:dyDescent="0.3">
      <c r="A282" s="100"/>
      <c r="B282" s="100"/>
      <c r="C282" s="100"/>
      <c r="D282" s="100"/>
      <c r="E282" s="100"/>
      <c r="F282" s="100"/>
      <c r="G282" s="100"/>
      <c r="H282" s="100"/>
      <c r="I282" s="100"/>
      <c r="J282" s="100"/>
      <c r="K282" s="100"/>
      <c r="L282" s="101"/>
      <c r="M282" s="101"/>
      <c r="N282" s="102"/>
      <c r="O282" s="102"/>
      <c r="P282" s="103"/>
      <c r="Q282" s="31">
        <f ca="1">NETWORKDAYS(N282,O282,LD!$D$5:$D$16)</f>
        <v>0</v>
      </c>
      <c r="R282" s="152" t="str">
        <f ca="1">IF(AND(R$7&gt;=$N282,R$7&lt;=$O282,R$7&lt;&gt;""),IF($P282="O",$K282&amp;" h",$K282),"")</f>
        <v/>
      </c>
      <c r="S282" s="150" t="str">
        <f>IF(AND(S$7&gt;=$N282,S$7&lt;=$O282,S$7&lt;&gt;""),IF($P282="O",$K282&amp;" h",$K282),"")</f>
        <v/>
      </c>
      <c r="T282" s="152" t="str">
        <f ca="1">IF(AND(T$7&gt;=$N282,T$7&lt;=$O282,T$7&lt;&gt;""),IF($P282="O",$K282&amp;" h",$K282),"")</f>
        <v/>
      </c>
      <c r="U282" s="150" t="str">
        <f>IF(AND(U$7&gt;=$N282,U$7&lt;=$O282,U$7&lt;&gt;""),IF($P282="O",$K282&amp;" h",$K282),"")</f>
        <v/>
      </c>
      <c r="V282" s="152" t="str">
        <f ca="1">IF(AND(V$7&gt;=$N282,V$7&lt;=$O282,V$7&lt;&gt;""),IF($P282="O",$K282&amp;" h",$K282),"")</f>
        <v/>
      </c>
      <c r="W282" s="150" t="str">
        <f>IF(AND(W$7&gt;=$N282,W$7&lt;=$O282,W$7&lt;&gt;""),IF($P282="O",$K282&amp;" h",$K282),"")</f>
        <v/>
      </c>
      <c r="X282" s="152" t="str">
        <f ca="1">IF(AND(X$7&gt;=$N282,X$7&lt;=$O282,X$7&lt;&gt;""),IF($P282="O",$K282&amp;" h",$K282),"")</f>
        <v/>
      </c>
      <c r="Y282" s="150" t="str">
        <f>IF(AND(Y$7&gt;=$N282,Y$7&lt;=$O282,Y$7&lt;&gt;""),IF($P282="O",$K282&amp;" h",$K282),"")</f>
        <v/>
      </c>
      <c r="Z282" s="152" t="str">
        <f ca="1">IF(AND(Z$7&gt;=$N282,Z$7&lt;=$O282,Z$7&lt;&gt;""),IF($P282="O",$K282&amp;" h",$K282),"")</f>
        <v/>
      </c>
      <c r="AA282" s="150" t="str">
        <f>IF(AND(AA$7&gt;=$N282,AA$7&lt;=$O282,AA$7&lt;&gt;""),IF($P282="O",$K282&amp;" h",$K282),"")</f>
        <v/>
      </c>
      <c r="AB282" s="152" t="str">
        <f ca="1">IF(AND(AB$7&gt;=$N282,AB$7&lt;=$O282,AB$7&lt;&gt;""),IF($P282="O",$K282&amp;" h",$K282),"")</f>
        <v/>
      </c>
      <c r="AC282" s="150" t="str">
        <f>IF(AND(AC$7&gt;=$N282,AC$7&lt;=$O282,AC$7&lt;&gt;""),IF($P282="O",$K282&amp;" h",$K282),"")</f>
        <v/>
      </c>
      <c r="AD282" s="152" t="str">
        <f ca="1">IF(AND(AD$7&gt;=$N282,AD$7&lt;=$O282,AD$7&lt;&gt;""),IF($P282="O",$K282&amp;" h",$K282),"")</f>
        <v/>
      </c>
      <c r="AE282" s="150" t="str">
        <f>IF(AND(AE$7&gt;=$N282,AE$7&lt;=$O282,AE$7&lt;&gt;""),IF($P282="O",$K282&amp;" h",$K282),"")</f>
        <v/>
      </c>
      <c r="AF282" s="152" t="str">
        <f ca="1">IF(AND(AF$7&gt;=$N282,AF$7&lt;=$O282,AF$7&lt;&gt;""),IF($P282="O",$K282&amp;" h",$K282),"")</f>
        <v/>
      </c>
      <c r="AG282" s="150" t="str">
        <f>IF(AND(AG$7&gt;=$N282,AG$7&lt;=$O282,AG$7&lt;&gt;""),IF($P282="O",$K282&amp;" h",$K282),"")</f>
        <v/>
      </c>
      <c r="AH282" s="152" t="str">
        <f ca="1">IF(AND(AH$7&gt;=$N282,AH$7&lt;=$O282,AH$7&lt;&gt;""),IF($P282="O",$K282&amp;" h",$K282),"")</f>
        <v/>
      </c>
      <c r="AI282" s="150"/>
      <c r="AJ282" s="152"/>
      <c r="AK282" s="150"/>
      <c r="AL282" s="152"/>
      <c r="AM282" s="150"/>
      <c r="AN282" s="152"/>
      <c r="AO282" s="150"/>
      <c r="AP282" s="152"/>
      <c r="AQ282" s="150"/>
      <c r="AR282" s="152"/>
      <c r="AS282" s="150"/>
      <c r="AT282" s="152"/>
      <c r="AU282" s="150"/>
      <c r="AV282" s="152"/>
      <c r="AW282" s="150"/>
      <c r="AX282" s="152"/>
      <c r="AY282" s="150"/>
      <c r="AZ282" s="152"/>
      <c r="BA282" s="150"/>
      <c r="BB282" s="152"/>
      <c r="BC282" s="150"/>
      <c r="BD282" s="152"/>
      <c r="BE282" s="150"/>
      <c r="BF282" s="152"/>
      <c r="BG282" s="150"/>
      <c r="BH282" s="152"/>
      <c r="BI282" s="150"/>
      <c r="BJ282" s="152"/>
      <c r="BK282" s="150"/>
      <c r="BL282" s="152"/>
      <c r="BM282" s="150"/>
      <c r="BN282" s="152"/>
      <c r="BO282" s="150"/>
      <c r="BP282" s="152"/>
      <c r="BQ282" s="150"/>
      <c r="BR282" s="152"/>
      <c r="BS282" s="150"/>
      <c r="BT282" s="152"/>
      <c r="BU282" s="150"/>
      <c r="BV282" s="152"/>
      <c r="BW282" s="150"/>
      <c r="BX282" s="152"/>
      <c r="BY282" s="150"/>
      <c r="BZ282" s="32" t="str">
        <f ca="1">IF(AND(BZ$7&gt;=$N282,BZ$7&lt;=$O282,BZ$7&lt;&gt;""),IF($P282="O",$K282&amp;" h",$K282),"")</f>
        <v/>
      </c>
      <c r="CA282" s="32" t="str">
        <f ca="1">IF(AND(CA$7&gt;=$N282,CA$7&lt;=$O282,CA$7&lt;&gt;""),IF($P282="O",$K282&amp;" h",$K282),"")</f>
        <v/>
      </c>
      <c r="CB282" s="32" t="str">
        <f ca="1">IF(AND(CB$7&gt;=$N282,CB$7&lt;=$O282,CB$7&lt;&gt;""),IF($P282="O",$K282&amp;" h",$K282),"")</f>
        <v/>
      </c>
      <c r="CC282" s="32" t="str">
        <f ca="1">IF(AND(CC$7&gt;=$N282,CC$7&lt;=$O282,CC$7&lt;&gt;""),IF($P282="O",$K282&amp;" h",$K282),"")</f>
        <v/>
      </c>
      <c r="CD282" s="32" t="str">
        <f ca="1">IF(AND(CD$7&gt;=$N282,CD$7&lt;=$O282,CD$7&lt;&gt;""),IF($P282="O",$K282&amp;" h",$K282),"")</f>
        <v/>
      </c>
      <c r="CE282" s="32" t="str">
        <f ca="1">IF(AND(CE$7&gt;=$N282,CE$7&lt;=$O282,CE$7&lt;&gt;""),IF($P282="O",$K282&amp;" h",$K282),"")</f>
        <v/>
      </c>
      <c r="CF282" s="32" t="str">
        <f ca="1">IF(AND(CF$7&gt;=$N282,CF$7&lt;=$O282,CF$7&lt;&gt;""),IF($P282="O",$K282&amp;" h",$K282),"")</f>
        <v/>
      </c>
      <c r="CG282" s="32" t="str">
        <f ca="1">IF(AND(CG$7&gt;=$N282,CG$7&lt;=$O282,CG$7&lt;&gt;""),IF($P282="O",$K282&amp;" h",$K282),"")</f>
        <v/>
      </c>
      <c r="CH282" s="32" t="str">
        <f ca="1">IF(AND(CH$7&gt;=$N282,CH$7&lt;=$O282,CH$7&lt;&gt;""),IF($P282="O",$K282&amp;" h",$K282),"")</f>
        <v/>
      </c>
      <c r="CI282" s="32" t="str">
        <f ca="1">IF(AND(CI$7&gt;=$N282,CI$7&lt;=$O282,CI$7&lt;&gt;""),IF($P282="O",$K282&amp;" h",$K282),"")</f>
        <v/>
      </c>
      <c r="CJ282" s="32" t="str">
        <f ca="1">IF(AND(CJ$7&gt;=$N282,CJ$7&lt;=$O282,CJ$7&lt;&gt;""),IF($P282="O",$K282&amp;" h",$K282),"")</f>
        <v/>
      </c>
      <c r="CK282" s="32" t="str">
        <f ca="1">IF(AND(CK$7&gt;=$N282,CK$7&lt;=$O282,CK$7&lt;&gt;""),IF($P282="O",$K282&amp;" h",$K282),"")</f>
        <v/>
      </c>
      <c r="CL282" s="32" t="str">
        <f ca="1">IF(AND(CL$7&gt;=$N282,CL$7&lt;=$O282,CL$7&lt;&gt;""),IF($P282="O",$K282&amp;" h",$K282),"")</f>
        <v/>
      </c>
      <c r="CM282" s="32" t="str">
        <f ca="1">IF(AND(CM$7&gt;=$N282,CM$7&lt;=$O282,CM$7&lt;&gt;""),IF($P282="O",$K282&amp;" h",$K282),"")</f>
        <v/>
      </c>
      <c r="CN282" s="32" t="str">
        <f ca="1">IF(AND(CN$7&gt;=$N282,CN$7&lt;=$O282,CN$7&lt;&gt;""),IF($P282="O",$K282&amp;" h",$K282),"")</f>
        <v/>
      </c>
      <c r="CO282" s="32" t="str">
        <f ca="1">IF(AND(CO$7&gt;=$N282,CO$7&lt;=$O282,CO$7&lt;&gt;""),IF($P282="O",$K282&amp;" h",$K282),"")</f>
        <v/>
      </c>
      <c r="CP282" s="32" t="str">
        <f ca="1">IF(AND(CP$7&gt;=$N282,CP$7&lt;=$O282,CP$7&lt;&gt;""),IF($P282="O",$K282&amp;" h",$K282),"")</f>
        <v/>
      </c>
      <c r="CQ282" s="32" t="str">
        <f ca="1">IF(AND(CQ$7&gt;=$N282,CQ$7&lt;=$O282,CQ$7&lt;&gt;""),IF($P282="O",$K282&amp;" h",$K282),"")</f>
        <v/>
      </c>
      <c r="CR282" s="32" t="str">
        <f ca="1">IF(AND(CR$7&gt;=$N282,CR$7&lt;=$O282,CR$7&lt;&gt;""),IF($P282="O",$K282&amp;" h",$K282),"")</f>
        <v/>
      </c>
      <c r="CS282" s="32" t="str">
        <f ca="1">IF(AND(CS$7&gt;=$N282,CS$7&lt;=$O282,CS$7&lt;&gt;""),IF($P282="O",$K282&amp;" h",$K282),"")</f>
        <v/>
      </c>
      <c r="CT282" s="32" t="str">
        <f ca="1">IF(AND(CT$7&gt;=$N282,CT$7&lt;=$O282,CT$7&lt;&gt;""),IF($P282="O",$K282&amp;" h",$K282),"")</f>
        <v/>
      </c>
      <c r="CU282" s="32" t="str">
        <f ca="1">IF(AND(CU$7&gt;=$N282,CU$7&lt;=$O282,CU$7&lt;&gt;""),IF($P282="O",$K282&amp;" h",$K282),"")</f>
        <v/>
      </c>
      <c r="CV282" s="32" t="str">
        <f ca="1">IF(AND(CV$7&gt;=$N282,CV$7&lt;=$O282,CV$7&lt;&gt;""),IF($P282="O",$K282&amp;" h",$K282),"")</f>
        <v/>
      </c>
      <c r="CW282" s="32" t="str">
        <f ca="1">IF(AND(CW$7&gt;=$N282,CW$7&lt;=$O282,CW$7&lt;&gt;""),IF($P282="O",$K282&amp;" h",$K282),"")</f>
        <v/>
      </c>
      <c r="CX282" s="32" t="str">
        <f ca="1">IF(AND(CX$7&gt;=$N282,CX$7&lt;=$O282,CX$7&lt;&gt;""),IF($P282="O",$K282&amp;" h",$K282),"")</f>
        <v/>
      </c>
      <c r="CY282" s="32" t="str">
        <f ca="1">IF(AND(CY$7&gt;=$N282,CY$7&lt;=$O282,CY$7&lt;&gt;""),IF($P282="O",$K282&amp;" h",$K282),"")</f>
        <v/>
      </c>
      <c r="CZ282" s="32" t="str">
        <f ca="1">IF(AND(CZ$7&gt;=$N282,CZ$7&lt;=$O282,CZ$7&lt;&gt;""),IF($P282="O",$K282&amp;" h",$K282),"")</f>
        <v/>
      </c>
      <c r="DA282" s="32" t="str">
        <f ca="1">IF(AND(DA$7&gt;=$N282,DA$7&lt;=$O282,DA$7&lt;&gt;""),IF($P282="O",$K282&amp;" h",$K282),"")</f>
        <v/>
      </c>
      <c r="DB282" s="32" t="str">
        <f ca="1">IF(AND(DB$7&gt;=$N282,DB$7&lt;=$O282,DB$7&lt;&gt;""),IF($P282="O",$K282&amp;" h",$K282),"")</f>
        <v/>
      </c>
      <c r="DC282" s="32" t="str">
        <f ca="1">IF(AND(DC$7&gt;=$N282,DC$7&lt;=$O282,DC$7&lt;&gt;""),IF($P282="O",$K282&amp;" h",$K282),"")</f>
        <v/>
      </c>
    </row>
    <row r="283" spans="1:107" x14ac:dyDescent="0.3">
      <c r="A283" s="100"/>
      <c r="B283" s="100"/>
      <c r="C283" s="100"/>
      <c r="D283" s="100"/>
      <c r="E283" s="100"/>
      <c r="F283" s="100"/>
      <c r="G283" s="100"/>
      <c r="H283" s="100"/>
      <c r="I283" s="100"/>
      <c r="J283" s="100"/>
      <c r="K283" s="100"/>
      <c r="L283" s="101"/>
      <c r="M283" s="101"/>
      <c r="N283" s="102"/>
      <c r="O283" s="102"/>
      <c r="P283" s="103"/>
      <c r="Q283" s="31">
        <f ca="1">NETWORKDAYS(N283,O283,LD!$D$5:$D$16)</f>
        <v>0</v>
      </c>
      <c r="R283" s="152" t="str">
        <f ca="1">IF(AND(R$7&gt;=$N283,R$7&lt;=$O283,R$7&lt;&gt;""),IF($P283="O",$K283&amp;" h",$K283),"")</f>
        <v/>
      </c>
      <c r="S283" s="150" t="str">
        <f>IF(AND(S$7&gt;=$N283,S$7&lt;=$O283,S$7&lt;&gt;""),IF($P283="O",$K283&amp;" h",$K283),"")</f>
        <v/>
      </c>
      <c r="T283" s="152" t="str">
        <f ca="1">IF(AND(T$7&gt;=$N283,T$7&lt;=$O283,T$7&lt;&gt;""),IF($P283="O",$K283&amp;" h",$K283),"")</f>
        <v/>
      </c>
      <c r="U283" s="150" t="str">
        <f>IF(AND(U$7&gt;=$N283,U$7&lt;=$O283,U$7&lt;&gt;""),IF($P283="O",$K283&amp;" h",$K283),"")</f>
        <v/>
      </c>
      <c r="V283" s="152" t="str">
        <f ca="1">IF(AND(V$7&gt;=$N283,V$7&lt;=$O283,V$7&lt;&gt;""),IF($P283="O",$K283&amp;" h",$K283),"")</f>
        <v/>
      </c>
      <c r="W283" s="150" t="str">
        <f>IF(AND(W$7&gt;=$N283,W$7&lt;=$O283,W$7&lt;&gt;""),IF($P283="O",$K283&amp;" h",$K283),"")</f>
        <v/>
      </c>
      <c r="X283" s="152" t="str">
        <f ca="1">IF(AND(X$7&gt;=$N283,X$7&lt;=$O283,X$7&lt;&gt;""),IF($P283="O",$K283&amp;" h",$K283),"")</f>
        <v/>
      </c>
      <c r="Y283" s="150" t="str">
        <f>IF(AND(Y$7&gt;=$N283,Y$7&lt;=$O283,Y$7&lt;&gt;""),IF($P283="O",$K283&amp;" h",$K283),"")</f>
        <v/>
      </c>
      <c r="Z283" s="152" t="str">
        <f ca="1">IF(AND(Z$7&gt;=$N283,Z$7&lt;=$O283,Z$7&lt;&gt;""),IF($P283="O",$K283&amp;" h",$K283),"")</f>
        <v/>
      </c>
      <c r="AA283" s="150" t="str">
        <f>IF(AND(AA$7&gt;=$N283,AA$7&lt;=$O283,AA$7&lt;&gt;""),IF($P283="O",$K283&amp;" h",$K283),"")</f>
        <v/>
      </c>
      <c r="AB283" s="152" t="str">
        <f ca="1">IF(AND(AB$7&gt;=$N283,AB$7&lt;=$O283,AB$7&lt;&gt;""),IF($P283="O",$K283&amp;" h",$K283),"")</f>
        <v/>
      </c>
      <c r="AC283" s="150" t="str">
        <f>IF(AND(AC$7&gt;=$N283,AC$7&lt;=$O283,AC$7&lt;&gt;""),IF($P283="O",$K283&amp;" h",$K283),"")</f>
        <v/>
      </c>
      <c r="AD283" s="152" t="str">
        <f ca="1">IF(AND(AD$7&gt;=$N283,AD$7&lt;=$O283,AD$7&lt;&gt;""),IF($P283="O",$K283&amp;" h",$K283),"")</f>
        <v/>
      </c>
      <c r="AE283" s="150" t="str">
        <f>IF(AND(AE$7&gt;=$N283,AE$7&lt;=$O283,AE$7&lt;&gt;""),IF($P283="O",$K283&amp;" h",$K283),"")</f>
        <v/>
      </c>
      <c r="AF283" s="152" t="str">
        <f ca="1">IF(AND(AF$7&gt;=$N283,AF$7&lt;=$O283,AF$7&lt;&gt;""),IF($P283="O",$K283&amp;" h",$K283),"")</f>
        <v/>
      </c>
      <c r="AG283" s="150" t="str">
        <f>IF(AND(AG$7&gt;=$N283,AG$7&lt;=$O283,AG$7&lt;&gt;""),IF($P283="O",$K283&amp;" h",$K283),"")</f>
        <v/>
      </c>
      <c r="AH283" s="152" t="str">
        <f ca="1">IF(AND(AH$7&gt;=$N283,AH$7&lt;=$O283,AH$7&lt;&gt;""),IF($P283="O",$K283&amp;" h",$K283),"")</f>
        <v/>
      </c>
      <c r="AI283" s="150"/>
      <c r="AJ283" s="152"/>
      <c r="AK283" s="150"/>
      <c r="AL283" s="152"/>
      <c r="AM283" s="150"/>
      <c r="AN283" s="152"/>
      <c r="AO283" s="150"/>
      <c r="AP283" s="152"/>
      <c r="AQ283" s="150"/>
      <c r="AR283" s="152"/>
      <c r="AS283" s="150"/>
      <c r="AT283" s="152"/>
      <c r="AU283" s="150"/>
      <c r="AV283" s="152"/>
      <c r="AW283" s="150"/>
      <c r="AX283" s="152"/>
      <c r="AY283" s="150"/>
      <c r="AZ283" s="152"/>
      <c r="BA283" s="150"/>
      <c r="BB283" s="152"/>
      <c r="BC283" s="150"/>
      <c r="BD283" s="152"/>
      <c r="BE283" s="150"/>
      <c r="BF283" s="152"/>
      <c r="BG283" s="150"/>
      <c r="BH283" s="152"/>
      <c r="BI283" s="150"/>
      <c r="BJ283" s="152"/>
      <c r="BK283" s="150"/>
      <c r="BL283" s="152"/>
      <c r="BM283" s="150"/>
      <c r="BN283" s="152"/>
      <c r="BO283" s="150"/>
      <c r="BP283" s="152"/>
      <c r="BQ283" s="150"/>
      <c r="BR283" s="152"/>
      <c r="BS283" s="150"/>
      <c r="BT283" s="152"/>
      <c r="BU283" s="150"/>
      <c r="BV283" s="152"/>
      <c r="BW283" s="150"/>
      <c r="BX283" s="152"/>
      <c r="BY283" s="150"/>
      <c r="BZ283" s="32" t="str">
        <f ca="1">IF(AND(BZ$7&gt;=$N283,BZ$7&lt;=$O283,BZ$7&lt;&gt;""),IF($P283="O",$K283&amp;" h",$K283),"")</f>
        <v/>
      </c>
      <c r="CA283" s="32" t="str">
        <f ca="1">IF(AND(CA$7&gt;=$N283,CA$7&lt;=$O283,CA$7&lt;&gt;""),IF($P283="O",$K283&amp;" h",$K283),"")</f>
        <v/>
      </c>
      <c r="CB283" s="32" t="str">
        <f ca="1">IF(AND(CB$7&gt;=$N283,CB$7&lt;=$O283,CB$7&lt;&gt;""),IF($P283="O",$K283&amp;" h",$K283),"")</f>
        <v/>
      </c>
      <c r="CC283" s="32" t="str">
        <f ca="1">IF(AND(CC$7&gt;=$N283,CC$7&lt;=$O283,CC$7&lt;&gt;""),IF($P283="O",$K283&amp;" h",$K283),"")</f>
        <v/>
      </c>
      <c r="CD283" s="32" t="str">
        <f ca="1">IF(AND(CD$7&gt;=$N283,CD$7&lt;=$O283,CD$7&lt;&gt;""),IF($P283="O",$K283&amp;" h",$K283),"")</f>
        <v/>
      </c>
      <c r="CE283" s="32" t="str">
        <f ca="1">IF(AND(CE$7&gt;=$N283,CE$7&lt;=$O283,CE$7&lt;&gt;""),IF($P283="O",$K283&amp;" h",$K283),"")</f>
        <v/>
      </c>
      <c r="CF283" s="32" t="str">
        <f ca="1">IF(AND(CF$7&gt;=$N283,CF$7&lt;=$O283,CF$7&lt;&gt;""),IF($P283="O",$K283&amp;" h",$K283),"")</f>
        <v/>
      </c>
      <c r="CG283" s="32" t="str">
        <f ca="1">IF(AND(CG$7&gt;=$N283,CG$7&lt;=$O283,CG$7&lt;&gt;""),IF($P283="O",$K283&amp;" h",$K283),"")</f>
        <v/>
      </c>
      <c r="CH283" s="32" t="str">
        <f ca="1">IF(AND(CH$7&gt;=$N283,CH$7&lt;=$O283,CH$7&lt;&gt;""),IF($P283="O",$K283&amp;" h",$K283),"")</f>
        <v/>
      </c>
      <c r="CI283" s="32" t="str">
        <f ca="1">IF(AND(CI$7&gt;=$N283,CI$7&lt;=$O283,CI$7&lt;&gt;""),IF($P283="O",$K283&amp;" h",$K283),"")</f>
        <v/>
      </c>
      <c r="CJ283" s="32" t="str">
        <f ca="1">IF(AND(CJ$7&gt;=$N283,CJ$7&lt;=$O283,CJ$7&lt;&gt;""),IF($P283="O",$K283&amp;" h",$K283),"")</f>
        <v/>
      </c>
      <c r="CK283" s="32" t="str">
        <f ca="1">IF(AND(CK$7&gt;=$N283,CK$7&lt;=$O283,CK$7&lt;&gt;""),IF($P283="O",$K283&amp;" h",$K283),"")</f>
        <v/>
      </c>
      <c r="CL283" s="32" t="str">
        <f ca="1">IF(AND(CL$7&gt;=$N283,CL$7&lt;=$O283,CL$7&lt;&gt;""),IF($P283="O",$K283&amp;" h",$K283),"")</f>
        <v/>
      </c>
      <c r="CM283" s="32" t="str">
        <f ca="1">IF(AND(CM$7&gt;=$N283,CM$7&lt;=$O283,CM$7&lt;&gt;""),IF($P283="O",$K283&amp;" h",$K283),"")</f>
        <v/>
      </c>
      <c r="CN283" s="32" t="str">
        <f ca="1">IF(AND(CN$7&gt;=$N283,CN$7&lt;=$O283,CN$7&lt;&gt;""),IF($P283="O",$K283&amp;" h",$K283),"")</f>
        <v/>
      </c>
      <c r="CO283" s="32" t="str">
        <f ca="1">IF(AND(CO$7&gt;=$N283,CO$7&lt;=$O283,CO$7&lt;&gt;""),IF($P283="O",$K283&amp;" h",$K283),"")</f>
        <v/>
      </c>
      <c r="CP283" s="32" t="str">
        <f ca="1">IF(AND(CP$7&gt;=$N283,CP$7&lt;=$O283,CP$7&lt;&gt;""),IF($P283="O",$K283&amp;" h",$K283),"")</f>
        <v/>
      </c>
      <c r="CQ283" s="32" t="str">
        <f ca="1">IF(AND(CQ$7&gt;=$N283,CQ$7&lt;=$O283,CQ$7&lt;&gt;""),IF($P283="O",$K283&amp;" h",$K283),"")</f>
        <v/>
      </c>
      <c r="CR283" s="32" t="str">
        <f ca="1">IF(AND(CR$7&gt;=$N283,CR$7&lt;=$O283,CR$7&lt;&gt;""),IF($P283="O",$K283&amp;" h",$K283),"")</f>
        <v/>
      </c>
      <c r="CS283" s="32" t="str">
        <f ca="1">IF(AND(CS$7&gt;=$N283,CS$7&lt;=$O283,CS$7&lt;&gt;""),IF($P283="O",$K283&amp;" h",$K283),"")</f>
        <v/>
      </c>
      <c r="CT283" s="32" t="str">
        <f ca="1">IF(AND(CT$7&gt;=$N283,CT$7&lt;=$O283,CT$7&lt;&gt;""),IF($P283="O",$K283&amp;" h",$K283),"")</f>
        <v/>
      </c>
      <c r="CU283" s="32" t="str">
        <f ca="1">IF(AND(CU$7&gt;=$N283,CU$7&lt;=$O283,CU$7&lt;&gt;""),IF($P283="O",$K283&amp;" h",$K283),"")</f>
        <v/>
      </c>
      <c r="CV283" s="32" t="str">
        <f ca="1">IF(AND(CV$7&gt;=$N283,CV$7&lt;=$O283,CV$7&lt;&gt;""),IF($P283="O",$K283&amp;" h",$K283),"")</f>
        <v/>
      </c>
      <c r="CW283" s="32" t="str">
        <f ca="1">IF(AND(CW$7&gt;=$N283,CW$7&lt;=$O283,CW$7&lt;&gt;""),IF($P283="O",$K283&amp;" h",$K283),"")</f>
        <v/>
      </c>
      <c r="CX283" s="32" t="str">
        <f ca="1">IF(AND(CX$7&gt;=$N283,CX$7&lt;=$O283,CX$7&lt;&gt;""),IF($P283="O",$K283&amp;" h",$K283),"")</f>
        <v/>
      </c>
      <c r="CY283" s="32" t="str">
        <f ca="1">IF(AND(CY$7&gt;=$N283,CY$7&lt;=$O283,CY$7&lt;&gt;""),IF($P283="O",$K283&amp;" h",$K283),"")</f>
        <v/>
      </c>
      <c r="CZ283" s="32" t="str">
        <f ca="1">IF(AND(CZ$7&gt;=$N283,CZ$7&lt;=$O283,CZ$7&lt;&gt;""),IF($P283="O",$K283&amp;" h",$K283),"")</f>
        <v/>
      </c>
      <c r="DA283" s="32" t="str">
        <f ca="1">IF(AND(DA$7&gt;=$N283,DA$7&lt;=$O283,DA$7&lt;&gt;""),IF($P283="O",$K283&amp;" h",$K283),"")</f>
        <v/>
      </c>
      <c r="DB283" s="32" t="str">
        <f ca="1">IF(AND(DB$7&gt;=$N283,DB$7&lt;=$O283,DB$7&lt;&gt;""),IF($P283="O",$K283&amp;" h",$K283),"")</f>
        <v/>
      </c>
      <c r="DC283" s="32" t="str">
        <f ca="1">IF(AND(DC$7&gt;=$N283,DC$7&lt;=$O283,DC$7&lt;&gt;""),IF($P283="O",$K283&amp;" h",$K283),"")</f>
        <v/>
      </c>
    </row>
    <row r="284" spans="1:107" x14ac:dyDescent="0.3">
      <c r="A284" s="100"/>
      <c r="B284" s="100"/>
      <c r="C284" s="100"/>
      <c r="D284" s="100"/>
      <c r="E284" s="100"/>
      <c r="F284" s="100"/>
      <c r="G284" s="100"/>
      <c r="H284" s="100"/>
      <c r="I284" s="100"/>
      <c r="J284" s="100"/>
      <c r="K284" s="100"/>
      <c r="L284" s="101"/>
      <c r="M284" s="101"/>
      <c r="N284" s="102"/>
      <c r="O284" s="102"/>
      <c r="P284" s="103"/>
      <c r="Q284" s="31">
        <f ca="1">NETWORKDAYS(N284,O284,LD!$D$5:$D$16)</f>
        <v>0</v>
      </c>
      <c r="R284" s="152" t="str">
        <f ca="1">IF(AND(R$7&gt;=$N284,R$7&lt;=$O284,R$7&lt;&gt;""),IF($P284="O",$K284&amp;" h",$K284),"")</f>
        <v/>
      </c>
      <c r="S284" s="150" t="str">
        <f>IF(AND(S$7&gt;=$N284,S$7&lt;=$O284,S$7&lt;&gt;""),IF($P284="O",$K284&amp;" h",$K284),"")</f>
        <v/>
      </c>
      <c r="T284" s="152" t="str">
        <f ca="1">IF(AND(T$7&gt;=$N284,T$7&lt;=$O284,T$7&lt;&gt;""),IF($P284="O",$K284&amp;" h",$K284),"")</f>
        <v/>
      </c>
      <c r="U284" s="150" t="str">
        <f>IF(AND(U$7&gt;=$N284,U$7&lt;=$O284,U$7&lt;&gt;""),IF($P284="O",$K284&amp;" h",$K284),"")</f>
        <v/>
      </c>
      <c r="V284" s="152" t="str">
        <f ca="1">IF(AND(V$7&gt;=$N284,V$7&lt;=$O284,V$7&lt;&gt;""),IF($P284="O",$K284&amp;" h",$K284),"")</f>
        <v/>
      </c>
      <c r="W284" s="150" t="str">
        <f>IF(AND(W$7&gt;=$N284,W$7&lt;=$O284,W$7&lt;&gt;""),IF($P284="O",$K284&amp;" h",$K284),"")</f>
        <v/>
      </c>
      <c r="X284" s="152" t="str">
        <f ca="1">IF(AND(X$7&gt;=$N284,X$7&lt;=$O284,X$7&lt;&gt;""),IF($P284="O",$K284&amp;" h",$K284),"")</f>
        <v/>
      </c>
      <c r="Y284" s="150" t="str">
        <f>IF(AND(Y$7&gt;=$N284,Y$7&lt;=$O284,Y$7&lt;&gt;""),IF($P284="O",$K284&amp;" h",$K284),"")</f>
        <v/>
      </c>
      <c r="Z284" s="152" t="str">
        <f ca="1">IF(AND(Z$7&gt;=$N284,Z$7&lt;=$O284,Z$7&lt;&gt;""),IF($P284="O",$K284&amp;" h",$K284),"")</f>
        <v/>
      </c>
      <c r="AA284" s="150" t="str">
        <f>IF(AND(AA$7&gt;=$N284,AA$7&lt;=$O284,AA$7&lt;&gt;""),IF($P284="O",$K284&amp;" h",$K284),"")</f>
        <v/>
      </c>
      <c r="AB284" s="152" t="str">
        <f ca="1">IF(AND(AB$7&gt;=$N284,AB$7&lt;=$O284,AB$7&lt;&gt;""),IF($P284="O",$K284&amp;" h",$K284),"")</f>
        <v/>
      </c>
      <c r="AC284" s="150" t="str">
        <f>IF(AND(AC$7&gt;=$N284,AC$7&lt;=$O284,AC$7&lt;&gt;""),IF($P284="O",$K284&amp;" h",$K284),"")</f>
        <v/>
      </c>
      <c r="AD284" s="152" t="str">
        <f ca="1">IF(AND(AD$7&gt;=$N284,AD$7&lt;=$O284,AD$7&lt;&gt;""),IF($P284="O",$K284&amp;" h",$K284),"")</f>
        <v/>
      </c>
      <c r="AE284" s="150" t="str">
        <f>IF(AND(AE$7&gt;=$N284,AE$7&lt;=$O284,AE$7&lt;&gt;""),IF($P284="O",$K284&amp;" h",$K284),"")</f>
        <v/>
      </c>
      <c r="AF284" s="152" t="str">
        <f ca="1">IF(AND(AF$7&gt;=$N284,AF$7&lt;=$O284,AF$7&lt;&gt;""),IF($P284="O",$K284&amp;" h",$K284),"")</f>
        <v/>
      </c>
      <c r="AG284" s="150" t="str">
        <f>IF(AND(AG$7&gt;=$N284,AG$7&lt;=$O284,AG$7&lt;&gt;""),IF($P284="O",$K284&amp;" h",$K284),"")</f>
        <v/>
      </c>
      <c r="AH284" s="152" t="str">
        <f ca="1">IF(AND(AH$7&gt;=$N284,AH$7&lt;=$O284,AH$7&lt;&gt;""),IF($P284="O",$K284&amp;" h",$K284),"")</f>
        <v/>
      </c>
      <c r="AI284" s="150"/>
      <c r="AJ284" s="152"/>
      <c r="AK284" s="150"/>
      <c r="AL284" s="152"/>
      <c r="AM284" s="150"/>
      <c r="AN284" s="152"/>
      <c r="AO284" s="150"/>
      <c r="AP284" s="152"/>
      <c r="AQ284" s="150"/>
      <c r="AR284" s="152"/>
      <c r="AS284" s="150"/>
      <c r="AT284" s="152"/>
      <c r="AU284" s="150"/>
      <c r="AV284" s="152"/>
      <c r="AW284" s="150"/>
      <c r="AX284" s="152"/>
      <c r="AY284" s="150"/>
      <c r="AZ284" s="152"/>
      <c r="BA284" s="150"/>
      <c r="BB284" s="152"/>
      <c r="BC284" s="150"/>
      <c r="BD284" s="152"/>
      <c r="BE284" s="150"/>
      <c r="BF284" s="152"/>
      <c r="BG284" s="150"/>
      <c r="BH284" s="152"/>
      <c r="BI284" s="150"/>
      <c r="BJ284" s="152"/>
      <c r="BK284" s="150"/>
      <c r="BL284" s="152"/>
      <c r="BM284" s="150"/>
      <c r="BN284" s="152"/>
      <c r="BO284" s="150"/>
      <c r="BP284" s="152"/>
      <c r="BQ284" s="150"/>
      <c r="BR284" s="152"/>
      <c r="BS284" s="150"/>
      <c r="BT284" s="152"/>
      <c r="BU284" s="150"/>
      <c r="BV284" s="152"/>
      <c r="BW284" s="150"/>
      <c r="BX284" s="152"/>
      <c r="BY284" s="150"/>
      <c r="BZ284" s="32" t="str">
        <f ca="1">IF(AND(BZ$7&gt;=$N284,BZ$7&lt;=$O284,BZ$7&lt;&gt;""),IF($P284="O",$K284&amp;" h",$K284),"")</f>
        <v/>
      </c>
      <c r="CA284" s="32" t="str">
        <f ca="1">IF(AND(CA$7&gt;=$N284,CA$7&lt;=$O284,CA$7&lt;&gt;""),IF($P284="O",$K284&amp;" h",$K284),"")</f>
        <v/>
      </c>
      <c r="CB284" s="32" t="str">
        <f ca="1">IF(AND(CB$7&gt;=$N284,CB$7&lt;=$O284,CB$7&lt;&gt;""),IF($P284="O",$K284&amp;" h",$K284),"")</f>
        <v/>
      </c>
      <c r="CC284" s="32" t="str">
        <f ca="1">IF(AND(CC$7&gt;=$N284,CC$7&lt;=$O284,CC$7&lt;&gt;""),IF($P284="O",$K284&amp;" h",$K284),"")</f>
        <v/>
      </c>
      <c r="CD284" s="32" t="str">
        <f ca="1">IF(AND(CD$7&gt;=$N284,CD$7&lt;=$O284,CD$7&lt;&gt;""),IF($P284="O",$K284&amp;" h",$K284),"")</f>
        <v/>
      </c>
      <c r="CE284" s="32" t="str">
        <f ca="1">IF(AND(CE$7&gt;=$N284,CE$7&lt;=$O284,CE$7&lt;&gt;""),IF($P284="O",$K284&amp;" h",$K284),"")</f>
        <v/>
      </c>
      <c r="CF284" s="32" t="str">
        <f ca="1">IF(AND(CF$7&gt;=$N284,CF$7&lt;=$O284,CF$7&lt;&gt;""),IF($P284="O",$K284&amp;" h",$K284),"")</f>
        <v/>
      </c>
      <c r="CG284" s="32" t="str">
        <f ca="1">IF(AND(CG$7&gt;=$N284,CG$7&lt;=$O284,CG$7&lt;&gt;""),IF($P284="O",$K284&amp;" h",$K284),"")</f>
        <v/>
      </c>
      <c r="CH284" s="32" t="str">
        <f ca="1">IF(AND(CH$7&gt;=$N284,CH$7&lt;=$O284,CH$7&lt;&gt;""),IF($P284="O",$K284&amp;" h",$K284),"")</f>
        <v/>
      </c>
      <c r="CI284" s="32" t="str">
        <f ca="1">IF(AND(CI$7&gt;=$N284,CI$7&lt;=$O284,CI$7&lt;&gt;""),IF($P284="O",$K284&amp;" h",$K284),"")</f>
        <v/>
      </c>
      <c r="CJ284" s="32" t="str">
        <f ca="1">IF(AND(CJ$7&gt;=$N284,CJ$7&lt;=$O284,CJ$7&lt;&gt;""),IF($P284="O",$K284&amp;" h",$K284),"")</f>
        <v/>
      </c>
      <c r="CK284" s="32" t="str">
        <f ca="1">IF(AND(CK$7&gt;=$N284,CK$7&lt;=$O284,CK$7&lt;&gt;""),IF($P284="O",$K284&amp;" h",$K284),"")</f>
        <v/>
      </c>
      <c r="CL284" s="32" t="str">
        <f ca="1">IF(AND(CL$7&gt;=$N284,CL$7&lt;=$O284,CL$7&lt;&gt;""),IF($P284="O",$K284&amp;" h",$K284),"")</f>
        <v/>
      </c>
      <c r="CM284" s="32" t="str">
        <f ca="1">IF(AND(CM$7&gt;=$N284,CM$7&lt;=$O284,CM$7&lt;&gt;""),IF($P284="O",$K284&amp;" h",$K284),"")</f>
        <v/>
      </c>
      <c r="CN284" s="32" t="str">
        <f ca="1">IF(AND(CN$7&gt;=$N284,CN$7&lt;=$O284,CN$7&lt;&gt;""),IF($P284="O",$K284&amp;" h",$K284),"")</f>
        <v/>
      </c>
      <c r="CO284" s="32" t="str">
        <f ca="1">IF(AND(CO$7&gt;=$N284,CO$7&lt;=$O284,CO$7&lt;&gt;""),IF($P284="O",$K284&amp;" h",$K284),"")</f>
        <v/>
      </c>
      <c r="CP284" s="32" t="str">
        <f ca="1">IF(AND(CP$7&gt;=$N284,CP$7&lt;=$O284,CP$7&lt;&gt;""),IF($P284="O",$K284&amp;" h",$K284),"")</f>
        <v/>
      </c>
      <c r="CQ284" s="32" t="str">
        <f ca="1">IF(AND(CQ$7&gt;=$N284,CQ$7&lt;=$O284,CQ$7&lt;&gt;""),IF($P284="O",$K284&amp;" h",$K284),"")</f>
        <v/>
      </c>
      <c r="CR284" s="32" t="str">
        <f ca="1">IF(AND(CR$7&gt;=$N284,CR$7&lt;=$O284,CR$7&lt;&gt;""),IF($P284="O",$K284&amp;" h",$K284),"")</f>
        <v/>
      </c>
      <c r="CS284" s="32" t="str">
        <f ca="1">IF(AND(CS$7&gt;=$N284,CS$7&lt;=$O284,CS$7&lt;&gt;""),IF($P284="O",$K284&amp;" h",$K284),"")</f>
        <v/>
      </c>
      <c r="CT284" s="32" t="str">
        <f ca="1">IF(AND(CT$7&gt;=$N284,CT$7&lt;=$O284,CT$7&lt;&gt;""),IF($P284="O",$K284&amp;" h",$K284),"")</f>
        <v/>
      </c>
      <c r="CU284" s="32" t="str">
        <f ca="1">IF(AND(CU$7&gt;=$N284,CU$7&lt;=$O284,CU$7&lt;&gt;""),IF($P284="O",$K284&amp;" h",$K284),"")</f>
        <v/>
      </c>
      <c r="CV284" s="32" t="str">
        <f ca="1">IF(AND(CV$7&gt;=$N284,CV$7&lt;=$O284,CV$7&lt;&gt;""),IF($P284="O",$K284&amp;" h",$K284),"")</f>
        <v/>
      </c>
      <c r="CW284" s="32" t="str">
        <f ca="1">IF(AND(CW$7&gt;=$N284,CW$7&lt;=$O284,CW$7&lt;&gt;""),IF($P284="O",$K284&amp;" h",$K284),"")</f>
        <v/>
      </c>
      <c r="CX284" s="32" t="str">
        <f ca="1">IF(AND(CX$7&gt;=$N284,CX$7&lt;=$O284,CX$7&lt;&gt;""),IF($P284="O",$K284&amp;" h",$K284),"")</f>
        <v/>
      </c>
      <c r="CY284" s="32" t="str">
        <f ca="1">IF(AND(CY$7&gt;=$N284,CY$7&lt;=$O284,CY$7&lt;&gt;""),IF($P284="O",$K284&amp;" h",$K284),"")</f>
        <v/>
      </c>
      <c r="CZ284" s="32" t="str">
        <f ca="1">IF(AND(CZ$7&gt;=$N284,CZ$7&lt;=$O284,CZ$7&lt;&gt;""),IF($P284="O",$K284&amp;" h",$K284),"")</f>
        <v/>
      </c>
      <c r="DA284" s="32" t="str">
        <f ca="1">IF(AND(DA$7&gt;=$N284,DA$7&lt;=$O284,DA$7&lt;&gt;""),IF($P284="O",$K284&amp;" h",$K284),"")</f>
        <v/>
      </c>
      <c r="DB284" s="32" t="str">
        <f ca="1">IF(AND(DB$7&gt;=$N284,DB$7&lt;=$O284,DB$7&lt;&gt;""),IF($P284="O",$K284&amp;" h",$K284),"")</f>
        <v/>
      </c>
      <c r="DC284" s="32" t="str">
        <f ca="1">IF(AND(DC$7&gt;=$N284,DC$7&lt;=$O284,DC$7&lt;&gt;""),IF($P284="O",$K284&amp;" h",$K284),"")</f>
        <v/>
      </c>
    </row>
    <row r="285" spans="1:107" x14ac:dyDescent="0.3">
      <c r="A285" s="100"/>
      <c r="B285" s="100"/>
      <c r="C285" s="100"/>
      <c r="D285" s="100"/>
      <c r="E285" s="100"/>
      <c r="F285" s="100"/>
      <c r="G285" s="100"/>
      <c r="H285" s="100"/>
      <c r="I285" s="100"/>
      <c r="J285" s="100"/>
      <c r="K285" s="100"/>
      <c r="L285" s="101"/>
      <c r="M285" s="101"/>
      <c r="N285" s="102"/>
      <c r="O285" s="102"/>
      <c r="P285" s="103"/>
      <c r="Q285" s="31">
        <f ca="1">NETWORKDAYS(N285,O285,LD!$D$5:$D$16)</f>
        <v>0</v>
      </c>
      <c r="R285" s="152" t="str">
        <f ca="1">IF(AND(R$7&gt;=$N285,R$7&lt;=$O285,R$7&lt;&gt;""),IF($P285="O",$K285&amp;" h",$K285),"")</f>
        <v/>
      </c>
      <c r="S285" s="150" t="str">
        <f>IF(AND(S$7&gt;=$N285,S$7&lt;=$O285,S$7&lt;&gt;""),IF($P285="O",$K285&amp;" h",$K285),"")</f>
        <v/>
      </c>
      <c r="T285" s="152" t="str">
        <f ca="1">IF(AND(T$7&gt;=$N285,T$7&lt;=$O285,T$7&lt;&gt;""),IF($P285="O",$K285&amp;" h",$K285),"")</f>
        <v/>
      </c>
      <c r="U285" s="150" t="str">
        <f>IF(AND(U$7&gt;=$N285,U$7&lt;=$O285,U$7&lt;&gt;""),IF($P285="O",$K285&amp;" h",$K285),"")</f>
        <v/>
      </c>
      <c r="V285" s="152" t="str">
        <f ca="1">IF(AND(V$7&gt;=$N285,V$7&lt;=$O285,V$7&lt;&gt;""),IF($P285="O",$K285&amp;" h",$K285),"")</f>
        <v/>
      </c>
      <c r="W285" s="150" t="str">
        <f>IF(AND(W$7&gt;=$N285,W$7&lt;=$O285,W$7&lt;&gt;""),IF($P285="O",$K285&amp;" h",$K285),"")</f>
        <v/>
      </c>
      <c r="X285" s="152" t="str">
        <f ca="1">IF(AND(X$7&gt;=$N285,X$7&lt;=$O285,X$7&lt;&gt;""),IF($P285="O",$K285&amp;" h",$K285),"")</f>
        <v/>
      </c>
      <c r="Y285" s="150" t="str">
        <f>IF(AND(Y$7&gt;=$N285,Y$7&lt;=$O285,Y$7&lt;&gt;""),IF($P285="O",$K285&amp;" h",$K285),"")</f>
        <v/>
      </c>
      <c r="Z285" s="152" t="str">
        <f ca="1">IF(AND(Z$7&gt;=$N285,Z$7&lt;=$O285,Z$7&lt;&gt;""),IF($P285="O",$K285&amp;" h",$K285),"")</f>
        <v/>
      </c>
      <c r="AA285" s="150" t="str">
        <f>IF(AND(AA$7&gt;=$N285,AA$7&lt;=$O285,AA$7&lt;&gt;""),IF($P285="O",$K285&amp;" h",$K285),"")</f>
        <v/>
      </c>
      <c r="AB285" s="152" t="str">
        <f ca="1">IF(AND(AB$7&gt;=$N285,AB$7&lt;=$O285,AB$7&lt;&gt;""),IF($P285="O",$K285&amp;" h",$K285),"")</f>
        <v/>
      </c>
      <c r="AC285" s="150" t="str">
        <f>IF(AND(AC$7&gt;=$N285,AC$7&lt;=$O285,AC$7&lt;&gt;""),IF($P285="O",$K285&amp;" h",$K285),"")</f>
        <v/>
      </c>
      <c r="AD285" s="152" t="str">
        <f ca="1">IF(AND(AD$7&gt;=$N285,AD$7&lt;=$O285,AD$7&lt;&gt;""),IF($P285="O",$K285&amp;" h",$K285),"")</f>
        <v/>
      </c>
      <c r="AE285" s="150" t="str">
        <f>IF(AND(AE$7&gt;=$N285,AE$7&lt;=$O285,AE$7&lt;&gt;""),IF($P285="O",$K285&amp;" h",$K285),"")</f>
        <v/>
      </c>
      <c r="AF285" s="152" t="str">
        <f ca="1">IF(AND(AF$7&gt;=$N285,AF$7&lt;=$O285,AF$7&lt;&gt;""),IF($P285="O",$K285&amp;" h",$K285),"")</f>
        <v/>
      </c>
      <c r="AG285" s="150" t="str">
        <f>IF(AND(AG$7&gt;=$N285,AG$7&lt;=$O285,AG$7&lt;&gt;""),IF($P285="O",$K285&amp;" h",$K285),"")</f>
        <v/>
      </c>
      <c r="AH285" s="152" t="str">
        <f ca="1">IF(AND(AH$7&gt;=$N285,AH$7&lt;=$O285,AH$7&lt;&gt;""),IF($P285="O",$K285&amp;" h",$K285),"")</f>
        <v/>
      </c>
      <c r="AI285" s="150"/>
      <c r="AJ285" s="152"/>
      <c r="AK285" s="150"/>
      <c r="AL285" s="152"/>
      <c r="AM285" s="150"/>
      <c r="AN285" s="152"/>
      <c r="AO285" s="150"/>
      <c r="AP285" s="152"/>
      <c r="AQ285" s="150"/>
      <c r="AR285" s="152"/>
      <c r="AS285" s="150"/>
      <c r="AT285" s="152"/>
      <c r="AU285" s="150"/>
      <c r="AV285" s="152"/>
      <c r="AW285" s="150"/>
      <c r="AX285" s="152"/>
      <c r="AY285" s="150"/>
      <c r="AZ285" s="152"/>
      <c r="BA285" s="150"/>
      <c r="BB285" s="152"/>
      <c r="BC285" s="150"/>
      <c r="BD285" s="152"/>
      <c r="BE285" s="150"/>
      <c r="BF285" s="152"/>
      <c r="BG285" s="150"/>
      <c r="BH285" s="152"/>
      <c r="BI285" s="150"/>
      <c r="BJ285" s="152"/>
      <c r="BK285" s="150"/>
      <c r="BL285" s="152"/>
      <c r="BM285" s="150"/>
      <c r="BN285" s="152"/>
      <c r="BO285" s="150"/>
      <c r="BP285" s="152"/>
      <c r="BQ285" s="150"/>
      <c r="BR285" s="152"/>
      <c r="BS285" s="150"/>
      <c r="BT285" s="152"/>
      <c r="BU285" s="150"/>
      <c r="BV285" s="152"/>
      <c r="BW285" s="150"/>
      <c r="BX285" s="152"/>
      <c r="BY285" s="150"/>
      <c r="BZ285" s="32" t="str">
        <f ca="1">IF(AND(BZ$7&gt;=$N285,BZ$7&lt;=$O285,BZ$7&lt;&gt;""),IF($P285="O",$K285&amp;" h",$K285),"")</f>
        <v/>
      </c>
      <c r="CA285" s="32" t="str">
        <f ca="1">IF(AND(CA$7&gt;=$N285,CA$7&lt;=$O285,CA$7&lt;&gt;""),IF($P285="O",$K285&amp;" h",$K285),"")</f>
        <v/>
      </c>
      <c r="CB285" s="32" t="str">
        <f ca="1">IF(AND(CB$7&gt;=$N285,CB$7&lt;=$O285,CB$7&lt;&gt;""),IF($P285="O",$K285&amp;" h",$K285),"")</f>
        <v/>
      </c>
      <c r="CC285" s="32" t="str">
        <f ca="1">IF(AND(CC$7&gt;=$N285,CC$7&lt;=$O285,CC$7&lt;&gt;""),IF($P285="O",$K285&amp;" h",$K285),"")</f>
        <v/>
      </c>
      <c r="CD285" s="32" t="str">
        <f ca="1">IF(AND(CD$7&gt;=$N285,CD$7&lt;=$O285,CD$7&lt;&gt;""),IF($P285="O",$K285&amp;" h",$K285),"")</f>
        <v/>
      </c>
      <c r="CE285" s="32" t="str">
        <f ca="1">IF(AND(CE$7&gt;=$N285,CE$7&lt;=$O285,CE$7&lt;&gt;""),IF($P285="O",$K285&amp;" h",$K285),"")</f>
        <v/>
      </c>
      <c r="CF285" s="32" t="str">
        <f ca="1">IF(AND(CF$7&gt;=$N285,CF$7&lt;=$O285,CF$7&lt;&gt;""),IF($P285="O",$K285&amp;" h",$K285),"")</f>
        <v/>
      </c>
      <c r="CG285" s="32" t="str">
        <f ca="1">IF(AND(CG$7&gt;=$N285,CG$7&lt;=$O285,CG$7&lt;&gt;""),IF($P285="O",$K285&amp;" h",$K285),"")</f>
        <v/>
      </c>
      <c r="CH285" s="32" t="str">
        <f ca="1">IF(AND(CH$7&gt;=$N285,CH$7&lt;=$O285,CH$7&lt;&gt;""),IF($P285="O",$K285&amp;" h",$K285),"")</f>
        <v/>
      </c>
      <c r="CI285" s="32" t="str">
        <f ca="1">IF(AND(CI$7&gt;=$N285,CI$7&lt;=$O285,CI$7&lt;&gt;""),IF($P285="O",$K285&amp;" h",$K285),"")</f>
        <v/>
      </c>
      <c r="CJ285" s="32" t="str">
        <f ca="1">IF(AND(CJ$7&gt;=$N285,CJ$7&lt;=$O285,CJ$7&lt;&gt;""),IF($P285="O",$K285&amp;" h",$K285),"")</f>
        <v/>
      </c>
      <c r="CK285" s="32" t="str">
        <f ca="1">IF(AND(CK$7&gt;=$N285,CK$7&lt;=$O285,CK$7&lt;&gt;""),IF($P285="O",$K285&amp;" h",$K285),"")</f>
        <v/>
      </c>
      <c r="CL285" s="32" t="str">
        <f ca="1">IF(AND(CL$7&gt;=$N285,CL$7&lt;=$O285,CL$7&lt;&gt;""),IF($P285="O",$K285&amp;" h",$K285),"")</f>
        <v/>
      </c>
      <c r="CM285" s="32" t="str">
        <f ca="1">IF(AND(CM$7&gt;=$N285,CM$7&lt;=$O285,CM$7&lt;&gt;""),IF($P285="O",$K285&amp;" h",$K285),"")</f>
        <v/>
      </c>
      <c r="CN285" s="32" t="str">
        <f ca="1">IF(AND(CN$7&gt;=$N285,CN$7&lt;=$O285,CN$7&lt;&gt;""),IF($P285="O",$K285&amp;" h",$K285),"")</f>
        <v/>
      </c>
      <c r="CO285" s="32" t="str">
        <f ca="1">IF(AND(CO$7&gt;=$N285,CO$7&lt;=$O285,CO$7&lt;&gt;""),IF($P285="O",$K285&amp;" h",$K285),"")</f>
        <v/>
      </c>
      <c r="CP285" s="32" t="str">
        <f ca="1">IF(AND(CP$7&gt;=$N285,CP$7&lt;=$O285,CP$7&lt;&gt;""),IF($P285="O",$K285&amp;" h",$K285),"")</f>
        <v/>
      </c>
      <c r="CQ285" s="32" t="str">
        <f ca="1">IF(AND(CQ$7&gt;=$N285,CQ$7&lt;=$O285,CQ$7&lt;&gt;""),IF($P285="O",$K285&amp;" h",$K285),"")</f>
        <v/>
      </c>
      <c r="CR285" s="32" t="str">
        <f ca="1">IF(AND(CR$7&gt;=$N285,CR$7&lt;=$O285,CR$7&lt;&gt;""),IF($P285="O",$K285&amp;" h",$K285),"")</f>
        <v/>
      </c>
      <c r="CS285" s="32" t="str">
        <f ca="1">IF(AND(CS$7&gt;=$N285,CS$7&lt;=$O285,CS$7&lt;&gt;""),IF($P285="O",$K285&amp;" h",$K285),"")</f>
        <v/>
      </c>
      <c r="CT285" s="32" t="str">
        <f ca="1">IF(AND(CT$7&gt;=$N285,CT$7&lt;=$O285,CT$7&lt;&gt;""),IF($P285="O",$K285&amp;" h",$K285),"")</f>
        <v/>
      </c>
      <c r="CU285" s="32" t="str">
        <f ca="1">IF(AND(CU$7&gt;=$N285,CU$7&lt;=$O285,CU$7&lt;&gt;""),IF($P285="O",$K285&amp;" h",$K285),"")</f>
        <v/>
      </c>
      <c r="CV285" s="32" t="str">
        <f ca="1">IF(AND(CV$7&gt;=$N285,CV$7&lt;=$O285,CV$7&lt;&gt;""),IF($P285="O",$K285&amp;" h",$K285),"")</f>
        <v/>
      </c>
      <c r="CW285" s="32" t="str">
        <f ca="1">IF(AND(CW$7&gt;=$N285,CW$7&lt;=$O285,CW$7&lt;&gt;""),IF($P285="O",$K285&amp;" h",$K285),"")</f>
        <v/>
      </c>
      <c r="CX285" s="32" t="str">
        <f ca="1">IF(AND(CX$7&gt;=$N285,CX$7&lt;=$O285,CX$7&lt;&gt;""),IF($P285="O",$K285&amp;" h",$K285),"")</f>
        <v/>
      </c>
      <c r="CY285" s="32" t="str">
        <f ca="1">IF(AND(CY$7&gt;=$N285,CY$7&lt;=$O285,CY$7&lt;&gt;""),IF($P285="O",$K285&amp;" h",$K285),"")</f>
        <v/>
      </c>
      <c r="CZ285" s="32" t="str">
        <f ca="1">IF(AND(CZ$7&gt;=$N285,CZ$7&lt;=$O285,CZ$7&lt;&gt;""),IF($P285="O",$K285&amp;" h",$K285),"")</f>
        <v/>
      </c>
      <c r="DA285" s="32" t="str">
        <f ca="1">IF(AND(DA$7&gt;=$N285,DA$7&lt;=$O285,DA$7&lt;&gt;""),IF($P285="O",$K285&amp;" h",$K285),"")</f>
        <v/>
      </c>
      <c r="DB285" s="32" t="str">
        <f ca="1">IF(AND(DB$7&gt;=$N285,DB$7&lt;=$O285,DB$7&lt;&gt;""),IF($P285="O",$K285&amp;" h",$K285),"")</f>
        <v/>
      </c>
      <c r="DC285" s="32" t="str">
        <f ca="1">IF(AND(DC$7&gt;=$N285,DC$7&lt;=$O285,DC$7&lt;&gt;""),IF($P285="O",$K285&amp;" h",$K285),"")</f>
        <v/>
      </c>
    </row>
    <row r="286" spans="1:107" x14ac:dyDescent="0.3">
      <c r="A286" s="100"/>
      <c r="B286" s="100"/>
      <c r="C286" s="100"/>
      <c r="D286" s="100"/>
      <c r="E286" s="100"/>
      <c r="F286" s="100"/>
      <c r="G286" s="100"/>
      <c r="H286" s="100"/>
      <c r="I286" s="100"/>
      <c r="J286" s="100"/>
      <c r="K286" s="100"/>
      <c r="L286" s="101"/>
      <c r="M286" s="101"/>
      <c r="N286" s="102"/>
      <c r="O286" s="102"/>
      <c r="P286" s="103"/>
      <c r="Q286" s="31">
        <f ca="1">NETWORKDAYS(N286,O286,LD!$D$5:$D$16)</f>
        <v>0</v>
      </c>
      <c r="R286" s="152" t="str">
        <f ca="1">IF(AND(R$7&gt;=$N286,R$7&lt;=$O286,R$7&lt;&gt;""),IF($P286="O",$K286&amp;" h",$K286),"")</f>
        <v/>
      </c>
      <c r="S286" s="150" t="str">
        <f>IF(AND(S$7&gt;=$N286,S$7&lt;=$O286,S$7&lt;&gt;""),IF($P286="O",$K286&amp;" h",$K286),"")</f>
        <v/>
      </c>
      <c r="T286" s="152" t="str">
        <f ca="1">IF(AND(T$7&gt;=$N286,T$7&lt;=$O286,T$7&lt;&gt;""),IF($P286="O",$K286&amp;" h",$K286),"")</f>
        <v/>
      </c>
      <c r="U286" s="150" t="str">
        <f>IF(AND(U$7&gt;=$N286,U$7&lt;=$O286,U$7&lt;&gt;""),IF($P286="O",$K286&amp;" h",$K286),"")</f>
        <v/>
      </c>
      <c r="V286" s="152" t="str">
        <f ca="1">IF(AND(V$7&gt;=$N286,V$7&lt;=$O286,V$7&lt;&gt;""),IF($P286="O",$K286&amp;" h",$K286),"")</f>
        <v/>
      </c>
      <c r="W286" s="150" t="str">
        <f>IF(AND(W$7&gt;=$N286,W$7&lt;=$O286,W$7&lt;&gt;""),IF($P286="O",$K286&amp;" h",$K286),"")</f>
        <v/>
      </c>
      <c r="X286" s="152" t="str">
        <f ca="1">IF(AND(X$7&gt;=$N286,X$7&lt;=$O286,X$7&lt;&gt;""),IF($P286="O",$K286&amp;" h",$K286),"")</f>
        <v/>
      </c>
      <c r="Y286" s="150" t="str">
        <f>IF(AND(Y$7&gt;=$N286,Y$7&lt;=$O286,Y$7&lt;&gt;""),IF($P286="O",$K286&amp;" h",$K286),"")</f>
        <v/>
      </c>
      <c r="Z286" s="152" t="str">
        <f ca="1">IF(AND(Z$7&gt;=$N286,Z$7&lt;=$O286,Z$7&lt;&gt;""),IF($P286="O",$K286&amp;" h",$K286),"")</f>
        <v/>
      </c>
      <c r="AA286" s="150" t="str">
        <f>IF(AND(AA$7&gt;=$N286,AA$7&lt;=$O286,AA$7&lt;&gt;""),IF($P286="O",$K286&amp;" h",$K286),"")</f>
        <v/>
      </c>
      <c r="AB286" s="152" t="str">
        <f ca="1">IF(AND(AB$7&gt;=$N286,AB$7&lt;=$O286,AB$7&lt;&gt;""),IF($P286="O",$K286&amp;" h",$K286),"")</f>
        <v/>
      </c>
      <c r="AC286" s="150" t="str">
        <f>IF(AND(AC$7&gt;=$N286,AC$7&lt;=$O286,AC$7&lt;&gt;""),IF($P286="O",$K286&amp;" h",$K286),"")</f>
        <v/>
      </c>
      <c r="AD286" s="152" t="str">
        <f ca="1">IF(AND(AD$7&gt;=$N286,AD$7&lt;=$O286,AD$7&lt;&gt;""),IF($P286="O",$K286&amp;" h",$K286),"")</f>
        <v/>
      </c>
      <c r="AE286" s="150" t="str">
        <f>IF(AND(AE$7&gt;=$N286,AE$7&lt;=$O286,AE$7&lt;&gt;""),IF($P286="O",$K286&amp;" h",$K286),"")</f>
        <v/>
      </c>
      <c r="AF286" s="152" t="str">
        <f ca="1">IF(AND(AF$7&gt;=$N286,AF$7&lt;=$O286,AF$7&lt;&gt;""),IF($P286="O",$K286&amp;" h",$K286),"")</f>
        <v/>
      </c>
      <c r="AG286" s="150" t="str">
        <f>IF(AND(AG$7&gt;=$N286,AG$7&lt;=$O286,AG$7&lt;&gt;""),IF($P286="O",$K286&amp;" h",$K286),"")</f>
        <v/>
      </c>
      <c r="AH286" s="152" t="str">
        <f ca="1">IF(AND(AH$7&gt;=$N286,AH$7&lt;=$O286,AH$7&lt;&gt;""),IF($P286="O",$K286&amp;" h",$K286),"")</f>
        <v/>
      </c>
      <c r="AI286" s="150"/>
      <c r="AJ286" s="152"/>
      <c r="AK286" s="150"/>
      <c r="AL286" s="152"/>
      <c r="AM286" s="150"/>
      <c r="AN286" s="152"/>
      <c r="AO286" s="150"/>
      <c r="AP286" s="152"/>
      <c r="AQ286" s="150"/>
      <c r="AR286" s="152"/>
      <c r="AS286" s="150"/>
      <c r="AT286" s="152"/>
      <c r="AU286" s="150"/>
      <c r="AV286" s="152"/>
      <c r="AW286" s="150"/>
      <c r="AX286" s="152"/>
      <c r="AY286" s="150"/>
      <c r="AZ286" s="152"/>
      <c r="BA286" s="150"/>
      <c r="BB286" s="152"/>
      <c r="BC286" s="150"/>
      <c r="BD286" s="152"/>
      <c r="BE286" s="150"/>
      <c r="BF286" s="152"/>
      <c r="BG286" s="150"/>
      <c r="BH286" s="152"/>
      <c r="BI286" s="150"/>
      <c r="BJ286" s="152"/>
      <c r="BK286" s="150"/>
      <c r="BL286" s="152"/>
      <c r="BM286" s="150"/>
      <c r="BN286" s="152"/>
      <c r="BO286" s="150"/>
      <c r="BP286" s="152"/>
      <c r="BQ286" s="150"/>
      <c r="BR286" s="152"/>
      <c r="BS286" s="150"/>
      <c r="BT286" s="152"/>
      <c r="BU286" s="150"/>
      <c r="BV286" s="152"/>
      <c r="BW286" s="150"/>
      <c r="BX286" s="152"/>
      <c r="BY286" s="150"/>
      <c r="BZ286" s="32" t="str">
        <f ca="1">IF(AND(BZ$7&gt;=$N286,BZ$7&lt;=$O286,BZ$7&lt;&gt;""),IF($P286="O",$K286&amp;" h",$K286),"")</f>
        <v/>
      </c>
      <c r="CA286" s="32" t="str">
        <f ca="1">IF(AND(CA$7&gt;=$N286,CA$7&lt;=$O286,CA$7&lt;&gt;""),IF($P286="O",$K286&amp;" h",$K286),"")</f>
        <v/>
      </c>
      <c r="CB286" s="32" t="str">
        <f ca="1">IF(AND(CB$7&gt;=$N286,CB$7&lt;=$O286,CB$7&lt;&gt;""),IF($P286="O",$K286&amp;" h",$K286),"")</f>
        <v/>
      </c>
      <c r="CC286" s="32" t="str">
        <f ca="1">IF(AND(CC$7&gt;=$N286,CC$7&lt;=$O286,CC$7&lt;&gt;""),IF($P286="O",$K286&amp;" h",$K286),"")</f>
        <v/>
      </c>
      <c r="CD286" s="32" t="str">
        <f ca="1">IF(AND(CD$7&gt;=$N286,CD$7&lt;=$O286,CD$7&lt;&gt;""),IF($P286="O",$K286&amp;" h",$K286),"")</f>
        <v/>
      </c>
      <c r="CE286" s="32" t="str">
        <f ca="1">IF(AND(CE$7&gt;=$N286,CE$7&lt;=$O286,CE$7&lt;&gt;""),IF($P286="O",$K286&amp;" h",$K286),"")</f>
        <v/>
      </c>
      <c r="CF286" s="32" t="str">
        <f ca="1">IF(AND(CF$7&gt;=$N286,CF$7&lt;=$O286,CF$7&lt;&gt;""),IF($P286="O",$K286&amp;" h",$K286),"")</f>
        <v/>
      </c>
      <c r="CG286" s="32" t="str">
        <f ca="1">IF(AND(CG$7&gt;=$N286,CG$7&lt;=$O286,CG$7&lt;&gt;""),IF($P286="O",$K286&amp;" h",$K286),"")</f>
        <v/>
      </c>
      <c r="CH286" s="32" t="str">
        <f ca="1">IF(AND(CH$7&gt;=$N286,CH$7&lt;=$O286,CH$7&lt;&gt;""),IF($P286="O",$K286&amp;" h",$K286),"")</f>
        <v/>
      </c>
      <c r="CI286" s="32" t="str">
        <f ca="1">IF(AND(CI$7&gt;=$N286,CI$7&lt;=$O286,CI$7&lt;&gt;""),IF($P286="O",$K286&amp;" h",$K286),"")</f>
        <v/>
      </c>
      <c r="CJ286" s="32" t="str">
        <f ca="1">IF(AND(CJ$7&gt;=$N286,CJ$7&lt;=$O286,CJ$7&lt;&gt;""),IF($P286="O",$K286&amp;" h",$K286),"")</f>
        <v/>
      </c>
      <c r="CK286" s="32" t="str">
        <f ca="1">IF(AND(CK$7&gt;=$N286,CK$7&lt;=$O286,CK$7&lt;&gt;""),IF($P286="O",$K286&amp;" h",$K286),"")</f>
        <v/>
      </c>
      <c r="CL286" s="32" t="str">
        <f ca="1">IF(AND(CL$7&gt;=$N286,CL$7&lt;=$O286,CL$7&lt;&gt;""),IF($P286="O",$K286&amp;" h",$K286),"")</f>
        <v/>
      </c>
      <c r="CM286" s="32" t="str">
        <f ca="1">IF(AND(CM$7&gt;=$N286,CM$7&lt;=$O286,CM$7&lt;&gt;""),IF($P286="O",$K286&amp;" h",$K286),"")</f>
        <v/>
      </c>
      <c r="CN286" s="32" t="str">
        <f ca="1">IF(AND(CN$7&gt;=$N286,CN$7&lt;=$O286,CN$7&lt;&gt;""),IF($P286="O",$K286&amp;" h",$K286),"")</f>
        <v/>
      </c>
      <c r="CO286" s="32" t="str">
        <f ca="1">IF(AND(CO$7&gt;=$N286,CO$7&lt;=$O286,CO$7&lt;&gt;""),IF($P286="O",$K286&amp;" h",$K286),"")</f>
        <v/>
      </c>
      <c r="CP286" s="32" t="str">
        <f ca="1">IF(AND(CP$7&gt;=$N286,CP$7&lt;=$O286,CP$7&lt;&gt;""),IF($P286="O",$K286&amp;" h",$K286),"")</f>
        <v/>
      </c>
      <c r="CQ286" s="32" t="str">
        <f ca="1">IF(AND(CQ$7&gt;=$N286,CQ$7&lt;=$O286,CQ$7&lt;&gt;""),IF($P286="O",$K286&amp;" h",$K286),"")</f>
        <v/>
      </c>
      <c r="CR286" s="32" t="str">
        <f ca="1">IF(AND(CR$7&gt;=$N286,CR$7&lt;=$O286,CR$7&lt;&gt;""),IF($P286="O",$K286&amp;" h",$K286),"")</f>
        <v/>
      </c>
      <c r="CS286" s="32" t="str">
        <f ca="1">IF(AND(CS$7&gt;=$N286,CS$7&lt;=$O286,CS$7&lt;&gt;""),IF($P286="O",$K286&amp;" h",$K286),"")</f>
        <v/>
      </c>
      <c r="CT286" s="32" t="str">
        <f ca="1">IF(AND(CT$7&gt;=$N286,CT$7&lt;=$O286,CT$7&lt;&gt;""),IF($P286="O",$K286&amp;" h",$K286),"")</f>
        <v/>
      </c>
      <c r="CU286" s="32" t="str">
        <f ca="1">IF(AND(CU$7&gt;=$N286,CU$7&lt;=$O286,CU$7&lt;&gt;""),IF($P286="O",$K286&amp;" h",$K286),"")</f>
        <v/>
      </c>
      <c r="CV286" s="32" t="str">
        <f ca="1">IF(AND(CV$7&gt;=$N286,CV$7&lt;=$O286,CV$7&lt;&gt;""),IF($P286="O",$K286&amp;" h",$K286),"")</f>
        <v/>
      </c>
      <c r="CW286" s="32" t="str">
        <f ca="1">IF(AND(CW$7&gt;=$N286,CW$7&lt;=$O286,CW$7&lt;&gt;""),IF($P286="O",$K286&amp;" h",$K286),"")</f>
        <v/>
      </c>
      <c r="CX286" s="32" t="str">
        <f ca="1">IF(AND(CX$7&gt;=$N286,CX$7&lt;=$O286,CX$7&lt;&gt;""),IF($P286="O",$K286&amp;" h",$K286),"")</f>
        <v/>
      </c>
      <c r="CY286" s="32" t="str">
        <f ca="1">IF(AND(CY$7&gt;=$N286,CY$7&lt;=$O286,CY$7&lt;&gt;""),IF($P286="O",$K286&amp;" h",$K286),"")</f>
        <v/>
      </c>
      <c r="CZ286" s="32" t="str">
        <f ca="1">IF(AND(CZ$7&gt;=$N286,CZ$7&lt;=$O286,CZ$7&lt;&gt;""),IF($P286="O",$K286&amp;" h",$K286),"")</f>
        <v/>
      </c>
      <c r="DA286" s="32" t="str">
        <f ca="1">IF(AND(DA$7&gt;=$N286,DA$7&lt;=$O286,DA$7&lt;&gt;""),IF($P286="O",$K286&amp;" h",$K286),"")</f>
        <v/>
      </c>
      <c r="DB286" s="32" t="str">
        <f ca="1">IF(AND(DB$7&gt;=$N286,DB$7&lt;=$O286,DB$7&lt;&gt;""),IF($P286="O",$K286&amp;" h",$K286),"")</f>
        <v/>
      </c>
      <c r="DC286" s="32" t="str">
        <f ca="1">IF(AND(DC$7&gt;=$N286,DC$7&lt;=$O286,DC$7&lt;&gt;""),IF($P286="O",$K286&amp;" h",$K286),"")</f>
        <v/>
      </c>
    </row>
    <row r="287" spans="1:107" x14ac:dyDescent="0.3">
      <c r="A287" s="100"/>
      <c r="B287" s="100"/>
      <c r="C287" s="100"/>
      <c r="D287" s="100"/>
      <c r="E287" s="100"/>
      <c r="F287" s="100"/>
      <c r="G287" s="100"/>
      <c r="H287" s="100"/>
      <c r="I287" s="100"/>
      <c r="J287" s="100"/>
      <c r="K287" s="100"/>
      <c r="L287" s="101"/>
      <c r="M287" s="101"/>
      <c r="N287" s="102"/>
      <c r="O287" s="102"/>
      <c r="P287" s="103"/>
      <c r="Q287" s="31">
        <f ca="1">NETWORKDAYS(N287,O287,LD!$D$5:$D$16)</f>
        <v>0</v>
      </c>
      <c r="R287" s="152" t="str">
        <f ca="1">IF(AND(R$7&gt;=$N287,R$7&lt;=$O287,R$7&lt;&gt;""),IF($P287="O",$K287&amp;" h",$K287),"")</f>
        <v/>
      </c>
      <c r="S287" s="150" t="str">
        <f>IF(AND(S$7&gt;=$N287,S$7&lt;=$O287,S$7&lt;&gt;""),IF($P287="O",$K287&amp;" h",$K287),"")</f>
        <v/>
      </c>
      <c r="T287" s="152" t="str">
        <f ca="1">IF(AND(T$7&gt;=$N287,T$7&lt;=$O287,T$7&lt;&gt;""),IF($P287="O",$K287&amp;" h",$K287),"")</f>
        <v/>
      </c>
      <c r="U287" s="150" t="str">
        <f>IF(AND(U$7&gt;=$N287,U$7&lt;=$O287,U$7&lt;&gt;""),IF($P287="O",$K287&amp;" h",$K287),"")</f>
        <v/>
      </c>
      <c r="V287" s="152" t="str">
        <f ca="1">IF(AND(V$7&gt;=$N287,V$7&lt;=$O287,V$7&lt;&gt;""),IF($P287="O",$K287&amp;" h",$K287),"")</f>
        <v/>
      </c>
      <c r="W287" s="150" t="str">
        <f>IF(AND(W$7&gt;=$N287,W$7&lt;=$O287,W$7&lt;&gt;""),IF($P287="O",$K287&amp;" h",$K287),"")</f>
        <v/>
      </c>
      <c r="X287" s="152" t="str">
        <f ca="1">IF(AND(X$7&gt;=$N287,X$7&lt;=$O287,X$7&lt;&gt;""),IF($P287="O",$K287&amp;" h",$K287),"")</f>
        <v/>
      </c>
      <c r="Y287" s="150" t="str">
        <f>IF(AND(Y$7&gt;=$N287,Y$7&lt;=$O287,Y$7&lt;&gt;""),IF($P287="O",$K287&amp;" h",$K287),"")</f>
        <v/>
      </c>
      <c r="Z287" s="152" t="str">
        <f ca="1">IF(AND(Z$7&gt;=$N287,Z$7&lt;=$O287,Z$7&lt;&gt;""),IF($P287="O",$K287&amp;" h",$K287),"")</f>
        <v/>
      </c>
      <c r="AA287" s="150" t="str">
        <f>IF(AND(AA$7&gt;=$N287,AA$7&lt;=$O287,AA$7&lt;&gt;""),IF($P287="O",$K287&amp;" h",$K287),"")</f>
        <v/>
      </c>
      <c r="AB287" s="152" t="str">
        <f ca="1">IF(AND(AB$7&gt;=$N287,AB$7&lt;=$O287,AB$7&lt;&gt;""),IF($P287="O",$K287&amp;" h",$K287),"")</f>
        <v/>
      </c>
      <c r="AC287" s="150" t="str">
        <f>IF(AND(AC$7&gt;=$N287,AC$7&lt;=$O287,AC$7&lt;&gt;""),IF($P287="O",$K287&amp;" h",$K287),"")</f>
        <v/>
      </c>
      <c r="AD287" s="152" t="str">
        <f ca="1">IF(AND(AD$7&gt;=$N287,AD$7&lt;=$O287,AD$7&lt;&gt;""),IF($P287="O",$K287&amp;" h",$K287),"")</f>
        <v/>
      </c>
      <c r="AE287" s="150" t="str">
        <f>IF(AND(AE$7&gt;=$N287,AE$7&lt;=$O287,AE$7&lt;&gt;""),IF($P287="O",$K287&amp;" h",$K287),"")</f>
        <v/>
      </c>
      <c r="AF287" s="152" t="str">
        <f ca="1">IF(AND(AF$7&gt;=$N287,AF$7&lt;=$O287,AF$7&lt;&gt;""),IF($P287="O",$K287&amp;" h",$K287),"")</f>
        <v/>
      </c>
      <c r="AG287" s="150" t="str">
        <f>IF(AND(AG$7&gt;=$N287,AG$7&lt;=$O287,AG$7&lt;&gt;""),IF($P287="O",$K287&amp;" h",$K287),"")</f>
        <v/>
      </c>
      <c r="AH287" s="152" t="str">
        <f ca="1">IF(AND(AH$7&gt;=$N287,AH$7&lt;=$O287,AH$7&lt;&gt;""),IF($P287="O",$K287&amp;" h",$K287),"")</f>
        <v/>
      </c>
      <c r="AI287" s="150"/>
      <c r="AJ287" s="152"/>
      <c r="AK287" s="150"/>
      <c r="AL287" s="152"/>
      <c r="AM287" s="150"/>
      <c r="AN287" s="152"/>
      <c r="AO287" s="150"/>
      <c r="AP287" s="152"/>
      <c r="AQ287" s="150"/>
      <c r="AR287" s="152"/>
      <c r="AS287" s="150"/>
      <c r="AT287" s="152"/>
      <c r="AU287" s="150"/>
      <c r="AV287" s="152"/>
      <c r="AW287" s="150"/>
      <c r="AX287" s="152"/>
      <c r="AY287" s="150"/>
      <c r="AZ287" s="152"/>
      <c r="BA287" s="150"/>
      <c r="BB287" s="152"/>
      <c r="BC287" s="150"/>
      <c r="BD287" s="152"/>
      <c r="BE287" s="150"/>
      <c r="BF287" s="152"/>
      <c r="BG287" s="150"/>
      <c r="BH287" s="152"/>
      <c r="BI287" s="150"/>
      <c r="BJ287" s="152"/>
      <c r="BK287" s="150"/>
      <c r="BL287" s="152"/>
      <c r="BM287" s="150"/>
      <c r="BN287" s="152"/>
      <c r="BO287" s="150"/>
      <c r="BP287" s="152"/>
      <c r="BQ287" s="150"/>
      <c r="BR287" s="152"/>
      <c r="BS287" s="150"/>
      <c r="BT287" s="152"/>
      <c r="BU287" s="150"/>
      <c r="BV287" s="152"/>
      <c r="BW287" s="150"/>
      <c r="BX287" s="152"/>
      <c r="BY287" s="150"/>
      <c r="BZ287" s="32" t="str">
        <f ca="1">IF(AND(BZ$7&gt;=$N287,BZ$7&lt;=$O287,BZ$7&lt;&gt;""),IF($P287="O",$K287&amp;" h",$K287),"")</f>
        <v/>
      </c>
      <c r="CA287" s="32" t="str">
        <f ca="1">IF(AND(CA$7&gt;=$N287,CA$7&lt;=$O287,CA$7&lt;&gt;""),IF($P287="O",$K287&amp;" h",$K287),"")</f>
        <v/>
      </c>
      <c r="CB287" s="32" t="str">
        <f ca="1">IF(AND(CB$7&gt;=$N287,CB$7&lt;=$O287,CB$7&lt;&gt;""),IF($P287="O",$K287&amp;" h",$K287),"")</f>
        <v/>
      </c>
      <c r="CC287" s="32" t="str">
        <f ca="1">IF(AND(CC$7&gt;=$N287,CC$7&lt;=$O287,CC$7&lt;&gt;""),IF($P287="O",$K287&amp;" h",$K287),"")</f>
        <v/>
      </c>
      <c r="CD287" s="32" t="str">
        <f ca="1">IF(AND(CD$7&gt;=$N287,CD$7&lt;=$O287,CD$7&lt;&gt;""),IF($P287="O",$K287&amp;" h",$K287),"")</f>
        <v/>
      </c>
      <c r="CE287" s="32" t="str">
        <f ca="1">IF(AND(CE$7&gt;=$N287,CE$7&lt;=$O287,CE$7&lt;&gt;""),IF($P287="O",$K287&amp;" h",$K287),"")</f>
        <v/>
      </c>
      <c r="CF287" s="32" t="str">
        <f ca="1">IF(AND(CF$7&gt;=$N287,CF$7&lt;=$O287,CF$7&lt;&gt;""),IF($P287="O",$K287&amp;" h",$K287),"")</f>
        <v/>
      </c>
      <c r="CG287" s="32" t="str">
        <f ca="1">IF(AND(CG$7&gt;=$N287,CG$7&lt;=$O287,CG$7&lt;&gt;""),IF($P287="O",$K287&amp;" h",$K287),"")</f>
        <v/>
      </c>
      <c r="CH287" s="32" t="str">
        <f ca="1">IF(AND(CH$7&gt;=$N287,CH$7&lt;=$O287,CH$7&lt;&gt;""),IF($P287="O",$K287&amp;" h",$K287),"")</f>
        <v/>
      </c>
      <c r="CI287" s="32" t="str">
        <f ca="1">IF(AND(CI$7&gt;=$N287,CI$7&lt;=$O287,CI$7&lt;&gt;""),IF($P287="O",$K287&amp;" h",$K287),"")</f>
        <v/>
      </c>
      <c r="CJ287" s="32" t="str">
        <f ca="1">IF(AND(CJ$7&gt;=$N287,CJ$7&lt;=$O287,CJ$7&lt;&gt;""),IF($P287="O",$K287&amp;" h",$K287),"")</f>
        <v/>
      </c>
      <c r="CK287" s="32" t="str">
        <f ca="1">IF(AND(CK$7&gt;=$N287,CK$7&lt;=$O287,CK$7&lt;&gt;""),IF($P287="O",$K287&amp;" h",$K287),"")</f>
        <v/>
      </c>
      <c r="CL287" s="32" t="str">
        <f ca="1">IF(AND(CL$7&gt;=$N287,CL$7&lt;=$O287,CL$7&lt;&gt;""),IF($P287="O",$K287&amp;" h",$K287),"")</f>
        <v/>
      </c>
      <c r="CM287" s="32" t="str">
        <f ca="1">IF(AND(CM$7&gt;=$N287,CM$7&lt;=$O287,CM$7&lt;&gt;""),IF($P287="O",$K287&amp;" h",$K287),"")</f>
        <v/>
      </c>
      <c r="CN287" s="32" t="str">
        <f ca="1">IF(AND(CN$7&gt;=$N287,CN$7&lt;=$O287,CN$7&lt;&gt;""),IF($P287="O",$K287&amp;" h",$K287),"")</f>
        <v/>
      </c>
      <c r="CO287" s="32" t="str">
        <f ca="1">IF(AND(CO$7&gt;=$N287,CO$7&lt;=$O287,CO$7&lt;&gt;""),IF($P287="O",$K287&amp;" h",$K287),"")</f>
        <v/>
      </c>
      <c r="CP287" s="32" t="str">
        <f ca="1">IF(AND(CP$7&gt;=$N287,CP$7&lt;=$O287,CP$7&lt;&gt;""),IF($P287="O",$K287&amp;" h",$K287),"")</f>
        <v/>
      </c>
      <c r="CQ287" s="32" t="str">
        <f ca="1">IF(AND(CQ$7&gt;=$N287,CQ$7&lt;=$O287,CQ$7&lt;&gt;""),IF($P287="O",$K287&amp;" h",$K287),"")</f>
        <v/>
      </c>
      <c r="CR287" s="32" t="str">
        <f ca="1">IF(AND(CR$7&gt;=$N287,CR$7&lt;=$O287,CR$7&lt;&gt;""),IF($P287="O",$K287&amp;" h",$K287),"")</f>
        <v/>
      </c>
      <c r="CS287" s="32" t="str">
        <f ca="1">IF(AND(CS$7&gt;=$N287,CS$7&lt;=$O287,CS$7&lt;&gt;""),IF($P287="O",$K287&amp;" h",$K287),"")</f>
        <v/>
      </c>
      <c r="CT287" s="32" t="str">
        <f ca="1">IF(AND(CT$7&gt;=$N287,CT$7&lt;=$O287,CT$7&lt;&gt;""),IF($P287="O",$K287&amp;" h",$K287),"")</f>
        <v/>
      </c>
      <c r="CU287" s="32" t="str">
        <f ca="1">IF(AND(CU$7&gt;=$N287,CU$7&lt;=$O287,CU$7&lt;&gt;""),IF($P287="O",$K287&amp;" h",$K287),"")</f>
        <v/>
      </c>
      <c r="CV287" s="32" t="str">
        <f ca="1">IF(AND(CV$7&gt;=$N287,CV$7&lt;=$O287,CV$7&lt;&gt;""),IF($P287="O",$K287&amp;" h",$K287),"")</f>
        <v/>
      </c>
      <c r="CW287" s="32" t="str">
        <f ca="1">IF(AND(CW$7&gt;=$N287,CW$7&lt;=$O287,CW$7&lt;&gt;""),IF($P287="O",$K287&amp;" h",$K287),"")</f>
        <v/>
      </c>
      <c r="CX287" s="32" t="str">
        <f ca="1">IF(AND(CX$7&gt;=$N287,CX$7&lt;=$O287,CX$7&lt;&gt;""),IF($P287="O",$K287&amp;" h",$K287),"")</f>
        <v/>
      </c>
      <c r="CY287" s="32" t="str">
        <f ca="1">IF(AND(CY$7&gt;=$N287,CY$7&lt;=$O287,CY$7&lt;&gt;""),IF($P287="O",$K287&amp;" h",$K287),"")</f>
        <v/>
      </c>
      <c r="CZ287" s="32" t="str">
        <f ca="1">IF(AND(CZ$7&gt;=$N287,CZ$7&lt;=$O287,CZ$7&lt;&gt;""),IF($P287="O",$K287&amp;" h",$K287),"")</f>
        <v/>
      </c>
      <c r="DA287" s="32" t="str">
        <f ca="1">IF(AND(DA$7&gt;=$N287,DA$7&lt;=$O287,DA$7&lt;&gt;""),IF($P287="O",$K287&amp;" h",$K287),"")</f>
        <v/>
      </c>
      <c r="DB287" s="32" t="str">
        <f ca="1">IF(AND(DB$7&gt;=$N287,DB$7&lt;=$O287,DB$7&lt;&gt;""),IF($P287="O",$K287&amp;" h",$K287),"")</f>
        <v/>
      </c>
      <c r="DC287" s="32" t="str">
        <f ca="1">IF(AND(DC$7&gt;=$N287,DC$7&lt;=$O287,DC$7&lt;&gt;""),IF($P287="O",$K287&amp;" h",$K287),"")</f>
        <v/>
      </c>
    </row>
    <row r="288" spans="1:107" x14ac:dyDescent="0.3">
      <c r="A288" s="100"/>
      <c r="B288" s="100"/>
      <c r="C288" s="100"/>
      <c r="D288" s="100"/>
      <c r="E288" s="100"/>
      <c r="F288" s="100"/>
      <c r="G288" s="100"/>
      <c r="H288" s="100"/>
      <c r="I288" s="100"/>
      <c r="J288" s="100"/>
      <c r="K288" s="100"/>
      <c r="L288" s="101"/>
      <c r="M288" s="101"/>
      <c r="N288" s="102"/>
      <c r="O288" s="102"/>
      <c r="P288" s="103"/>
      <c r="Q288" s="31">
        <f ca="1">NETWORKDAYS(N288,O288,LD!$D$5:$D$16)</f>
        <v>0</v>
      </c>
      <c r="R288" s="152" t="str">
        <f ca="1">IF(AND(R$7&gt;=$N288,R$7&lt;=$O288,R$7&lt;&gt;""),IF($P288="O",$K288&amp;" h",$K288),"")</f>
        <v/>
      </c>
      <c r="S288" s="150" t="str">
        <f>IF(AND(S$7&gt;=$N288,S$7&lt;=$O288,S$7&lt;&gt;""),IF($P288="O",$K288&amp;" h",$K288),"")</f>
        <v/>
      </c>
      <c r="T288" s="152" t="str">
        <f ca="1">IF(AND(T$7&gt;=$N288,T$7&lt;=$O288,T$7&lt;&gt;""),IF($P288="O",$K288&amp;" h",$K288),"")</f>
        <v/>
      </c>
      <c r="U288" s="150" t="str">
        <f>IF(AND(U$7&gt;=$N288,U$7&lt;=$O288,U$7&lt;&gt;""),IF($P288="O",$K288&amp;" h",$K288),"")</f>
        <v/>
      </c>
      <c r="V288" s="152" t="str">
        <f ca="1">IF(AND(V$7&gt;=$N288,V$7&lt;=$O288,V$7&lt;&gt;""),IF($P288="O",$K288&amp;" h",$K288),"")</f>
        <v/>
      </c>
      <c r="W288" s="150" t="str">
        <f>IF(AND(W$7&gt;=$N288,W$7&lt;=$O288,W$7&lt;&gt;""),IF($P288="O",$K288&amp;" h",$K288),"")</f>
        <v/>
      </c>
      <c r="X288" s="152" t="str">
        <f ca="1">IF(AND(X$7&gt;=$N288,X$7&lt;=$O288,X$7&lt;&gt;""),IF($P288="O",$K288&amp;" h",$K288),"")</f>
        <v/>
      </c>
      <c r="Y288" s="150" t="str">
        <f>IF(AND(Y$7&gt;=$N288,Y$7&lt;=$O288,Y$7&lt;&gt;""),IF($P288="O",$K288&amp;" h",$K288),"")</f>
        <v/>
      </c>
      <c r="Z288" s="152" t="str">
        <f ca="1">IF(AND(Z$7&gt;=$N288,Z$7&lt;=$O288,Z$7&lt;&gt;""),IF($P288="O",$K288&amp;" h",$K288),"")</f>
        <v/>
      </c>
      <c r="AA288" s="150" t="str">
        <f>IF(AND(AA$7&gt;=$N288,AA$7&lt;=$O288,AA$7&lt;&gt;""),IF($P288="O",$K288&amp;" h",$K288),"")</f>
        <v/>
      </c>
      <c r="AB288" s="152" t="str">
        <f ca="1">IF(AND(AB$7&gt;=$N288,AB$7&lt;=$O288,AB$7&lt;&gt;""),IF($P288="O",$K288&amp;" h",$K288),"")</f>
        <v/>
      </c>
      <c r="AC288" s="150" t="str">
        <f>IF(AND(AC$7&gt;=$N288,AC$7&lt;=$O288,AC$7&lt;&gt;""),IF($P288="O",$K288&amp;" h",$K288),"")</f>
        <v/>
      </c>
      <c r="AD288" s="152" t="str">
        <f ca="1">IF(AND(AD$7&gt;=$N288,AD$7&lt;=$O288,AD$7&lt;&gt;""),IF($P288="O",$K288&amp;" h",$K288),"")</f>
        <v/>
      </c>
      <c r="AE288" s="150" t="str">
        <f>IF(AND(AE$7&gt;=$N288,AE$7&lt;=$O288,AE$7&lt;&gt;""),IF($P288="O",$K288&amp;" h",$K288),"")</f>
        <v/>
      </c>
      <c r="AF288" s="152" t="str">
        <f ca="1">IF(AND(AF$7&gt;=$N288,AF$7&lt;=$O288,AF$7&lt;&gt;""),IF($P288="O",$K288&amp;" h",$K288),"")</f>
        <v/>
      </c>
      <c r="AG288" s="150" t="str">
        <f>IF(AND(AG$7&gt;=$N288,AG$7&lt;=$O288,AG$7&lt;&gt;""),IF($P288="O",$K288&amp;" h",$K288),"")</f>
        <v/>
      </c>
      <c r="AH288" s="152" t="str">
        <f ca="1">IF(AND(AH$7&gt;=$N288,AH$7&lt;=$O288,AH$7&lt;&gt;""),IF($P288="O",$K288&amp;" h",$K288),"")</f>
        <v/>
      </c>
      <c r="AI288" s="150"/>
      <c r="AJ288" s="152"/>
      <c r="AK288" s="150"/>
      <c r="AL288" s="152"/>
      <c r="AM288" s="150"/>
      <c r="AN288" s="152"/>
      <c r="AO288" s="150"/>
      <c r="AP288" s="152"/>
      <c r="AQ288" s="150"/>
      <c r="AR288" s="152"/>
      <c r="AS288" s="150"/>
      <c r="AT288" s="152"/>
      <c r="AU288" s="150"/>
      <c r="AV288" s="152"/>
      <c r="AW288" s="150"/>
      <c r="AX288" s="152"/>
      <c r="AY288" s="150"/>
      <c r="AZ288" s="152"/>
      <c r="BA288" s="150"/>
      <c r="BB288" s="152"/>
      <c r="BC288" s="150"/>
      <c r="BD288" s="152"/>
      <c r="BE288" s="150"/>
      <c r="BF288" s="152"/>
      <c r="BG288" s="150"/>
      <c r="BH288" s="152"/>
      <c r="BI288" s="150"/>
      <c r="BJ288" s="152"/>
      <c r="BK288" s="150"/>
      <c r="BL288" s="152"/>
      <c r="BM288" s="150"/>
      <c r="BN288" s="152"/>
      <c r="BO288" s="150"/>
      <c r="BP288" s="152"/>
      <c r="BQ288" s="150"/>
      <c r="BR288" s="152"/>
      <c r="BS288" s="150"/>
      <c r="BT288" s="152"/>
      <c r="BU288" s="150"/>
      <c r="BV288" s="152"/>
      <c r="BW288" s="150"/>
      <c r="BX288" s="152"/>
      <c r="BY288" s="150"/>
      <c r="BZ288" s="32" t="str">
        <f ca="1">IF(AND(BZ$7&gt;=$N288,BZ$7&lt;=$O288,BZ$7&lt;&gt;""),IF($P288="O",$K288&amp;" h",$K288),"")</f>
        <v/>
      </c>
      <c r="CA288" s="32" t="str">
        <f ca="1">IF(AND(CA$7&gt;=$N288,CA$7&lt;=$O288,CA$7&lt;&gt;""),IF($P288="O",$K288&amp;" h",$K288),"")</f>
        <v/>
      </c>
      <c r="CB288" s="32" t="str">
        <f ca="1">IF(AND(CB$7&gt;=$N288,CB$7&lt;=$O288,CB$7&lt;&gt;""),IF($P288="O",$K288&amp;" h",$K288),"")</f>
        <v/>
      </c>
      <c r="CC288" s="32" t="str">
        <f ca="1">IF(AND(CC$7&gt;=$N288,CC$7&lt;=$O288,CC$7&lt;&gt;""),IF($P288="O",$K288&amp;" h",$K288),"")</f>
        <v/>
      </c>
      <c r="CD288" s="32" t="str">
        <f ca="1">IF(AND(CD$7&gt;=$N288,CD$7&lt;=$O288,CD$7&lt;&gt;""),IF($P288="O",$K288&amp;" h",$K288),"")</f>
        <v/>
      </c>
      <c r="CE288" s="32" t="str">
        <f ca="1">IF(AND(CE$7&gt;=$N288,CE$7&lt;=$O288,CE$7&lt;&gt;""),IF($P288="O",$K288&amp;" h",$K288),"")</f>
        <v/>
      </c>
      <c r="CF288" s="32" t="str">
        <f ca="1">IF(AND(CF$7&gt;=$N288,CF$7&lt;=$O288,CF$7&lt;&gt;""),IF($P288="O",$K288&amp;" h",$K288),"")</f>
        <v/>
      </c>
      <c r="CG288" s="32" t="str">
        <f ca="1">IF(AND(CG$7&gt;=$N288,CG$7&lt;=$O288,CG$7&lt;&gt;""),IF($P288="O",$K288&amp;" h",$K288),"")</f>
        <v/>
      </c>
      <c r="CH288" s="32" t="str">
        <f ca="1">IF(AND(CH$7&gt;=$N288,CH$7&lt;=$O288,CH$7&lt;&gt;""),IF($P288="O",$K288&amp;" h",$K288),"")</f>
        <v/>
      </c>
      <c r="CI288" s="32" t="str">
        <f ca="1">IF(AND(CI$7&gt;=$N288,CI$7&lt;=$O288,CI$7&lt;&gt;""),IF($P288="O",$K288&amp;" h",$K288),"")</f>
        <v/>
      </c>
      <c r="CJ288" s="32" t="str">
        <f ca="1">IF(AND(CJ$7&gt;=$N288,CJ$7&lt;=$O288,CJ$7&lt;&gt;""),IF($P288="O",$K288&amp;" h",$K288),"")</f>
        <v/>
      </c>
      <c r="CK288" s="32" t="str">
        <f ca="1">IF(AND(CK$7&gt;=$N288,CK$7&lt;=$O288,CK$7&lt;&gt;""),IF($P288="O",$K288&amp;" h",$K288),"")</f>
        <v/>
      </c>
      <c r="CL288" s="32" t="str">
        <f ca="1">IF(AND(CL$7&gt;=$N288,CL$7&lt;=$O288,CL$7&lt;&gt;""),IF($P288="O",$K288&amp;" h",$K288),"")</f>
        <v/>
      </c>
      <c r="CM288" s="32" t="str">
        <f ca="1">IF(AND(CM$7&gt;=$N288,CM$7&lt;=$O288,CM$7&lt;&gt;""),IF($P288="O",$K288&amp;" h",$K288),"")</f>
        <v/>
      </c>
      <c r="CN288" s="32" t="str">
        <f ca="1">IF(AND(CN$7&gt;=$N288,CN$7&lt;=$O288,CN$7&lt;&gt;""),IF($P288="O",$K288&amp;" h",$K288),"")</f>
        <v/>
      </c>
      <c r="CO288" s="32" t="str">
        <f ca="1">IF(AND(CO$7&gt;=$N288,CO$7&lt;=$O288,CO$7&lt;&gt;""),IF($P288="O",$K288&amp;" h",$K288),"")</f>
        <v/>
      </c>
      <c r="CP288" s="32" t="str">
        <f ca="1">IF(AND(CP$7&gt;=$N288,CP$7&lt;=$O288,CP$7&lt;&gt;""),IF($P288="O",$K288&amp;" h",$K288),"")</f>
        <v/>
      </c>
      <c r="CQ288" s="32" t="str">
        <f ca="1">IF(AND(CQ$7&gt;=$N288,CQ$7&lt;=$O288,CQ$7&lt;&gt;""),IF($P288="O",$K288&amp;" h",$K288),"")</f>
        <v/>
      </c>
      <c r="CR288" s="32" t="str">
        <f ca="1">IF(AND(CR$7&gt;=$N288,CR$7&lt;=$O288,CR$7&lt;&gt;""),IF($P288="O",$K288&amp;" h",$K288),"")</f>
        <v/>
      </c>
      <c r="CS288" s="32" t="str">
        <f ca="1">IF(AND(CS$7&gt;=$N288,CS$7&lt;=$O288,CS$7&lt;&gt;""),IF($P288="O",$K288&amp;" h",$K288),"")</f>
        <v/>
      </c>
      <c r="CT288" s="32" t="str">
        <f ca="1">IF(AND(CT$7&gt;=$N288,CT$7&lt;=$O288,CT$7&lt;&gt;""),IF($P288="O",$K288&amp;" h",$K288),"")</f>
        <v/>
      </c>
      <c r="CU288" s="32" t="str">
        <f ca="1">IF(AND(CU$7&gt;=$N288,CU$7&lt;=$O288,CU$7&lt;&gt;""),IF($P288="O",$K288&amp;" h",$K288),"")</f>
        <v/>
      </c>
      <c r="CV288" s="32" t="str">
        <f ca="1">IF(AND(CV$7&gt;=$N288,CV$7&lt;=$O288,CV$7&lt;&gt;""),IF($P288="O",$K288&amp;" h",$K288),"")</f>
        <v/>
      </c>
      <c r="CW288" s="32" t="str">
        <f ca="1">IF(AND(CW$7&gt;=$N288,CW$7&lt;=$O288,CW$7&lt;&gt;""),IF($P288="O",$K288&amp;" h",$K288),"")</f>
        <v/>
      </c>
      <c r="CX288" s="32" t="str">
        <f ca="1">IF(AND(CX$7&gt;=$N288,CX$7&lt;=$O288,CX$7&lt;&gt;""),IF($P288="O",$K288&amp;" h",$K288),"")</f>
        <v/>
      </c>
      <c r="CY288" s="32" t="str">
        <f ca="1">IF(AND(CY$7&gt;=$N288,CY$7&lt;=$O288,CY$7&lt;&gt;""),IF($P288="O",$K288&amp;" h",$K288),"")</f>
        <v/>
      </c>
      <c r="CZ288" s="32" t="str">
        <f ca="1">IF(AND(CZ$7&gt;=$N288,CZ$7&lt;=$O288,CZ$7&lt;&gt;""),IF($P288="O",$K288&amp;" h",$K288),"")</f>
        <v/>
      </c>
      <c r="DA288" s="32" t="str">
        <f ca="1">IF(AND(DA$7&gt;=$N288,DA$7&lt;=$O288,DA$7&lt;&gt;""),IF($P288="O",$K288&amp;" h",$K288),"")</f>
        <v/>
      </c>
      <c r="DB288" s="32" t="str">
        <f ca="1">IF(AND(DB$7&gt;=$N288,DB$7&lt;=$O288,DB$7&lt;&gt;""),IF($P288="O",$K288&amp;" h",$K288),"")</f>
        <v/>
      </c>
      <c r="DC288" s="32" t="str">
        <f ca="1">IF(AND(DC$7&gt;=$N288,DC$7&lt;=$O288,DC$7&lt;&gt;""),IF($P288="O",$K288&amp;" h",$K288),"")</f>
        <v/>
      </c>
    </row>
    <row r="289" spans="1:107" x14ac:dyDescent="0.3">
      <c r="A289" s="100"/>
      <c r="B289" s="100"/>
      <c r="C289" s="100"/>
      <c r="D289" s="100"/>
      <c r="E289" s="100"/>
      <c r="F289" s="100"/>
      <c r="G289" s="100"/>
      <c r="H289" s="100"/>
      <c r="I289" s="100"/>
      <c r="J289" s="100"/>
      <c r="K289" s="100"/>
      <c r="L289" s="101"/>
      <c r="M289" s="101"/>
      <c r="N289" s="102"/>
      <c r="O289" s="102"/>
      <c r="P289" s="103"/>
      <c r="Q289" s="31">
        <f ca="1">NETWORKDAYS(N289,O289,LD!$D$5:$D$16)</f>
        <v>0</v>
      </c>
      <c r="R289" s="152" t="str">
        <f ca="1">IF(AND(R$7&gt;=$N289,R$7&lt;=$O289,R$7&lt;&gt;""),IF($P289="O",$K289&amp;" h",$K289),"")</f>
        <v/>
      </c>
      <c r="S289" s="150" t="str">
        <f>IF(AND(S$7&gt;=$N289,S$7&lt;=$O289,S$7&lt;&gt;""),IF($P289="O",$K289&amp;" h",$K289),"")</f>
        <v/>
      </c>
      <c r="T289" s="152" t="str">
        <f ca="1">IF(AND(T$7&gt;=$N289,T$7&lt;=$O289,T$7&lt;&gt;""),IF($P289="O",$K289&amp;" h",$K289),"")</f>
        <v/>
      </c>
      <c r="U289" s="150" t="str">
        <f>IF(AND(U$7&gt;=$N289,U$7&lt;=$O289,U$7&lt;&gt;""),IF($P289="O",$K289&amp;" h",$K289),"")</f>
        <v/>
      </c>
      <c r="V289" s="152" t="str">
        <f ca="1">IF(AND(V$7&gt;=$N289,V$7&lt;=$O289,V$7&lt;&gt;""),IF($P289="O",$K289&amp;" h",$K289),"")</f>
        <v/>
      </c>
      <c r="W289" s="150" t="str">
        <f>IF(AND(W$7&gt;=$N289,W$7&lt;=$O289,W$7&lt;&gt;""),IF($P289="O",$K289&amp;" h",$K289),"")</f>
        <v/>
      </c>
      <c r="X289" s="152" t="str">
        <f ca="1">IF(AND(X$7&gt;=$N289,X$7&lt;=$O289,X$7&lt;&gt;""),IF($P289="O",$K289&amp;" h",$K289),"")</f>
        <v/>
      </c>
      <c r="Y289" s="150" t="str">
        <f>IF(AND(Y$7&gt;=$N289,Y$7&lt;=$O289,Y$7&lt;&gt;""),IF($P289="O",$K289&amp;" h",$K289),"")</f>
        <v/>
      </c>
      <c r="Z289" s="152" t="str">
        <f ca="1">IF(AND(Z$7&gt;=$N289,Z$7&lt;=$O289,Z$7&lt;&gt;""),IF($P289="O",$K289&amp;" h",$K289),"")</f>
        <v/>
      </c>
      <c r="AA289" s="150" t="str">
        <f>IF(AND(AA$7&gt;=$N289,AA$7&lt;=$O289,AA$7&lt;&gt;""),IF($P289="O",$K289&amp;" h",$K289),"")</f>
        <v/>
      </c>
      <c r="AB289" s="152" t="str">
        <f ca="1">IF(AND(AB$7&gt;=$N289,AB$7&lt;=$O289,AB$7&lt;&gt;""),IF($P289="O",$K289&amp;" h",$K289),"")</f>
        <v/>
      </c>
      <c r="AC289" s="150" t="str">
        <f>IF(AND(AC$7&gt;=$N289,AC$7&lt;=$O289,AC$7&lt;&gt;""),IF($P289="O",$K289&amp;" h",$K289),"")</f>
        <v/>
      </c>
      <c r="AD289" s="152" t="str">
        <f ca="1">IF(AND(AD$7&gt;=$N289,AD$7&lt;=$O289,AD$7&lt;&gt;""),IF($P289="O",$K289&amp;" h",$K289),"")</f>
        <v/>
      </c>
      <c r="AE289" s="150" t="str">
        <f>IF(AND(AE$7&gt;=$N289,AE$7&lt;=$O289,AE$7&lt;&gt;""),IF($P289="O",$K289&amp;" h",$K289),"")</f>
        <v/>
      </c>
      <c r="AF289" s="152" t="str">
        <f ca="1">IF(AND(AF$7&gt;=$N289,AF$7&lt;=$O289,AF$7&lt;&gt;""),IF($P289="O",$K289&amp;" h",$K289),"")</f>
        <v/>
      </c>
      <c r="AG289" s="150" t="str">
        <f>IF(AND(AG$7&gt;=$N289,AG$7&lt;=$O289,AG$7&lt;&gt;""),IF($P289="O",$K289&amp;" h",$K289),"")</f>
        <v/>
      </c>
      <c r="AH289" s="152" t="str">
        <f ca="1">IF(AND(AH$7&gt;=$N289,AH$7&lt;=$O289,AH$7&lt;&gt;""),IF($P289="O",$K289&amp;" h",$K289),"")</f>
        <v/>
      </c>
      <c r="AI289" s="150"/>
      <c r="AJ289" s="152"/>
      <c r="AK289" s="150"/>
      <c r="AL289" s="152"/>
      <c r="AM289" s="150"/>
      <c r="AN289" s="152"/>
      <c r="AO289" s="150"/>
      <c r="AP289" s="152"/>
      <c r="AQ289" s="150"/>
      <c r="AR289" s="152"/>
      <c r="AS289" s="150"/>
      <c r="AT289" s="152"/>
      <c r="AU289" s="150"/>
      <c r="AV289" s="152"/>
      <c r="AW289" s="150"/>
      <c r="AX289" s="152"/>
      <c r="AY289" s="150"/>
      <c r="AZ289" s="152"/>
      <c r="BA289" s="150"/>
      <c r="BB289" s="152"/>
      <c r="BC289" s="150"/>
      <c r="BD289" s="152"/>
      <c r="BE289" s="150"/>
      <c r="BF289" s="152"/>
      <c r="BG289" s="150"/>
      <c r="BH289" s="152"/>
      <c r="BI289" s="150"/>
      <c r="BJ289" s="152"/>
      <c r="BK289" s="150"/>
      <c r="BL289" s="152"/>
      <c r="BM289" s="150"/>
      <c r="BN289" s="152"/>
      <c r="BO289" s="150"/>
      <c r="BP289" s="152"/>
      <c r="BQ289" s="150"/>
      <c r="BR289" s="152"/>
      <c r="BS289" s="150"/>
      <c r="BT289" s="152"/>
      <c r="BU289" s="150"/>
      <c r="BV289" s="152"/>
      <c r="BW289" s="150"/>
      <c r="BX289" s="152"/>
      <c r="BY289" s="150"/>
      <c r="BZ289" s="32" t="str">
        <f ca="1">IF(AND(BZ$7&gt;=$N289,BZ$7&lt;=$O289,BZ$7&lt;&gt;""),IF($P289="O",$K289&amp;" h",$K289),"")</f>
        <v/>
      </c>
      <c r="CA289" s="32" t="str">
        <f ca="1">IF(AND(CA$7&gt;=$N289,CA$7&lt;=$O289,CA$7&lt;&gt;""),IF($P289="O",$K289&amp;" h",$K289),"")</f>
        <v/>
      </c>
      <c r="CB289" s="32" t="str">
        <f ca="1">IF(AND(CB$7&gt;=$N289,CB$7&lt;=$O289,CB$7&lt;&gt;""),IF($P289="O",$K289&amp;" h",$K289),"")</f>
        <v/>
      </c>
      <c r="CC289" s="32" t="str">
        <f ca="1">IF(AND(CC$7&gt;=$N289,CC$7&lt;=$O289,CC$7&lt;&gt;""),IF($P289="O",$K289&amp;" h",$K289),"")</f>
        <v/>
      </c>
      <c r="CD289" s="32" t="str">
        <f ca="1">IF(AND(CD$7&gt;=$N289,CD$7&lt;=$O289,CD$7&lt;&gt;""),IF($P289="O",$K289&amp;" h",$K289),"")</f>
        <v/>
      </c>
      <c r="CE289" s="32" t="str">
        <f ca="1">IF(AND(CE$7&gt;=$N289,CE$7&lt;=$O289,CE$7&lt;&gt;""),IF($P289="O",$K289&amp;" h",$K289),"")</f>
        <v/>
      </c>
      <c r="CF289" s="32" t="str">
        <f ca="1">IF(AND(CF$7&gt;=$N289,CF$7&lt;=$O289,CF$7&lt;&gt;""),IF($P289="O",$K289&amp;" h",$K289),"")</f>
        <v/>
      </c>
      <c r="CG289" s="32" t="str">
        <f ca="1">IF(AND(CG$7&gt;=$N289,CG$7&lt;=$O289,CG$7&lt;&gt;""),IF($P289="O",$K289&amp;" h",$K289),"")</f>
        <v/>
      </c>
      <c r="CH289" s="32" t="str">
        <f ca="1">IF(AND(CH$7&gt;=$N289,CH$7&lt;=$O289,CH$7&lt;&gt;""),IF($P289="O",$K289&amp;" h",$K289),"")</f>
        <v/>
      </c>
      <c r="CI289" s="32" t="str">
        <f ca="1">IF(AND(CI$7&gt;=$N289,CI$7&lt;=$O289,CI$7&lt;&gt;""),IF($P289="O",$K289&amp;" h",$K289),"")</f>
        <v/>
      </c>
      <c r="CJ289" s="32" t="str">
        <f ca="1">IF(AND(CJ$7&gt;=$N289,CJ$7&lt;=$O289,CJ$7&lt;&gt;""),IF($P289="O",$K289&amp;" h",$K289),"")</f>
        <v/>
      </c>
      <c r="CK289" s="32" t="str">
        <f ca="1">IF(AND(CK$7&gt;=$N289,CK$7&lt;=$O289,CK$7&lt;&gt;""),IF($P289="O",$K289&amp;" h",$K289),"")</f>
        <v/>
      </c>
      <c r="CL289" s="32" t="str">
        <f ca="1">IF(AND(CL$7&gt;=$N289,CL$7&lt;=$O289,CL$7&lt;&gt;""),IF($P289="O",$K289&amp;" h",$K289),"")</f>
        <v/>
      </c>
      <c r="CM289" s="32" t="str">
        <f ca="1">IF(AND(CM$7&gt;=$N289,CM$7&lt;=$O289,CM$7&lt;&gt;""),IF($P289="O",$K289&amp;" h",$K289),"")</f>
        <v/>
      </c>
      <c r="CN289" s="32" t="str">
        <f ca="1">IF(AND(CN$7&gt;=$N289,CN$7&lt;=$O289,CN$7&lt;&gt;""),IF($P289="O",$K289&amp;" h",$K289),"")</f>
        <v/>
      </c>
      <c r="CO289" s="32" t="str">
        <f ca="1">IF(AND(CO$7&gt;=$N289,CO$7&lt;=$O289,CO$7&lt;&gt;""),IF($P289="O",$K289&amp;" h",$K289),"")</f>
        <v/>
      </c>
      <c r="CP289" s="32" t="str">
        <f ca="1">IF(AND(CP$7&gt;=$N289,CP$7&lt;=$O289,CP$7&lt;&gt;""),IF($P289="O",$K289&amp;" h",$K289),"")</f>
        <v/>
      </c>
      <c r="CQ289" s="32" t="str">
        <f ca="1">IF(AND(CQ$7&gt;=$N289,CQ$7&lt;=$O289,CQ$7&lt;&gt;""),IF($P289="O",$K289&amp;" h",$K289),"")</f>
        <v/>
      </c>
      <c r="CR289" s="32" t="str">
        <f ca="1">IF(AND(CR$7&gt;=$N289,CR$7&lt;=$O289,CR$7&lt;&gt;""),IF($P289="O",$K289&amp;" h",$K289),"")</f>
        <v/>
      </c>
      <c r="CS289" s="32" t="str">
        <f ca="1">IF(AND(CS$7&gt;=$N289,CS$7&lt;=$O289,CS$7&lt;&gt;""),IF($P289="O",$K289&amp;" h",$K289),"")</f>
        <v/>
      </c>
      <c r="CT289" s="32" t="str">
        <f ca="1">IF(AND(CT$7&gt;=$N289,CT$7&lt;=$O289,CT$7&lt;&gt;""),IF($P289="O",$K289&amp;" h",$K289),"")</f>
        <v/>
      </c>
      <c r="CU289" s="32" t="str">
        <f ca="1">IF(AND(CU$7&gt;=$N289,CU$7&lt;=$O289,CU$7&lt;&gt;""),IF($P289="O",$K289&amp;" h",$K289),"")</f>
        <v/>
      </c>
      <c r="CV289" s="32" t="str">
        <f ca="1">IF(AND(CV$7&gt;=$N289,CV$7&lt;=$O289,CV$7&lt;&gt;""),IF($P289="O",$K289&amp;" h",$K289),"")</f>
        <v/>
      </c>
      <c r="CW289" s="32" t="str">
        <f ca="1">IF(AND(CW$7&gt;=$N289,CW$7&lt;=$O289,CW$7&lt;&gt;""),IF($P289="O",$K289&amp;" h",$K289),"")</f>
        <v/>
      </c>
      <c r="CX289" s="32" t="str">
        <f ca="1">IF(AND(CX$7&gt;=$N289,CX$7&lt;=$O289,CX$7&lt;&gt;""),IF($P289="O",$K289&amp;" h",$K289),"")</f>
        <v/>
      </c>
      <c r="CY289" s="32" t="str">
        <f ca="1">IF(AND(CY$7&gt;=$N289,CY$7&lt;=$O289,CY$7&lt;&gt;""),IF($P289="O",$K289&amp;" h",$K289),"")</f>
        <v/>
      </c>
      <c r="CZ289" s="32" t="str">
        <f ca="1">IF(AND(CZ$7&gt;=$N289,CZ$7&lt;=$O289,CZ$7&lt;&gt;""),IF($P289="O",$K289&amp;" h",$K289),"")</f>
        <v/>
      </c>
      <c r="DA289" s="32" t="str">
        <f ca="1">IF(AND(DA$7&gt;=$N289,DA$7&lt;=$O289,DA$7&lt;&gt;""),IF($P289="O",$K289&amp;" h",$K289),"")</f>
        <v/>
      </c>
      <c r="DB289" s="32" t="str">
        <f ca="1">IF(AND(DB$7&gt;=$N289,DB$7&lt;=$O289,DB$7&lt;&gt;""),IF($P289="O",$K289&amp;" h",$K289),"")</f>
        <v/>
      </c>
      <c r="DC289" s="32" t="str">
        <f ca="1">IF(AND(DC$7&gt;=$N289,DC$7&lt;=$O289,DC$7&lt;&gt;""),IF($P289="O",$K289&amp;" h",$K289),"")</f>
        <v/>
      </c>
    </row>
    <row r="290" spans="1:107" x14ac:dyDescent="0.3">
      <c r="A290" s="100"/>
      <c r="B290" s="100"/>
      <c r="C290" s="100"/>
      <c r="D290" s="100"/>
      <c r="E290" s="100"/>
      <c r="F290" s="100"/>
      <c r="G290" s="100"/>
      <c r="H290" s="100"/>
      <c r="I290" s="100"/>
      <c r="J290" s="100"/>
      <c r="K290" s="100"/>
      <c r="L290" s="101"/>
      <c r="M290" s="101"/>
      <c r="N290" s="102"/>
      <c r="O290" s="102"/>
      <c r="P290" s="103"/>
      <c r="Q290" s="31">
        <f ca="1">NETWORKDAYS(N290,O290,LD!$D$5:$D$16)</f>
        <v>0</v>
      </c>
      <c r="R290" s="152" t="str">
        <f ca="1">IF(AND(R$7&gt;=$N290,R$7&lt;=$O290,R$7&lt;&gt;""),IF($P290="O",$K290&amp;" h",$K290),"")</f>
        <v/>
      </c>
      <c r="S290" s="150" t="str">
        <f>IF(AND(S$7&gt;=$N290,S$7&lt;=$O290,S$7&lt;&gt;""),IF($P290="O",$K290&amp;" h",$K290),"")</f>
        <v/>
      </c>
      <c r="T290" s="152" t="str">
        <f ca="1">IF(AND(T$7&gt;=$N290,T$7&lt;=$O290,T$7&lt;&gt;""),IF($P290="O",$K290&amp;" h",$K290),"")</f>
        <v/>
      </c>
      <c r="U290" s="150" t="str">
        <f>IF(AND(U$7&gt;=$N290,U$7&lt;=$O290,U$7&lt;&gt;""),IF($P290="O",$K290&amp;" h",$K290),"")</f>
        <v/>
      </c>
      <c r="V290" s="152" t="str">
        <f ca="1">IF(AND(V$7&gt;=$N290,V$7&lt;=$O290,V$7&lt;&gt;""),IF($P290="O",$K290&amp;" h",$K290),"")</f>
        <v/>
      </c>
      <c r="W290" s="150" t="str">
        <f>IF(AND(W$7&gt;=$N290,W$7&lt;=$O290,W$7&lt;&gt;""),IF($P290="O",$K290&amp;" h",$K290),"")</f>
        <v/>
      </c>
      <c r="X290" s="152" t="str">
        <f ca="1">IF(AND(X$7&gt;=$N290,X$7&lt;=$O290,X$7&lt;&gt;""),IF($P290="O",$K290&amp;" h",$K290),"")</f>
        <v/>
      </c>
      <c r="Y290" s="150" t="str">
        <f>IF(AND(Y$7&gt;=$N290,Y$7&lt;=$O290,Y$7&lt;&gt;""),IF($P290="O",$K290&amp;" h",$K290),"")</f>
        <v/>
      </c>
      <c r="Z290" s="152" t="str">
        <f ca="1">IF(AND(Z$7&gt;=$N290,Z$7&lt;=$O290,Z$7&lt;&gt;""),IF($P290="O",$K290&amp;" h",$K290),"")</f>
        <v/>
      </c>
      <c r="AA290" s="150" t="str">
        <f>IF(AND(AA$7&gt;=$N290,AA$7&lt;=$O290,AA$7&lt;&gt;""),IF($P290="O",$K290&amp;" h",$K290),"")</f>
        <v/>
      </c>
      <c r="AB290" s="152" t="str">
        <f ca="1">IF(AND(AB$7&gt;=$N290,AB$7&lt;=$O290,AB$7&lt;&gt;""),IF($P290="O",$K290&amp;" h",$K290),"")</f>
        <v/>
      </c>
      <c r="AC290" s="150" t="str">
        <f>IF(AND(AC$7&gt;=$N290,AC$7&lt;=$O290,AC$7&lt;&gt;""),IF($P290="O",$K290&amp;" h",$K290),"")</f>
        <v/>
      </c>
      <c r="AD290" s="152" t="str">
        <f ca="1">IF(AND(AD$7&gt;=$N290,AD$7&lt;=$O290,AD$7&lt;&gt;""),IF($P290="O",$K290&amp;" h",$K290),"")</f>
        <v/>
      </c>
      <c r="AE290" s="150" t="str">
        <f>IF(AND(AE$7&gt;=$N290,AE$7&lt;=$O290,AE$7&lt;&gt;""),IF($P290="O",$K290&amp;" h",$K290),"")</f>
        <v/>
      </c>
      <c r="AF290" s="152" t="str">
        <f ca="1">IF(AND(AF$7&gt;=$N290,AF$7&lt;=$O290,AF$7&lt;&gt;""),IF($P290="O",$K290&amp;" h",$K290),"")</f>
        <v/>
      </c>
      <c r="AG290" s="150" t="str">
        <f>IF(AND(AG$7&gt;=$N290,AG$7&lt;=$O290,AG$7&lt;&gt;""),IF($P290="O",$K290&amp;" h",$K290),"")</f>
        <v/>
      </c>
      <c r="AH290" s="152" t="str">
        <f ca="1">IF(AND(AH$7&gt;=$N290,AH$7&lt;=$O290,AH$7&lt;&gt;""),IF($P290="O",$K290&amp;" h",$K290),"")</f>
        <v/>
      </c>
      <c r="AI290" s="150"/>
      <c r="AJ290" s="152"/>
      <c r="AK290" s="150"/>
      <c r="AL290" s="152"/>
      <c r="AM290" s="150"/>
      <c r="AN290" s="152"/>
      <c r="AO290" s="150"/>
      <c r="AP290" s="152"/>
      <c r="AQ290" s="150"/>
      <c r="AR290" s="152"/>
      <c r="AS290" s="150"/>
      <c r="AT290" s="152"/>
      <c r="AU290" s="150"/>
      <c r="AV290" s="152"/>
      <c r="AW290" s="150"/>
      <c r="AX290" s="152"/>
      <c r="AY290" s="150"/>
      <c r="AZ290" s="152"/>
      <c r="BA290" s="150"/>
      <c r="BB290" s="152"/>
      <c r="BC290" s="150"/>
      <c r="BD290" s="152"/>
      <c r="BE290" s="150"/>
      <c r="BF290" s="152"/>
      <c r="BG290" s="150"/>
      <c r="BH290" s="152"/>
      <c r="BI290" s="150"/>
      <c r="BJ290" s="152"/>
      <c r="BK290" s="150"/>
      <c r="BL290" s="152"/>
      <c r="BM290" s="150"/>
      <c r="BN290" s="152"/>
      <c r="BO290" s="150"/>
      <c r="BP290" s="152"/>
      <c r="BQ290" s="150"/>
      <c r="BR290" s="152"/>
      <c r="BS290" s="150"/>
      <c r="BT290" s="152"/>
      <c r="BU290" s="150"/>
      <c r="BV290" s="152"/>
      <c r="BW290" s="150"/>
      <c r="BX290" s="152"/>
      <c r="BY290" s="150"/>
      <c r="BZ290" s="32" t="str">
        <f ca="1">IF(AND(BZ$7&gt;=$N290,BZ$7&lt;=$O290,BZ$7&lt;&gt;""),IF($P290="O",$K290&amp;" h",$K290),"")</f>
        <v/>
      </c>
      <c r="CA290" s="32" t="str">
        <f ca="1">IF(AND(CA$7&gt;=$N290,CA$7&lt;=$O290,CA$7&lt;&gt;""),IF($P290="O",$K290&amp;" h",$K290),"")</f>
        <v/>
      </c>
      <c r="CB290" s="32" t="str">
        <f ca="1">IF(AND(CB$7&gt;=$N290,CB$7&lt;=$O290,CB$7&lt;&gt;""),IF($P290="O",$K290&amp;" h",$K290),"")</f>
        <v/>
      </c>
      <c r="CC290" s="32" t="str">
        <f ca="1">IF(AND(CC$7&gt;=$N290,CC$7&lt;=$O290,CC$7&lt;&gt;""),IF($P290="O",$K290&amp;" h",$K290),"")</f>
        <v/>
      </c>
      <c r="CD290" s="32" t="str">
        <f ca="1">IF(AND(CD$7&gt;=$N290,CD$7&lt;=$O290,CD$7&lt;&gt;""),IF($P290="O",$K290&amp;" h",$K290),"")</f>
        <v/>
      </c>
      <c r="CE290" s="32" t="str">
        <f ca="1">IF(AND(CE$7&gt;=$N290,CE$7&lt;=$O290,CE$7&lt;&gt;""),IF($P290="O",$K290&amp;" h",$K290),"")</f>
        <v/>
      </c>
      <c r="CF290" s="32" t="str">
        <f ca="1">IF(AND(CF$7&gt;=$N290,CF$7&lt;=$O290,CF$7&lt;&gt;""),IF($P290="O",$K290&amp;" h",$K290),"")</f>
        <v/>
      </c>
      <c r="CG290" s="32" t="str">
        <f ca="1">IF(AND(CG$7&gt;=$N290,CG$7&lt;=$O290,CG$7&lt;&gt;""),IF($P290="O",$K290&amp;" h",$K290),"")</f>
        <v/>
      </c>
      <c r="CH290" s="32" t="str">
        <f ca="1">IF(AND(CH$7&gt;=$N290,CH$7&lt;=$O290,CH$7&lt;&gt;""),IF($P290="O",$K290&amp;" h",$K290),"")</f>
        <v/>
      </c>
      <c r="CI290" s="32" t="str">
        <f ca="1">IF(AND(CI$7&gt;=$N290,CI$7&lt;=$O290,CI$7&lt;&gt;""),IF($P290="O",$K290&amp;" h",$K290),"")</f>
        <v/>
      </c>
      <c r="CJ290" s="32" t="str">
        <f ca="1">IF(AND(CJ$7&gt;=$N290,CJ$7&lt;=$O290,CJ$7&lt;&gt;""),IF($P290="O",$K290&amp;" h",$K290),"")</f>
        <v/>
      </c>
      <c r="CK290" s="32" t="str">
        <f ca="1">IF(AND(CK$7&gt;=$N290,CK$7&lt;=$O290,CK$7&lt;&gt;""),IF($P290="O",$K290&amp;" h",$K290),"")</f>
        <v/>
      </c>
      <c r="CL290" s="32" t="str">
        <f ca="1">IF(AND(CL$7&gt;=$N290,CL$7&lt;=$O290,CL$7&lt;&gt;""),IF($P290="O",$K290&amp;" h",$K290),"")</f>
        <v/>
      </c>
      <c r="CM290" s="32" t="str">
        <f ca="1">IF(AND(CM$7&gt;=$N290,CM$7&lt;=$O290,CM$7&lt;&gt;""),IF($P290="O",$K290&amp;" h",$K290),"")</f>
        <v/>
      </c>
      <c r="CN290" s="32" t="str">
        <f ca="1">IF(AND(CN$7&gt;=$N290,CN$7&lt;=$O290,CN$7&lt;&gt;""),IF($P290="O",$K290&amp;" h",$K290),"")</f>
        <v/>
      </c>
      <c r="CO290" s="32" t="str">
        <f ca="1">IF(AND(CO$7&gt;=$N290,CO$7&lt;=$O290,CO$7&lt;&gt;""),IF($P290="O",$K290&amp;" h",$K290),"")</f>
        <v/>
      </c>
      <c r="CP290" s="32" t="str">
        <f ca="1">IF(AND(CP$7&gt;=$N290,CP$7&lt;=$O290,CP$7&lt;&gt;""),IF($P290="O",$K290&amp;" h",$K290),"")</f>
        <v/>
      </c>
      <c r="CQ290" s="32" t="str">
        <f ca="1">IF(AND(CQ$7&gt;=$N290,CQ$7&lt;=$O290,CQ$7&lt;&gt;""),IF($P290="O",$K290&amp;" h",$K290),"")</f>
        <v/>
      </c>
      <c r="CR290" s="32" t="str">
        <f ca="1">IF(AND(CR$7&gt;=$N290,CR$7&lt;=$O290,CR$7&lt;&gt;""),IF($P290="O",$K290&amp;" h",$K290),"")</f>
        <v/>
      </c>
      <c r="CS290" s="32" t="str">
        <f ca="1">IF(AND(CS$7&gt;=$N290,CS$7&lt;=$O290,CS$7&lt;&gt;""),IF($P290="O",$K290&amp;" h",$K290),"")</f>
        <v/>
      </c>
      <c r="CT290" s="32" t="str">
        <f ca="1">IF(AND(CT$7&gt;=$N290,CT$7&lt;=$O290,CT$7&lt;&gt;""),IF($P290="O",$K290&amp;" h",$K290),"")</f>
        <v/>
      </c>
      <c r="CU290" s="32" t="str">
        <f ca="1">IF(AND(CU$7&gt;=$N290,CU$7&lt;=$O290,CU$7&lt;&gt;""),IF($P290="O",$K290&amp;" h",$K290),"")</f>
        <v/>
      </c>
      <c r="CV290" s="32" t="str">
        <f ca="1">IF(AND(CV$7&gt;=$N290,CV$7&lt;=$O290,CV$7&lt;&gt;""),IF($P290="O",$K290&amp;" h",$K290),"")</f>
        <v/>
      </c>
      <c r="CW290" s="32" t="str">
        <f ca="1">IF(AND(CW$7&gt;=$N290,CW$7&lt;=$O290,CW$7&lt;&gt;""),IF($P290="O",$K290&amp;" h",$K290),"")</f>
        <v/>
      </c>
      <c r="CX290" s="32" t="str">
        <f ca="1">IF(AND(CX$7&gt;=$N290,CX$7&lt;=$O290,CX$7&lt;&gt;""),IF($P290="O",$K290&amp;" h",$K290),"")</f>
        <v/>
      </c>
      <c r="CY290" s="32" t="str">
        <f ca="1">IF(AND(CY$7&gt;=$N290,CY$7&lt;=$O290,CY$7&lt;&gt;""),IF($P290="O",$K290&amp;" h",$K290),"")</f>
        <v/>
      </c>
      <c r="CZ290" s="32" t="str">
        <f ca="1">IF(AND(CZ$7&gt;=$N290,CZ$7&lt;=$O290,CZ$7&lt;&gt;""),IF($P290="O",$K290&amp;" h",$K290),"")</f>
        <v/>
      </c>
      <c r="DA290" s="32" t="str">
        <f ca="1">IF(AND(DA$7&gt;=$N290,DA$7&lt;=$O290,DA$7&lt;&gt;""),IF($P290="O",$K290&amp;" h",$K290),"")</f>
        <v/>
      </c>
      <c r="DB290" s="32" t="str">
        <f ca="1">IF(AND(DB$7&gt;=$N290,DB$7&lt;=$O290,DB$7&lt;&gt;""),IF($P290="O",$K290&amp;" h",$K290),"")</f>
        <v/>
      </c>
      <c r="DC290" s="32" t="str">
        <f ca="1">IF(AND(DC$7&gt;=$N290,DC$7&lt;=$O290,DC$7&lt;&gt;""),IF($P290="O",$K290&amp;" h",$K290),"")</f>
        <v/>
      </c>
    </row>
    <row r="291" spans="1:107" x14ac:dyDescent="0.3">
      <c r="A291" s="100"/>
      <c r="B291" s="100"/>
      <c r="C291" s="100"/>
      <c r="D291" s="100"/>
      <c r="E291" s="100"/>
      <c r="F291" s="100"/>
      <c r="G291" s="100"/>
      <c r="H291" s="100"/>
      <c r="I291" s="100"/>
      <c r="J291" s="100"/>
      <c r="K291" s="100"/>
      <c r="L291" s="104"/>
      <c r="M291" s="104"/>
      <c r="N291" s="105"/>
      <c r="O291" s="105"/>
      <c r="P291" s="106"/>
      <c r="Q291" s="31">
        <f ca="1">NETWORKDAYS(N291,O291,LD!$D$5:$D$16)</f>
        <v>0</v>
      </c>
      <c r="R291" s="152" t="str">
        <f ca="1">IF(AND(R$7&gt;=$N291,R$7&lt;=$O291,R$7&lt;&gt;""),IF($P291="O",$K291&amp;" h",$K291),"")</f>
        <v/>
      </c>
      <c r="S291" s="150" t="str">
        <f>IF(AND(S$7&gt;=$N291,S$7&lt;=$O291,S$7&lt;&gt;""),IF($P291="O",$K291&amp;" h",$K291),"")</f>
        <v/>
      </c>
      <c r="T291" s="152" t="str">
        <f ca="1">IF(AND(T$7&gt;=$N291,T$7&lt;=$O291,T$7&lt;&gt;""),IF($P291="O",$K291&amp;" h",$K291),"")</f>
        <v/>
      </c>
      <c r="U291" s="150" t="str">
        <f>IF(AND(U$7&gt;=$N291,U$7&lt;=$O291,U$7&lt;&gt;""),IF($P291="O",$K291&amp;" h",$K291),"")</f>
        <v/>
      </c>
      <c r="V291" s="152" t="str">
        <f ca="1">IF(AND(V$7&gt;=$N291,V$7&lt;=$O291,V$7&lt;&gt;""),IF($P291="O",$K291&amp;" h",$K291),"")</f>
        <v/>
      </c>
      <c r="W291" s="150" t="str">
        <f>IF(AND(W$7&gt;=$N291,W$7&lt;=$O291,W$7&lt;&gt;""),IF($P291="O",$K291&amp;" h",$K291),"")</f>
        <v/>
      </c>
      <c r="X291" s="152" t="str">
        <f ca="1">IF(AND(X$7&gt;=$N291,X$7&lt;=$O291,X$7&lt;&gt;""),IF($P291="O",$K291&amp;" h",$K291),"")</f>
        <v/>
      </c>
      <c r="Y291" s="150" t="str">
        <f>IF(AND(Y$7&gt;=$N291,Y$7&lt;=$O291,Y$7&lt;&gt;""),IF($P291="O",$K291&amp;" h",$K291),"")</f>
        <v/>
      </c>
      <c r="Z291" s="152" t="str">
        <f ca="1">IF(AND(Z$7&gt;=$N291,Z$7&lt;=$O291,Z$7&lt;&gt;""),IF($P291="O",$K291&amp;" h",$K291),"")</f>
        <v/>
      </c>
      <c r="AA291" s="150" t="str">
        <f>IF(AND(AA$7&gt;=$N291,AA$7&lt;=$O291,AA$7&lt;&gt;""),IF($P291="O",$K291&amp;" h",$K291),"")</f>
        <v/>
      </c>
      <c r="AB291" s="152" t="str">
        <f ca="1">IF(AND(AB$7&gt;=$N291,AB$7&lt;=$O291,AB$7&lt;&gt;""),IF($P291="O",$K291&amp;" h",$K291),"")</f>
        <v/>
      </c>
      <c r="AC291" s="150" t="str">
        <f>IF(AND(AC$7&gt;=$N291,AC$7&lt;=$O291,AC$7&lt;&gt;""),IF($P291="O",$K291&amp;" h",$K291),"")</f>
        <v/>
      </c>
      <c r="AD291" s="152" t="str">
        <f ca="1">IF(AND(AD$7&gt;=$N291,AD$7&lt;=$O291,AD$7&lt;&gt;""),IF($P291="O",$K291&amp;" h",$K291),"")</f>
        <v/>
      </c>
      <c r="AE291" s="150" t="str">
        <f>IF(AND(AE$7&gt;=$N291,AE$7&lt;=$O291,AE$7&lt;&gt;""),IF($P291="O",$K291&amp;" h",$K291),"")</f>
        <v/>
      </c>
      <c r="AF291" s="152" t="str">
        <f ca="1">IF(AND(AF$7&gt;=$N291,AF$7&lt;=$O291,AF$7&lt;&gt;""),IF($P291="O",$K291&amp;" h",$K291),"")</f>
        <v/>
      </c>
      <c r="AG291" s="150" t="str">
        <f>IF(AND(AG$7&gt;=$N291,AG$7&lt;=$O291,AG$7&lt;&gt;""),IF($P291="O",$K291&amp;" h",$K291),"")</f>
        <v/>
      </c>
      <c r="AH291" s="152" t="str">
        <f ca="1">IF(AND(AH$7&gt;=$N291,AH$7&lt;=$O291,AH$7&lt;&gt;""),IF($P291="O",$K291&amp;" h",$K291),"")</f>
        <v/>
      </c>
      <c r="AI291" s="150"/>
      <c r="AJ291" s="152"/>
      <c r="AK291" s="150"/>
      <c r="AL291" s="152"/>
      <c r="AM291" s="150"/>
      <c r="AN291" s="152"/>
      <c r="AO291" s="150"/>
      <c r="AP291" s="152"/>
      <c r="AQ291" s="150"/>
      <c r="AR291" s="152"/>
      <c r="AS291" s="150"/>
      <c r="AT291" s="152"/>
      <c r="AU291" s="150"/>
      <c r="AV291" s="152"/>
      <c r="AW291" s="150"/>
      <c r="AX291" s="152"/>
      <c r="AY291" s="150"/>
      <c r="AZ291" s="152"/>
      <c r="BA291" s="150"/>
      <c r="BB291" s="152"/>
      <c r="BC291" s="150"/>
      <c r="BD291" s="152"/>
      <c r="BE291" s="150"/>
      <c r="BF291" s="152"/>
      <c r="BG291" s="150"/>
      <c r="BH291" s="152"/>
      <c r="BI291" s="150"/>
      <c r="BJ291" s="152"/>
      <c r="BK291" s="150"/>
      <c r="BL291" s="152"/>
      <c r="BM291" s="150"/>
      <c r="BN291" s="152"/>
      <c r="BO291" s="150"/>
      <c r="BP291" s="152"/>
      <c r="BQ291" s="150"/>
      <c r="BR291" s="152"/>
      <c r="BS291" s="150"/>
      <c r="BT291" s="152"/>
      <c r="BU291" s="150"/>
      <c r="BV291" s="152"/>
      <c r="BW291" s="150"/>
      <c r="BX291" s="152"/>
      <c r="BY291" s="150"/>
      <c r="BZ291" s="32" t="str">
        <f ca="1">IF(AND(BZ$7&gt;=$N291,BZ$7&lt;=$O291,BZ$7&lt;&gt;""),IF($P291="O",$K291&amp;" h",$K291),"")</f>
        <v/>
      </c>
      <c r="CA291" s="32" t="str">
        <f ca="1">IF(AND(CA$7&gt;=$N291,CA$7&lt;=$O291,CA$7&lt;&gt;""),IF($P291="O",$K291&amp;" h",$K291),"")</f>
        <v/>
      </c>
      <c r="CB291" s="32" t="str">
        <f ca="1">IF(AND(CB$7&gt;=$N291,CB$7&lt;=$O291,CB$7&lt;&gt;""),IF($P291="O",$K291&amp;" h",$K291),"")</f>
        <v/>
      </c>
      <c r="CC291" s="32" t="str">
        <f ca="1">IF(AND(CC$7&gt;=$N291,CC$7&lt;=$O291,CC$7&lt;&gt;""),IF($P291="O",$K291&amp;" h",$K291),"")</f>
        <v/>
      </c>
      <c r="CD291" s="32" t="str">
        <f ca="1">IF(AND(CD$7&gt;=$N291,CD$7&lt;=$O291,CD$7&lt;&gt;""),IF($P291="O",$K291&amp;" h",$K291),"")</f>
        <v/>
      </c>
      <c r="CE291" s="32" t="str">
        <f ca="1">IF(AND(CE$7&gt;=$N291,CE$7&lt;=$O291,CE$7&lt;&gt;""),IF($P291="O",$K291&amp;" h",$K291),"")</f>
        <v/>
      </c>
      <c r="CF291" s="32" t="str">
        <f ca="1">IF(AND(CF$7&gt;=$N291,CF$7&lt;=$O291,CF$7&lt;&gt;""),IF($P291="O",$K291&amp;" h",$K291),"")</f>
        <v/>
      </c>
      <c r="CG291" s="32" t="str">
        <f ca="1">IF(AND(CG$7&gt;=$N291,CG$7&lt;=$O291,CG$7&lt;&gt;""),IF($P291="O",$K291&amp;" h",$K291),"")</f>
        <v/>
      </c>
      <c r="CH291" s="32" t="str">
        <f ca="1">IF(AND(CH$7&gt;=$N291,CH$7&lt;=$O291,CH$7&lt;&gt;""),IF($P291="O",$K291&amp;" h",$K291),"")</f>
        <v/>
      </c>
      <c r="CI291" s="32" t="str">
        <f ca="1">IF(AND(CI$7&gt;=$N291,CI$7&lt;=$O291,CI$7&lt;&gt;""),IF($P291="O",$K291&amp;" h",$K291),"")</f>
        <v/>
      </c>
      <c r="CJ291" s="32" t="str">
        <f ca="1">IF(AND(CJ$7&gt;=$N291,CJ$7&lt;=$O291,CJ$7&lt;&gt;""),IF($P291="O",$K291&amp;" h",$K291),"")</f>
        <v/>
      </c>
      <c r="CK291" s="32" t="str">
        <f ca="1">IF(AND(CK$7&gt;=$N291,CK$7&lt;=$O291,CK$7&lt;&gt;""),IF($P291="O",$K291&amp;" h",$K291),"")</f>
        <v/>
      </c>
      <c r="CL291" s="32" t="str">
        <f ca="1">IF(AND(CL$7&gt;=$N291,CL$7&lt;=$O291,CL$7&lt;&gt;""),IF($P291="O",$K291&amp;" h",$K291),"")</f>
        <v/>
      </c>
      <c r="CM291" s="32" t="str">
        <f ca="1">IF(AND(CM$7&gt;=$N291,CM$7&lt;=$O291,CM$7&lt;&gt;""),IF($P291="O",$K291&amp;" h",$K291),"")</f>
        <v/>
      </c>
      <c r="CN291" s="32" t="str">
        <f ca="1">IF(AND(CN$7&gt;=$N291,CN$7&lt;=$O291,CN$7&lt;&gt;""),IF($P291="O",$K291&amp;" h",$K291),"")</f>
        <v/>
      </c>
      <c r="CO291" s="32" t="str">
        <f ca="1">IF(AND(CO$7&gt;=$N291,CO$7&lt;=$O291,CO$7&lt;&gt;""),IF($P291="O",$K291&amp;" h",$K291),"")</f>
        <v/>
      </c>
      <c r="CP291" s="32" t="str">
        <f ca="1">IF(AND(CP$7&gt;=$N291,CP$7&lt;=$O291,CP$7&lt;&gt;""),IF($P291="O",$K291&amp;" h",$K291),"")</f>
        <v/>
      </c>
      <c r="CQ291" s="32" t="str">
        <f ca="1">IF(AND(CQ$7&gt;=$N291,CQ$7&lt;=$O291,CQ$7&lt;&gt;""),IF($P291="O",$K291&amp;" h",$K291),"")</f>
        <v/>
      </c>
      <c r="CR291" s="32" t="str">
        <f ca="1">IF(AND(CR$7&gt;=$N291,CR$7&lt;=$O291,CR$7&lt;&gt;""),IF($P291="O",$K291&amp;" h",$K291),"")</f>
        <v/>
      </c>
      <c r="CS291" s="32" t="str">
        <f ca="1">IF(AND(CS$7&gt;=$N291,CS$7&lt;=$O291,CS$7&lt;&gt;""),IF($P291="O",$K291&amp;" h",$K291),"")</f>
        <v/>
      </c>
      <c r="CT291" s="32" t="str">
        <f ca="1">IF(AND(CT$7&gt;=$N291,CT$7&lt;=$O291,CT$7&lt;&gt;""),IF($P291="O",$K291&amp;" h",$K291),"")</f>
        <v/>
      </c>
      <c r="CU291" s="32" t="str">
        <f ca="1">IF(AND(CU$7&gt;=$N291,CU$7&lt;=$O291,CU$7&lt;&gt;""),IF($P291="O",$K291&amp;" h",$K291),"")</f>
        <v/>
      </c>
      <c r="CV291" s="32" t="str">
        <f ca="1">IF(AND(CV$7&gt;=$N291,CV$7&lt;=$O291,CV$7&lt;&gt;""),IF($P291="O",$K291&amp;" h",$K291),"")</f>
        <v/>
      </c>
      <c r="CW291" s="32" t="str">
        <f ca="1">IF(AND(CW$7&gt;=$N291,CW$7&lt;=$O291,CW$7&lt;&gt;""),IF($P291="O",$K291&amp;" h",$K291),"")</f>
        <v/>
      </c>
      <c r="CX291" s="32" t="str">
        <f ca="1">IF(AND(CX$7&gt;=$N291,CX$7&lt;=$O291,CX$7&lt;&gt;""),IF($P291="O",$K291&amp;" h",$K291),"")</f>
        <v/>
      </c>
      <c r="CY291" s="32" t="str">
        <f ca="1">IF(AND(CY$7&gt;=$N291,CY$7&lt;=$O291,CY$7&lt;&gt;""),IF($P291="O",$K291&amp;" h",$K291),"")</f>
        <v/>
      </c>
      <c r="CZ291" s="32" t="str">
        <f ca="1">IF(AND(CZ$7&gt;=$N291,CZ$7&lt;=$O291,CZ$7&lt;&gt;""),IF($P291="O",$K291&amp;" h",$K291),"")</f>
        <v/>
      </c>
      <c r="DA291" s="32" t="str">
        <f ca="1">IF(AND(DA$7&gt;=$N291,DA$7&lt;=$O291,DA$7&lt;&gt;""),IF($P291="O",$K291&amp;" h",$K291),"")</f>
        <v/>
      </c>
      <c r="DB291" s="32" t="str">
        <f ca="1">IF(AND(DB$7&gt;=$N291,DB$7&lt;=$O291,DB$7&lt;&gt;""),IF($P291="O",$K291&amp;" h",$K291),"")</f>
        <v/>
      </c>
      <c r="DC291" s="32" t="str">
        <f ca="1">IF(AND(DC$7&gt;=$N291,DC$7&lt;=$O291,DC$7&lt;&gt;""),IF($P291="O",$K291&amp;" h",$K291),"")</f>
        <v/>
      </c>
    </row>
    <row r="292" spans="1:107" x14ac:dyDescent="0.3">
      <c r="A292" s="100"/>
      <c r="B292" s="100"/>
      <c r="C292" s="100"/>
      <c r="D292" s="100"/>
      <c r="E292" s="100"/>
      <c r="F292" s="100"/>
      <c r="G292" s="100"/>
      <c r="H292" s="100"/>
      <c r="I292" s="100"/>
      <c r="J292" s="100"/>
      <c r="K292" s="100"/>
      <c r="L292" s="104"/>
      <c r="M292" s="104"/>
      <c r="N292" s="105"/>
      <c r="O292" s="105"/>
      <c r="P292" s="106"/>
      <c r="Q292" s="31">
        <f ca="1">NETWORKDAYS(N292,O292,LD!$D$5:$D$16)</f>
        <v>0</v>
      </c>
      <c r="R292" s="152" t="str">
        <f ca="1">IF(AND(R$7&gt;=$N292,R$7&lt;=$O292,R$7&lt;&gt;""),IF($P292="O",$K292&amp;" h",$K292),"")</f>
        <v/>
      </c>
      <c r="S292" s="150" t="str">
        <f>IF(AND(S$7&gt;=$N292,S$7&lt;=$O292,S$7&lt;&gt;""),IF($P292="O",$K292&amp;" h",$K292),"")</f>
        <v/>
      </c>
      <c r="T292" s="152" t="str">
        <f ca="1">IF(AND(T$7&gt;=$N292,T$7&lt;=$O292,T$7&lt;&gt;""),IF($P292="O",$K292&amp;" h",$K292),"")</f>
        <v/>
      </c>
      <c r="U292" s="150" t="str">
        <f>IF(AND(U$7&gt;=$N292,U$7&lt;=$O292,U$7&lt;&gt;""),IF($P292="O",$K292&amp;" h",$K292),"")</f>
        <v/>
      </c>
      <c r="V292" s="152" t="str">
        <f ca="1">IF(AND(V$7&gt;=$N292,V$7&lt;=$O292,V$7&lt;&gt;""),IF($P292="O",$K292&amp;" h",$K292),"")</f>
        <v/>
      </c>
      <c r="W292" s="150" t="str">
        <f>IF(AND(W$7&gt;=$N292,W$7&lt;=$O292,W$7&lt;&gt;""),IF($P292="O",$K292&amp;" h",$K292),"")</f>
        <v/>
      </c>
      <c r="X292" s="152" t="str">
        <f ca="1">IF(AND(X$7&gt;=$N292,X$7&lt;=$O292,X$7&lt;&gt;""),IF($P292="O",$K292&amp;" h",$K292),"")</f>
        <v/>
      </c>
      <c r="Y292" s="150" t="str">
        <f>IF(AND(Y$7&gt;=$N292,Y$7&lt;=$O292,Y$7&lt;&gt;""),IF($P292="O",$K292&amp;" h",$K292),"")</f>
        <v/>
      </c>
      <c r="Z292" s="152" t="str">
        <f ca="1">IF(AND(Z$7&gt;=$N292,Z$7&lt;=$O292,Z$7&lt;&gt;""),IF($P292="O",$K292&amp;" h",$K292),"")</f>
        <v/>
      </c>
      <c r="AA292" s="150" t="str">
        <f>IF(AND(AA$7&gt;=$N292,AA$7&lt;=$O292,AA$7&lt;&gt;""),IF($P292="O",$K292&amp;" h",$K292),"")</f>
        <v/>
      </c>
      <c r="AB292" s="152" t="str">
        <f ca="1">IF(AND(AB$7&gt;=$N292,AB$7&lt;=$O292,AB$7&lt;&gt;""),IF($P292="O",$K292&amp;" h",$K292),"")</f>
        <v/>
      </c>
      <c r="AC292" s="150" t="str">
        <f>IF(AND(AC$7&gt;=$N292,AC$7&lt;=$O292,AC$7&lt;&gt;""),IF($P292="O",$K292&amp;" h",$K292),"")</f>
        <v/>
      </c>
      <c r="AD292" s="152" t="str">
        <f ca="1">IF(AND(AD$7&gt;=$N292,AD$7&lt;=$O292,AD$7&lt;&gt;""),IF($P292="O",$K292&amp;" h",$K292),"")</f>
        <v/>
      </c>
      <c r="AE292" s="150" t="str">
        <f>IF(AND(AE$7&gt;=$N292,AE$7&lt;=$O292,AE$7&lt;&gt;""),IF($P292="O",$K292&amp;" h",$K292),"")</f>
        <v/>
      </c>
      <c r="AF292" s="152" t="str">
        <f ca="1">IF(AND(AF$7&gt;=$N292,AF$7&lt;=$O292,AF$7&lt;&gt;""),IF($P292="O",$K292&amp;" h",$K292),"")</f>
        <v/>
      </c>
      <c r="AG292" s="150" t="str">
        <f>IF(AND(AG$7&gt;=$N292,AG$7&lt;=$O292,AG$7&lt;&gt;""),IF($P292="O",$K292&amp;" h",$K292),"")</f>
        <v/>
      </c>
      <c r="AH292" s="152" t="str">
        <f ca="1">IF(AND(AH$7&gt;=$N292,AH$7&lt;=$O292,AH$7&lt;&gt;""),IF($P292="O",$K292&amp;" h",$K292),"")</f>
        <v/>
      </c>
      <c r="AI292" s="150"/>
      <c r="AJ292" s="152"/>
      <c r="AK292" s="150"/>
      <c r="AL292" s="152"/>
      <c r="AM292" s="150"/>
      <c r="AN292" s="152"/>
      <c r="AO292" s="150"/>
      <c r="AP292" s="152"/>
      <c r="AQ292" s="150"/>
      <c r="AR292" s="152"/>
      <c r="AS292" s="150"/>
      <c r="AT292" s="152"/>
      <c r="AU292" s="150"/>
      <c r="AV292" s="152"/>
      <c r="AW292" s="150"/>
      <c r="AX292" s="152"/>
      <c r="AY292" s="150"/>
      <c r="AZ292" s="152"/>
      <c r="BA292" s="150"/>
      <c r="BB292" s="152"/>
      <c r="BC292" s="150"/>
      <c r="BD292" s="152"/>
      <c r="BE292" s="150"/>
      <c r="BF292" s="152"/>
      <c r="BG292" s="150"/>
      <c r="BH292" s="152"/>
      <c r="BI292" s="150"/>
      <c r="BJ292" s="152"/>
      <c r="BK292" s="150"/>
      <c r="BL292" s="152"/>
      <c r="BM292" s="150"/>
      <c r="BN292" s="152"/>
      <c r="BO292" s="150"/>
      <c r="BP292" s="152"/>
      <c r="BQ292" s="150"/>
      <c r="BR292" s="152"/>
      <c r="BS292" s="150"/>
      <c r="BT292" s="152"/>
      <c r="BU292" s="150"/>
      <c r="BV292" s="152"/>
      <c r="BW292" s="150"/>
      <c r="BX292" s="152"/>
      <c r="BY292" s="150"/>
      <c r="BZ292" s="32" t="str">
        <f ca="1">IF(AND(BZ$7&gt;=$N292,BZ$7&lt;=$O292,BZ$7&lt;&gt;""),IF($P292="O",$K292&amp;" h",$K292),"")</f>
        <v/>
      </c>
      <c r="CA292" s="32" t="str">
        <f ca="1">IF(AND(CA$7&gt;=$N292,CA$7&lt;=$O292,CA$7&lt;&gt;""),IF($P292="O",$K292&amp;" h",$K292),"")</f>
        <v/>
      </c>
      <c r="CB292" s="32" t="str">
        <f ca="1">IF(AND(CB$7&gt;=$N292,CB$7&lt;=$O292,CB$7&lt;&gt;""),IF($P292="O",$K292&amp;" h",$K292),"")</f>
        <v/>
      </c>
      <c r="CC292" s="32" t="str">
        <f ca="1">IF(AND(CC$7&gt;=$N292,CC$7&lt;=$O292,CC$7&lt;&gt;""),IF($P292="O",$K292&amp;" h",$K292),"")</f>
        <v/>
      </c>
      <c r="CD292" s="32" t="str">
        <f ca="1">IF(AND(CD$7&gt;=$N292,CD$7&lt;=$O292,CD$7&lt;&gt;""),IF($P292="O",$K292&amp;" h",$K292),"")</f>
        <v/>
      </c>
      <c r="CE292" s="32" t="str">
        <f ca="1">IF(AND(CE$7&gt;=$N292,CE$7&lt;=$O292,CE$7&lt;&gt;""),IF($P292="O",$K292&amp;" h",$K292),"")</f>
        <v/>
      </c>
      <c r="CF292" s="32" t="str">
        <f ca="1">IF(AND(CF$7&gt;=$N292,CF$7&lt;=$O292,CF$7&lt;&gt;""),IF($P292="O",$K292&amp;" h",$K292),"")</f>
        <v/>
      </c>
      <c r="CG292" s="32" t="str">
        <f ca="1">IF(AND(CG$7&gt;=$N292,CG$7&lt;=$O292,CG$7&lt;&gt;""),IF($P292="O",$K292&amp;" h",$K292),"")</f>
        <v/>
      </c>
      <c r="CH292" s="32" t="str">
        <f ca="1">IF(AND(CH$7&gt;=$N292,CH$7&lt;=$O292,CH$7&lt;&gt;""),IF($P292="O",$K292&amp;" h",$K292),"")</f>
        <v/>
      </c>
      <c r="CI292" s="32" t="str">
        <f ca="1">IF(AND(CI$7&gt;=$N292,CI$7&lt;=$O292,CI$7&lt;&gt;""),IF($P292="O",$K292&amp;" h",$K292),"")</f>
        <v/>
      </c>
      <c r="CJ292" s="32" t="str">
        <f ca="1">IF(AND(CJ$7&gt;=$N292,CJ$7&lt;=$O292,CJ$7&lt;&gt;""),IF($P292="O",$K292&amp;" h",$K292),"")</f>
        <v/>
      </c>
      <c r="CK292" s="32" t="str">
        <f ca="1">IF(AND(CK$7&gt;=$N292,CK$7&lt;=$O292,CK$7&lt;&gt;""),IF($P292="O",$K292&amp;" h",$K292),"")</f>
        <v/>
      </c>
      <c r="CL292" s="32" t="str">
        <f ca="1">IF(AND(CL$7&gt;=$N292,CL$7&lt;=$O292,CL$7&lt;&gt;""),IF($P292="O",$K292&amp;" h",$K292),"")</f>
        <v/>
      </c>
      <c r="CM292" s="32" t="str">
        <f ca="1">IF(AND(CM$7&gt;=$N292,CM$7&lt;=$O292,CM$7&lt;&gt;""),IF($P292="O",$K292&amp;" h",$K292),"")</f>
        <v/>
      </c>
      <c r="CN292" s="32" t="str">
        <f ca="1">IF(AND(CN$7&gt;=$N292,CN$7&lt;=$O292,CN$7&lt;&gt;""),IF($P292="O",$K292&amp;" h",$K292),"")</f>
        <v/>
      </c>
      <c r="CO292" s="32" t="str">
        <f ca="1">IF(AND(CO$7&gt;=$N292,CO$7&lt;=$O292,CO$7&lt;&gt;""),IF($P292="O",$K292&amp;" h",$K292),"")</f>
        <v/>
      </c>
      <c r="CP292" s="32" t="str">
        <f ca="1">IF(AND(CP$7&gt;=$N292,CP$7&lt;=$O292,CP$7&lt;&gt;""),IF($P292="O",$K292&amp;" h",$K292),"")</f>
        <v/>
      </c>
      <c r="CQ292" s="32" t="str">
        <f ca="1">IF(AND(CQ$7&gt;=$N292,CQ$7&lt;=$O292,CQ$7&lt;&gt;""),IF($P292="O",$K292&amp;" h",$K292),"")</f>
        <v/>
      </c>
      <c r="CR292" s="32" t="str">
        <f ca="1">IF(AND(CR$7&gt;=$N292,CR$7&lt;=$O292,CR$7&lt;&gt;""),IF($P292="O",$K292&amp;" h",$K292),"")</f>
        <v/>
      </c>
      <c r="CS292" s="32" t="str">
        <f ca="1">IF(AND(CS$7&gt;=$N292,CS$7&lt;=$O292,CS$7&lt;&gt;""),IF($P292="O",$K292&amp;" h",$K292),"")</f>
        <v/>
      </c>
      <c r="CT292" s="32" t="str">
        <f ca="1">IF(AND(CT$7&gt;=$N292,CT$7&lt;=$O292,CT$7&lt;&gt;""),IF($P292="O",$K292&amp;" h",$K292),"")</f>
        <v/>
      </c>
      <c r="CU292" s="32" t="str">
        <f ca="1">IF(AND(CU$7&gt;=$N292,CU$7&lt;=$O292,CU$7&lt;&gt;""),IF($P292="O",$K292&amp;" h",$K292),"")</f>
        <v/>
      </c>
      <c r="CV292" s="32" t="str">
        <f ca="1">IF(AND(CV$7&gt;=$N292,CV$7&lt;=$O292,CV$7&lt;&gt;""),IF($P292="O",$K292&amp;" h",$K292),"")</f>
        <v/>
      </c>
      <c r="CW292" s="32" t="str">
        <f ca="1">IF(AND(CW$7&gt;=$N292,CW$7&lt;=$O292,CW$7&lt;&gt;""),IF($P292="O",$K292&amp;" h",$K292),"")</f>
        <v/>
      </c>
      <c r="CX292" s="32" t="str">
        <f ca="1">IF(AND(CX$7&gt;=$N292,CX$7&lt;=$O292,CX$7&lt;&gt;""),IF($P292="O",$K292&amp;" h",$K292),"")</f>
        <v/>
      </c>
      <c r="CY292" s="32" t="str">
        <f ca="1">IF(AND(CY$7&gt;=$N292,CY$7&lt;=$O292,CY$7&lt;&gt;""),IF($P292="O",$K292&amp;" h",$K292),"")</f>
        <v/>
      </c>
      <c r="CZ292" s="32" t="str">
        <f ca="1">IF(AND(CZ$7&gt;=$N292,CZ$7&lt;=$O292,CZ$7&lt;&gt;""),IF($P292="O",$K292&amp;" h",$K292),"")</f>
        <v/>
      </c>
      <c r="DA292" s="32" t="str">
        <f ca="1">IF(AND(DA$7&gt;=$N292,DA$7&lt;=$O292,DA$7&lt;&gt;""),IF($P292="O",$K292&amp;" h",$K292),"")</f>
        <v/>
      </c>
      <c r="DB292" s="32" t="str">
        <f ca="1">IF(AND(DB$7&gt;=$N292,DB$7&lt;=$O292,DB$7&lt;&gt;""),IF($P292="O",$K292&amp;" h",$K292),"")</f>
        <v/>
      </c>
      <c r="DC292" s="32" t="str">
        <f ca="1">IF(AND(DC$7&gt;=$N292,DC$7&lt;=$O292,DC$7&lt;&gt;""),IF($P292="O",$K292&amp;" h",$K292),"")</f>
        <v/>
      </c>
    </row>
    <row r="293" spans="1:107" x14ac:dyDescent="0.3">
      <c r="A293" s="100"/>
      <c r="B293" s="100"/>
      <c r="C293" s="100"/>
      <c r="D293" s="100"/>
      <c r="E293" s="100"/>
      <c r="F293" s="100"/>
      <c r="G293" s="100"/>
      <c r="H293" s="100"/>
      <c r="I293" s="100"/>
      <c r="J293" s="100"/>
      <c r="K293" s="100"/>
      <c r="L293" s="104"/>
      <c r="M293" s="104"/>
      <c r="N293" s="105"/>
      <c r="O293" s="105"/>
      <c r="P293" s="106"/>
      <c r="Q293" s="31">
        <f ca="1">NETWORKDAYS(N293,O293,LD!$D$5:$D$16)</f>
        <v>0</v>
      </c>
      <c r="R293" s="152" t="str">
        <f ca="1">IF(AND(R$7&gt;=$N293,R$7&lt;=$O293,R$7&lt;&gt;""),IF($P293="O",$K293&amp;" h",$K293),"")</f>
        <v/>
      </c>
      <c r="S293" s="150" t="str">
        <f>IF(AND(S$7&gt;=$N293,S$7&lt;=$O293,S$7&lt;&gt;""),IF($P293="O",$K293&amp;" h",$K293),"")</f>
        <v/>
      </c>
      <c r="T293" s="152" t="str">
        <f ca="1">IF(AND(T$7&gt;=$N293,T$7&lt;=$O293,T$7&lt;&gt;""),IF($P293="O",$K293&amp;" h",$K293),"")</f>
        <v/>
      </c>
      <c r="U293" s="150" t="str">
        <f>IF(AND(U$7&gt;=$N293,U$7&lt;=$O293,U$7&lt;&gt;""),IF($P293="O",$K293&amp;" h",$K293),"")</f>
        <v/>
      </c>
      <c r="V293" s="152" t="str">
        <f ca="1">IF(AND(V$7&gt;=$N293,V$7&lt;=$O293,V$7&lt;&gt;""),IF($P293="O",$K293&amp;" h",$K293),"")</f>
        <v/>
      </c>
      <c r="W293" s="150" t="str">
        <f>IF(AND(W$7&gt;=$N293,W$7&lt;=$O293,W$7&lt;&gt;""),IF($P293="O",$K293&amp;" h",$K293),"")</f>
        <v/>
      </c>
      <c r="X293" s="152" t="str">
        <f ca="1">IF(AND(X$7&gt;=$N293,X$7&lt;=$O293,X$7&lt;&gt;""),IF($P293="O",$K293&amp;" h",$K293),"")</f>
        <v/>
      </c>
      <c r="Y293" s="150" t="str">
        <f>IF(AND(Y$7&gt;=$N293,Y$7&lt;=$O293,Y$7&lt;&gt;""),IF($P293="O",$K293&amp;" h",$K293),"")</f>
        <v/>
      </c>
      <c r="Z293" s="152" t="str">
        <f ca="1">IF(AND(Z$7&gt;=$N293,Z$7&lt;=$O293,Z$7&lt;&gt;""),IF($P293="O",$K293&amp;" h",$K293),"")</f>
        <v/>
      </c>
      <c r="AA293" s="150" t="str">
        <f>IF(AND(AA$7&gt;=$N293,AA$7&lt;=$O293,AA$7&lt;&gt;""),IF($P293="O",$K293&amp;" h",$K293),"")</f>
        <v/>
      </c>
      <c r="AB293" s="152" t="str">
        <f ca="1">IF(AND(AB$7&gt;=$N293,AB$7&lt;=$O293,AB$7&lt;&gt;""),IF($P293="O",$K293&amp;" h",$K293),"")</f>
        <v/>
      </c>
      <c r="AC293" s="150" t="str">
        <f>IF(AND(AC$7&gt;=$N293,AC$7&lt;=$O293,AC$7&lt;&gt;""),IF($P293="O",$K293&amp;" h",$K293),"")</f>
        <v/>
      </c>
      <c r="AD293" s="152" t="str">
        <f ca="1">IF(AND(AD$7&gt;=$N293,AD$7&lt;=$O293,AD$7&lt;&gt;""),IF($P293="O",$K293&amp;" h",$K293),"")</f>
        <v/>
      </c>
      <c r="AE293" s="150" t="str">
        <f>IF(AND(AE$7&gt;=$N293,AE$7&lt;=$O293,AE$7&lt;&gt;""),IF($P293="O",$K293&amp;" h",$K293),"")</f>
        <v/>
      </c>
      <c r="AF293" s="152" t="str">
        <f ca="1">IF(AND(AF$7&gt;=$N293,AF$7&lt;=$O293,AF$7&lt;&gt;""),IF($P293="O",$K293&amp;" h",$K293),"")</f>
        <v/>
      </c>
      <c r="AG293" s="150" t="str">
        <f>IF(AND(AG$7&gt;=$N293,AG$7&lt;=$O293,AG$7&lt;&gt;""),IF($P293="O",$K293&amp;" h",$K293),"")</f>
        <v/>
      </c>
      <c r="AH293" s="152" t="str">
        <f ca="1">IF(AND(AH$7&gt;=$N293,AH$7&lt;=$O293,AH$7&lt;&gt;""),IF($P293="O",$K293&amp;" h",$K293),"")</f>
        <v/>
      </c>
      <c r="AI293" s="150"/>
      <c r="AJ293" s="152"/>
      <c r="AK293" s="150"/>
      <c r="AL293" s="152"/>
      <c r="AM293" s="150"/>
      <c r="AN293" s="152"/>
      <c r="AO293" s="150"/>
      <c r="AP293" s="152"/>
      <c r="AQ293" s="150"/>
      <c r="AR293" s="152"/>
      <c r="AS293" s="150"/>
      <c r="AT293" s="152"/>
      <c r="AU293" s="150"/>
      <c r="AV293" s="152"/>
      <c r="AW293" s="150"/>
      <c r="AX293" s="152"/>
      <c r="AY293" s="150"/>
      <c r="AZ293" s="152"/>
      <c r="BA293" s="150"/>
      <c r="BB293" s="152"/>
      <c r="BC293" s="150"/>
      <c r="BD293" s="152"/>
      <c r="BE293" s="150"/>
      <c r="BF293" s="152"/>
      <c r="BG293" s="150"/>
      <c r="BH293" s="152"/>
      <c r="BI293" s="150"/>
      <c r="BJ293" s="152"/>
      <c r="BK293" s="150"/>
      <c r="BL293" s="152"/>
      <c r="BM293" s="150"/>
      <c r="BN293" s="152"/>
      <c r="BO293" s="150"/>
      <c r="BP293" s="152"/>
      <c r="BQ293" s="150"/>
      <c r="BR293" s="152"/>
      <c r="BS293" s="150"/>
      <c r="BT293" s="152"/>
      <c r="BU293" s="150"/>
      <c r="BV293" s="152"/>
      <c r="BW293" s="150"/>
      <c r="BX293" s="152"/>
      <c r="BY293" s="150"/>
      <c r="BZ293" s="32" t="str">
        <f ca="1">IF(AND(BZ$7&gt;=$N293,BZ$7&lt;=$O293,BZ$7&lt;&gt;""),IF($P293="O",$K293&amp;" h",$K293),"")</f>
        <v/>
      </c>
      <c r="CA293" s="32" t="str">
        <f ca="1">IF(AND(CA$7&gt;=$N293,CA$7&lt;=$O293,CA$7&lt;&gt;""),IF($P293="O",$K293&amp;" h",$K293),"")</f>
        <v/>
      </c>
      <c r="CB293" s="32" t="str">
        <f ca="1">IF(AND(CB$7&gt;=$N293,CB$7&lt;=$O293,CB$7&lt;&gt;""),IF($P293="O",$K293&amp;" h",$K293),"")</f>
        <v/>
      </c>
      <c r="CC293" s="32" t="str">
        <f ca="1">IF(AND(CC$7&gt;=$N293,CC$7&lt;=$O293,CC$7&lt;&gt;""),IF($P293="O",$K293&amp;" h",$K293),"")</f>
        <v/>
      </c>
      <c r="CD293" s="32" t="str">
        <f ca="1">IF(AND(CD$7&gt;=$N293,CD$7&lt;=$O293,CD$7&lt;&gt;""),IF($P293="O",$K293&amp;" h",$K293),"")</f>
        <v/>
      </c>
      <c r="CE293" s="32" t="str">
        <f ca="1">IF(AND(CE$7&gt;=$N293,CE$7&lt;=$O293,CE$7&lt;&gt;""),IF($P293="O",$K293&amp;" h",$K293),"")</f>
        <v/>
      </c>
      <c r="CF293" s="32" t="str">
        <f ca="1">IF(AND(CF$7&gt;=$N293,CF$7&lt;=$O293,CF$7&lt;&gt;""),IF($P293="O",$K293&amp;" h",$K293),"")</f>
        <v/>
      </c>
      <c r="CG293" s="32" t="str">
        <f ca="1">IF(AND(CG$7&gt;=$N293,CG$7&lt;=$O293,CG$7&lt;&gt;""),IF($P293="O",$K293&amp;" h",$K293),"")</f>
        <v/>
      </c>
      <c r="CH293" s="32" t="str">
        <f ca="1">IF(AND(CH$7&gt;=$N293,CH$7&lt;=$O293,CH$7&lt;&gt;""),IF($P293="O",$K293&amp;" h",$K293),"")</f>
        <v/>
      </c>
      <c r="CI293" s="32" t="str">
        <f ca="1">IF(AND(CI$7&gt;=$N293,CI$7&lt;=$O293,CI$7&lt;&gt;""),IF($P293="O",$K293&amp;" h",$K293),"")</f>
        <v/>
      </c>
      <c r="CJ293" s="32" t="str">
        <f ca="1">IF(AND(CJ$7&gt;=$N293,CJ$7&lt;=$O293,CJ$7&lt;&gt;""),IF($P293="O",$K293&amp;" h",$K293),"")</f>
        <v/>
      </c>
      <c r="CK293" s="32" t="str">
        <f ca="1">IF(AND(CK$7&gt;=$N293,CK$7&lt;=$O293,CK$7&lt;&gt;""),IF($P293="O",$K293&amp;" h",$K293),"")</f>
        <v/>
      </c>
      <c r="CL293" s="32" t="str">
        <f ca="1">IF(AND(CL$7&gt;=$N293,CL$7&lt;=$O293,CL$7&lt;&gt;""),IF($P293="O",$K293&amp;" h",$K293),"")</f>
        <v/>
      </c>
      <c r="CM293" s="32" t="str">
        <f ca="1">IF(AND(CM$7&gt;=$N293,CM$7&lt;=$O293,CM$7&lt;&gt;""),IF($P293="O",$K293&amp;" h",$K293),"")</f>
        <v/>
      </c>
      <c r="CN293" s="32" t="str">
        <f ca="1">IF(AND(CN$7&gt;=$N293,CN$7&lt;=$O293,CN$7&lt;&gt;""),IF($P293="O",$K293&amp;" h",$K293),"")</f>
        <v/>
      </c>
      <c r="CO293" s="32" t="str">
        <f ca="1">IF(AND(CO$7&gt;=$N293,CO$7&lt;=$O293,CO$7&lt;&gt;""),IF($P293="O",$K293&amp;" h",$K293),"")</f>
        <v/>
      </c>
      <c r="CP293" s="32" t="str">
        <f ca="1">IF(AND(CP$7&gt;=$N293,CP$7&lt;=$O293,CP$7&lt;&gt;""),IF($P293="O",$K293&amp;" h",$K293),"")</f>
        <v/>
      </c>
      <c r="CQ293" s="32" t="str">
        <f ca="1">IF(AND(CQ$7&gt;=$N293,CQ$7&lt;=$O293,CQ$7&lt;&gt;""),IF($P293="O",$K293&amp;" h",$K293),"")</f>
        <v/>
      </c>
      <c r="CR293" s="32" t="str">
        <f ca="1">IF(AND(CR$7&gt;=$N293,CR$7&lt;=$O293,CR$7&lt;&gt;""),IF($P293="O",$K293&amp;" h",$K293),"")</f>
        <v/>
      </c>
      <c r="CS293" s="32" t="str">
        <f ca="1">IF(AND(CS$7&gt;=$N293,CS$7&lt;=$O293,CS$7&lt;&gt;""),IF($P293="O",$K293&amp;" h",$K293),"")</f>
        <v/>
      </c>
      <c r="CT293" s="32" t="str">
        <f ca="1">IF(AND(CT$7&gt;=$N293,CT$7&lt;=$O293,CT$7&lt;&gt;""),IF($P293="O",$K293&amp;" h",$K293),"")</f>
        <v/>
      </c>
      <c r="CU293" s="32" t="str">
        <f ca="1">IF(AND(CU$7&gt;=$N293,CU$7&lt;=$O293,CU$7&lt;&gt;""),IF($P293="O",$K293&amp;" h",$K293),"")</f>
        <v/>
      </c>
      <c r="CV293" s="32" t="str">
        <f ca="1">IF(AND(CV$7&gt;=$N293,CV$7&lt;=$O293,CV$7&lt;&gt;""),IF($P293="O",$K293&amp;" h",$K293),"")</f>
        <v/>
      </c>
      <c r="CW293" s="32" t="str">
        <f ca="1">IF(AND(CW$7&gt;=$N293,CW$7&lt;=$O293,CW$7&lt;&gt;""),IF($P293="O",$K293&amp;" h",$K293),"")</f>
        <v/>
      </c>
      <c r="CX293" s="32" t="str">
        <f ca="1">IF(AND(CX$7&gt;=$N293,CX$7&lt;=$O293,CX$7&lt;&gt;""),IF($P293="O",$K293&amp;" h",$K293),"")</f>
        <v/>
      </c>
      <c r="CY293" s="32" t="str">
        <f ca="1">IF(AND(CY$7&gt;=$N293,CY$7&lt;=$O293,CY$7&lt;&gt;""),IF($P293="O",$K293&amp;" h",$K293),"")</f>
        <v/>
      </c>
      <c r="CZ293" s="32" t="str">
        <f ca="1">IF(AND(CZ$7&gt;=$N293,CZ$7&lt;=$O293,CZ$7&lt;&gt;""),IF($P293="O",$K293&amp;" h",$K293),"")</f>
        <v/>
      </c>
      <c r="DA293" s="32" t="str">
        <f ca="1">IF(AND(DA$7&gt;=$N293,DA$7&lt;=$O293,DA$7&lt;&gt;""),IF($P293="O",$K293&amp;" h",$K293),"")</f>
        <v/>
      </c>
      <c r="DB293" s="32" t="str">
        <f ca="1">IF(AND(DB$7&gt;=$N293,DB$7&lt;=$O293,DB$7&lt;&gt;""),IF($P293="O",$K293&amp;" h",$K293),"")</f>
        <v/>
      </c>
      <c r="DC293" s="32" t="str">
        <f ca="1">IF(AND(DC$7&gt;=$N293,DC$7&lt;=$O293,DC$7&lt;&gt;""),IF($P293="O",$K293&amp;" h",$K293),"")</f>
        <v/>
      </c>
    </row>
    <row r="294" spans="1:107" x14ac:dyDescent="0.3">
      <c r="A294" s="100"/>
      <c r="B294" s="100"/>
      <c r="C294" s="100"/>
      <c r="D294" s="100"/>
      <c r="E294" s="100"/>
      <c r="F294" s="100"/>
      <c r="G294" s="100"/>
      <c r="H294" s="100"/>
      <c r="I294" s="100"/>
      <c r="J294" s="100"/>
      <c r="K294" s="100"/>
      <c r="L294" s="104"/>
      <c r="M294" s="104"/>
      <c r="N294" s="105"/>
      <c r="O294" s="105"/>
      <c r="P294" s="106"/>
      <c r="Q294" s="31">
        <f ca="1">NETWORKDAYS(N294,O294,LD!$D$5:$D$16)</f>
        <v>0</v>
      </c>
      <c r="R294" s="152" t="str">
        <f ca="1">IF(AND(R$7&gt;=$N294,R$7&lt;=$O294,R$7&lt;&gt;""),IF($P294="O",$K294&amp;" h",$K294),"")</f>
        <v/>
      </c>
      <c r="S294" s="150" t="str">
        <f>IF(AND(S$7&gt;=$N294,S$7&lt;=$O294,S$7&lt;&gt;""),IF($P294="O",$K294&amp;" h",$K294),"")</f>
        <v/>
      </c>
      <c r="T294" s="152" t="str">
        <f ca="1">IF(AND(T$7&gt;=$N294,T$7&lt;=$O294,T$7&lt;&gt;""),IF($P294="O",$K294&amp;" h",$K294),"")</f>
        <v/>
      </c>
      <c r="U294" s="150" t="str">
        <f>IF(AND(U$7&gt;=$N294,U$7&lt;=$O294,U$7&lt;&gt;""),IF($P294="O",$K294&amp;" h",$K294),"")</f>
        <v/>
      </c>
      <c r="V294" s="152" t="str">
        <f ca="1">IF(AND(V$7&gt;=$N294,V$7&lt;=$O294,V$7&lt;&gt;""),IF($P294="O",$K294&amp;" h",$K294),"")</f>
        <v/>
      </c>
      <c r="W294" s="150" t="str">
        <f>IF(AND(W$7&gt;=$N294,W$7&lt;=$O294,W$7&lt;&gt;""),IF($P294="O",$K294&amp;" h",$K294),"")</f>
        <v/>
      </c>
      <c r="X294" s="152" t="str">
        <f ca="1">IF(AND(X$7&gt;=$N294,X$7&lt;=$O294,X$7&lt;&gt;""),IF($P294="O",$K294&amp;" h",$K294),"")</f>
        <v/>
      </c>
      <c r="Y294" s="150" t="str">
        <f>IF(AND(Y$7&gt;=$N294,Y$7&lt;=$O294,Y$7&lt;&gt;""),IF($P294="O",$K294&amp;" h",$K294),"")</f>
        <v/>
      </c>
      <c r="Z294" s="152" t="str">
        <f ca="1">IF(AND(Z$7&gt;=$N294,Z$7&lt;=$O294,Z$7&lt;&gt;""),IF($P294="O",$K294&amp;" h",$K294),"")</f>
        <v/>
      </c>
      <c r="AA294" s="150" t="str">
        <f>IF(AND(AA$7&gt;=$N294,AA$7&lt;=$O294,AA$7&lt;&gt;""),IF($P294="O",$K294&amp;" h",$K294),"")</f>
        <v/>
      </c>
      <c r="AB294" s="152" t="str">
        <f ca="1">IF(AND(AB$7&gt;=$N294,AB$7&lt;=$O294,AB$7&lt;&gt;""),IF($P294="O",$K294&amp;" h",$K294),"")</f>
        <v/>
      </c>
      <c r="AC294" s="150" t="str">
        <f>IF(AND(AC$7&gt;=$N294,AC$7&lt;=$O294,AC$7&lt;&gt;""),IF($P294="O",$K294&amp;" h",$K294),"")</f>
        <v/>
      </c>
      <c r="AD294" s="152" t="str">
        <f ca="1">IF(AND(AD$7&gt;=$N294,AD$7&lt;=$O294,AD$7&lt;&gt;""),IF($P294="O",$K294&amp;" h",$K294),"")</f>
        <v/>
      </c>
      <c r="AE294" s="150" t="str">
        <f>IF(AND(AE$7&gt;=$N294,AE$7&lt;=$O294,AE$7&lt;&gt;""),IF($P294="O",$K294&amp;" h",$K294),"")</f>
        <v/>
      </c>
      <c r="AF294" s="152" t="str">
        <f ca="1">IF(AND(AF$7&gt;=$N294,AF$7&lt;=$O294,AF$7&lt;&gt;""),IF($P294="O",$K294&amp;" h",$K294),"")</f>
        <v/>
      </c>
      <c r="AG294" s="150" t="str">
        <f>IF(AND(AG$7&gt;=$N294,AG$7&lt;=$O294,AG$7&lt;&gt;""),IF($P294="O",$K294&amp;" h",$K294),"")</f>
        <v/>
      </c>
      <c r="AH294" s="152" t="str">
        <f ca="1">IF(AND(AH$7&gt;=$N294,AH$7&lt;=$O294,AH$7&lt;&gt;""),IF($P294="O",$K294&amp;" h",$K294),"")</f>
        <v/>
      </c>
      <c r="AI294" s="150"/>
      <c r="AJ294" s="152"/>
      <c r="AK294" s="150"/>
      <c r="AL294" s="152"/>
      <c r="AM294" s="150"/>
      <c r="AN294" s="152"/>
      <c r="AO294" s="150"/>
      <c r="AP294" s="152"/>
      <c r="AQ294" s="150"/>
      <c r="AR294" s="152"/>
      <c r="AS294" s="150"/>
      <c r="AT294" s="152"/>
      <c r="AU294" s="150"/>
      <c r="AV294" s="152"/>
      <c r="AW294" s="150"/>
      <c r="AX294" s="152"/>
      <c r="AY294" s="150"/>
      <c r="AZ294" s="152"/>
      <c r="BA294" s="150"/>
      <c r="BB294" s="152"/>
      <c r="BC294" s="150"/>
      <c r="BD294" s="152"/>
      <c r="BE294" s="150"/>
      <c r="BF294" s="152"/>
      <c r="BG294" s="150"/>
      <c r="BH294" s="152"/>
      <c r="BI294" s="150"/>
      <c r="BJ294" s="152"/>
      <c r="BK294" s="150"/>
      <c r="BL294" s="152"/>
      <c r="BM294" s="150"/>
      <c r="BN294" s="152"/>
      <c r="BO294" s="150"/>
      <c r="BP294" s="152"/>
      <c r="BQ294" s="150"/>
      <c r="BR294" s="152"/>
      <c r="BS294" s="150"/>
      <c r="BT294" s="152"/>
      <c r="BU294" s="150"/>
      <c r="BV294" s="152"/>
      <c r="BW294" s="150"/>
      <c r="BX294" s="152"/>
      <c r="BY294" s="150"/>
      <c r="BZ294" s="32" t="str">
        <f ca="1">IF(AND(BZ$7&gt;=$N294,BZ$7&lt;=$O294,BZ$7&lt;&gt;""),IF($P294="O",$K294&amp;" h",$K294),"")</f>
        <v/>
      </c>
      <c r="CA294" s="32" t="str">
        <f ca="1">IF(AND(CA$7&gt;=$N294,CA$7&lt;=$O294,CA$7&lt;&gt;""),IF($P294="O",$K294&amp;" h",$K294),"")</f>
        <v/>
      </c>
      <c r="CB294" s="32" t="str">
        <f ca="1">IF(AND(CB$7&gt;=$N294,CB$7&lt;=$O294,CB$7&lt;&gt;""),IF($P294="O",$K294&amp;" h",$K294),"")</f>
        <v/>
      </c>
      <c r="CC294" s="32" t="str">
        <f ca="1">IF(AND(CC$7&gt;=$N294,CC$7&lt;=$O294,CC$7&lt;&gt;""),IF($P294="O",$K294&amp;" h",$K294),"")</f>
        <v/>
      </c>
      <c r="CD294" s="32" t="str">
        <f ca="1">IF(AND(CD$7&gt;=$N294,CD$7&lt;=$O294,CD$7&lt;&gt;""),IF($P294="O",$K294&amp;" h",$K294),"")</f>
        <v/>
      </c>
      <c r="CE294" s="32" t="str">
        <f ca="1">IF(AND(CE$7&gt;=$N294,CE$7&lt;=$O294,CE$7&lt;&gt;""),IF($P294="O",$K294&amp;" h",$K294),"")</f>
        <v/>
      </c>
      <c r="CF294" s="32" t="str">
        <f ca="1">IF(AND(CF$7&gt;=$N294,CF$7&lt;=$O294,CF$7&lt;&gt;""),IF($P294="O",$K294&amp;" h",$K294),"")</f>
        <v/>
      </c>
      <c r="CG294" s="32" t="str">
        <f ca="1">IF(AND(CG$7&gt;=$N294,CG$7&lt;=$O294,CG$7&lt;&gt;""),IF($P294="O",$K294&amp;" h",$K294),"")</f>
        <v/>
      </c>
      <c r="CH294" s="32" t="str">
        <f ca="1">IF(AND(CH$7&gt;=$N294,CH$7&lt;=$O294,CH$7&lt;&gt;""),IF($P294="O",$K294&amp;" h",$K294),"")</f>
        <v/>
      </c>
      <c r="CI294" s="32" t="str">
        <f ca="1">IF(AND(CI$7&gt;=$N294,CI$7&lt;=$O294,CI$7&lt;&gt;""),IF($P294="O",$K294&amp;" h",$K294),"")</f>
        <v/>
      </c>
      <c r="CJ294" s="32" t="str">
        <f ca="1">IF(AND(CJ$7&gt;=$N294,CJ$7&lt;=$O294,CJ$7&lt;&gt;""),IF($P294="O",$K294&amp;" h",$K294),"")</f>
        <v/>
      </c>
      <c r="CK294" s="32" t="str">
        <f ca="1">IF(AND(CK$7&gt;=$N294,CK$7&lt;=$O294,CK$7&lt;&gt;""),IF($P294="O",$K294&amp;" h",$K294),"")</f>
        <v/>
      </c>
      <c r="CL294" s="32" t="str">
        <f ca="1">IF(AND(CL$7&gt;=$N294,CL$7&lt;=$O294,CL$7&lt;&gt;""),IF($P294="O",$K294&amp;" h",$K294),"")</f>
        <v/>
      </c>
      <c r="CM294" s="32" t="str">
        <f ca="1">IF(AND(CM$7&gt;=$N294,CM$7&lt;=$O294,CM$7&lt;&gt;""),IF($P294="O",$K294&amp;" h",$K294),"")</f>
        <v/>
      </c>
      <c r="CN294" s="32" t="str">
        <f ca="1">IF(AND(CN$7&gt;=$N294,CN$7&lt;=$O294,CN$7&lt;&gt;""),IF($P294="O",$K294&amp;" h",$K294),"")</f>
        <v/>
      </c>
      <c r="CO294" s="32" t="str">
        <f ca="1">IF(AND(CO$7&gt;=$N294,CO$7&lt;=$O294,CO$7&lt;&gt;""),IF($P294="O",$K294&amp;" h",$K294),"")</f>
        <v/>
      </c>
      <c r="CP294" s="32" t="str">
        <f ca="1">IF(AND(CP$7&gt;=$N294,CP$7&lt;=$O294,CP$7&lt;&gt;""),IF($P294="O",$K294&amp;" h",$K294),"")</f>
        <v/>
      </c>
      <c r="CQ294" s="32" t="str">
        <f ca="1">IF(AND(CQ$7&gt;=$N294,CQ$7&lt;=$O294,CQ$7&lt;&gt;""),IF($P294="O",$K294&amp;" h",$K294),"")</f>
        <v/>
      </c>
      <c r="CR294" s="32" t="str">
        <f ca="1">IF(AND(CR$7&gt;=$N294,CR$7&lt;=$O294,CR$7&lt;&gt;""),IF($P294="O",$K294&amp;" h",$K294),"")</f>
        <v/>
      </c>
      <c r="CS294" s="32" t="str">
        <f ca="1">IF(AND(CS$7&gt;=$N294,CS$7&lt;=$O294,CS$7&lt;&gt;""),IF($P294="O",$K294&amp;" h",$K294),"")</f>
        <v/>
      </c>
      <c r="CT294" s="32" t="str">
        <f ca="1">IF(AND(CT$7&gt;=$N294,CT$7&lt;=$O294,CT$7&lt;&gt;""),IF($P294="O",$K294&amp;" h",$K294),"")</f>
        <v/>
      </c>
      <c r="CU294" s="32" t="str">
        <f ca="1">IF(AND(CU$7&gt;=$N294,CU$7&lt;=$O294,CU$7&lt;&gt;""),IF($P294="O",$K294&amp;" h",$K294),"")</f>
        <v/>
      </c>
      <c r="CV294" s="32" t="str">
        <f ca="1">IF(AND(CV$7&gt;=$N294,CV$7&lt;=$O294,CV$7&lt;&gt;""),IF($P294="O",$K294&amp;" h",$K294),"")</f>
        <v/>
      </c>
      <c r="CW294" s="32" t="str">
        <f ca="1">IF(AND(CW$7&gt;=$N294,CW$7&lt;=$O294,CW$7&lt;&gt;""),IF($P294="O",$K294&amp;" h",$K294),"")</f>
        <v/>
      </c>
      <c r="CX294" s="32" t="str">
        <f ca="1">IF(AND(CX$7&gt;=$N294,CX$7&lt;=$O294,CX$7&lt;&gt;""),IF($P294="O",$K294&amp;" h",$K294),"")</f>
        <v/>
      </c>
      <c r="CY294" s="32" t="str">
        <f ca="1">IF(AND(CY$7&gt;=$N294,CY$7&lt;=$O294,CY$7&lt;&gt;""),IF($P294="O",$K294&amp;" h",$K294),"")</f>
        <v/>
      </c>
      <c r="CZ294" s="32" t="str">
        <f ca="1">IF(AND(CZ$7&gt;=$N294,CZ$7&lt;=$O294,CZ$7&lt;&gt;""),IF($P294="O",$K294&amp;" h",$K294),"")</f>
        <v/>
      </c>
      <c r="DA294" s="32" t="str">
        <f ca="1">IF(AND(DA$7&gt;=$N294,DA$7&lt;=$O294,DA$7&lt;&gt;""),IF($P294="O",$K294&amp;" h",$K294),"")</f>
        <v/>
      </c>
      <c r="DB294" s="32" t="str">
        <f ca="1">IF(AND(DB$7&gt;=$N294,DB$7&lt;=$O294,DB$7&lt;&gt;""),IF($P294="O",$K294&amp;" h",$K294),"")</f>
        <v/>
      </c>
      <c r="DC294" s="32" t="str">
        <f ca="1">IF(AND(DC$7&gt;=$N294,DC$7&lt;=$O294,DC$7&lt;&gt;""),IF($P294="O",$K294&amp;" h",$K294),"")</f>
        <v/>
      </c>
    </row>
    <row r="295" spans="1:107" x14ac:dyDescent="0.3">
      <c r="A295" s="100"/>
      <c r="B295" s="100"/>
      <c r="C295" s="100"/>
      <c r="D295" s="100"/>
      <c r="E295" s="100"/>
      <c r="F295" s="100"/>
      <c r="G295" s="100"/>
      <c r="H295" s="100"/>
      <c r="I295" s="100"/>
      <c r="J295" s="100"/>
      <c r="K295" s="100"/>
      <c r="L295" s="101"/>
      <c r="M295" s="101"/>
      <c r="N295" s="102"/>
      <c r="O295" s="102"/>
      <c r="P295" s="103"/>
      <c r="Q295" s="31">
        <f ca="1">NETWORKDAYS(N295,O295,LD!$D$5:$D$16)</f>
        <v>0</v>
      </c>
      <c r="R295" s="152" t="str">
        <f ca="1">IF(AND(R$7&gt;=$N295,R$7&lt;=$O295,R$7&lt;&gt;""),IF($P295="O",$K295&amp;" h",$K295),"")</f>
        <v/>
      </c>
      <c r="S295" s="150" t="str">
        <f>IF(AND(S$7&gt;=$N295,S$7&lt;=$O295,S$7&lt;&gt;""),IF($P295="O",$K295&amp;" h",$K295),"")</f>
        <v/>
      </c>
      <c r="T295" s="152" t="str">
        <f ca="1">IF(AND(T$7&gt;=$N295,T$7&lt;=$O295,T$7&lt;&gt;""),IF($P295="O",$K295&amp;" h",$K295),"")</f>
        <v/>
      </c>
      <c r="U295" s="150" t="str">
        <f>IF(AND(U$7&gt;=$N295,U$7&lt;=$O295,U$7&lt;&gt;""),IF($P295="O",$K295&amp;" h",$K295),"")</f>
        <v/>
      </c>
      <c r="V295" s="152" t="str">
        <f ca="1">IF(AND(V$7&gt;=$N295,V$7&lt;=$O295,V$7&lt;&gt;""),IF($P295="O",$K295&amp;" h",$K295),"")</f>
        <v/>
      </c>
      <c r="W295" s="150" t="str">
        <f>IF(AND(W$7&gt;=$N295,W$7&lt;=$O295,W$7&lt;&gt;""),IF($P295="O",$K295&amp;" h",$K295),"")</f>
        <v/>
      </c>
      <c r="X295" s="152" t="str">
        <f ca="1">IF(AND(X$7&gt;=$N295,X$7&lt;=$O295,X$7&lt;&gt;""),IF($P295="O",$K295&amp;" h",$K295),"")</f>
        <v/>
      </c>
      <c r="Y295" s="150" t="str">
        <f>IF(AND(Y$7&gt;=$N295,Y$7&lt;=$O295,Y$7&lt;&gt;""),IF($P295="O",$K295&amp;" h",$K295),"")</f>
        <v/>
      </c>
      <c r="Z295" s="152" t="str">
        <f ca="1">IF(AND(Z$7&gt;=$N295,Z$7&lt;=$O295,Z$7&lt;&gt;""),IF($P295="O",$K295&amp;" h",$K295),"")</f>
        <v/>
      </c>
      <c r="AA295" s="150" t="str">
        <f>IF(AND(AA$7&gt;=$N295,AA$7&lt;=$O295,AA$7&lt;&gt;""),IF($P295="O",$K295&amp;" h",$K295),"")</f>
        <v/>
      </c>
      <c r="AB295" s="152" t="str">
        <f ca="1">IF(AND(AB$7&gt;=$N295,AB$7&lt;=$O295,AB$7&lt;&gt;""),IF($P295="O",$K295&amp;" h",$K295),"")</f>
        <v/>
      </c>
      <c r="AC295" s="150" t="str">
        <f>IF(AND(AC$7&gt;=$N295,AC$7&lt;=$O295,AC$7&lt;&gt;""),IF($P295="O",$K295&amp;" h",$K295),"")</f>
        <v/>
      </c>
      <c r="AD295" s="152" t="str">
        <f ca="1">IF(AND(AD$7&gt;=$N295,AD$7&lt;=$O295,AD$7&lt;&gt;""),IF($P295="O",$K295&amp;" h",$K295),"")</f>
        <v/>
      </c>
      <c r="AE295" s="150" t="str">
        <f>IF(AND(AE$7&gt;=$N295,AE$7&lt;=$O295,AE$7&lt;&gt;""),IF($P295="O",$K295&amp;" h",$K295),"")</f>
        <v/>
      </c>
      <c r="AF295" s="152" t="str">
        <f ca="1">IF(AND(AF$7&gt;=$N295,AF$7&lt;=$O295,AF$7&lt;&gt;""),IF($P295="O",$K295&amp;" h",$K295),"")</f>
        <v/>
      </c>
      <c r="AG295" s="150" t="str">
        <f>IF(AND(AG$7&gt;=$N295,AG$7&lt;=$O295,AG$7&lt;&gt;""),IF($P295="O",$K295&amp;" h",$K295),"")</f>
        <v/>
      </c>
      <c r="AH295" s="152" t="str">
        <f ca="1">IF(AND(AH$7&gt;=$N295,AH$7&lt;=$O295,AH$7&lt;&gt;""),IF($P295="O",$K295&amp;" h",$K295),"")</f>
        <v/>
      </c>
      <c r="AI295" s="150"/>
      <c r="AJ295" s="152"/>
      <c r="AK295" s="150"/>
      <c r="AL295" s="152"/>
      <c r="AM295" s="150"/>
      <c r="AN295" s="152"/>
      <c r="AO295" s="150"/>
      <c r="AP295" s="152"/>
      <c r="AQ295" s="150"/>
      <c r="AR295" s="152"/>
      <c r="AS295" s="150"/>
      <c r="AT295" s="152"/>
      <c r="AU295" s="150"/>
      <c r="AV295" s="152"/>
      <c r="AW295" s="150"/>
      <c r="AX295" s="152"/>
      <c r="AY295" s="150"/>
      <c r="AZ295" s="152"/>
      <c r="BA295" s="150"/>
      <c r="BB295" s="152"/>
      <c r="BC295" s="150"/>
      <c r="BD295" s="152"/>
      <c r="BE295" s="150"/>
      <c r="BF295" s="152"/>
      <c r="BG295" s="150"/>
      <c r="BH295" s="152"/>
      <c r="BI295" s="150"/>
      <c r="BJ295" s="152"/>
      <c r="BK295" s="150"/>
      <c r="BL295" s="152"/>
      <c r="BM295" s="150"/>
      <c r="BN295" s="152"/>
      <c r="BO295" s="150"/>
      <c r="BP295" s="152"/>
      <c r="BQ295" s="150"/>
      <c r="BR295" s="152"/>
      <c r="BS295" s="150"/>
      <c r="BT295" s="152"/>
      <c r="BU295" s="150"/>
      <c r="BV295" s="152"/>
      <c r="BW295" s="150"/>
      <c r="BX295" s="152"/>
      <c r="BY295" s="150"/>
      <c r="BZ295" s="32" t="str">
        <f ca="1">IF(AND(BZ$7&gt;=$N295,BZ$7&lt;=$O295,BZ$7&lt;&gt;""),IF($P295="O",$K295&amp;" h",$K295),"")</f>
        <v/>
      </c>
      <c r="CA295" s="32" t="str">
        <f ca="1">IF(AND(CA$7&gt;=$N295,CA$7&lt;=$O295,CA$7&lt;&gt;""),IF($P295="O",$K295&amp;" h",$K295),"")</f>
        <v/>
      </c>
      <c r="CB295" s="32" t="str">
        <f ca="1">IF(AND(CB$7&gt;=$N295,CB$7&lt;=$O295,CB$7&lt;&gt;""),IF($P295="O",$K295&amp;" h",$K295),"")</f>
        <v/>
      </c>
      <c r="CC295" s="32" t="str">
        <f ca="1">IF(AND(CC$7&gt;=$N295,CC$7&lt;=$O295,CC$7&lt;&gt;""),IF($P295="O",$K295&amp;" h",$K295),"")</f>
        <v/>
      </c>
      <c r="CD295" s="32" t="str">
        <f ca="1">IF(AND(CD$7&gt;=$N295,CD$7&lt;=$O295,CD$7&lt;&gt;""),IF($P295="O",$K295&amp;" h",$K295),"")</f>
        <v/>
      </c>
      <c r="CE295" s="32" t="str">
        <f ca="1">IF(AND(CE$7&gt;=$N295,CE$7&lt;=$O295,CE$7&lt;&gt;""),IF($P295="O",$K295&amp;" h",$K295),"")</f>
        <v/>
      </c>
      <c r="CF295" s="32" t="str">
        <f ca="1">IF(AND(CF$7&gt;=$N295,CF$7&lt;=$O295,CF$7&lt;&gt;""),IF($P295="O",$K295&amp;" h",$K295),"")</f>
        <v/>
      </c>
      <c r="CG295" s="32" t="str">
        <f ca="1">IF(AND(CG$7&gt;=$N295,CG$7&lt;=$O295,CG$7&lt;&gt;""),IF($P295="O",$K295&amp;" h",$K295),"")</f>
        <v/>
      </c>
      <c r="CH295" s="32" t="str">
        <f ca="1">IF(AND(CH$7&gt;=$N295,CH$7&lt;=$O295,CH$7&lt;&gt;""),IF($P295="O",$K295&amp;" h",$K295),"")</f>
        <v/>
      </c>
      <c r="CI295" s="32" t="str">
        <f ca="1">IF(AND(CI$7&gt;=$N295,CI$7&lt;=$O295,CI$7&lt;&gt;""),IF($P295="O",$K295&amp;" h",$K295),"")</f>
        <v/>
      </c>
      <c r="CJ295" s="32" t="str">
        <f ca="1">IF(AND(CJ$7&gt;=$N295,CJ$7&lt;=$O295,CJ$7&lt;&gt;""),IF($P295="O",$K295&amp;" h",$K295),"")</f>
        <v/>
      </c>
      <c r="CK295" s="32" t="str">
        <f ca="1">IF(AND(CK$7&gt;=$N295,CK$7&lt;=$O295,CK$7&lt;&gt;""),IF($P295="O",$K295&amp;" h",$K295),"")</f>
        <v/>
      </c>
      <c r="CL295" s="32" t="str">
        <f ca="1">IF(AND(CL$7&gt;=$N295,CL$7&lt;=$O295,CL$7&lt;&gt;""),IF($P295="O",$K295&amp;" h",$K295),"")</f>
        <v/>
      </c>
      <c r="CM295" s="32" t="str">
        <f ca="1">IF(AND(CM$7&gt;=$N295,CM$7&lt;=$O295,CM$7&lt;&gt;""),IF($P295="O",$K295&amp;" h",$K295),"")</f>
        <v/>
      </c>
      <c r="CN295" s="32" t="str">
        <f ca="1">IF(AND(CN$7&gt;=$N295,CN$7&lt;=$O295,CN$7&lt;&gt;""),IF($P295="O",$K295&amp;" h",$K295),"")</f>
        <v/>
      </c>
      <c r="CO295" s="32" t="str">
        <f ca="1">IF(AND(CO$7&gt;=$N295,CO$7&lt;=$O295,CO$7&lt;&gt;""),IF($P295="O",$K295&amp;" h",$K295),"")</f>
        <v/>
      </c>
      <c r="CP295" s="32" t="str">
        <f ca="1">IF(AND(CP$7&gt;=$N295,CP$7&lt;=$O295,CP$7&lt;&gt;""),IF($P295="O",$K295&amp;" h",$K295),"")</f>
        <v/>
      </c>
      <c r="CQ295" s="32" t="str">
        <f ca="1">IF(AND(CQ$7&gt;=$N295,CQ$7&lt;=$O295,CQ$7&lt;&gt;""),IF($P295="O",$K295&amp;" h",$K295),"")</f>
        <v/>
      </c>
      <c r="CR295" s="32" t="str">
        <f ca="1">IF(AND(CR$7&gt;=$N295,CR$7&lt;=$O295,CR$7&lt;&gt;""),IF($P295="O",$K295&amp;" h",$K295),"")</f>
        <v/>
      </c>
      <c r="CS295" s="32" t="str">
        <f ca="1">IF(AND(CS$7&gt;=$N295,CS$7&lt;=$O295,CS$7&lt;&gt;""),IF($P295="O",$K295&amp;" h",$K295),"")</f>
        <v/>
      </c>
      <c r="CT295" s="32" t="str">
        <f ca="1">IF(AND(CT$7&gt;=$N295,CT$7&lt;=$O295,CT$7&lt;&gt;""),IF($P295="O",$K295&amp;" h",$K295),"")</f>
        <v/>
      </c>
      <c r="CU295" s="32" t="str">
        <f ca="1">IF(AND(CU$7&gt;=$N295,CU$7&lt;=$O295,CU$7&lt;&gt;""),IF($P295="O",$K295&amp;" h",$K295),"")</f>
        <v/>
      </c>
      <c r="CV295" s="32" t="str">
        <f ca="1">IF(AND(CV$7&gt;=$N295,CV$7&lt;=$O295,CV$7&lt;&gt;""),IF($P295="O",$K295&amp;" h",$K295),"")</f>
        <v/>
      </c>
      <c r="CW295" s="32" t="str">
        <f ca="1">IF(AND(CW$7&gt;=$N295,CW$7&lt;=$O295,CW$7&lt;&gt;""),IF($P295="O",$K295&amp;" h",$K295),"")</f>
        <v/>
      </c>
      <c r="CX295" s="32" t="str">
        <f ca="1">IF(AND(CX$7&gt;=$N295,CX$7&lt;=$O295,CX$7&lt;&gt;""),IF($P295="O",$K295&amp;" h",$K295),"")</f>
        <v/>
      </c>
      <c r="CY295" s="32" t="str">
        <f ca="1">IF(AND(CY$7&gt;=$N295,CY$7&lt;=$O295,CY$7&lt;&gt;""),IF($P295="O",$K295&amp;" h",$K295),"")</f>
        <v/>
      </c>
      <c r="CZ295" s="32" t="str">
        <f ca="1">IF(AND(CZ$7&gt;=$N295,CZ$7&lt;=$O295,CZ$7&lt;&gt;""),IF($P295="O",$K295&amp;" h",$K295),"")</f>
        <v/>
      </c>
      <c r="DA295" s="32" t="str">
        <f ca="1">IF(AND(DA$7&gt;=$N295,DA$7&lt;=$O295,DA$7&lt;&gt;""),IF($P295="O",$K295&amp;" h",$K295),"")</f>
        <v/>
      </c>
      <c r="DB295" s="32" t="str">
        <f ca="1">IF(AND(DB$7&gt;=$N295,DB$7&lt;=$O295,DB$7&lt;&gt;""),IF($P295="O",$K295&amp;" h",$K295),"")</f>
        <v/>
      </c>
      <c r="DC295" s="32" t="str">
        <f ca="1">IF(AND(DC$7&gt;=$N295,DC$7&lt;=$O295,DC$7&lt;&gt;""),IF($P295="O",$K295&amp;" h",$K295),"")</f>
        <v/>
      </c>
    </row>
    <row r="296" spans="1:107" x14ac:dyDescent="0.3">
      <c r="A296" s="100"/>
      <c r="B296" s="100"/>
      <c r="C296" s="100"/>
      <c r="D296" s="100"/>
      <c r="E296" s="100"/>
      <c r="F296" s="100"/>
      <c r="G296" s="100"/>
      <c r="H296" s="100"/>
      <c r="I296" s="100"/>
      <c r="J296" s="100"/>
      <c r="K296" s="100"/>
      <c r="L296" s="104"/>
      <c r="M296" s="104"/>
      <c r="N296" s="105"/>
      <c r="O296" s="105"/>
      <c r="P296" s="106"/>
      <c r="Q296" s="31">
        <f ca="1">NETWORKDAYS(N296,O296,LD!$D$5:$D$16)</f>
        <v>0</v>
      </c>
      <c r="R296" s="152" t="str">
        <f ca="1">IF(AND(R$7&gt;=$N296,R$7&lt;=$O296,R$7&lt;&gt;""),IF($P296="O",$K296&amp;" h",$K296),"")</f>
        <v/>
      </c>
      <c r="S296" s="150" t="str">
        <f>IF(AND(S$7&gt;=$N296,S$7&lt;=$O296,S$7&lt;&gt;""),IF($P296="O",$K296&amp;" h",$K296),"")</f>
        <v/>
      </c>
      <c r="T296" s="152" t="str">
        <f ca="1">IF(AND(T$7&gt;=$N296,T$7&lt;=$O296,T$7&lt;&gt;""),IF($P296="O",$K296&amp;" h",$K296),"")</f>
        <v/>
      </c>
      <c r="U296" s="150" t="str">
        <f>IF(AND(U$7&gt;=$N296,U$7&lt;=$O296,U$7&lt;&gt;""),IF($P296="O",$K296&amp;" h",$K296),"")</f>
        <v/>
      </c>
      <c r="V296" s="152" t="str">
        <f ca="1">IF(AND(V$7&gt;=$N296,V$7&lt;=$O296,V$7&lt;&gt;""),IF($P296="O",$K296&amp;" h",$K296),"")</f>
        <v/>
      </c>
      <c r="W296" s="150" t="str">
        <f>IF(AND(W$7&gt;=$N296,W$7&lt;=$O296,W$7&lt;&gt;""),IF($P296="O",$K296&amp;" h",$K296),"")</f>
        <v/>
      </c>
      <c r="X296" s="152" t="str">
        <f ca="1">IF(AND(X$7&gt;=$N296,X$7&lt;=$O296,X$7&lt;&gt;""),IF($P296="O",$K296&amp;" h",$K296),"")</f>
        <v/>
      </c>
      <c r="Y296" s="150" t="str">
        <f>IF(AND(Y$7&gt;=$N296,Y$7&lt;=$O296,Y$7&lt;&gt;""),IF($P296="O",$K296&amp;" h",$K296),"")</f>
        <v/>
      </c>
      <c r="Z296" s="152" t="str">
        <f ca="1">IF(AND(Z$7&gt;=$N296,Z$7&lt;=$O296,Z$7&lt;&gt;""),IF($P296="O",$K296&amp;" h",$K296),"")</f>
        <v/>
      </c>
      <c r="AA296" s="150" t="str">
        <f>IF(AND(AA$7&gt;=$N296,AA$7&lt;=$O296,AA$7&lt;&gt;""),IF($P296="O",$K296&amp;" h",$K296),"")</f>
        <v/>
      </c>
      <c r="AB296" s="152" t="str">
        <f ca="1">IF(AND(AB$7&gt;=$N296,AB$7&lt;=$O296,AB$7&lt;&gt;""),IF($P296="O",$K296&amp;" h",$K296),"")</f>
        <v/>
      </c>
      <c r="AC296" s="150" t="str">
        <f>IF(AND(AC$7&gt;=$N296,AC$7&lt;=$O296,AC$7&lt;&gt;""),IF($P296="O",$K296&amp;" h",$K296),"")</f>
        <v/>
      </c>
      <c r="AD296" s="152" t="str">
        <f ca="1">IF(AND(AD$7&gt;=$N296,AD$7&lt;=$O296,AD$7&lt;&gt;""),IF($P296="O",$K296&amp;" h",$K296),"")</f>
        <v/>
      </c>
      <c r="AE296" s="150" t="str">
        <f>IF(AND(AE$7&gt;=$N296,AE$7&lt;=$O296,AE$7&lt;&gt;""),IF($P296="O",$K296&amp;" h",$K296),"")</f>
        <v/>
      </c>
      <c r="AF296" s="152" t="str">
        <f ca="1">IF(AND(AF$7&gt;=$N296,AF$7&lt;=$O296,AF$7&lt;&gt;""),IF($P296="O",$K296&amp;" h",$K296),"")</f>
        <v/>
      </c>
      <c r="AG296" s="150" t="str">
        <f>IF(AND(AG$7&gt;=$N296,AG$7&lt;=$O296,AG$7&lt;&gt;""),IF($P296="O",$K296&amp;" h",$K296),"")</f>
        <v/>
      </c>
      <c r="AH296" s="152" t="str">
        <f ca="1">IF(AND(AH$7&gt;=$N296,AH$7&lt;=$O296,AH$7&lt;&gt;""),IF($P296="O",$K296&amp;" h",$K296),"")</f>
        <v/>
      </c>
      <c r="AI296" s="150"/>
      <c r="AJ296" s="152"/>
      <c r="AK296" s="150"/>
      <c r="AL296" s="152"/>
      <c r="AM296" s="150"/>
      <c r="AN296" s="152"/>
      <c r="AO296" s="150"/>
      <c r="AP296" s="152"/>
      <c r="AQ296" s="150"/>
      <c r="AR296" s="152"/>
      <c r="AS296" s="150"/>
      <c r="AT296" s="152"/>
      <c r="AU296" s="150"/>
      <c r="AV296" s="152"/>
      <c r="AW296" s="150"/>
      <c r="AX296" s="152"/>
      <c r="AY296" s="150"/>
      <c r="AZ296" s="152"/>
      <c r="BA296" s="150"/>
      <c r="BB296" s="152"/>
      <c r="BC296" s="150"/>
      <c r="BD296" s="152"/>
      <c r="BE296" s="150"/>
      <c r="BF296" s="152"/>
      <c r="BG296" s="150"/>
      <c r="BH296" s="152"/>
      <c r="BI296" s="150"/>
      <c r="BJ296" s="152"/>
      <c r="BK296" s="150"/>
      <c r="BL296" s="152"/>
      <c r="BM296" s="150"/>
      <c r="BN296" s="152"/>
      <c r="BO296" s="150"/>
      <c r="BP296" s="152"/>
      <c r="BQ296" s="150"/>
      <c r="BR296" s="152"/>
      <c r="BS296" s="150"/>
      <c r="BT296" s="152"/>
      <c r="BU296" s="150"/>
      <c r="BV296" s="152"/>
      <c r="BW296" s="150"/>
      <c r="BX296" s="152"/>
      <c r="BY296" s="150"/>
      <c r="BZ296" s="32" t="str">
        <f ca="1">IF(AND(BZ$7&gt;=$N296,BZ$7&lt;=$O296,BZ$7&lt;&gt;""),IF($P296="O",$K296&amp;" h",$K296),"")</f>
        <v/>
      </c>
      <c r="CA296" s="32" t="str">
        <f ca="1">IF(AND(CA$7&gt;=$N296,CA$7&lt;=$O296,CA$7&lt;&gt;""),IF($P296="O",$K296&amp;" h",$K296),"")</f>
        <v/>
      </c>
      <c r="CB296" s="32" t="str">
        <f ca="1">IF(AND(CB$7&gt;=$N296,CB$7&lt;=$O296,CB$7&lt;&gt;""),IF($P296="O",$K296&amp;" h",$K296),"")</f>
        <v/>
      </c>
      <c r="CC296" s="32" t="str">
        <f ca="1">IF(AND(CC$7&gt;=$N296,CC$7&lt;=$O296,CC$7&lt;&gt;""),IF($P296="O",$K296&amp;" h",$K296),"")</f>
        <v/>
      </c>
      <c r="CD296" s="32" t="str">
        <f ca="1">IF(AND(CD$7&gt;=$N296,CD$7&lt;=$O296,CD$7&lt;&gt;""),IF($P296="O",$K296&amp;" h",$K296),"")</f>
        <v/>
      </c>
      <c r="CE296" s="32" t="str">
        <f ca="1">IF(AND(CE$7&gt;=$N296,CE$7&lt;=$O296,CE$7&lt;&gt;""),IF($P296="O",$K296&amp;" h",$K296),"")</f>
        <v/>
      </c>
      <c r="CF296" s="32" t="str">
        <f ca="1">IF(AND(CF$7&gt;=$N296,CF$7&lt;=$O296,CF$7&lt;&gt;""),IF($P296="O",$K296&amp;" h",$K296),"")</f>
        <v/>
      </c>
      <c r="CG296" s="32" t="str">
        <f ca="1">IF(AND(CG$7&gt;=$N296,CG$7&lt;=$O296,CG$7&lt;&gt;""),IF($P296="O",$K296&amp;" h",$K296),"")</f>
        <v/>
      </c>
      <c r="CH296" s="32" t="str">
        <f ca="1">IF(AND(CH$7&gt;=$N296,CH$7&lt;=$O296,CH$7&lt;&gt;""),IF($P296="O",$K296&amp;" h",$K296),"")</f>
        <v/>
      </c>
      <c r="CI296" s="32" t="str">
        <f ca="1">IF(AND(CI$7&gt;=$N296,CI$7&lt;=$O296,CI$7&lt;&gt;""),IF($P296="O",$K296&amp;" h",$K296),"")</f>
        <v/>
      </c>
      <c r="CJ296" s="32" t="str">
        <f ca="1">IF(AND(CJ$7&gt;=$N296,CJ$7&lt;=$O296,CJ$7&lt;&gt;""),IF($P296="O",$K296&amp;" h",$K296),"")</f>
        <v/>
      </c>
      <c r="CK296" s="32" t="str">
        <f ca="1">IF(AND(CK$7&gt;=$N296,CK$7&lt;=$O296,CK$7&lt;&gt;""),IF($P296="O",$K296&amp;" h",$K296),"")</f>
        <v/>
      </c>
      <c r="CL296" s="32" t="str">
        <f ca="1">IF(AND(CL$7&gt;=$N296,CL$7&lt;=$O296,CL$7&lt;&gt;""),IF($P296="O",$K296&amp;" h",$K296),"")</f>
        <v/>
      </c>
      <c r="CM296" s="32" t="str">
        <f ca="1">IF(AND(CM$7&gt;=$N296,CM$7&lt;=$O296,CM$7&lt;&gt;""),IF($P296="O",$K296&amp;" h",$K296),"")</f>
        <v/>
      </c>
      <c r="CN296" s="32" t="str">
        <f ca="1">IF(AND(CN$7&gt;=$N296,CN$7&lt;=$O296,CN$7&lt;&gt;""),IF($P296="O",$K296&amp;" h",$K296),"")</f>
        <v/>
      </c>
      <c r="CO296" s="32" t="str">
        <f ca="1">IF(AND(CO$7&gt;=$N296,CO$7&lt;=$O296,CO$7&lt;&gt;""),IF($P296="O",$K296&amp;" h",$K296),"")</f>
        <v/>
      </c>
      <c r="CP296" s="32" t="str">
        <f ca="1">IF(AND(CP$7&gt;=$N296,CP$7&lt;=$O296,CP$7&lt;&gt;""),IF($P296="O",$K296&amp;" h",$K296),"")</f>
        <v/>
      </c>
      <c r="CQ296" s="32" t="str">
        <f ca="1">IF(AND(CQ$7&gt;=$N296,CQ$7&lt;=$O296,CQ$7&lt;&gt;""),IF($P296="O",$K296&amp;" h",$K296),"")</f>
        <v/>
      </c>
      <c r="CR296" s="32" t="str">
        <f ca="1">IF(AND(CR$7&gt;=$N296,CR$7&lt;=$O296,CR$7&lt;&gt;""),IF($P296="O",$K296&amp;" h",$K296),"")</f>
        <v/>
      </c>
      <c r="CS296" s="32" t="str">
        <f ca="1">IF(AND(CS$7&gt;=$N296,CS$7&lt;=$O296,CS$7&lt;&gt;""),IF($P296="O",$K296&amp;" h",$K296),"")</f>
        <v/>
      </c>
      <c r="CT296" s="32" t="str">
        <f ca="1">IF(AND(CT$7&gt;=$N296,CT$7&lt;=$O296,CT$7&lt;&gt;""),IF($P296="O",$K296&amp;" h",$K296),"")</f>
        <v/>
      </c>
      <c r="CU296" s="32" t="str">
        <f ca="1">IF(AND(CU$7&gt;=$N296,CU$7&lt;=$O296,CU$7&lt;&gt;""),IF($P296="O",$K296&amp;" h",$K296),"")</f>
        <v/>
      </c>
      <c r="CV296" s="32" t="str">
        <f ca="1">IF(AND(CV$7&gt;=$N296,CV$7&lt;=$O296,CV$7&lt;&gt;""),IF($P296="O",$K296&amp;" h",$K296),"")</f>
        <v/>
      </c>
      <c r="CW296" s="32" t="str">
        <f ca="1">IF(AND(CW$7&gt;=$N296,CW$7&lt;=$O296,CW$7&lt;&gt;""),IF($P296="O",$K296&amp;" h",$K296),"")</f>
        <v/>
      </c>
      <c r="CX296" s="32" t="str">
        <f ca="1">IF(AND(CX$7&gt;=$N296,CX$7&lt;=$O296,CX$7&lt;&gt;""),IF($P296="O",$K296&amp;" h",$K296),"")</f>
        <v/>
      </c>
      <c r="CY296" s="32" t="str">
        <f ca="1">IF(AND(CY$7&gt;=$N296,CY$7&lt;=$O296,CY$7&lt;&gt;""),IF($P296="O",$K296&amp;" h",$K296),"")</f>
        <v/>
      </c>
      <c r="CZ296" s="32" t="str">
        <f ca="1">IF(AND(CZ$7&gt;=$N296,CZ$7&lt;=$O296,CZ$7&lt;&gt;""),IF($P296="O",$K296&amp;" h",$K296),"")</f>
        <v/>
      </c>
      <c r="DA296" s="32" t="str">
        <f ca="1">IF(AND(DA$7&gt;=$N296,DA$7&lt;=$O296,DA$7&lt;&gt;""),IF($P296="O",$K296&amp;" h",$K296),"")</f>
        <v/>
      </c>
      <c r="DB296" s="32" t="str">
        <f ca="1">IF(AND(DB$7&gt;=$N296,DB$7&lt;=$O296,DB$7&lt;&gt;""),IF($P296="O",$K296&amp;" h",$K296),"")</f>
        <v/>
      </c>
      <c r="DC296" s="32" t="str">
        <f ca="1">IF(AND(DC$7&gt;=$N296,DC$7&lt;=$O296,DC$7&lt;&gt;""),IF($P296="O",$K296&amp;" h",$K296),"")</f>
        <v/>
      </c>
    </row>
    <row r="297" spans="1:107" x14ac:dyDescent="0.3">
      <c r="A297" s="100"/>
      <c r="B297" s="100"/>
      <c r="C297" s="100"/>
      <c r="D297" s="100"/>
      <c r="E297" s="100"/>
      <c r="F297" s="100"/>
      <c r="G297" s="100"/>
      <c r="H297" s="100"/>
      <c r="I297" s="100"/>
      <c r="J297" s="100"/>
      <c r="K297" s="100"/>
      <c r="L297" s="101"/>
      <c r="M297" s="101"/>
      <c r="N297" s="102"/>
      <c r="O297" s="102"/>
      <c r="P297" s="103"/>
      <c r="Q297" s="31">
        <f ca="1">NETWORKDAYS(N297,O297,LD!$D$5:$D$16)</f>
        <v>0</v>
      </c>
      <c r="R297" s="152" t="str">
        <f ca="1">IF(AND(R$7&gt;=$N297,R$7&lt;=$O297,R$7&lt;&gt;""),IF($P297="O",$K297&amp;" h",$K297),"")</f>
        <v/>
      </c>
      <c r="S297" s="150" t="str">
        <f>IF(AND(S$7&gt;=$N297,S$7&lt;=$O297,S$7&lt;&gt;""),IF($P297="O",$K297&amp;" h",$K297),"")</f>
        <v/>
      </c>
      <c r="T297" s="152" t="str">
        <f ca="1">IF(AND(T$7&gt;=$N297,T$7&lt;=$O297,T$7&lt;&gt;""),IF($P297="O",$K297&amp;" h",$K297),"")</f>
        <v/>
      </c>
      <c r="U297" s="150" t="str">
        <f>IF(AND(U$7&gt;=$N297,U$7&lt;=$O297,U$7&lt;&gt;""),IF($P297="O",$K297&amp;" h",$K297),"")</f>
        <v/>
      </c>
      <c r="V297" s="152" t="str">
        <f ca="1">IF(AND(V$7&gt;=$N297,V$7&lt;=$O297,V$7&lt;&gt;""),IF($P297="O",$K297&amp;" h",$K297),"")</f>
        <v/>
      </c>
      <c r="W297" s="150" t="str">
        <f>IF(AND(W$7&gt;=$N297,W$7&lt;=$O297,W$7&lt;&gt;""),IF($P297="O",$K297&amp;" h",$K297),"")</f>
        <v/>
      </c>
      <c r="X297" s="152" t="str">
        <f ca="1">IF(AND(X$7&gt;=$N297,X$7&lt;=$O297,X$7&lt;&gt;""),IF($P297="O",$K297&amp;" h",$K297),"")</f>
        <v/>
      </c>
      <c r="Y297" s="150" t="str">
        <f>IF(AND(Y$7&gt;=$N297,Y$7&lt;=$O297,Y$7&lt;&gt;""),IF($P297="O",$K297&amp;" h",$K297),"")</f>
        <v/>
      </c>
      <c r="Z297" s="152" t="str">
        <f ca="1">IF(AND(Z$7&gt;=$N297,Z$7&lt;=$O297,Z$7&lt;&gt;""),IF($P297="O",$K297&amp;" h",$K297),"")</f>
        <v/>
      </c>
      <c r="AA297" s="150" t="str">
        <f>IF(AND(AA$7&gt;=$N297,AA$7&lt;=$O297,AA$7&lt;&gt;""),IF($P297="O",$K297&amp;" h",$K297),"")</f>
        <v/>
      </c>
      <c r="AB297" s="152" t="str">
        <f ca="1">IF(AND(AB$7&gt;=$N297,AB$7&lt;=$O297,AB$7&lt;&gt;""),IF($P297="O",$K297&amp;" h",$K297),"")</f>
        <v/>
      </c>
      <c r="AC297" s="150" t="str">
        <f>IF(AND(AC$7&gt;=$N297,AC$7&lt;=$O297,AC$7&lt;&gt;""),IF($P297="O",$K297&amp;" h",$K297),"")</f>
        <v/>
      </c>
      <c r="AD297" s="152" t="str">
        <f ca="1">IF(AND(AD$7&gt;=$N297,AD$7&lt;=$O297,AD$7&lt;&gt;""),IF($P297="O",$K297&amp;" h",$K297),"")</f>
        <v/>
      </c>
      <c r="AE297" s="150" t="str">
        <f>IF(AND(AE$7&gt;=$N297,AE$7&lt;=$O297,AE$7&lt;&gt;""),IF($P297="O",$K297&amp;" h",$K297),"")</f>
        <v/>
      </c>
      <c r="AF297" s="152" t="str">
        <f ca="1">IF(AND(AF$7&gt;=$N297,AF$7&lt;=$O297,AF$7&lt;&gt;""),IF($P297="O",$K297&amp;" h",$K297),"")</f>
        <v/>
      </c>
      <c r="AG297" s="150" t="str">
        <f>IF(AND(AG$7&gt;=$N297,AG$7&lt;=$O297,AG$7&lt;&gt;""),IF($P297="O",$K297&amp;" h",$K297),"")</f>
        <v/>
      </c>
      <c r="AH297" s="152" t="str">
        <f ca="1">IF(AND(AH$7&gt;=$N297,AH$7&lt;=$O297,AH$7&lt;&gt;""),IF($P297="O",$K297&amp;" h",$K297),"")</f>
        <v/>
      </c>
      <c r="AI297" s="150"/>
      <c r="AJ297" s="152"/>
      <c r="AK297" s="150"/>
      <c r="AL297" s="152"/>
      <c r="AM297" s="150"/>
      <c r="AN297" s="152"/>
      <c r="AO297" s="150"/>
      <c r="AP297" s="152"/>
      <c r="AQ297" s="150"/>
      <c r="AR297" s="152"/>
      <c r="AS297" s="150"/>
      <c r="AT297" s="152"/>
      <c r="AU297" s="150"/>
      <c r="AV297" s="152"/>
      <c r="AW297" s="150"/>
      <c r="AX297" s="152"/>
      <c r="AY297" s="150"/>
      <c r="AZ297" s="152"/>
      <c r="BA297" s="150"/>
      <c r="BB297" s="152"/>
      <c r="BC297" s="150"/>
      <c r="BD297" s="152"/>
      <c r="BE297" s="150"/>
      <c r="BF297" s="152"/>
      <c r="BG297" s="150"/>
      <c r="BH297" s="152"/>
      <c r="BI297" s="150"/>
      <c r="BJ297" s="152"/>
      <c r="BK297" s="150"/>
      <c r="BL297" s="152"/>
      <c r="BM297" s="150"/>
      <c r="BN297" s="152"/>
      <c r="BO297" s="150"/>
      <c r="BP297" s="152"/>
      <c r="BQ297" s="150"/>
      <c r="BR297" s="152"/>
      <c r="BS297" s="150"/>
      <c r="BT297" s="152"/>
      <c r="BU297" s="150"/>
      <c r="BV297" s="152"/>
      <c r="BW297" s="150"/>
      <c r="BX297" s="152"/>
      <c r="BY297" s="150"/>
      <c r="BZ297" s="32" t="str">
        <f ca="1">IF(AND(BZ$7&gt;=$N297,BZ$7&lt;=$O297,BZ$7&lt;&gt;""),IF($P297="O",$K297&amp;" h",$K297),"")</f>
        <v/>
      </c>
      <c r="CA297" s="32" t="str">
        <f ca="1">IF(AND(CA$7&gt;=$N297,CA$7&lt;=$O297,CA$7&lt;&gt;""),IF($P297="O",$K297&amp;" h",$K297),"")</f>
        <v/>
      </c>
      <c r="CB297" s="32" t="str">
        <f ca="1">IF(AND(CB$7&gt;=$N297,CB$7&lt;=$O297,CB$7&lt;&gt;""),IF($P297="O",$K297&amp;" h",$K297),"")</f>
        <v/>
      </c>
      <c r="CC297" s="32" t="str">
        <f ca="1">IF(AND(CC$7&gt;=$N297,CC$7&lt;=$O297,CC$7&lt;&gt;""),IF($P297="O",$K297&amp;" h",$K297),"")</f>
        <v/>
      </c>
      <c r="CD297" s="32" t="str">
        <f ca="1">IF(AND(CD$7&gt;=$N297,CD$7&lt;=$O297,CD$7&lt;&gt;""),IF($P297="O",$K297&amp;" h",$K297),"")</f>
        <v/>
      </c>
      <c r="CE297" s="32" t="str">
        <f ca="1">IF(AND(CE$7&gt;=$N297,CE$7&lt;=$O297,CE$7&lt;&gt;""),IF($P297="O",$K297&amp;" h",$K297),"")</f>
        <v/>
      </c>
      <c r="CF297" s="32" t="str">
        <f ca="1">IF(AND(CF$7&gt;=$N297,CF$7&lt;=$O297,CF$7&lt;&gt;""),IF($P297="O",$K297&amp;" h",$K297),"")</f>
        <v/>
      </c>
      <c r="CG297" s="32" t="str">
        <f ca="1">IF(AND(CG$7&gt;=$N297,CG$7&lt;=$O297,CG$7&lt;&gt;""),IF($P297="O",$K297&amp;" h",$K297),"")</f>
        <v/>
      </c>
      <c r="CH297" s="32" t="str">
        <f ca="1">IF(AND(CH$7&gt;=$N297,CH$7&lt;=$O297,CH$7&lt;&gt;""),IF($P297="O",$K297&amp;" h",$K297),"")</f>
        <v/>
      </c>
      <c r="CI297" s="32" t="str">
        <f ca="1">IF(AND(CI$7&gt;=$N297,CI$7&lt;=$O297,CI$7&lt;&gt;""),IF($P297="O",$K297&amp;" h",$K297),"")</f>
        <v/>
      </c>
      <c r="CJ297" s="32" t="str">
        <f ca="1">IF(AND(CJ$7&gt;=$N297,CJ$7&lt;=$O297,CJ$7&lt;&gt;""),IF($P297="O",$K297&amp;" h",$K297),"")</f>
        <v/>
      </c>
      <c r="CK297" s="32" t="str">
        <f ca="1">IF(AND(CK$7&gt;=$N297,CK$7&lt;=$O297,CK$7&lt;&gt;""),IF($P297="O",$K297&amp;" h",$K297),"")</f>
        <v/>
      </c>
      <c r="CL297" s="32" t="str">
        <f ca="1">IF(AND(CL$7&gt;=$N297,CL$7&lt;=$O297,CL$7&lt;&gt;""),IF($P297="O",$K297&amp;" h",$K297),"")</f>
        <v/>
      </c>
      <c r="CM297" s="32" t="str">
        <f ca="1">IF(AND(CM$7&gt;=$N297,CM$7&lt;=$O297,CM$7&lt;&gt;""),IF($P297="O",$K297&amp;" h",$K297),"")</f>
        <v/>
      </c>
      <c r="CN297" s="32" t="str">
        <f ca="1">IF(AND(CN$7&gt;=$N297,CN$7&lt;=$O297,CN$7&lt;&gt;""),IF($P297="O",$K297&amp;" h",$K297),"")</f>
        <v/>
      </c>
      <c r="CO297" s="32" t="str">
        <f ca="1">IF(AND(CO$7&gt;=$N297,CO$7&lt;=$O297,CO$7&lt;&gt;""),IF($P297="O",$K297&amp;" h",$K297),"")</f>
        <v/>
      </c>
      <c r="CP297" s="32" t="str">
        <f ca="1">IF(AND(CP$7&gt;=$N297,CP$7&lt;=$O297,CP$7&lt;&gt;""),IF($P297="O",$K297&amp;" h",$K297),"")</f>
        <v/>
      </c>
      <c r="CQ297" s="32" t="str">
        <f ca="1">IF(AND(CQ$7&gt;=$N297,CQ$7&lt;=$O297,CQ$7&lt;&gt;""),IF($P297="O",$K297&amp;" h",$K297),"")</f>
        <v/>
      </c>
      <c r="CR297" s="32" t="str">
        <f ca="1">IF(AND(CR$7&gt;=$N297,CR$7&lt;=$O297,CR$7&lt;&gt;""),IF($P297="O",$K297&amp;" h",$K297),"")</f>
        <v/>
      </c>
      <c r="CS297" s="32" t="str">
        <f ca="1">IF(AND(CS$7&gt;=$N297,CS$7&lt;=$O297,CS$7&lt;&gt;""),IF($P297="O",$K297&amp;" h",$K297),"")</f>
        <v/>
      </c>
      <c r="CT297" s="32" t="str">
        <f ca="1">IF(AND(CT$7&gt;=$N297,CT$7&lt;=$O297,CT$7&lt;&gt;""),IF($P297="O",$K297&amp;" h",$K297),"")</f>
        <v/>
      </c>
      <c r="CU297" s="32" t="str">
        <f ca="1">IF(AND(CU$7&gt;=$N297,CU$7&lt;=$O297,CU$7&lt;&gt;""),IF($P297="O",$K297&amp;" h",$K297),"")</f>
        <v/>
      </c>
      <c r="CV297" s="32" t="str">
        <f ca="1">IF(AND(CV$7&gt;=$N297,CV$7&lt;=$O297,CV$7&lt;&gt;""),IF($P297="O",$K297&amp;" h",$K297),"")</f>
        <v/>
      </c>
      <c r="CW297" s="32" t="str">
        <f ca="1">IF(AND(CW$7&gt;=$N297,CW$7&lt;=$O297,CW$7&lt;&gt;""),IF($P297="O",$K297&amp;" h",$K297),"")</f>
        <v/>
      </c>
      <c r="CX297" s="32" t="str">
        <f ca="1">IF(AND(CX$7&gt;=$N297,CX$7&lt;=$O297,CX$7&lt;&gt;""),IF($P297="O",$K297&amp;" h",$K297),"")</f>
        <v/>
      </c>
      <c r="CY297" s="32" t="str">
        <f ca="1">IF(AND(CY$7&gt;=$N297,CY$7&lt;=$O297,CY$7&lt;&gt;""),IF($P297="O",$K297&amp;" h",$K297),"")</f>
        <v/>
      </c>
      <c r="CZ297" s="32" t="str">
        <f ca="1">IF(AND(CZ$7&gt;=$N297,CZ$7&lt;=$O297,CZ$7&lt;&gt;""),IF($P297="O",$K297&amp;" h",$K297),"")</f>
        <v/>
      </c>
      <c r="DA297" s="32" t="str">
        <f ca="1">IF(AND(DA$7&gt;=$N297,DA$7&lt;=$O297,DA$7&lt;&gt;""),IF($P297="O",$K297&amp;" h",$K297),"")</f>
        <v/>
      </c>
      <c r="DB297" s="32" t="str">
        <f ca="1">IF(AND(DB$7&gt;=$N297,DB$7&lt;=$O297,DB$7&lt;&gt;""),IF($P297="O",$K297&amp;" h",$K297),"")</f>
        <v/>
      </c>
      <c r="DC297" s="32" t="str">
        <f ca="1">IF(AND(DC$7&gt;=$N297,DC$7&lt;=$O297,DC$7&lt;&gt;""),IF($P297="O",$K297&amp;" h",$K297),"")</f>
        <v/>
      </c>
    </row>
    <row r="298" spans="1:107" x14ac:dyDescent="0.3">
      <c r="A298" s="100"/>
      <c r="B298" s="100"/>
      <c r="C298" s="100"/>
      <c r="D298" s="100"/>
      <c r="E298" s="100"/>
      <c r="F298" s="100"/>
      <c r="G298" s="100"/>
      <c r="H298" s="100"/>
      <c r="I298" s="100"/>
      <c r="J298" s="100"/>
      <c r="K298" s="100"/>
      <c r="L298" s="101"/>
      <c r="M298" s="101"/>
      <c r="N298" s="102"/>
      <c r="O298" s="102"/>
      <c r="P298" s="103"/>
      <c r="Q298" s="31">
        <f ca="1">NETWORKDAYS(N298,O298,LD!$D$5:$D$16)</f>
        <v>0</v>
      </c>
      <c r="R298" s="152" t="str">
        <f ca="1">IF(AND(R$7&gt;=$N298,R$7&lt;=$O298,R$7&lt;&gt;""),IF($P298="O",$K298&amp;" h",$K298),"")</f>
        <v/>
      </c>
      <c r="S298" s="150" t="str">
        <f>IF(AND(S$7&gt;=$N298,S$7&lt;=$O298,S$7&lt;&gt;""),IF($P298="O",$K298&amp;" h",$K298),"")</f>
        <v/>
      </c>
      <c r="T298" s="152" t="str">
        <f ca="1">IF(AND(T$7&gt;=$N298,T$7&lt;=$O298,T$7&lt;&gt;""),IF($P298="O",$K298&amp;" h",$K298),"")</f>
        <v/>
      </c>
      <c r="U298" s="150" t="str">
        <f>IF(AND(U$7&gt;=$N298,U$7&lt;=$O298,U$7&lt;&gt;""),IF($P298="O",$K298&amp;" h",$K298),"")</f>
        <v/>
      </c>
      <c r="V298" s="152" t="str">
        <f ca="1">IF(AND(V$7&gt;=$N298,V$7&lt;=$O298,V$7&lt;&gt;""),IF($P298="O",$K298&amp;" h",$K298),"")</f>
        <v/>
      </c>
      <c r="W298" s="150" t="str">
        <f>IF(AND(W$7&gt;=$N298,W$7&lt;=$O298,W$7&lt;&gt;""),IF($P298="O",$K298&amp;" h",$K298),"")</f>
        <v/>
      </c>
      <c r="X298" s="152" t="str">
        <f ca="1">IF(AND(X$7&gt;=$N298,X$7&lt;=$O298,X$7&lt;&gt;""),IF($P298="O",$K298&amp;" h",$K298),"")</f>
        <v/>
      </c>
      <c r="Y298" s="150" t="str">
        <f>IF(AND(Y$7&gt;=$N298,Y$7&lt;=$O298,Y$7&lt;&gt;""),IF($P298="O",$K298&amp;" h",$K298),"")</f>
        <v/>
      </c>
      <c r="Z298" s="152" t="str">
        <f ca="1">IF(AND(Z$7&gt;=$N298,Z$7&lt;=$O298,Z$7&lt;&gt;""),IF($P298="O",$K298&amp;" h",$K298),"")</f>
        <v/>
      </c>
      <c r="AA298" s="150" t="str">
        <f>IF(AND(AA$7&gt;=$N298,AA$7&lt;=$O298,AA$7&lt;&gt;""),IF($P298="O",$K298&amp;" h",$K298),"")</f>
        <v/>
      </c>
      <c r="AB298" s="152" t="str">
        <f ca="1">IF(AND(AB$7&gt;=$N298,AB$7&lt;=$O298,AB$7&lt;&gt;""),IF($P298="O",$K298&amp;" h",$K298),"")</f>
        <v/>
      </c>
      <c r="AC298" s="150" t="str">
        <f>IF(AND(AC$7&gt;=$N298,AC$7&lt;=$O298,AC$7&lt;&gt;""),IF($P298="O",$K298&amp;" h",$K298),"")</f>
        <v/>
      </c>
      <c r="AD298" s="152" t="str">
        <f ca="1">IF(AND(AD$7&gt;=$N298,AD$7&lt;=$O298,AD$7&lt;&gt;""),IF($P298="O",$K298&amp;" h",$K298),"")</f>
        <v/>
      </c>
      <c r="AE298" s="150" t="str">
        <f>IF(AND(AE$7&gt;=$N298,AE$7&lt;=$O298,AE$7&lt;&gt;""),IF($P298="O",$K298&amp;" h",$K298),"")</f>
        <v/>
      </c>
      <c r="AF298" s="152" t="str">
        <f ca="1">IF(AND(AF$7&gt;=$N298,AF$7&lt;=$O298,AF$7&lt;&gt;""),IF($P298="O",$K298&amp;" h",$K298),"")</f>
        <v/>
      </c>
      <c r="AG298" s="150" t="str">
        <f>IF(AND(AG$7&gt;=$N298,AG$7&lt;=$O298,AG$7&lt;&gt;""),IF($P298="O",$K298&amp;" h",$K298),"")</f>
        <v/>
      </c>
      <c r="AH298" s="152" t="str">
        <f ca="1">IF(AND(AH$7&gt;=$N298,AH$7&lt;=$O298,AH$7&lt;&gt;""),IF($P298="O",$K298&amp;" h",$K298),"")</f>
        <v/>
      </c>
      <c r="AI298" s="150"/>
      <c r="AJ298" s="152"/>
      <c r="AK298" s="150"/>
      <c r="AL298" s="152"/>
      <c r="AM298" s="150"/>
      <c r="AN298" s="152"/>
      <c r="AO298" s="150"/>
      <c r="AP298" s="152"/>
      <c r="AQ298" s="150"/>
      <c r="AR298" s="152"/>
      <c r="AS298" s="150"/>
      <c r="AT298" s="152"/>
      <c r="AU298" s="150"/>
      <c r="AV298" s="152"/>
      <c r="AW298" s="150"/>
      <c r="AX298" s="152"/>
      <c r="AY298" s="150"/>
      <c r="AZ298" s="152"/>
      <c r="BA298" s="150"/>
      <c r="BB298" s="152"/>
      <c r="BC298" s="150"/>
      <c r="BD298" s="152"/>
      <c r="BE298" s="150"/>
      <c r="BF298" s="152"/>
      <c r="BG298" s="150"/>
      <c r="BH298" s="152"/>
      <c r="BI298" s="150"/>
      <c r="BJ298" s="152"/>
      <c r="BK298" s="150"/>
      <c r="BL298" s="152"/>
      <c r="BM298" s="150"/>
      <c r="BN298" s="152"/>
      <c r="BO298" s="150"/>
      <c r="BP298" s="152"/>
      <c r="BQ298" s="150"/>
      <c r="BR298" s="152"/>
      <c r="BS298" s="150"/>
      <c r="BT298" s="152"/>
      <c r="BU298" s="150"/>
      <c r="BV298" s="152"/>
      <c r="BW298" s="150"/>
      <c r="BX298" s="152"/>
      <c r="BY298" s="150"/>
      <c r="BZ298" s="32" t="str">
        <f ca="1">IF(AND(BZ$7&gt;=$N298,BZ$7&lt;=$O298,BZ$7&lt;&gt;""),IF($P298="O",$K298&amp;" h",$K298),"")</f>
        <v/>
      </c>
      <c r="CA298" s="32" t="str">
        <f ca="1">IF(AND(CA$7&gt;=$N298,CA$7&lt;=$O298,CA$7&lt;&gt;""),IF($P298="O",$K298&amp;" h",$K298),"")</f>
        <v/>
      </c>
      <c r="CB298" s="32" t="str">
        <f ca="1">IF(AND(CB$7&gt;=$N298,CB$7&lt;=$O298,CB$7&lt;&gt;""),IF($P298="O",$K298&amp;" h",$K298),"")</f>
        <v/>
      </c>
      <c r="CC298" s="32" t="str">
        <f ca="1">IF(AND(CC$7&gt;=$N298,CC$7&lt;=$O298,CC$7&lt;&gt;""),IF($P298="O",$K298&amp;" h",$K298),"")</f>
        <v/>
      </c>
      <c r="CD298" s="32" t="str">
        <f ca="1">IF(AND(CD$7&gt;=$N298,CD$7&lt;=$O298,CD$7&lt;&gt;""),IF($P298="O",$K298&amp;" h",$K298),"")</f>
        <v/>
      </c>
      <c r="CE298" s="32" t="str">
        <f ca="1">IF(AND(CE$7&gt;=$N298,CE$7&lt;=$O298,CE$7&lt;&gt;""),IF($P298="O",$K298&amp;" h",$K298),"")</f>
        <v/>
      </c>
      <c r="CF298" s="32" t="str">
        <f ca="1">IF(AND(CF$7&gt;=$N298,CF$7&lt;=$O298,CF$7&lt;&gt;""),IF($P298="O",$K298&amp;" h",$K298),"")</f>
        <v/>
      </c>
      <c r="CG298" s="32" t="str">
        <f ca="1">IF(AND(CG$7&gt;=$N298,CG$7&lt;=$O298,CG$7&lt;&gt;""),IF($P298="O",$K298&amp;" h",$K298),"")</f>
        <v/>
      </c>
      <c r="CH298" s="32" t="str">
        <f ca="1">IF(AND(CH$7&gt;=$N298,CH$7&lt;=$O298,CH$7&lt;&gt;""),IF($P298="O",$K298&amp;" h",$K298),"")</f>
        <v/>
      </c>
      <c r="CI298" s="32" t="str">
        <f ca="1">IF(AND(CI$7&gt;=$N298,CI$7&lt;=$O298,CI$7&lt;&gt;""),IF($P298="O",$K298&amp;" h",$K298),"")</f>
        <v/>
      </c>
      <c r="CJ298" s="32" t="str">
        <f ca="1">IF(AND(CJ$7&gt;=$N298,CJ$7&lt;=$O298,CJ$7&lt;&gt;""),IF($P298="O",$K298&amp;" h",$K298),"")</f>
        <v/>
      </c>
      <c r="CK298" s="32" t="str">
        <f ca="1">IF(AND(CK$7&gt;=$N298,CK$7&lt;=$O298,CK$7&lt;&gt;""),IF($P298="O",$K298&amp;" h",$K298),"")</f>
        <v/>
      </c>
      <c r="CL298" s="32" t="str">
        <f ca="1">IF(AND(CL$7&gt;=$N298,CL$7&lt;=$O298,CL$7&lt;&gt;""),IF($P298="O",$K298&amp;" h",$K298),"")</f>
        <v/>
      </c>
      <c r="CM298" s="32" t="str">
        <f ca="1">IF(AND(CM$7&gt;=$N298,CM$7&lt;=$O298,CM$7&lt;&gt;""),IF($P298="O",$K298&amp;" h",$K298),"")</f>
        <v/>
      </c>
      <c r="CN298" s="32" t="str">
        <f ca="1">IF(AND(CN$7&gt;=$N298,CN$7&lt;=$O298,CN$7&lt;&gt;""),IF($P298="O",$K298&amp;" h",$K298),"")</f>
        <v/>
      </c>
      <c r="CO298" s="32" t="str">
        <f ca="1">IF(AND(CO$7&gt;=$N298,CO$7&lt;=$O298,CO$7&lt;&gt;""),IF($P298="O",$K298&amp;" h",$K298),"")</f>
        <v/>
      </c>
      <c r="CP298" s="32" t="str">
        <f ca="1">IF(AND(CP$7&gt;=$N298,CP$7&lt;=$O298,CP$7&lt;&gt;""),IF($P298="O",$K298&amp;" h",$K298),"")</f>
        <v/>
      </c>
      <c r="CQ298" s="32" t="str">
        <f ca="1">IF(AND(CQ$7&gt;=$N298,CQ$7&lt;=$O298,CQ$7&lt;&gt;""),IF($P298="O",$K298&amp;" h",$K298),"")</f>
        <v/>
      </c>
      <c r="CR298" s="32" t="str">
        <f ca="1">IF(AND(CR$7&gt;=$N298,CR$7&lt;=$O298,CR$7&lt;&gt;""),IF($P298="O",$K298&amp;" h",$K298),"")</f>
        <v/>
      </c>
      <c r="CS298" s="32" t="str">
        <f ca="1">IF(AND(CS$7&gt;=$N298,CS$7&lt;=$O298,CS$7&lt;&gt;""),IF($P298="O",$K298&amp;" h",$K298),"")</f>
        <v/>
      </c>
      <c r="CT298" s="32" t="str">
        <f ca="1">IF(AND(CT$7&gt;=$N298,CT$7&lt;=$O298,CT$7&lt;&gt;""),IF($P298="O",$K298&amp;" h",$K298),"")</f>
        <v/>
      </c>
      <c r="CU298" s="32" t="str">
        <f ca="1">IF(AND(CU$7&gt;=$N298,CU$7&lt;=$O298,CU$7&lt;&gt;""),IF($P298="O",$K298&amp;" h",$K298),"")</f>
        <v/>
      </c>
      <c r="CV298" s="32" t="str">
        <f ca="1">IF(AND(CV$7&gt;=$N298,CV$7&lt;=$O298,CV$7&lt;&gt;""),IF($P298="O",$K298&amp;" h",$K298),"")</f>
        <v/>
      </c>
      <c r="CW298" s="32" t="str">
        <f ca="1">IF(AND(CW$7&gt;=$N298,CW$7&lt;=$O298,CW$7&lt;&gt;""),IF($P298="O",$K298&amp;" h",$K298),"")</f>
        <v/>
      </c>
      <c r="CX298" s="32" t="str">
        <f ca="1">IF(AND(CX$7&gt;=$N298,CX$7&lt;=$O298,CX$7&lt;&gt;""),IF($P298="O",$K298&amp;" h",$K298),"")</f>
        <v/>
      </c>
      <c r="CY298" s="32" t="str">
        <f ca="1">IF(AND(CY$7&gt;=$N298,CY$7&lt;=$O298,CY$7&lt;&gt;""),IF($P298="O",$K298&amp;" h",$K298),"")</f>
        <v/>
      </c>
      <c r="CZ298" s="32" t="str">
        <f ca="1">IF(AND(CZ$7&gt;=$N298,CZ$7&lt;=$O298,CZ$7&lt;&gt;""),IF($P298="O",$K298&amp;" h",$K298),"")</f>
        <v/>
      </c>
      <c r="DA298" s="32" t="str">
        <f ca="1">IF(AND(DA$7&gt;=$N298,DA$7&lt;=$O298,DA$7&lt;&gt;""),IF($P298="O",$K298&amp;" h",$K298),"")</f>
        <v/>
      </c>
      <c r="DB298" s="32" t="str">
        <f ca="1">IF(AND(DB$7&gt;=$N298,DB$7&lt;=$O298,DB$7&lt;&gt;""),IF($P298="O",$K298&amp;" h",$K298),"")</f>
        <v/>
      </c>
      <c r="DC298" s="32" t="str">
        <f ca="1">IF(AND(DC$7&gt;=$N298,DC$7&lt;=$O298,DC$7&lt;&gt;""),IF($P298="O",$K298&amp;" h",$K298),"")</f>
        <v/>
      </c>
    </row>
    <row r="299" spans="1:107" x14ac:dyDescent="0.3">
      <c r="A299" s="100"/>
      <c r="B299" s="100"/>
      <c r="C299" s="100"/>
      <c r="D299" s="100"/>
      <c r="E299" s="100"/>
      <c r="F299" s="100"/>
      <c r="G299" s="100"/>
      <c r="H299" s="100"/>
      <c r="I299" s="100"/>
      <c r="J299" s="100"/>
      <c r="K299" s="100"/>
      <c r="L299" s="101"/>
      <c r="M299" s="101"/>
      <c r="N299" s="102"/>
      <c r="O299" s="102"/>
      <c r="P299" s="103"/>
      <c r="Q299" s="31">
        <f ca="1">NETWORKDAYS(N299,O299,LD!$D$5:$D$16)</f>
        <v>0</v>
      </c>
      <c r="R299" s="152" t="str">
        <f ca="1">IF(AND(R$7&gt;=$N299,R$7&lt;=$O299,R$7&lt;&gt;""),IF($P299="O",$K299&amp;" h",$K299),"")</f>
        <v/>
      </c>
      <c r="S299" s="150" t="str">
        <f>IF(AND(S$7&gt;=$N299,S$7&lt;=$O299,S$7&lt;&gt;""),IF($P299="O",$K299&amp;" h",$K299),"")</f>
        <v/>
      </c>
      <c r="T299" s="152" t="str">
        <f ca="1">IF(AND(T$7&gt;=$N299,T$7&lt;=$O299,T$7&lt;&gt;""),IF($P299="O",$K299&amp;" h",$K299),"")</f>
        <v/>
      </c>
      <c r="U299" s="150" t="str">
        <f>IF(AND(U$7&gt;=$N299,U$7&lt;=$O299,U$7&lt;&gt;""),IF($P299="O",$K299&amp;" h",$K299),"")</f>
        <v/>
      </c>
      <c r="V299" s="152" t="str">
        <f ca="1">IF(AND(V$7&gt;=$N299,V$7&lt;=$O299,V$7&lt;&gt;""),IF($P299="O",$K299&amp;" h",$K299),"")</f>
        <v/>
      </c>
      <c r="W299" s="150" t="str">
        <f>IF(AND(W$7&gt;=$N299,W$7&lt;=$O299,W$7&lt;&gt;""),IF($P299="O",$K299&amp;" h",$K299),"")</f>
        <v/>
      </c>
      <c r="X299" s="152" t="str">
        <f ca="1">IF(AND(X$7&gt;=$N299,X$7&lt;=$O299,X$7&lt;&gt;""),IF($P299="O",$K299&amp;" h",$K299),"")</f>
        <v/>
      </c>
      <c r="Y299" s="150" t="str">
        <f>IF(AND(Y$7&gt;=$N299,Y$7&lt;=$O299,Y$7&lt;&gt;""),IF($P299="O",$K299&amp;" h",$K299),"")</f>
        <v/>
      </c>
      <c r="Z299" s="152" t="str">
        <f ca="1">IF(AND(Z$7&gt;=$N299,Z$7&lt;=$O299,Z$7&lt;&gt;""),IF($P299="O",$K299&amp;" h",$K299),"")</f>
        <v/>
      </c>
      <c r="AA299" s="150" t="str">
        <f>IF(AND(AA$7&gt;=$N299,AA$7&lt;=$O299,AA$7&lt;&gt;""),IF($P299="O",$K299&amp;" h",$K299),"")</f>
        <v/>
      </c>
      <c r="AB299" s="152" t="str">
        <f ca="1">IF(AND(AB$7&gt;=$N299,AB$7&lt;=$O299,AB$7&lt;&gt;""),IF($P299="O",$K299&amp;" h",$K299),"")</f>
        <v/>
      </c>
      <c r="AC299" s="150" t="str">
        <f>IF(AND(AC$7&gt;=$N299,AC$7&lt;=$O299,AC$7&lt;&gt;""),IF($P299="O",$K299&amp;" h",$K299),"")</f>
        <v/>
      </c>
      <c r="AD299" s="152" t="str">
        <f ca="1">IF(AND(AD$7&gt;=$N299,AD$7&lt;=$O299,AD$7&lt;&gt;""),IF($P299="O",$K299&amp;" h",$K299),"")</f>
        <v/>
      </c>
      <c r="AE299" s="150" t="str">
        <f>IF(AND(AE$7&gt;=$N299,AE$7&lt;=$O299,AE$7&lt;&gt;""),IF($P299="O",$K299&amp;" h",$K299),"")</f>
        <v/>
      </c>
      <c r="AF299" s="152" t="str">
        <f ca="1">IF(AND(AF$7&gt;=$N299,AF$7&lt;=$O299,AF$7&lt;&gt;""),IF($P299="O",$K299&amp;" h",$K299),"")</f>
        <v/>
      </c>
      <c r="AG299" s="150" t="str">
        <f>IF(AND(AG$7&gt;=$N299,AG$7&lt;=$O299,AG$7&lt;&gt;""),IF($P299="O",$K299&amp;" h",$K299),"")</f>
        <v/>
      </c>
      <c r="AH299" s="152" t="str">
        <f ca="1">IF(AND(AH$7&gt;=$N299,AH$7&lt;=$O299,AH$7&lt;&gt;""),IF($P299="O",$K299&amp;" h",$K299),"")</f>
        <v/>
      </c>
      <c r="AI299" s="150"/>
      <c r="AJ299" s="152"/>
      <c r="AK299" s="150"/>
      <c r="AL299" s="152"/>
      <c r="AM299" s="150"/>
      <c r="AN299" s="152"/>
      <c r="AO299" s="150"/>
      <c r="AP299" s="152"/>
      <c r="AQ299" s="150"/>
      <c r="AR299" s="152"/>
      <c r="AS299" s="150"/>
      <c r="AT299" s="152"/>
      <c r="AU299" s="150"/>
      <c r="AV299" s="152"/>
      <c r="AW299" s="150"/>
      <c r="AX299" s="152"/>
      <c r="AY299" s="150"/>
      <c r="AZ299" s="152"/>
      <c r="BA299" s="150"/>
      <c r="BB299" s="152"/>
      <c r="BC299" s="150"/>
      <c r="BD299" s="152"/>
      <c r="BE299" s="150"/>
      <c r="BF299" s="152"/>
      <c r="BG299" s="150"/>
      <c r="BH299" s="152"/>
      <c r="BI299" s="150"/>
      <c r="BJ299" s="152"/>
      <c r="BK299" s="150"/>
      <c r="BL299" s="152"/>
      <c r="BM299" s="150"/>
      <c r="BN299" s="152"/>
      <c r="BO299" s="150"/>
      <c r="BP299" s="152"/>
      <c r="BQ299" s="150"/>
      <c r="BR299" s="152"/>
      <c r="BS299" s="150"/>
      <c r="BT299" s="152"/>
      <c r="BU299" s="150"/>
      <c r="BV299" s="152"/>
      <c r="BW299" s="150"/>
      <c r="BX299" s="152"/>
      <c r="BY299" s="150"/>
      <c r="BZ299" s="32" t="str">
        <f ca="1">IF(AND(BZ$7&gt;=$N299,BZ$7&lt;=$O299,BZ$7&lt;&gt;""),IF($P299="O",$K299&amp;" h",$K299),"")</f>
        <v/>
      </c>
      <c r="CA299" s="32" t="str">
        <f ca="1">IF(AND(CA$7&gt;=$N299,CA$7&lt;=$O299,CA$7&lt;&gt;""),IF($P299="O",$K299&amp;" h",$K299),"")</f>
        <v/>
      </c>
      <c r="CB299" s="32" t="str">
        <f ca="1">IF(AND(CB$7&gt;=$N299,CB$7&lt;=$O299,CB$7&lt;&gt;""),IF($P299="O",$K299&amp;" h",$K299),"")</f>
        <v/>
      </c>
      <c r="CC299" s="32" t="str">
        <f ca="1">IF(AND(CC$7&gt;=$N299,CC$7&lt;=$O299,CC$7&lt;&gt;""),IF($P299="O",$K299&amp;" h",$K299),"")</f>
        <v/>
      </c>
      <c r="CD299" s="32" t="str">
        <f ca="1">IF(AND(CD$7&gt;=$N299,CD$7&lt;=$O299,CD$7&lt;&gt;""),IF($P299="O",$K299&amp;" h",$K299),"")</f>
        <v/>
      </c>
      <c r="CE299" s="32" t="str">
        <f ca="1">IF(AND(CE$7&gt;=$N299,CE$7&lt;=$O299,CE$7&lt;&gt;""),IF($P299="O",$K299&amp;" h",$K299),"")</f>
        <v/>
      </c>
      <c r="CF299" s="32" t="str">
        <f ca="1">IF(AND(CF$7&gt;=$N299,CF$7&lt;=$O299,CF$7&lt;&gt;""),IF($P299="O",$K299&amp;" h",$K299),"")</f>
        <v/>
      </c>
      <c r="CG299" s="32" t="str">
        <f ca="1">IF(AND(CG$7&gt;=$N299,CG$7&lt;=$O299,CG$7&lt;&gt;""),IF($P299="O",$K299&amp;" h",$K299),"")</f>
        <v/>
      </c>
      <c r="CH299" s="32" t="str">
        <f ca="1">IF(AND(CH$7&gt;=$N299,CH$7&lt;=$O299,CH$7&lt;&gt;""),IF($P299="O",$K299&amp;" h",$K299),"")</f>
        <v/>
      </c>
      <c r="CI299" s="32" t="str">
        <f ca="1">IF(AND(CI$7&gt;=$N299,CI$7&lt;=$O299,CI$7&lt;&gt;""),IF($P299="O",$K299&amp;" h",$K299),"")</f>
        <v/>
      </c>
      <c r="CJ299" s="32" t="str">
        <f ca="1">IF(AND(CJ$7&gt;=$N299,CJ$7&lt;=$O299,CJ$7&lt;&gt;""),IF($P299="O",$K299&amp;" h",$K299),"")</f>
        <v/>
      </c>
      <c r="CK299" s="32" t="str">
        <f ca="1">IF(AND(CK$7&gt;=$N299,CK$7&lt;=$O299,CK$7&lt;&gt;""),IF($P299="O",$K299&amp;" h",$K299),"")</f>
        <v/>
      </c>
      <c r="CL299" s="32" t="str">
        <f ca="1">IF(AND(CL$7&gt;=$N299,CL$7&lt;=$O299,CL$7&lt;&gt;""),IF($P299="O",$K299&amp;" h",$K299),"")</f>
        <v/>
      </c>
      <c r="CM299" s="32" t="str">
        <f ca="1">IF(AND(CM$7&gt;=$N299,CM$7&lt;=$O299,CM$7&lt;&gt;""),IF($P299="O",$K299&amp;" h",$K299),"")</f>
        <v/>
      </c>
      <c r="CN299" s="32" t="str">
        <f ca="1">IF(AND(CN$7&gt;=$N299,CN$7&lt;=$O299,CN$7&lt;&gt;""),IF($P299="O",$K299&amp;" h",$K299),"")</f>
        <v/>
      </c>
      <c r="CO299" s="32" t="str">
        <f ca="1">IF(AND(CO$7&gt;=$N299,CO$7&lt;=$O299,CO$7&lt;&gt;""),IF($P299="O",$K299&amp;" h",$K299),"")</f>
        <v/>
      </c>
      <c r="CP299" s="32" t="str">
        <f ca="1">IF(AND(CP$7&gt;=$N299,CP$7&lt;=$O299,CP$7&lt;&gt;""),IF($P299="O",$K299&amp;" h",$K299),"")</f>
        <v/>
      </c>
      <c r="CQ299" s="32" t="str">
        <f ca="1">IF(AND(CQ$7&gt;=$N299,CQ$7&lt;=$O299,CQ$7&lt;&gt;""),IF($P299="O",$K299&amp;" h",$K299),"")</f>
        <v/>
      </c>
      <c r="CR299" s="32" t="str">
        <f ca="1">IF(AND(CR$7&gt;=$N299,CR$7&lt;=$O299,CR$7&lt;&gt;""),IF($P299="O",$K299&amp;" h",$K299),"")</f>
        <v/>
      </c>
      <c r="CS299" s="32" t="str">
        <f ca="1">IF(AND(CS$7&gt;=$N299,CS$7&lt;=$O299,CS$7&lt;&gt;""),IF($P299="O",$K299&amp;" h",$K299),"")</f>
        <v/>
      </c>
      <c r="CT299" s="32" t="str">
        <f ca="1">IF(AND(CT$7&gt;=$N299,CT$7&lt;=$O299,CT$7&lt;&gt;""),IF($P299="O",$K299&amp;" h",$K299),"")</f>
        <v/>
      </c>
      <c r="CU299" s="32" t="str">
        <f ca="1">IF(AND(CU$7&gt;=$N299,CU$7&lt;=$O299,CU$7&lt;&gt;""),IF($P299="O",$K299&amp;" h",$K299),"")</f>
        <v/>
      </c>
      <c r="CV299" s="32" t="str">
        <f ca="1">IF(AND(CV$7&gt;=$N299,CV$7&lt;=$O299,CV$7&lt;&gt;""),IF($P299="O",$K299&amp;" h",$K299),"")</f>
        <v/>
      </c>
      <c r="CW299" s="32" t="str">
        <f ca="1">IF(AND(CW$7&gt;=$N299,CW$7&lt;=$O299,CW$7&lt;&gt;""),IF($P299="O",$K299&amp;" h",$K299),"")</f>
        <v/>
      </c>
      <c r="CX299" s="32" t="str">
        <f ca="1">IF(AND(CX$7&gt;=$N299,CX$7&lt;=$O299,CX$7&lt;&gt;""),IF($P299="O",$K299&amp;" h",$K299),"")</f>
        <v/>
      </c>
      <c r="CY299" s="32" t="str">
        <f ca="1">IF(AND(CY$7&gt;=$N299,CY$7&lt;=$O299,CY$7&lt;&gt;""),IF($P299="O",$K299&amp;" h",$K299),"")</f>
        <v/>
      </c>
      <c r="CZ299" s="32" t="str">
        <f ca="1">IF(AND(CZ$7&gt;=$N299,CZ$7&lt;=$O299,CZ$7&lt;&gt;""),IF($P299="O",$K299&amp;" h",$K299),"")</f>
        <v/>
      </c>
      <c r="DA299" s="32" t="str">
        <f ca="1">IF(AND(DA$7&gt;=$N299,DA$7&lt;=$O299,DA$7&lt;&gt;""),IF($P299="O",$K299&amp;" h",$K299),"")</f>
        <v/>
      </c>
      <c r="DB299" s="32" t="str">
        <f ca="1">IF(AND(DB$7&gt;=$N299,DB$7&lt;=$O299,DB$7&lt;&gt;""),IF($P299="O",$K299&amp;" h",$K299),"")</f>
        <v/>
      </c>
      <c r="DC299" s="32" t="str">
        <f ca="1">IF(AND(DC$7&gt;=$N299,DC$7&lt;=$O299,DC$7&lt;&gt;""),IF($P299="O",$K299&amp;" h",$K299),"")</f>
        <v/>
      </c>
    </row>
    <row r="300" spans="1:107" x14ac:dyDescent="0.3">
      <c r="A300" s="100"/>
      <c r="B300" s="100"/>
      <c r="C300" s="100"/>
      <c r="D300" s="100"/>
      <c r="E300" s="100"/>
      <c r="F300" s="100"/>
      <c r="G300" s="100"/>
      <c r="H300" s="100"/>
      <c r="I300" s="100"/>
      <c r="J300" s="100"/>
      <c r="K300" s="100"/>
      <c r="L300" s="101"/>
      <c r="M300" s="101"/>
      <c r="N300" s="102"/>
      <c r="O300" s="102"/>
      <c r="P300" s="103"/>
      <c r="Q300" s="31">
        <f ca="1">NETWORKDAYS(N300,O300,LD!$D$5:$D$16)</f>
        <v>0</v>
      </c>
      <c r="R300" s="152" t="str">
        <f ca="1">IF(AND(R$7&gt;=$N300,R$7&lt;=$O300,R$7&lt;&gt;""),IF($P300="O",$K300&amp;" h",$K300),"")</f>
        <v/>
      </c>
      <c r="S300" s="150" t="str">
        <f>IF(AND(S$7&gt;=$N300,S$7&lt;=$O300,S$7&lt;&gt;""),IF($P300="O",$K300&amp;" h",$K300),"")</f>
        <v/>
      </c>
      <c r="T300" s="152" t="str">
        <f ca="1">IF(AND(T$7&gt;=$N300,T$7&lt;=$O300,T$7&lt;&gt;""),IF($P300="O",$K300&amp;" h",$K300),"")</f>
        <v/>
      </c>
      <c r="U300" s="150" t="str">
        <f>IF(AND(U$7&gt;=$N300,U$7&lt;=$O300,U$7&lt;&gt;""),IF($P300="O",$K300&amp;" h",$K300),"")</f>
        <v/>
      </c>
      <c r="V300" s="152" t="str">
        <f ca="1">IF(AND(V$7&gt;=$N300,V$7&lt;=$O300,V$7&lt;&gt;""),IF($P300="O",$K300&amp;" h",$K300),"")</f>
        <v/>
      </c>
      <c r="W300" s="150" t="str">
        <f>IF(AND(W$7&gt;=$N300,W$7&lt;=$O300,W$7&lt;&gt;""),IF($P300="O",$K300&amp;" h",$K300),"")</f>
        <v/>
      </c>
      <c r="X300" s="152" t="str">
        <f ca="1">IF(AND(X$7&gt;=$N300,X$7&lt;=$O300,X$7&lt;&gt;""),IF($P300="O",$K300&amp;" h",$K300),"")</f>
        <v/>
      </c>
      <c r="Y300" s="150" t="str">
        <f>IF(AND(Y$7&gt;=$N300,Y$7&lt;=$O300,Y$7&lt;&gt;""),IF($P300="O",$K300&amp;" h",$K300),"")</f>
        <v/>
      </c>
      <c r="Z300" s="152" t="str">
        <f ca="1">IF(AND(Z$7&gt;=$N300,Z$7&lt;=$O300,Z$7&lt;&gt;""),IF($P300="O",$K300&amp;" h",$K300),"")</f>
        <v/>
      </c>
      <c r="AA300" s="150" t="str">
        <f>IF(AND(AA$7&gt;=$N300,AA$7&lt;=$O300,AA$7&lt;&gt;""),IF($P300="O",$K300&amp;" h",$K300),"")</f>
        <v/>
      </c>
      <c r="AB300" s="152" t="str">
        <f ca="1">IF(AND(AB$7&gt;=$N300,AB$7&lt;=$O300,AB$7&lt;&gt;""),IF($P300="O",$K300&amp;" h",$K300),"")</f>
        <v/>
      </c>
      <c r="AC300" s="150" t="str">
        <f>IF(AND(AC$7&gt;=$N300,AC$7&lt;=$O300,AC$7&lt;&gt;""),IF($P300="O",$K300&amp;" h",$K300),"")</f>
        <v/>
      </c>
      <c r="AD300" s="152" t="str">
        <f ca="1">IF(AND(AD$7&gt;=$N300,AD$7&lt;=$O300,AD$7&lt;&gt;""),IF($P300="O",$K300&amp;" h",$K300),"")</f>
        <v/>
      </c>
      <c r="AE300" s="150" t="str">
        <f>IF(AND(AE$7&gt;=$N300,AE$7&lt;=$O300,AE$7&lt;&gt;""),IF($P300="O",$K300&amp;" h",$K300),"")</f>
        <v/>
      </c>
      <c r="AF300" s="152" t="str">
        <f ca="1">IF(AND(AF$7&gt;=$N300,AF$7&lt;=$O300,AF$7&lt;&gt;""),IF($P300="O",$K300&amp;" h",$K300),"")</f>
        <v/>
      </c>
      <c r="AG300" s="150" t="str">
        <f>IF(AND(AG$7&gt;=$N300,AG$7&lt;=$O300,AG$7&lt;&gt;""),IF($P300="O",$K300&amp;" h",$K300),"")</f>
        <v/>
      </c>
      <c r="AH300" s="152" t="str">
        <f ca="1">IF(AND(AH$7&gt;=$N300,AH$7&lt;=$O300,AH$7&lt;&gt;""),IF($P300="O",$K300&amp;" h",$K300),"")</f>
        <v/>
      </c>
      <c r="AI300" s="150"/>
      <c r="AJ300" s="152"/>
      <c r="AK300" s="150"/>
      <c r="AL300" s="152"/>
      <c r="AM300" s="150"/>
      <c r="AN300" s="152"/>
      <c r="AO300" s="150"/>
      <c r="AP300" s="152"/>
      <c r="AQ300" s="150"/>
      <c r="AR300" s="152"/>
      <c r="AS300" s="150"/>
      <c r="AT300" s="152"/>
      <c r="AU300" s="150"/>
      <c r="AV300" s="152"/>
      <c r="AW300" s="150"/>
      <c r="AX300" s="152"/>
      <c r="AY300" s="150"/>
      <c r="AZ300" s="152"/>
      <c r="BA300" s="150"/>
      <c r="BB300" s="152"/>
      <c r="BC300" s="150"/>
      <c r="BD300" s="152"/>
      <c r="BE300" s="150"/>
      <c r="BF300" s="152"/>
      <c r="BG300" s="150"/>
      <c r="BH300" s="152"/>
      <c r="BI300" s="150"/>
      <c r="BJ300" s="152"/>
      <c r="BK300" s="150"/>
      <c r="BL300" s="152"/>
      <c r="BM300" s="150"/>
      <c r="BN300" s="152"/>
      <c r="BO300" s="150"/>
      <c r="BP300" s="152"/>
      <c r="BQ300" s="150"/>
      <c r="BR300" s="152"/>
      <c r="BS300" s="150"/>
      <c r="BT300" s="152"/>
      <c r="BU300" s="150"/>
      <c r="BV300" s="152"/>
      <c r="BW300" s="150"/>
      <c r="BX300" s="152"/>
      <c r="BY300" s="150"/>
      <c r="BZ300" s="32" t="str">
        <f ca="1">IF(AND(BZ$7&gt;=$N300,BZ$7&lt;=$O300,BZ$7&lt;&gt;""),IF($P300="O",$K300&amp;" h",$K300),"")</f>
        <v/>
      </c>
      <c r="CA300" s="32" t="str">
        <f ca="1">IF(AND(CA$7&gt;=$N300,CA$7&lt;=$O300,CA$7&lt;&gt;""),IF($P300="O",$K300&amp;" h",$K300),"")</f>
        <v/>
      </c>
      <c r="CB300" s="32" t="str">
        <f ca="1">IF(AND(CB$7&gt;=$N300,CB$7&lt;=$O300,CB$7&lt;&gt;""),IF($P300="O",$K300&amp;" h",$K300),"")</f>
        <v/>
      </c>
      <c r="CC300" s="32" t="str">
        <f ca="1">IF(AND(CC$7&gt;=$N300,CC$7&lt;=$O300,CC$7&lt;&gt;""),IF($P300="O",$K300&amp;" h",$K300),"")</f>
        <v/>
      </c>
      <c r="CD300" s="32" t="str">
        <f ca="1">IF(AND(CD$7&gt;=$N300,CD$7&lt;=$O300,CD$7&lt;&gt;""),IF($P300="O",$K300&amp;" h",$K300),"")</f>
        <v/>
      </c>
      <c r="CE300" s="32" t="str">
        <f ca="1">IF(AND(CE$7&gt;=$N300,CE$7&lt;=$O300,CE$7&lt;&gt;""),IF($P300="O",$K300&amp;" h",$K300),"")</f>
        <v/>
      </c>
      <c r="CF300" s="32" t="str">
        <f ca="1">IF(AND(CF$7&gt;=$N300,CF$7&lt;=$O300,CF$7&lt;&gt;""),IF($P300="O",$K300&amp;" h",$K300),"")</f>
        <v/>
      </c>
      <c r="CG300" s="32" t="str">
        <f ca="1">IF(AND(CG$7&gt;=$N300,CG$7&lt;=$O300,CG$7&lt;&gt;""),IF($P300="O",$K300&amp;" h",$K300),"")</f>
        <v/>
      </c>
      <c r="CH300" s="32" t="str">
        <f ca="1">IF(AND(CH$7&gt;=$N300,CH$7&lt;=$O300,CH$7&lt;&gt;""),IF($P300="O",$K300&amp;" h",$K300),"")</f>
        <v/>
      </c>
      <c r="CI300" s="32" t="str">
        <f ca="1">IF(AND(CI$7&gt;=$N300,CI$7&lt;=$O300,CI$7&lt;&gt;""),IF($P300="O",$K300&amp;" h",$K300),"")</f>
        <v/>
      </c>
      <c r="CJ300" s="32" t="str">
        <f ca="1">IF(AND(CJ$7&gt;=$N300,CJ$7&lt;=$O300,CJ$7&lt;&gt;""),IF($P300="O",$K300&amp;" h",$K300),"")</f>
        <v/>
      </c>
      <c r="CK300" s="32" t="str">
        <f ca="1">IF(AND(CK$7&gt;=$N300,CK$7&lt;=$O300,CK$7&lt;&gt;""),IF($P300="O",$K300&amp;" h",$K300),"")</f>
        <v/>
      </c>
      <c r="CL300" s="32" t="str">
        <f ca="1">IF(AND(CL$7&gt;=$N300,CL$7&lt;=$O300,CL$7&lt;&gt;""),IF($P300="O",$K300&amp;" h",$K300),"")</f>
        <v/>
      </c>
      <c r="CM300" s="32" t="str">
        <f ca="1">IF(AND(CM$7&gt;=$N300,CM$7&lt;=$O300,CM$7&lt;&gt;""),IF($P300="O",$K300&amp;" h",$K300),"")</f>
        <v/>
      </c>
      <c r="CN300" s="32" t="str">
        <f ca="1">IF(AND(CN$7&gt;=$N300,CN$7&lt;=$O300,CN$7&lt;&gt;""),IF($P300="O",$K300&amp;" h",$K300),"")</f>
        <v/>
      </c>
      <c r="CO300" s="32" t="str">
        <f ca="1">IF(AND(CO$7&gt;=$N300,CO$7&lt;=$O300,CO$7&lt;&gt;""),IF($P300="O",$K300&amp;" h",$K300),"")</f>
        <v/>
      </c>
      <c r="CP300" s="32" t="str">
        <f ca="1">IF(AND(CP$7&gt;=$N300,CP$7&lt;=$O300,CP$7&lt;&gt;""),IF($P300="O",$K300&amp;" h",$K300),"")</f>
        <v/>
      </c>
      <c r="CQ300" s="32" t="str">
        <f ca="1">IF(AND(CQ$7&gt;=$N300,CQ$7&lt;=$O300,CQ$7&lt;&gt;""),IF($P300="O",$K300&amp;" h",$K300),"")</f>
        <v/>
      </c>
      <c r="CR300" s="32" t="str">
        <f ca="1">IF(AND(CR$7&gt;=$N300,CR$7&lt;=$O300,CR$7&lt;&gt;""),IF($P300="O",$K300&amp;" h",$K300),"")</f>
        <v/>
      </c>
      <c r="CS300" s="32" t="str">
        <f ca="1">IF(AND(CS$7&gt;=$N300,CS$7&lt;=$O300,CS$7&lt;&gt;""),IF($P300="O",$K300&amp;" h",$K300),"")</f>
        <v/>
      </c>
      <c r="CT300" s="32" t="str">
        <f ca="1">IF(AND(CT$7&gt;=$N300,CT$7&lt;=$O300,CT$7&lt;&gt;""),IF($P300="O",$K300&amp;" h",$K300),"")</f>
        <v/>
      </c>
      <c r="CU300" s="32" t="str">
        <f ca="1">IF(AND(CU$7&gt;=$N300,CU$7&lt;=$O300,CU$7&lt;&gt;""),IF($P300="O",$K300&amp;" h",$K300),"")</f>
        <v/>
      </c>
      <c r="CV300" s="32" t="str">
        <f ca="1">IF(AND(CV$7&gt;=$N300,CV$7&lt;=$O300,CV$7&lt;&gt;""),IF($P300="O",$K300&amp;" h",$K300),"")</f>
        <v/>
      </c>
      <c r="CW300" s="32" t="str">
        <f ca="1">IF(AND(CW$7&gt;=$N300,CW$7&lt;=$O300,CW$7&lt;&gt;""),IF($P300="O",$K300&amp;" h",$K300),"")</f>
        <v/>
      </c>
      <c r="CX300" s="32" t="str">
        <f ca="1">IF(AND(CX$7&gt;=$N300,CX$7&lt;=$O300,CX$7&lt;&gt;""),IF($P300="O",$K300&amp;" h",$K300),"")</f>
        <v/>
      </c>
      <c r="CY300" s="32" t="str">
        <f ca="1">IF(AND(CY$7&gt;=$N300,CY$7&lt;=$O300,CY$7&lt;&gt;""),IF($P300="O",$K300&amp;" h",$K300),"")</f>
        <v/>
      </c>
      <c r="CZ300" s="32" t="str">
        <f ca="1">IF(AND(CZ$7&gt;=$N300,CZ$7&lt;=$O300,CZ$7&lt;&gt;""),IF($P300="O",$K300&amp;" h",$K300),"")</f>
        <v/>
      </c>
      <c r="DA300" s="32" t="str">
        <f ca="1">IF(AND(DA$7&gt;=$N300,DA$7&lt;=$O300,DA$7&lt;&gt;""),IF($P300="O",$K300&amp;" h",$K300),"")</f>
        <v/>
      </c>
      <c r="DB300" s="32" t="str">
        <f ca="1">IF(AND(DB$7&gt;=$N300,DB$7&lt;=$O300,DB$7&lt;&gt;""),IF($P300="O",$K300&amp;" h",$K300),"")</f>
        <v/>
      </c>
      <c r="DC300" s="32" t="str">
        <f ca="1">IF(AND(DC$7&gt;=$N300,DC$7&lt;=$O300,DC$7&lt;&gt;""),IF($P300="O",$K300&amp;" h",$K300),"")</f>
        <v/>
      </c>
    </row>
    <row r="301" spans="1:107" x14ac:dyDescent="0.3">
      <c r="A301" s="100"/>
      <c r="B301" s="100"/>
      <c r="C301" s="100"/>
      <c r="D301" s="100"/>
      <c r="E301" s="100"/>
      <c r="F301" s="100"/>
      <c r="G301" s="100"/>
      <c r="H301" s="100"/>
      <c r="I301" s="100"/>
      <c r="J301" s="100"/>
      <c r="K301" s="100"/>
      <c r="L301" s="104"/>
      <c r="M301" s="104"/>
      <c r="N301" s="105"/>
      <c r="O301" s="105"/>
      <c r="P301" s="106"/>
      <c r="Q301" s="31">
        <f ca="1">NETWORKDAYS(N301,O301,LD!$D$5:$D$16)</f>
        <v>0</v>
      </c>
      <c r="R301" s="152" t="str">
        <f ca="1">IF(AND(R$7&gt;=$N301,R$7&lt;=$O301,R$7&lt;&gt;""),IF($P301="O",$K301&amp;" h",$K301),"")</f>
        <v/>
      </c>
      <c r="S301" s="150" t="str">
        <f>IF(AND(S$7&gt;=$N301,S$7&lt;=$O301,S$7&lt;&gt;""),IF($P301="O",$K301&amp;" h",$K301),"")</f>
        <v/>
      </c>
      <c r="T301" s="152" t="str">
        <f ca="1">IF(AND(T$7&gt;=$N301,T$7&lt;=$O301,T$7&lt;&gt;""),IF($P301="O",$K301&amp;" h",$K301),"")</f>
        <v/>
      </c>
      <c r="U301" s="150" t="str">
        <f>IF(AND(U$7&gt;=$N301,U$7&lt;=$O301,U$7&lt;&gt;""),IF($P301="O",$K301&amp;" h",$K301),"")</f>
        <v/>
      </c>
      <c r="V301" s="152" t="str">
        <f ca="1">IF(AND(V$7&gt;=$N301,V$7&lt;=$O301,V$7&lt;&gt;""),IF($P301="O",$K301&amp;" h",$K301),"")</f>
        <v/>
      </c>
      <c r="W301" s="150" t="str">
        <f>IF(AND(W$7&gt;=$N301,W$7&lt;=$O301,W$7&lt;&gt;""),IF($P301="O",$K301&amp;" h",$K301),"")</f>
        <v/>
      </c>
      <c r="X301" s="152" t="str">
        <f ca="1">IF(AND(X$7&gt;=$N301,X$7&lt;=$O301,X$7&lt;&gt;""),IF($P301="O",$K301&amp;" h",$K301),"")</f>
        <v/>
      </c>
      <c r="Y301" s="150" t="str">
        <f>IF(AND(Y$7&gt;=$N301,Y$7&lt;=$O301,Y$7&lt;&gt;""),IF($P301="O",$K301&amp;" h",$K301),"")</f>
        <v/>
      </c>
      <c r="Z301" s="152" t="str">
        <f ca="1">IF(AND(Z$7&gt;=$N301,Z$7&lt;=$O301,Z$7&lt;&gt;""),IF($P301="O",$K301&amp;" h",$K301),"")</f>
        <v/>
      </c>
      <c r="AA301" s="150" t="str">
        <f>IF(AND(AA$7&gt;=$N301,AA$7&lt;=$O301,AA$7&lt;&gt;""),IF($P301="O",$K301&amp;" h",$K301),"")</f>
        <v/>
      </c>
      <c r="AB301" s="152" t="str">
        <f ca="1">IF(AND(AB$7&gt;=$N301,AB$7&lt;=$O301,AB$7&lt;&gt;""),IF($P301="O",$K301&amp;" h",$K301),"")</f>
        <v/>
      </c>
      <c r="AC301" s="150" t="str">
        <f>IF(AND(AC$7&gt;=$N301,AC$7&lt;=$O301,AC$7&lt;&gt;""),IF($P301="O",$K301&amp;" h",$K301),"")</f>
        <v/>
      </c>
      <c r="AD301" s="152" t="str">
        <f ca="1">IF(AND(AD$7&gt;=$N301,AD$7&lt;=$O301,AD$7&lt;&gt;""),IF($P301="O",$K301&amp;" h",$K301),"")</f>
        <v/>
      </c>
      <c r="AE301" s="150" t="str">
        <f>IF(AND(AE$7&gt;=$N301,AE$7&lt;=$O301,AE$7&lt;&gt;""),IF($P301="O",$K301&amp;" h",$K301),"")</f>
        <v/>
      </c>
      <c r="AF301" s="152" t="str">
        <f ca="1">IF(AND(AF$7&gt;=$N301,AF$7&lt;=$O301,AF$7&lt;&gt;""),IF($P301="O",$K301&amp;" h",$K301),"")</f>
        <v/>
      </c>
      <c r="AG301" s="150" t="str">
        <f>IF(AND(AG$7&gt;=$N301,AG$7&lt;=$O301,AG$7&lt;&gt;""),IF($P301="O",$K301&amp;" h",$K301),"")</f>
        <v/>
      </c>
      <c r="AH301" s="152" t="str">
        <f ca="1">IF(AND(AH$7&gt;=$N301,AH$7&lt;=$O301,AH$7&lt;&gt;""),IF($P301="O",$K301&amp;" h",$K301),"")</f>
        <v/>
      </c>
      <c r="AI301" s="150"/>
      <c r="AJ301" s="152"/>
      <c r="AK301" s="150"/>
      <c r="AL301" s="152"/>
      <c r="AM301" s="150"/>
      <c r="AN301" s="152"/>
      <c r="AO301" s="150"/>
      <c r="AP301" s="152"/>
      <c r="AQ301" s="150"/>
      <c r="AR301" s="152"/>
      <c r="AS301" s="150"/>
      <c r="AT301" s="152"/>
      <c r="AU301" s="150"/>
      <c r="AV301" s="152"/>
      <c r="AW301" s="150"/>
      <c r="AX301" s="152"/>
      <c r="AY301" s="150"/>
      <c r="AZ301" s="152"/>
      <c r="BA301" s="150"/>
      <c r="BB301" s="152"/>
      <c r="BC301" s="150"/>
      <c r="BD301" s="152"/>
      <c r="BE301" s="150"/>
      <c r="BF301" s="152"/>
      <c r="BG301" s="150"/>
      <c r="BH301" s="152"/>
      <c r="BI301" s="150"/>
      <c r="BJ301" s="152"/>
      <c r="BK301" s="150"/>
      <c r="BL301" s="152"/>
      <c r="BM301" s="150"/>
      <c r="BN301" s="152"/>
      <c r="BO301" s="150"/>
      <c r="BP301" s="152"/>
      <c r="BQ301" s="150"/>
      <c r="BR301" s="152"/>
      <c r="BS301" s="150"/>
      <c r="BT301" s="152"/>
      <c r="BU301" s="150"/>
      <c r="BV301" s="152"/>
      <c r="BW301" s="150"/>
      <c r="BX301" s="152"/>
      <c r="BY301" s="150"/>
      <c r="BZ301" s="32" t="str">
        <f ca="1">IF(AND(BZ$7&gt;=$N301,BZ$7&lt;=$O301,BZ$7&lt;&gt;""),IF($P301="O",$K301&amp;" h",$K301),"")</f>
        <v/>
      </c>
      <c r="CA301" s="32" t="str">
        <f ca="1">IF(AND(CA$7&gt;=$N301,CA$7&lt;=$O301,CA$7&lt;&gt;""),IF($P301="O",$K301&amp;" h",$K301),"")</f>
        <v/>
      </c>
      <c r="CB301" s="32" t="str">
        <f ca="1">IF(AND(CB$7&gt;=$N301,CB$7&lt;=$O301,CB$7&lt;&gt;""),IF($P301="O",$K301&amp;" h",$K301),"")</f>
        <v/>
      </c>
      <c r="CC301" s="32" t="str">
        <f ca="1">IF(AND(CC$7&gt;=$N301,CC$7&lt;=$O301,CC$7&lt;&gt;""),IF($P301="O",$K301&amp;" h",$K301),"")</f>
        <v/>
      </c>
      <c r="CD301" s="32" t="str">
        <f ca="1">IF(AND(CD$7&gt;=$N301,CD$7&lt;=$O301,CD$7&lt;&gt;""),IF($P301="O",$K301&amp;" h",$K301),"")</f>
        <v/>
      </c>
      <c r="CE301" s="32" t="str">
        <f ca="1">IF(AND(CE$7&gt;=$N301,CE$7&lt;=$O301,CE$7&lt;&gt;""),IF($P301="O",$K301&amp;" h",$K301),"")</f>
        <v/>
      </c>
      <c r="CF301" s="32" t="str">
        <f ca="1">IF(AND(CF$7&gt;=$N301,CF$7&lt;=$O301,CF$7&lt;&gt;""),IF($P301="O",$K301&amp;" h",$K301),"")</f>
        <v/>
      </c>
      <c r="CG301" s="32" t="str">
        <f ca="1">IF(AND(CG$7&gt;=$N301,CG$7&lt;=$O301,CG$7&lt;&gt;""),IF($P301="O",$K301&amp;" h",$K301),"")</f>
        <v/>
      </c>
      <c r="CH301" s="32" t="str">
        <f ca="1">IF(AND(CH$7&gt;=$N301,CH$7&lt;=$O301,CH$7&lt;&gt;""),IF($P301="O",$K301&amp;" h",$K301),"")</f>
        <v/>
      </c>
      <c r="CI301" s="32" t="str">
        <f ca="1">IF(AND(CI$7&gt;=$N301,CI$7&lt;=$O301,CI$7&lt;&gt;""),IF($P301="O",$K301&amp;" h",$K301),"")</f>
        <v/>
      </c>
      <c r="CJ301" s="32" t="str">
        <f ca="1">IF(AND(CJ$7&gt;=$N301,CJ$7&lt;=$O301,CJ$7&lt;&gt;""),IF($P301="O",$K301&amp;" h",$K301),"")</f>
        <v/>
      </c>
      <c r="CK301" s="32" t="str">
        <f ca="1">IF(AND(CK$7&gt;=$N301,CK$7&lt;=$O301,CK$7&lt;&gt;""),IF($P301="O",$K301&amp;" h",$K301),"")</f>
        <v/>
      </c>
      <c r="CL301" s="32" t="str">
        <f ca="1">IF(AND(CL$7&gt;=$N301,CL$7&lt;=$O301,CL$7&lt;&gt;""),IF($P301="O",$K301&amp;" h",$K301),"")</f>
        <v/>
      </c>
      <c r="CM301" s="32" t="str">
        <f ca="1">IF(AND(CM$7&gt;=$N301,CM$7&lt;=$O301,CM$7&lt;&gt;""),IF($P301="O",$K301&amp;" h",$K301),"")</f>
        <v/>
      </c>
      <c r="CN301" s="32" t="str">
        <f ca="1">IF(AND(CN$7&gt;=$N301,CN$7&lt;=$O301,CN$7&lt;&gt;""),IF($P301="O",$K301&amp;" h",$K301),"")</f>
        <v/>
      </c>
      <c r="CO301" s="32" t="str">
        <f ca="1">IF(AND(CO$7&gt;=$N301,CO$7&lt;=$O301,CO$7&lt;&gt;""),IF($P301="O",$K301&amp;" h",$K301),"")</f>
        <v/>
      </c>
      <c r="CP301" s="32" t="str">
        <f ca="1">IF(AND(CP$7&gt;=$N301,CP$7&lt;=$O301,CP$7&lt;&gt;""),IF($P301="O",$K301&amp;" h",$K301),"")</f>
        <v/>
      </c>
      <c r="CQ301" s="32" t="str">
        <f ca="1">IF(AND(CQ$7&gt;=$N301,CQ$7&lt;=$O301,CQ$7&lt;&gt;""),IF($P301="O",$K301&amp;" h",$K301),"")</f>
        <v/>
      </c>
      <c r="CR301" s="32" t="str">
        <f ca="1">IF(AND(CR$7&gt;=$N301,CR$7&lt;=$O301,CR$7&lt;&gt;""),IF($P301="O",$K301&amp;" h",$K301),"")</f>
        <v/>
      </c>
      <c r="CS301" s="32" t="str">
        <f ca="1">IF(AND(CS$7&gt;=$N301,CS$7&lt;=$O301,CS$7&lt;&gt;""),IF($P301="O",$K301&amp;" h",$K301),"")</f>
        <v/>
      </c>
      <c r="CT301" s="32" t="str">
        <f ca="1">IF(AND(CT$7&gt;=$N301,CT$7&lt;=$O301,CT$7&lt;&gt;""),IF($P301="O",$K301&amp;" h",$K301),"")</f>
        <v/>
      </c>
      <c r="CU301" s="32" t="str">
        <f ca="1">IF(AND(CU$7&gt;=$N301,CU$7&lt;=$O301,CU$7&lt;&gt;""),IF($P301="O",$K301&amp;" h",$K301),"")</f>
        <v/>
      </c>
      <c r="CV301" s="32" t="str">
        <f ca="1">IF(AND(CV$7&gt;=$N301,CV$7&lt;=$O301,CV$7&lt;&gt;""),IF($P301="O",$K301&amp;" h",$K301),"")</f>
        <v/>
      </c>
      <c r="CW301" s="32" t="str">
        <f ca="1">IF(AND(CW$7&gt;=$N301,CW$7&lt;=$O301,CW$7&lt;&gt;""),IF($P301="O",$K301&amp;" h",$K301),"")</f>
        <v/>
      </c>
      <c r="CX301" s="32" t="str">
        <f ca="1">IF(AND(CX$7&gt;=$N301,CX$7&lt;=$O301,CX$7&lt;&gt;""),IF($P301="O",$K301&amp;" h",$K301),"")</f>
        <v/>
      </c>
      <c r="CY301" s="32" t="str">
        <f ca="1">IF(AND(CY$7&gt;=$N301,CY$7&lt;=$O301,CY$7&lt;&gt;""),IF($P301="O",$K301&amp;" h",$K301),"")</f>
        <v/>
      </c>
      <c r="CZ301" s="32" t="str">
        <f ca="1">IF(AND(CZ$7&gt;=$N301,CZ$7&lt;=$O301,CZ$7&lt;&gt;""),IF($P301="O",$K301&amp;" h",$K301),"")</f>
        <v/>
      </c>
      <c r="DA301" s="32" t="str">
        <f ca="1">IF(AND(DA$7&gt;=$N301,DA$7&lt;=$O301,DA$7&lt;&gt;""),IF($P301="O",$K301&amp;" h",$K301),"")</f>
        <v/>
      </c>
      <c r="DB301" s="32" t="str">
        <f ca="1">IF(AND(DB$7&gt;=$N301,DB$7&lt;=$O301,DB$7&lt;&gt;""),IF($P301="O",$K301&amp;" h",$K301),"")</f>
        <v/>
      </c>
      <c r="DC301" s="32" t="str">
        <f ca="1">IF(AND(DC$7&gt;=$N301,DC$7&lt;=$O301,DC$7&lt;&gt;""),IF($P301="O",$K301&amp;" h",$K301),"")</f>
        <v/>
      </c>
    </row>
    <row r="302" spans="1:107" x14ac:dyDescent="0.3">
      <c r="A302" s="100"/>
      <c r="B302" s="100"/>
      <c r="C302" s="100"/>
      <c r="D302" s="100"/>
      <c r="E302" s="100"/>
      <c r="F302" s="100"/>
      <c r="G302" s="100"/>
      <c r="H302" s="100"/>
      <c r="I302" s="100"/>
      <c r="J302" s="100"/>
      <c r="K302" s="100"/>
      <c r="L302" s="104"/>
      <c r="M302" s="104"/>
      <c r="N302" s="105"/>
      <c r="O302" s="105"/>
      <c r="P302" s="106"/>
      <c r="Q302" s="31">
        <f ca="1">NETWORKDAYS(N302,O302,LD!$D$5:$D$16)</f>
        <v>0</v>
      </c>
      <c r="R302" s="152" t="str">
        <f ca="1">IF(AND(R$7&gt;=$N302,R$7&lt;=$O302,R$7&lt;&gt;""),IF($P302="O",$K302&amp;" h",$K302),"")</f>
        <v/>
      </c>
      <c r="S302" s="150" t="str">
        <f>IF(AND(S$7&gt;=$N302,S$7&lt;=$O302,S$7&lt;&gt;""),IF($P302="O",$K302&amp;" h",$K302),"")</f>
        <v/>
      </c>
      <c r="T302" s="152" t="str">
        <f ca="1">IF(AND(T$7&gt;=$N302,T$7&lt;=$O302,T$7&lt;&gt;""),IF($P302="O",$K302&amp;" h",$K302),"")</f>
        <v/>
      </c>
      <c r="U302" s="150" t="str">
        <f>IF(AND(U$7&gt;=$N302,U$7&lt;=$O302,U$7&lt;&gt;""),IF($P302="O",$K302&amp;" h",$K302),"")</f>
        <v/>
      </c>
      <c r="V302" s="152" t="str">
        <f ca="1">IF(AND(V$7&gt;=$N302,V$7&lt;=$O302,V$7&lt;&gt;""),IF($P302="O",$K302&amp;" h",$K302),"")</f>
        <v/>
      </c>
      <c r="W302" s="150" t="str">
        <f>IF(AND(W$7&gt;=$N302,W$7&lt;=$O302,W$7&lt;&gt;""),IF($P302="O",$K302&amp;" h",$K302),"")</f>
        <v/>
      </c>
      <c r="X302" s="152" t="str">
        <f ca="1">IF(AND(X$7&gt;=$N302,X$7&lt;=$O302,X$7&lt;&gt;""),IF($P302="O",$K302&amp;" h",$K302),"")</f>
        <v/>
      </c>
      <c r="Y302" s="150" t="str">
        <f>IF(AND(Y$7&gt;=$N302,Y$7&lt;=$O302,Y$7&lt;&gt;""),IF($P302="O",$K302&amp;" h",$K302),"")</f>
        <v/>
      </c>
      <c r="Z302" s="152" t="str">
        <f ca="1">IF(AND(Z$7&gt;=$N302,Z$7&lt;=$O302,Z$7&lt;&gt;""),IF($P302="O",$K302&amp;" h",$K302),"")</f>
        <v/>
      </c>
      <c r="AA302" s="150" t="str">
        <f>IF(AND(AA$7&gt;=$N302,AA$7&lt;=$O302,AA$7&lt;&gt;""),IF($P302="O",$K302&amp;" h",$K302),"")</f>
        <v/>
      </c>
      <c r="AB302" s="152" t="str">
        <f ca="1">IF(AND(AB$7&gt;=$N302,AB$7&lt;=$O302,AB$7&lt;&gt;""),IF($P302="O",$K302&amp;" h",$K302),"")</f>
        <v/>
      </c>
      <c r="AC302" s="150" t="str">
        <f>IF(AND(AC$7&gt;=$N302,AC$7&lt;=$O302,AC$7&lt;&gt;""),IF($P302="O",$K302&amp;" h",$K302),"")</f>
        <v/>
      </c>
      <c r="AD302" s="152" t="str">
        <f ca="1">IF(AND(AD$7&gt;=$N302,AD$7&lt;=$O302,AD$7&lt;&gt;""),IF($P302="O",$K302&amp;" h",$K302),"")</f>
        <v/>
      </c>
      <c r="AE302" s="150" t="str">
        <f>IF(AND(AE$7&gt;=$N302,AE$7&lt;=$O302,AE$7&lt;&gt;""),IF($P302="O",$K302&amp;" h",$K302),"")</f>
        <v/>
      </c>
      <c r="AF302" s="152" t="str">
        <f ca="1">IF(AND(AF$7&gt;=$N302,AF$7&lt;=$O302,AF$7&lt;&gt;""),IF($P302="O",$K302&amp;" h",$K302),"")</f>
        <v/>
      </c>
      <c r="AG302" s="150" t="str">
        <f>IF(AND(AG$7&gt;=$N302,AG$7&lt;=$O302,AG$7&lt;&gt;""),IF($P302="O",$K302&amp;" h",$K302),"")</f>
        <v/>
      </c>
      <c r="AH302" s="152" t="str">
        <f ca="1">IF(AND(AH$7&gt;=$N302,AH$7&lt;=$O302,AH$7&lt;&gt;""),IF($P302="O",$K302&amp;" h",$K302),"")</f>
        <v/>
      </c>
      <c r="AI302" s="150"/>
      <c r="AJ302" s="152"/>
      <c r="AK302" s="150"/>
      <c r="AL302" s="152"/>
      <c r="AM302" s="150"/>
      <c r="AN302" s="152"/>
      <c r="AO302" s="150"/>
      <c r="AP302" s="152"/>
      <c r="AQ302" s="150"/>
      <c r="AR302" s="152"/>
      <c r="AS302" s="150"/>
      <c r="AT302" s="152"/>
      <c r="AU302" s="150"/>
      <c r="AV302" s="152"/>
      <c r="AW302" s="150"/>
      <c r="AX302" s="152"/>
      <c r="AY302" s="150"/>
      <c r="AZ302" s="152"/>
      <c r="BA302" s="150"/>
      <c r="BB302" s="152"/>
      <c r="BC302" s="150"/>
      <c r="BD302" s="152"/>
      <c r="BE302" s="150"/>
      <c r="BF302" s="152"/>
      <c r="BG302" s="150"/>
      <c r="BH302" s="152"/>
      <c r="BI302" s="150"/>
      <c r="BJ302" s="152"/>
      <c r="BK302" s="150"/>
      <c r="BL302" s="152"/>
      <c r="BM302" s="150"/>
      <c r="BN302" s="152"/>
      <c r="BO302" s="150"/>
      <c r="BP302" s="152"/>
      <c r="BQ302" s="150"/>
      <c r="BR302" s="152"/>
      <c r="BS302" s="150"/>
      <c r="BT302" s="152"/>
      <c r="BU302" s="150"/>
      <c r="BV302" s="152"/>
      <c r="BW302" s="150"/>
      <c r="BX302" s="152"/>
      <c r="BY302" s="150"/>
      <c r="BZ302" s="32" t="str">
        <f ca="1">IF(AND(BZ$7&gt;=$N302,BZ$7&lt;=$O302,BZ$7&lt;&gt;""),IF($P302="O",$K302&amp;" h",$K302),"")</f>
        <v/>
      </c>
      <c r="CA302" s="32" t="str">
        <f ca="1">IF(AND(CA$7&gt;=$N302,CA$7&lt;=$O302,CA$7&lt;&gt;""),IF($P302="O",$K302&amp;" h",$K302),"")</f>
        <v/>
      </c>
      <c r="CB302" s="32" t="str">
        <f ca="1">IF(AND(CB$7&gt;=$N302,CB$7&lt;=$O302,CB$7&lt;&gt;""),IF($P302="O",$K302&amp;" h",$K302),"")</f>
        <v/>
      </c>
      <c r="CC302" s="32" t="str">
        <f ca="1">IF(AND(CC$7&gt;=$N302,CC$7&lt;=$O302,CC$7&lt;&gt;""),IF($P302="O",$K302&amp;" h",$K302),"")</f>
        <v/>
      </c>
      <c r="CD302" s="32" t="str">
        <f ca="1">IF(AND(CD$7&gt;=$N302,CD$7&lt;=$O302,CD$7&lt;&gt;""),IF($P302="O",$K302&amp;" h",$K302),"")</f>
        <v/>
      </c>
      <c r="CE302" s="32" t="str">
        <f ca="1">IF(AND(CE$7&gt;=$N302,CE$7&lt;=$O302,CE$7&lt;&gt;""),IF($P302="O",$K302&amp;" h",$K302),"")</f>
        <v/>
      </c>
      <c r="CF302" s="32" t="str">
        <f ca="1">IF(AND(CF$7&gt;=$N302,CF$7&lt;=$O302,CF$7&lt;&gt;""),IF($P302="O",$K302&amp;" h",$K302),"")</f>
        <v/>
      </c>
      <c r="CG302" s="32" t="str">
        <f ca="1">IF(AND(CG$7&gt;=$N302,CG$7&lt;=$O302,CG$7&lt;&gt;""),IF($P302="O",$K302&amp;" h",$K302),"")</f>
        <v/>
      </c>
      <c r="CH302" s="32" t="str">
        <f ca="1">IF(AND(CH$7&gt;=$N302,CH$7&lt;=$O302,CH$7&lt;&gt;""),IF($P302="O",$K302&amp;" h",$K302),"")</f>
        <v/>
      </c>
      <c r="CI302" s="32" t="str">
        <f ca="1">IF(AND(CI$7&gt;=$N302,CI$7&lt;=$O302,CI$7&lt;&gt;""),IF($P302="O",$K302&amp;" h",$K302),"")</f>
        <v/>
      </c>
      <c r="CJ302" s="32" t="str">
        <f ca="1">IF(AND(CJ$7&gt;=$N302,CJ$7&lt;=$O302,CJ$7&lt;&gt;""),IF($P302="O",$K302&amp;" h",$K302),"")</f>
        <v/>
      </c>
      <c r="CK302" s="32" t="str">
        <f ca="1">IF(AND(CK$7&gt;=$N302,CK$7&lt;=$O302,CK$7&lt;&gt;""),IF($P302="O",$K302&amp;" h",$K302),"")</f>
        <v/>
      </c>
      <c r="CL302" s="32" t="str">
        <f ca="1">IF(AND(CL$7&gt;=$N302,CL$7&lt;=$O302,CL$7&lt;&gt;""),IF($P302="O",$K302&amp;" h",$K302),"")</f>
        <v/>
      </c>
      <c r="CM302" s="32" t="str">
        <f ca="1">IF(AND(CM$7&gt;=$N302,CM$7&lt;=$O302,CM$7&lt;&gt;""),IF($P302="O",$K302&amp;" h",$K302),"")</f>
        <v/>
      </c>
      <c r="CN302" s="32" t="str">
        <f ca="1">IF(AND(CN$7&gt;=$N302,CN$7&lt;=$O302,CN$7&lt;&gt;""),IF($P302="O",$K302&amp;" h",$K302),"")</f>
        <v/>
      </c>
      <c r="CO302" s="32" t="str">
        <f ca="1">IF(AND(CO$7&gt;=$N302,CO$7&lt;=$O302,CO$7&lt;&gt;""),IF($P302="O",$K302&amp;" h",$K302),"")</f>
        <v/>
      </c>
      <c r="CP302" s="32" t="str">
        <f ca="1">IF(AND(CP$7&gt;=$N302,CP$7&lt;=$O302,CP$7&lt;&gt;""),IF($P302="O",$K302&amp;" h",$K302),"")</f>
        <v/>
      </c>
      <c r="CQ302" s="32" t="str">
        <f ca="1">IF(AND(CQ$7&gt;=$N302,CQ$7&lt;=$O302,CQ$7&lt;&gt;""),IF($P302="O",$K302&amp;" h",$K302),"")</f>
        <v/>
      </c>
      <c r="CR302" s="32" t="str">
        <f ca="1">IF(AND(CR$7&gt;=$N302,CR$7&lt;=$O302,CR$7&lt;&gt;""),IF($P302="O",$K302&amp;" h",$K302),"")</f>
        <v/>
      </c>
      <c r="CS302" s="32" t="str">
        <f ca="1">IF(AND(CS$7&gt;=$N302,CS$7&lt;=$O302,CS$7&lt;&gt;""),IF($P302="O",$K302&amp;" h",$K302),"")</f>
        <v/>
      </c>
      <c r="CT302" s="32" t="str">
        <f ca="1">IF(AND(CT$7&gt;=$N302,CT$7&lt;=$O302,CT$7&lt;&gt;""),IF($P302="O",$K302&amp;" h",$K302),"")</f>
        <v/>
      </c>
      <c r="CU302" s="32" t="str">
        <f ca="1">IF(AND(CU$7&gt;=$N302,CU$7&lt;=$O302,CU$7&lt;&gt;""),IF($P302="O",$K302&amp;" h",$K302),"")</f>
        <v/>
      </c>
      <c r="CV302" s="32" t="str">
        <f ca="1">IF(AND(CV$7&gt;=$N302,CV$7&lt;=$O302,CV$7&lt;&gt;""),IF($P302="O",$K302&amp;" h",$K302),"")</f>
        <v/>
      </c>
      <c r="CW302" s="32" t="str">
        <f ca="1">IF(AND(CW$7&gt;=$N302,CW$7&lt;=$O302,CW$7&lt;&gt;""),IF($P302="O",$K302&amp;" h",$K302),"")</f>
        <v/>
      </c>
      <c r="CX302" s="32" t="str">
        <f ca="1">IF(AND(CX$7&gt;=$N302,CX$7&lt;=$O302,CX$7&lt;&gt;""),IF($P302="O",$K302&amp;" h",$K302),"")</f>
        <v/>
      </c>
      <c r="CY302" s="32" t="str">
        <f ca="1">IF(AND(CY$7&gt;=$N302,CY$7&lt;=$O302,CY$7&lt;&gt;""),IF($P302="O",$K302&amp;" h",$K302),"")</f>
        <v/>
      </c>
      <c r="CZ302" s="32" t="str">
        <f ca="1">IF(AND(CZ$7&gt;=$N302,CZ$7&lt;=$O302,CZ$7&lt;&gt;""),IF($P302="O",$K302&amp;" h",$K302),"")</f>
        <v/>
      </c>
      <c r="DA302" s="32" t="str">
        <f ca="1">IF(AND(DA$7&gt;=$N302,DA$7&lt;=$O302,DA$7&lt;&gt;""),IF($P302="O",$K302&amp;" h",$K302),"")</f>
        <v/>
      </c>
      <c r="DB302" s="32" t="str">
        <f ca="1">IF(AND(DB$7&gt;=$N302,DB$7&lt;=$O302,DB$7&lt;&gt;""),IF($P302="O",$K302&amp;" h",$K302),"")</f>
        <v/>
      </c>
      <c r="DC302" s="32" t="str">
        <f ca="1">IF(AND(DC$7&gt;=$N302,DC$7&lt;=$O302,DC$7&lt;&gt;""),IF($P302="O",$K302&amp;" h",$K302),"")</f>
        <v/>
      </c>
    </row>
    <row r="303" spans="1:107" x14ac:dyDescent="0.3">
      <c r="A303" s="100"/>
      <c r="B303" s="100"/>
      <c r="C303" s="100"/>
      <c r="D303" s="100"/>
      <c r="E303" s="100"/>
      <c r="F303" s="100"/>
      <c r="G303" s="100"/>
      <c r="H303" s="100"/>
      <c r="I303" s="100"/>
      <c r="J303" s="100"/>
      <c r="K303" s="100"/>
      <c r="L303" s="101"/>
      <c r="M303" s="101"/>
      <c r="N303" s="102"/>
      <c r="O303" s="102"/>
      <c r="P303" s="103"/>
      <c r="Q303" s="31">
        <f ca="1">NETWORKDAYS(N303,O303,LD!$D$5:$D$16)</f>
        <v>0</v>
      </c>
      <c r="R303" s="152" t="str">
        <f ca="1">IF(AND(R$7&gt;=$N303,R$7&lt;=$O303,R$7&lt;&gt;""),IF($P303="O",$K303&amp;" h",$K303),"")</f>
        <v/>
      </c>
      <c r="S303" s="150" t="str">
        <f>IF(AND(S$7&gt;=$N303,S$7&lt;=$O303,S$7&lt;&gt;""),IF($P303="O",$K303&amp;" h",$K303),"")</f>
        <v/>
      </c>
      <c r="T303" s="152" t="str">
        <f ca="1">IF(AND(T$7&gt;=$N303,T$7&lt;=$O303,T$7&lt;&gt;""),IF($P303="O",$K303&amp;" h",$K303),"")</f>
        <v/>
      </c>
      <c r="U303" s="150" t="str">
        <f>IF(AND(U$7&gt;=$N303,U$7&lt;=$O303,U$7&lt;&gt;""),IF($P303="O",$K303&amp;" h",$K303),"")</f>
        <v/>
      </c>
      <c r="V303" s="152" t="str">
        <f ca="1">IF(AND(V$7&gt;=$N303,V$7&lt;=$O303,V$7&lt;&gt;""),IF($P303="O",$K303&amp;" h",$K303),"")</f>
        <v/>
      </c>
      <c r="W303" s="150" t="str">
        <f>IF(AND(W$7&gt;=$N303,W$7&lt;=$O303,W$7&lt;&gt;""),IF($P303="O",$K303&amp;" h",$K303),"")</f>
        <v/>
      </c>
      <c r="X303" s="152" t="str">
        <f ca="1">IF(AND(X$7&gt;=$N303,X$7&lt;=$O303,X$7&lt;&gt;""),IF($P303="O",$K303&amp;" h",$K303),"")</f>
        <v/>
      </c>
      <c r="Y303" s="150" t="str">
        <f>IF(AND(Y$7&gt;=$N303,Y$7&lt;=$O303,Y$7&lt;&gt;""),IF($P303="O",$K303&amp;" h",$K303),"")</f>
        <v/>
      </c>
      <c r="Z303" s="152" t="str">
        <f ca="1">IF(AND(Z$7&gt;=$N303,Z$7&lt;=$O303,Z$7&lt;&gt;""),IF($P303="O",$K303&amp;" h",$K303),"")</f>
        <v/>
      </c>
      <c r="AA303" s="150" t="str">
        <f>IF(AND(AA$7&gt;=$N303,AA$7&lt;=$O303,AA$7&lt;&gt;""),IF($P303="O",$K303&amp;" h",$K303),"")</f>
        <v/>
      </c>
      <c r="AB303" s="152" t="str">
        <f ca="1">IF(AND(AB$7&gt;=$N303,AB$7&lt;=$O303,AB$7&lt;&gt;""),IF($P303="O",$K303&amp;" h",$K303),"")</f>
        <v/>
      </c>
      <c r="AC303" s="150" t="str">
        <f>IF(AND(AC$7&gt;=$N303,AC$7&lt;=$O303,AC$7&lt;&gt;""),IF($P303="O",$K303&amp;" h",$K303),"")</f>
        <v/>
      </c>
      <c r="AD303" s="152" t="str">
        <f ca="1">IF(AND(AD$7&gt;=$N303,AD$7&lt;=$O303,AD$7&lt;&gt;""),IF($P303="O",$K303&amp;" h",$K303),"")</f>
        <v/>
      </c>
      <c r="AE303" s="150" t="str">
        <f>IF(AND(AE$7&gt;=$N303,AE$7&lt;=$O303,AE$7&lt;&gt;""),IF($P303="O",$K303&amp;" h",$K303),"")</f>
        <v/>
      </c>
      <c r="AF303" s="152" t="str">
        <f ca="1">IF(AND(AF$7&gt;=$N303,AF$7&lt;=$O303,AF$7&lt;&gt;""),IF($P303="O",$K303&amp;" h",$K303),"")</f>
        <v/>
      </c>
      <c r="AG303" s="150" t="str">
        <f>IF(AND(AG$7&gt;=$N303,AG$7&lt;=$O303,AG$7&lt;&gt;""),IF($P303="O",$K303&amp;" h",$K303),"")</f>
        <v/>
      </c>
      <c r="AH303" s="152" t="str">
        <f ca="1">IF(AND(AH$7&gt;=$N303,AH$7&lt;=$O303,AH$7&lt;&gt;""),IF($P303="O",$K303&amp;" h",$K303),"")</f>
        <v/>
      </c>
      <c r="AI303" s="150"/>
      <c r="AJ303" s="152"/>
      <c r="AK303" s="150"/>
      <c r="AL303" s="152"/>
      <c r="AM303" s="150"/>
      <c r="AN303" s="152"/>
      <c r="AO303" s="150"/>
      <c r="AP303" s="152"/>
      <c r="AQ303" s="150"/>
      <c r="AR303" s="152"/>
      <c r="AS303" s="150"/>
      <c r="AT303" s="152"/>
      <c r="AU303" s="150"/>
      <c r="AV303" s="152"/>
      <c r="AW303" s="150"/>
      <c r="AX303" s="152"/>
      <c r="AY303" s="150"/>
      <c r="AZ303" s="152"/>
      <c r="BA303" s="150"/>
      <c r="BB303" s="152"/>
      <c r="BC303" s="150"/>
      <c r="BD303" s="152"/>
      <c r="BE303" s="150"/>
      <c r="BF303" s="152"/>
      <c r="BG303" s="150"/>
      <c r="BH303" s="152"/>
      <c r="BI303" s="150"/>
      <c r="BJ303" s="152"/>
      <c r="BK303" s="150"/>
      <c r="BL303" s="152"/>
      <c r="BM303" s="150"/>
      <c r="BN303" s="152"/>
      <c r="BO303" s="150"/>
      <c r="BP303" s="152"/>
      <c r="BQ303" s="150"/>
      <c r="BR303" s="152"/>
      <c r="BS303" s="150"/>
      <c r="BT303" s="152"/>
      <c r="BU303" s="150"/>
      <c r="BV303" s="152"/>
      <c r="BW303" s="150"/>
      <c r="BX303" s="152"/>
      <c r="BY303" s="150"/>
      <c r="BZ303" s="32" t="str">
        <f ca="1">IF(AND(BZ$7&gt;=$N303,BZ$7&lt;=$O303,BZ$7&lt;&gt;""),IF($P303="O",$K303&amp;" h",$K303),"")</f>
        <v/>
      </c>
      <c r="CA303" s="32" t="str">
        <f ca="1">IF(AND(CA$7&gt;=$N303,CA$7&lt;=$O303,CA$7&lt;&gt;""),IF($P303="O",$K303&amp;" h",$K303),"")</f>
        <v/>
      </c>
      <c r="CB303" s="32" t="str">
        <f ca="1">IF(AND(CB$7&gt;=$N303,CB$7&lt;=$O303,CB$7&lt;&gt;""),IF($P303="O",$K303&amp;" h",$K303),"")</f>
        <v/>
      </c>
      <c r="CC303" s="32" t="str">
        <f ca="1">IF(AND(CC$7&gt;=$N303,CC$7&lt;=$O303,CC$7&lt;&gt;""),IF($P303="O",$K303&amp;" h",$K303),"")</f>
        <v/>
      </c>
      <c r="CD303" s="32" t="str">
        <f ca="1">IF(AND(CD$7&gt;=$N303,CD$7&lt;=$O303,CD$7&lt;&gt;""),IF($P303="O",$K303&amp;" h",$K303),"")</f>
        <v/>
      </c>
      <c r="CE303" s="32" t="str">
        <f ca="1">IF(AND(CE$7&gt;=$N303,CE$7&lt;=$O303,CE$7&lt;&gt;""),IF($P303="O",$K303&amp;" h",$K303),"")</f>
        <v/>
      </c>
      <c r="CF303" s="32" t="str">
        <f ca="1">IF(AND(CF$7&gt;=$N303,CF$7&lt;=$O303,CF$7&lt;&gt;""),IF($P303="O",$K303&amp;" h",$K303),"")</f>
        <v/>
      </c>
      <c r="CG303" s="32" t="str">
        <f ca="1">IF(AND(CG$7&gt;=$N303,CG$7&lt;=$O303,CG$7&lt;&gt;""),IF($P303="O",$K303&amp;" h",$K303),"")</f>
        <v/>
      </c>
      <c r="CH303" s="32" t="str">
        <f ca="1">IF(AND(CH$7&gt;=$N303,CH$7&lt;=$O303,CH$7&lt;&gt;""),IF($P303="O",$K303&amp;" h",$K303),"")</f>
        <v/>
      </c>
      <c r="CI303" s="32" t="str">
        <f ca="1">IF(AND(CI$7&gt;=$N303,CI$7&lt;=$O303,CI$7&lt;&gt;""),IF($P303="O",$K303&amp;" h",$K303),"")</f>
        <v/>
      </c>
      <c r="CJ303" s="32" t="str">
        <f ca="1">IF(AND(CJ$7&gt;=$N303,CJ$7&lt;=$O303,CJ$7&lt;&gt;""),IF($P303="O",$K303&amp;" h",$K303),"")</f>
        <v/>
      </c>
      <c r="CK303" s="32" t="str">
        <f ca="1">IF(AND(CK$7&gt;=$N303,CK$7&lt;=$O303,CK$7&lt;&gt;""),IF($P303="O",$K303&amp;" h",$K303),"")</f>
        <v/>
      </c>
      <c r="CL303" s="32" t="str">
        <f ca="1">IF(AND(CL$7&gt;=$N303,CL$7&lt;=$O303,CL$7&lt;&gt;""),IF($P303="O",$K303&amp;" h",$K303),"")</f>
        <v/>
      </c>
      <c r="CM303" s="32" t="str">
        <f ca="1">IF(AND(CM$7&gt;=$N303,CM$7&lt;=$O303,CM$7&lt;&gt;""),IF($P303="O",$K303&amp;" h",$K303),"")</f>
        <v/>
      </c>
      <c r="CN303" s="32" t="str">
        <f ca="1">IF(AND(CN$7&gt;=$N303,CN$7&lt;=$O303,CN$7&lt;&gt;""),IF($P303="O",$K303&amp;" h",$K303),"")</f>
        <v/>
      </c>
      <c r="CO303" s="32" t="str">
        <f ca="1">IF(AND(CO$7&gt;=$N303,CO$7&lt;=$O303,CO$7&lt;&gt;""),IF($P303="O",$K303&amp;" h",$K303),"")</f>
        <v/>
      </c>
      <c r="CP303" s="32" t="str">
        <f ca="1">IF(AND(CP$7&gt;=$N303,CP$7&lt;=$O303,CP$7&lt;&gt;""),IF($P303="O",$K303&amp;" h",$K303),"")</f>
        <v/>
      </c>
      <c r="CQ303" s="32" t="str">
        <f ca="1">IF(AND(CQ$7&gt;=$N303,CQ$7&lt;=$O303,CQ$7&lt;&gt;""),IF($P303="O",$K303&amp;" h",$K303),"")</f>
        <v/>
      </c>
      <c r="CR303" s="32" t="str">
        <f ca="1">IF(AND(CR$7&gt;=$N303,CR$7&lt;=$O303,CR$7&lt;&gt;""),IF($P303="O",$K303&amp;" h",$K303),"")</f>
        <v/>
      </c>
      <c r="CS303" s="32" t="str">
        <f ca="1">IF(AND(CS$7&gt;=$N303,CS$7&lt;=$O303,CS$7&lt;&gt;""),IF($P303="O",$K303&amp;" h",$K303),"")</f>
        <v/>
      </c>
      <c r="CT303" s="32" t="str">
        <f ca="1">IF(AND(CT$7&gt;=$N303,CT$7&lt;=$O303,CT$7&lt;&gt;""),IF($P303="O",$K303&amp;" h",$K303),"")</f>
        <v/>
      </c>
      <c r="CU303" s="32" t="str">
        <f ca="1">IF(AND(CU$7&gt;=$N303,CU$7&lt;=$O303,CU$7&lt;&gt;""),IF($P303="O",$K303&amp;" h",$K303),"")</f>
        <v/>
      </c>
      <c r="CV303" s="32" t="str">
        <f ca="1">IF(AND(CV$7&gt;=$N303,CV$7&lt;=$O303,CV$7&lt;&gt;""),IF($P303="O",$K303&amp;" h",$K303),"")</f>
        <v/>
      </c>
      <c r="CW303" s="32" t="str">
        <f ca="1">IF(AND(CW$7&gt;=$N303,CW$7&lt;=$O303,CW$7&lt;&gt;""),IF($P303="O",$K303&amp;" h",$K303),"")</f>
        <v/>
      </c>
      <c r="CX303" s="32" t="str">
        <f ca="1">IF(AND(CX$7&gt;=$N303,CX$7&lt;=$O303,CX$7&lt;&gt;""),IF($P303="O",$K303&amp;" h",$K303),"")</f>
        <v/>
      </c>
      <c r="CY303" s="32" t="str">
        <f ca="1">IF(AND(CY$7&gt;=$N303,CY$7&lt;=$O303,CY$7&lt;&gt;""),IF($P303="O",$K303&amp;" h",$K303),"")</f>
        <v/>
      </c>
      <c r="CZ303" s="32" t="str">
        <f ca="1">IF(AND(CZ$7&gt;=$N303,CZ$7&lt;=$O303,CZ$7&lt;&gt;""),IF($P303="O",$K303&amp;" h",$K303),"")</f>
        <v/>
      </c>
      <c r="DA303" s="32" t="str">
        <f ca="1">IF(AND(DA$7&gt;=$N303,DA$7&lt;=$O303,DA$7&lt;&gt;""),IF($P303="O",$K303&amp;" h",$K303),"")</f>
        <v/>
      </c>
      <c r="DB303" s="32" t="str">
        <f ca="1">IF(AND(DB$7&gt;=$N303,DB$7&lt;=$O303,DB$7&lt;&gt;""),IF($P303="O",$K303&amp;" h",$K303),"")</f>
        <v/>
      </c>
      <c r="DC303" s="32" t="str">
        <f ca="1">IF(AND(DC$7&gt;=$N303,DC$7&lt;=$O303,DC$7&lt;&gt;""),IF($P303="O",$K303&amp;" h",$K303),"")</f>
        <v/>
      </c>
    </row>
    <row r="304" spans="1:107" x14ac:dyDescent="0.3">
      <c r="A304" s="100"/>
      <c r="B304" s="100"/>
      <c r="C304" s="100"/>
      <c r="D304" s="100"/>
      <c r="E304" s="100"/>
      <c r="F304" s="100"/>
      <c r="G304" s="100"/>
      <c r="H304" s="100"/>
      <c r="I304" s="100"/>
      <c r="J304" s="100"/>
      <c r="K304" s="100"/>
      <c r="L304" s="101"/>
      <c r="M304" s="101"/>
      <c r="N304" s="102"/>
      <c r="O304" s="102"/>
      <c r="P304" s="103"/>
      <c r="Q304" s="31">
        <f ca="1">NETWORKDAYS(N304,O304,LD!$D$5:$D$16)</f>
        <v>0</v>
      </c>
      <c r="R304" s="152" t="str">
        <f ca="1">IF(AND(R$7&gt;=$N304,R$7&lt;=$O304,R$7&lt;&gt;""),IF($P304="O",$K304&amp;" h",$K304),"")</f>
        <v/>
      </c>
      <c r="S304" s="150" t="str">
        <f>IF(AND(S$7&gt;=$N304,S$7&lt;=$O304,S$7&lt;&gt;""),IF($P304="O",$K304&amp;" h",$K304),"")</f>
        <v/>
      </c>
      <c r="T304" s="152" t="str">
        <f ca="1">IF(AND(T$7&gt;=$N304,T$7&lt;=$O304,T$7&lt;&gt;""),IF($P304="O",$K304&amp;" h",$K304),"")</f>
        <v/>
      </c>
      <c r="U304" s="150" t="str">
        <f>IF(AND(U$7&gt;=$N304,U$7&lt;=$O304,U$7&lt;&gt;""),IF($P304="O",$K304&amp;" h",$K304),"")</f>
        <v/>
      </c>
      <c r="V304" s="152" t="str">
        <f ca="1">IF(AND(V$7&gt;=$N304,V$7&lt;=$O304,V$7&lt;&gt;""),IF($P304="O",$K304&amp;" h",$K304),"")</f>
        <v/>
      </c>
      <c r="W304" s="150" t="str">
        <f>IF(AND(W$7&gt;=$N304,W$7&lt;=$O304,W$7&lt;&gt;""),IF($P304="O",$K304&amp;" h",$K304),"")</f>
        <v/>
      </c>
      <c r="X304" s="152" t="str">
        <f ca="1">IF(AND(X$7&gt;=$N304,X$7&lt;=$O304,X$7&lt;&gt;""),IF($P304="O",$K304&amp;" h",$K304),"")</f>
        <v/>
      </c>
      <c r="Y304" s="150" t="str">
        <f>IF(AND(Y$7&gt;=$N304,Y$7&lt;=$O304,Y$7&lt;&gt;""),IF($P304="O",$K304&amp;" h",$K304),"")</f>
        <v/>
      </c>
      <c r="Z304" s="152" t="str">
        <f ca="1">IF(AND(Z$7&gt;=$N304,Z$7&lt;=$O304,Z$7&lt;&gt;""),IF($P304="O",$K304&amp;" h",$K304),"")</f>
        <v/>
      </c>
      <c r="AA304" s="150" t="str">
        <f>IF(AND(AA$7&gt;=$N304,AA$7&lt;=$O304,AA$7&lt;&gt;""),IF($P304="O",$K304&amp;" h",$K304),"")</f>
        <v/>
      </c>
      <c r="AB304" s="152" t="str">
        <f ca="1">IF(AND(AB$7&gt;=$N304,AB$7&lt;=$O304,AB$7&lt;&gt;""),IF($P304="O",$K304&amp;" h",$K304),"")</f>
        <v/>
      </c>
      <c r="AC304" s="150" t="str">
        <f>IF(AND(AC$7&gt;=$N304,AC$7&lt;=$O304,AC$7&lt;&gt;""),IF($P304="O",$K304&amp;" h",$K304),"")</f>
        <v/>
      </c>
      <c r="AD304" s="152" t="str">
        <f ca="1">IF(AND(AD$7&gt;=$N304,AD$7&lt;=$O304,AD$7&lt;&gt;""),IF($P304="O",$K304&amp;" h",$K304),"")</f>
        <v/>
      </c>
      <c r="AE304" s="150" t="str">
        <f>IF(AND(AE$7&gt;=$N304,AE$7&lt;=$O304,AE$7&lt;&gt;""),IF($P304="O",$K304&amp;" h",$K304),"")</f>
        <v/>
      </c>
      <c r="AF304" s="152" t="str">
        <f ca="1">IF(AND(AF$7&gt;=$N304,AF$7&lt;=$O304,AF$7&lt;&gt;""),IF($P304="O",$K304&amp;" h",$K304),"")</f>
        <v/>
      </c>
      <c r="AG304" s="150" t="str">
        <f>IF(AND(AG$7&gt;=$N304,AG$7&lt;=$O304,AG$7&lt;&gt;""),IF($P304="O",$K304&amp;" h",$K304),"")</f>
        <v/>
      </c>
      <c r="AH304" s="152" t="str">
        <f ca="1">IF(AND(AH$7&gt;=$N304,AH$7&lt;=$O304,AH$7&lt;&gt;""),IF($P304="O",$K304&amp;" h",$K304),"")</f>
        <v/>
      </c>
      <c r="AI304" s="150"/>
      <c r="AJ304" s="152"/>
      <c r="AK304" s="150"/>
      <c r="AL304" s="152"/>
      <c r="AM304" s="150"/>
      <c r="AN304" s="152"/>
      <c r="AO304" s="150"/>
      <c r="AP304" s="152"/>
      <c r="AQ304" s="150"/>
      <c r="AR304" s="152"/>
      <c r="AS304" s="150"/>
      <c r="AT304" s="152"/>
      <c r="AU304" s="150"/>
      <c r="AV304" s="152"/>
      <c r="AW304" s="150"/>
      <c r="AX304" s="152"/>
      <c r="AY304" s="150"/>
      <c r="AZ304" s="152"/>
      <c r="BA304" s="150"/>
      <c r="BB304" s="152"/>
      <c r="BC304" s="150"/>
      <c r="BD304" s="152"/>
      <c r="BE304" s="150"/>
      <c r="BF304" s="152"/>
      <c r="BG304" s="150"/>
      <c r="BH304" s="152"/>
      <c r="BI304" s="150"/>
      <c r="BJ304" s="152"/>
      <c r="BK304" s="150"/>
      <c r="BL304" s="152"/>
      <c r="BM304" s="150"/>
      <c r="BN304" s="152"/>
      <c r="BO304" s="150"/>
      <c r="BP304" s="152"/>
      <c r="BQ304" s="150"/>
      <c r="BR304" s="152"/>
      <c r="BS304" s="150"/>
      <c r="BT304" s="152"/>
      <c r="BU304" s="150"/>
      <c r="BV304" s="152"/>
      <c r="BW304" s="150"/>
      <c r="BX304" s="152"/>
      <c r="BY304" s="150"/>
      <c r="BZ304" s="32" t="str">
        <f ca="1">IF(AND(BZ$7&gt;=$N304,BZ$7&lt;=$O304,BZ$7&lt;&gt;""),IF($P304="O",$K304&amp;" h",$K304),"")</f>
        <v/>
      </c>
      <c r="CA304" s="32" t="str">
        <f ca="1">IF(AND(CA$7&gt;=$N304,CA$7&lt;=$O304,CA$7&lt;&gt;""),IF($P304="O",$K304&amp;" h",$K304),"")</f>
        <v/>
      </c>
      <c r="CB304" s="32" t="str">
        <f ca="1">IF(AND(CB$7&gt;=$N304,CB$7&lt;=$O304,CB$7&lt;&gt;""),IF($P304="O",$K304&amp;" h",$K304),"")</f>
        <v/>
      </c>
      <c r="CC304" s="32" t="str">
        <f ca="1">IF(AND(CC$7&gt;=$N304,CC$7&lt;=$O304,CC$7&lt;&gt;""),IF($P304="O",$K304&amp;" h",$K304),"")</f>
        <v/>
      </c>
      <c r="CD304" s="32" t="str">
        <f ca="1">IF(AND(CD$7&gt;=$N304,CD$7&lt;=$O304,CD$7&lt;&gt;""),IF($P304="O",$K304&amp;" h",$K304),"")</f>
        <v/>
      </c>
      <c r="CE304" s="32" t="str">
        <f ca="1">IF(AND(CE$7&gt;=$N304,CE$7&lt;=$O304,CE$7&lt;&gt;""),IF($P304="O",$K304&amp;" h",$K304),"")</f>
        <v/>
      </c>
      <c r="CF304" s="32" t="str">
        <f ca="1">IF(AND(CF$7&gt;=$N304,CF$7&lt;=$O304,CF$7&lt;&gt;""),IF($P304="O",$K304&amp;" h",$K304),"")</f>
        <v/>
      </c>
      <c r="CG304" s="32" t="str">
        <f ca="1">IF(AND(CG$7&gt;=$N304,CG$7&lt;=$O304,CG$7&lt;&gt;""),IF($P304="O",$K304&amp;" h",$K304),"")</f>
        <v/>
      </c>
      <c r="CH304" s="32" t="str">
        <f ca="1">IF(AND(CH$7&gt;=$N304,CH$7&lt;=$O304,CH$7&lt;&gt;""),IF($P304="O",$K304&amp;" h",$K304),"")</f>
        <v/>
      </c>
      <c r="CI304" s="32" t="str">
        <f ca="1">IF(AND(CI$7&gt;=$N304,CI$7&lt;=$O304,CI$7&lt;&gt;""),IF($P304="O",$K304&amp;" h",$K304),"")</f>
        <v/>
      </c>
      <c r="CJ304" s="32" t="str">
        <f ca="1">IF(AND(CJ$7&gt;=$N304,CJ$7&lt;=$O304,CJ$7&lt;&gt;""),IF($P304="O",$K304&amp;" h",$K304),"")</f>
        <v/>
      </c>
      <c r="CK304" s="32" t="str">
        <f ca="1">IF(AND(CK$7&gt;=$N304,CK$7&lt;=$O304,CK$7&lt;&gt;""),IF($P304="O",$K304&amp;" h",$K304),"")</f>
        <v/>
      </c>
      <c r="CL304" s="32" t="str">
        <f ca="1">IF(AND(CL$7&gt;=$N304,CL$7&lt;=$O304,CL$7&lt;&gt;""),IF($P304="O",$K304&amp;" h",$K304),"")</f>
        <v/>
      </c>
      <c r="CM304" s="32" t="str">
        <f ca="1">IF(AND(CM$7&gt;=$N304,CM$7&lt;=$O304,CM$7&lt;&gt;""),IF($P304="O",$K304&amp;" h",$K304),"")</f>
        <v/>
      </c>
      <c r="CN304" s="32" t="str">
        <f ca="1">IF(AND(CN$7&gt;=$N304,CN$7&lt;=$O304,CN$7&lt;&gt;""),IF($P304="O",$K304&amp;" h",$K304),"")</f>
        <v/>
      </c>
      <c r="CO304" s="32" t="str">
        <f ca="1">IF(AND(CO$7&gt;=$N304,CO$7&lt;=$O304,CO$7&lt;&gt;""),IF($P304="O",$K304&amp;" h",$K304),"")</f>
        <v/>
      </c>
      <c r="CP304" s="32" t="str">
        <f ca="1">IF(AND(CP$7&gt;=$N304,CP$7&lt;=$O304,CP$7&lt;&gt;""),IF($P304="O",$K304&amp;" h",$K304),"")</f>
        <v/>
      </c>
      <c r="CQ304" s="32" t="str">
        <f ca="1">IF(AND(CQ$7&gt;=$N304,CQ$7&lt;=$O304,CQ$7&lt;&gt;""),IF($P304="O",$K304&amp;" h",$K304),"")</f>
        <v/>
      </c>
      <c r="CR304" s="32" t="str">
        <f ca="1">IF(AND(CR$7&gt;=$N304,CR$7&lt;=$O304,CR$7&lt;&gt;""),IF($P304="O",$K304&amp;" h",$K304),"")</f>
        <v/>
      </c>
      <c r="CS304" s="32" t="str">
        <f ca="1">IF(AND(CS$7&gt;=$N304,CS$7&lt;=$O304,CS$7&lt;&gt;""),IF($P304="O",$K304&amp;" h",$K304),"")</f>
        <v/>
      </c>
      <c r="CT304" s="32" t="str">
        <f ca="1">IF(AND(CT$7&gt;=$N304,CT$7&lt;=$O304,CT$7&lt;&gt;""),IF($P304="O",$K304&amp;" h",$K304),"")</f>
        <v/>
      </c>
      <c r="CU304" s="32" t="str">
        <f ca="1">IF(AND(CU$7&gt;=$N304,CU$7&lt;=$O304,CU$7&lt;&gt;""),IF($P304="O",$K304&amp;" h",$K304),"")</f>
        <v/>
      </c>
      <c r="CV304" s="32" t="str">
        <f ca="1">IF(AND(CV$7&gt;=$N304,CV$7&lt;=$O304,CV$7&lt;&gt;""),IF($P304="O",$K304&amp;" h",$K304),"")</f>
        <v/>
      </c>
      <c r="CW304" s="32" t="str">
        <f ca="1">IF(AND(CW$7&gt;=$N304,CW$7&lt;=$O304,CW$7&lt;&gt;""),IF($P304="O",$K304&amp;" h",$K304),"")</f>
        <v/>
      </c>
      <c r="CX304" s="32" t="str">
        <f ca="1">IF(AND(CX$7&gt;=$N304,CX$7&lt;=$O304,CX$7&lt;&gt;""),IF($P304="O",$K304&amp;" h",$K304),"")</f>
        <v/>
      </c>
      <c r="CY304" s="32" t="str">
        <f ca="1">IF(AND(CY$7&gt;=$N304,CY$7&lt;=$O304,CY$7&lt;&gt;""),IF($P304="O",$K304&amp;" h",$K304),"")</f>
        <v/>
      </c>
      <c r="CZ304" s="32" t="str">
        <f ca="1">IF(AND(CZ$7&gt;=$N304,CZ$7&lt;=$O304,CZ$7&lt;&gt;""),IF($P304="O",$K304&amp;" h",$K304),"")</f>
        <v/>
      </c>
      <c r="DA304" s="32" t="str">
        <f ca="1">IF(AND(DA$7&gt;=$N304,DA$7&lt;=$O304,DA$7&lt;&gt;""),IF($P304="O",$K304&amp;" h",$K304),"")</f>
        <v/>
      </c>
      <c r="DB304" s="32" t="str">
        <f ca="1">IF(AND(DB$7&gt;=$N304,DB$7&lt;=$O304,DB$7&lt;&gt;""),IF($P304="O",$K304&amp;" h",$K304),"")</f>
        <v/>
      </c>
      <c r="DC304" s="32" t="str">
        <f ca="1">IF(AND(DC$7&gt;=$N304,DC$7&lt;=$O304,DC$7&lt;&gt;""),IF($P304="O",$K304&amp;" h",$K304),"")</f>
        <v/>
      </c>
    </row>
    <row r="305" spans="1:107" x14ac:dyDescent="0.3">
      <c r="A305" s="100"/>
      <c r="B305" s="100"/>
      <c r="C305" s="100"/>
      <c r="D305" s="100"/>
      <c r="E305" s="100"/>
      <c r="F305" s="100"/>
      <c r="G305" s="100"/>
      <c r="H305" s="100"/>
      <c r="I305" s="100"/>
      <c r="J305" s="100"/>
      <c r="K305" s="100"/>
      <c r="L305" s="104"/>
      <c r="M305" s="104"/>
      <c r="N305" s="105"/>
      <c r="O305" s="105"/>
      <c r="P305" s="106"/>
      <c r="Q305" s="31">
        <f ca="1">NETWORKDAYS(N305,O305,LD!$D$5:$D$16)</f>
        <v>0</v>
      </c>
      <c r="R305" s="152" t="str">
        <f ca="1">IF(AND(R$7&gt;=$N305,R$7&lt;=$O305,R$7&lt;&gt;""),IF($P305="O",$K305&amp;" h",$K305),"")</f>
        <v/>
      </c>
      <c r="S305" s="150" t="str">
        <f>IF(AND(S$7&gt;=$N305,S$7&lt;=$O305,S$7&lt;&gt;""),IF($P305="O",$K305&amp;" h",$K305),"")</f>
        <v/>
      </c>
      <c r="T305" s="152" t="str">
        <f ca="1">IF(AND(T$7&gt;=$N305,T$7&lt;=$O305,T$7&lt;&gt;""),IF($P305="O",$K305&amp;" h",$K305),"")</f>
        <v/>
      </c>
      <c r="U305" s="150" t="str">
        <f>IF(AND(U$7&gt;=$N305,U$7&lt;=$O305,U$7&lt;&gt;""),IF($P305="O",$K305&amp;" h",$K305),"")</f>
        <v/>
      </c>
      <c r="V305" s="152" t="str">
        <f ca="1">IF(AND(V$7&gt;=$N305,V$7&lt;=$O305,V$7&lt;&gt;""),IF($P305="O",$K305&amp;" h",$K305),"")</f>
        <v/>
      </c>
      <c r="W305" s="150" t="str">
        <f>IF(AND(W$7&gt;=$N305,W$7&lt;=$O305,W$7&lt;&gt;""),IF($P305="O",$K305&amp;" h",$K305),"")</f>
        <v/>
      </c>
      <c r="X305" s="152" t="str">
        <f ca="1">IF(AND(X$7&gt;=$N305,X$7&lt;=$O305,X$7&lt;&gt;""),IF($P305="O",$K305&amp;" h",$K305),"")</f>
        <v/>
      </c>
      <c r="Y305" s="150" t="str">
        <f>IF(AND(Y$7&gt;=$N305,Y$7&lt;=$O305,Y$7&lt;&gt;""),IF($P305="O",$K305&amp;" h",$K305),"")</f>
        <v/>
      </c>
      <c r="Z305" s="152" t="str">
        <f ca="1">IF(AND(Z$7&gt;=$N305,Z$7&lt;=$O305,Z$7&lt;&gt;""),IF($P305="O",$K305&amp;" h",$K305),"")</f>
        <v/>
      </c>
      <c r="AA305" s="150" t="str">
        <f>IF(AND(AA$7&gt;=$N305,AA$7&lt;=$O305,AA$7&lt;&gt;""),IF($P305="O",$K305&amp;" h",$K305),"")</f>
        <v/>
      </c>
      <c r="AB305" s="152" t="str">
        <f ca="1">IF(AND(AB$7&gt;=$N305,AB$7&lt;=$O305,AB$7&lt;&gt;""),IF($P305="O",$K305&amp;" h",$K305),"")</f>
        <v/>
      </c>
      <c r="AC305" s="150" t="str">
        <f>IF(AND(AC$7&gt;=$N305,AC$7&lt;=$O305,AC$7&lt;&gt;""),IF($P305="O",$K305&amp;" h",$K305),"")</f>
        <v/>
      </c>
      <c r="AD305" s="152" t="str">
        <f ca="1">IF(AND(AD$7&gt;=$N305,AD$7&lt;=$O305,AD$7&lt;&gt;""),IF($P305="O",$K305&amp;" h",$K305),"")</f>
        <v/>
      </c>
      <c r="AE305" s="150" t="str">
        <f>IF(AND(AE$7&gt;=$N305,AE$7&lt;=$O305,AE$7&lt;&gt;""),IF($P305="O",$K305&amp;" h",$K305),"")</f>
        <v/>
      </c>
      <c r="AF305" s="152" t="str">
        <f ca="1">IF(AND(AF$7&gt;=$N305,AF$7&lt;=$O305,AF$7&lt;&gt;""),IF($P305="O",$K305&amp;" h",$K305),"")</f>
        <v/>
      </c>
      <c r="AG305" s="150" t="str">
        <f>IF(AND(AG$7&gt;=$N305,AG$7&lt;=$O305,AG$7&lt;&gt;""),IF($P305="O",$K305&amp;" h",$K305),"")</f>
        <v/>
      </c>
      <c r="AH305" s="152" t="str">
        <f ca="1">IF(AND(AH$7&gt;=$N305,AH$7&lt;=$O305,AH$7&lt;&gt;""),IF($P305="O",$K305&amp;" h",$K305),"")</f>
        <v/>
      </c>
      <c r="AI305" s="150"/>
      <c r="AJ305" s="152"/>
      <c r="AK305" s="150"/>
      <c r="AL305" s="152"/>
      <c r="AM305" s="150"/>
      <c r="AN305" s="152"/>
      <c r="AO305" s="150"/>
      <c r="AP305" s="152"/>
      <c r="AQ305" s="150"/>
      <c r="AR305" s="152"/>
      <c r="AS305" s="150"/>
      <c r="AT305" s="152"/>
      <c r="AU305" s="150"/>
      <c r="AV305" s="152"/>
      <c r="AW305" s="150"/>
      <c r="AX305" s="152"/>
      <c r="AY305" s="150"/>
      <c r="AZ305" s="152"/>
      <c r="BA305" s="150"/>
      <c r="BB305" s="152"/>
      <c r="BC305" s="150"/>
      <c r="BD305" s="152"/>
      <c r="BE305" s="150"/>
      <c r="BF305" s="152"/>
      <c r="BG305" s="150"/>
      <c r="BH305" s="152"/>
      <c r="BI305" s="150"/>
      <c r="BJ305" s="152"/>
      <c r="BK305" s="150"/>
      <c r="BL305" s="152"/>
      <c r="BM305" s="150"/>
      <c r="BN305" s="152"/>
      <c r="BO305" s="150"/>
      <c r="BP305" s="152"/>
      <c r="BQ305" s="150"/>
      <c r="BR305" s="152"/>
      <c r="BS305" s="150"/>
      <c r="BT305" s="152"/>
      <c r="BU305" s="150"/>
      <c r="BV305" s="152"/>
      <c r="BW305" s="150"/>
      <c r="BX305" s="152"/>
      <c r="BY305" s="150"/>
      <c r="BZ305" s="32" t="str">
        <f ca="1">IF(AND(BZ$7&gt;=$N305,BZ$7&lt;=$O305,BZ$7&lt;&gt;""),IF($P305="O",$K305&amp;" h",$K305),"")</f>
        <v/>
      </c>
      <c r="CA305" s="32" t="str">
        <f ca="1">IF(AND(CA$7&gt;=$N305,CA$7&lt;=$O305,CA$7&lt;&gt;""),IF($P305="O",$K305&amp;" h",$K305),"")</f>
        <v/>
      </c>
      <c r="CB305" s="32" t="str">
        <f ca="1">IF(AND(CB$7&gt;=$N305,CB$7&lt;=$O305,CB$7&lt;&gt;""),IF($P305="O",$K305&amp;" h",$K305),"")</f>
        <v/>
      </c>
      <c r="CC305" s="32" t="str">
        <f ca="1">IF(AND(CC$7&gt;=$N305,CC$7&lt;=$O305,CC$7&lt;&gt;""),IF($P305="O",$K305&amp;" h",$K305),"")</f>
        <v/>
      </c>
      <c r="CD305" s="32" t="str">
        <f ca="1">IF(AND(CD$7&gt;=$N305,CD$7&lt;=$O305,CD$7&lt;&gt;""),IF($P305="O",$K305&amp;" h",$K305),"")</f>
        <v/>
      </c>
      <c r="CE305" s="32" t="str">
        <f ca="1">IF(AND(CE$7&gt;=$N305,CE$7&lt;=$O305,CE$7&lt;&gt;""),IF($P305="O",$K305&amp;" h",$K305),"")</f>
        <v/>
      </c>
      <c r="CF305" s="32" t="str">
        <f ca="1">IF(AND(CF$7&gt;=$N305,CF$7&lt;=$O305,CF$7&lt;&gt;""),IF($P305="O",$K305&amp;" h",$K305),"")</f>
        <v/>
      </c>
      <c r="CG305" s="32" t="str">
        <f ca="1">IF(AND(CG$7&gt;=$N305,CG$7&lt;=$O305,CG$7&lt;&gt;""),IF($P305="O",$K305&amp;" h",$K305),"")</f>
        <v/>
      </c>
      <c r="CH305" s="32" t="str">
        <f ca="1">IF(AND(CH$7&gt;=$N305,CH$7&lt;=$O305,CH$7&lt;&gt;""),IF($P305="O",$K305&amp;" h",$K305),"")</f>
        <v/>
      </c>
      <c r="CI305" s="32" t="str">
        <f ca="1">IF(AND(CI$7&gt;=$N305,CI$7&lt;=$O305,CI$7&lt;&gt;""),IF($P305="O",$K305&amp;" h",$K305),"")</f>
        <v/>
      </c>
      <c r="CJ305" s="32" t="str">
        <f ca="1">IF(AND(CJ$7&gt;=$N305,CJ$7&lt;=$O305,CJ$7&lt;&gt;""),IF($P305="O",$K305&amp;" h",$K305),"")</f>
        <v/>
      </c>
      <c r="CK305" s="32" t="str">
        <f ca="1">IF(AND(CK$7&gt;=$N305,CK$7&lt;=$O305,CK$7&lt;&gt;""),IF($P305="O",$K305&amp;" h",$K305),"")</f>
        <v/>
      </c>
      <c r="CL305" s="32" t="str">
        <f ca="1">IF(AND(CL$7&gt;=$N305,CL$7&lt;=$O305,CL$7&lt;&gt;""),IF($P305="O",$K305&amp;" h",$K305),"")</f>
        <v/>
      </c>
      <c r="CM305" s="32" t="str">
        <f ca="1">IF(AND(CM$7&gt;=$N305,CM$7&lt;=$O305,CM$7&lt;&gt;""),IF($P305="O",$K305&amp;" h",$K305),"")</f>
        <v/>
      </c>
      <c r="CN305" s="32" t="str">
        <f ca="1">IF(AND(CN$7&gt;=$N305,CN$7&lt;=$O305,CN$7&lt;&gt;""),IF($P305="O",$K305&amp;" h",$K305),"")</f>
        <v/>
      </c>
      <c r="CO305" s="32" t="str">
        <f ca="1">IF(AND(CO$7&gt;=$N305,CO$7&lt;=$O305,CO$7&lt;&gt;""),IF($P305="O",$K305&amp;" h",$K305),"")</f>
        <v/>
      </c>
      <c r="CP305" s="32" t="str">
        <f ca="1">IF(AND(CP$7&gt;=$N305,CP$7&lt;=$O305,CP$7&lt;&gt;""),IF($P305="O",$K305&amp;" h",$K305),"")</f>
        <v/>
      </c>
      <c r="CQ305" s="32" t="str">
        <f ca="1">IF(AND(CQ$7&gt;=$N305,CQ$7&lt;=$O305,CQ$7&lt;&gt;""),IF($P305="O",$K305&amp;" h",$K305),"")</f>
        <v/>
      </c>
      <c r="CR305" s="32" t="str">
        <f ca="1">IF(AND(CR$7&gt;=$N305,CR$7&lt;=$O305,CR$7&lt;&gt;""),IF($P305="O",$K305&amp;" h",$K305),"")</f>
        <v/>
      </c>
      <c r="CS305" s="32" t="str">
        <f ca="1">IF(AND(CS$7&gt;=$N305,CS$7&lt;=$O305,CS$7&lt;&gt;""),IF($P305="O",$K305&amp;" h",$K305),"")</f>
        <v/>
      </c>
      <c r="CT305" s="32" t="str">
        <f ca="1">IF(AND(CT$7&gt;=$N305,CT$7&lt;=$O305,CT$7&lt;&gt;""),IF($P305="O",$K305&amp;" h",$K305),"")</f>
        <v/>
      </c>
      <c r="CU305" s="32" t="str">
        <f ca="1">IF(AND(CU$7&gt;=$N305,CU$7&lt;=$O305,CU$7&lt;&gt;""),IF($P305="O",$K305&amp;" h",$K305),"")</f>
        <v/>
      </c>
      <c r="CV305" s="32" t="str">
        <f ca="1">IF(AND(CV$7&gt;=$N305,CV$7&lt;=$O305,CV$7&lt;&gt;""),IF($P305="O",$K305&amp;" h",$K305),"")</f>
        <v/>
      </c>
      <c r="CW305" s="32" t="str">
        <f ca="1">IF(AND(CW$7&gt;=$N305,CW$7&lt;=$O305,CW$7&lt;&gt;""),IF($P305="O",$K305&amp;" h",$K305),"")</f>
        <v/>
      </c>
      <c r="CX305" s="32" t="str">
        <f ca="1">IF(AND(CX$7&gt;=$N305,CX$7&lt;=$O305,CX$7&lt;&gt;""),IF($P305="O",$K305&amp;" h",$K305),"")</f>
        <v/>
      </c>
      <c r="CY305" s="32" t="str">
        <f ca="1">IF(AND(CY$7&gt;=$N305,CY$7&lt;=$O305,CY$7&lt;&gt;""),IF($P305="O",$K305&amp;" h",$K305),"")</f>
        <v/>
      </c>
      <c r="CZ305" s="32" t="str">
        <f ca="1">IF(AND(CZ$7&gt;=$N305,CZ$7&lt;=$O305,CZ$7&lt;&gt;""),IF($P305="O",$K305&amp;" h",$K305),"")</f>
        <v/>
      </c>
      <c r="DA305" s="32" t="str">
        <f ca="1">IF(AND(DA$7&gt;=$N305,DA$7&lt;=$O305,DA$7&lt;&gt;""),IF($P305="O",$K305&amp;" h",$K305),"")</f>
        <v/>
      </c>
      <c r="DB305" s="32" t="str">
        <f ca="1">IF(AND(DB$7&gt;=$N305,DB$7&lt;=$O305,DB$7&lt;&gt;""),IF($P305="O",$K305&amp;" h",$K305),"")</f>
        <v/>
      </c>
      <c r="DC305" s="32" t="str">
        <f ca="1">IF(AND(DC$7&gt;=$N305,DC$7&lt;=$O305,DC$7&lt;&gt;""),IF($P305="O",$K305&amp;" h",$K305),"")</f>
        <v/>
      </c>
    </row>
    <row r="306" spans="1:107" x14ac:dyDescent="0.3">
      <c r="A306" s="100"/>
      <c r="B306" s="100"/>
      <c r="C306" s="100"/>
      <c r="D306" s="100"/>
      <c r="E306" s="100"/>
      <c r="F306" s="100"/>
      <c r="G306" s="100"/>
      <c r="H306" s="100"/>
      <c r="I306" s="100"/>
      <c r="J306" s="100"/>
      <c r="K306" s="100"/>
      <c r="L306" s="104"/>
      <c r="M306" s="104"/>
      <c r="N306" s="105"/>
      <c r="O306" s="105"/>
      <c r="P306" s="106"/>
      <c r="Q306" s="31">
        <f ca="1">NETWORKDAYS(N306,O306,LD!$D$5:$D$16)</f>
        <v>0</v>
      </c>
      <c r="R306" s="152" t="str">
        <f ca="1">IF(AND(R$7&gt;=$N306,R$7&lt;=$O306,R$7&lt;&gt;""),IF($P306="O",$K306&amp;" h",$K306),"")</f>
        <v/>
      </c>
      <c r="S306" s="150" t="str">
        <f>IF(AND(S$7&gt;=$N306,S$7&lt;=$O306,S$7&lt;&gt;""),IF($P306="O",$K306&amp;" h",$K306),"")</f>
        <v/>
      </c>
      <c r="T306" s="152" t="str">
        <f ca="1">IF(AND(T$7&gt;=$N306,T$7&lt;=$O306,T$7&lt;&gt;""),IF($P306="O",$K306&amp;" h",$K306),"")</f>
        <v/>
      </c>
      <c r="U306" s="150" t="str">
        <f>IF(AND(U$7&gt;=$N306,U$7&lt;=$O306,U$7&lt;&gt;""),IF($P306="O",$K306&amp;" h",$K306),"")</f>
        <v/>
      </c>
      <c r="V306" s="152" t="str">
        <f ca="1">IF(AND(V$7&gt;=$N306,V$7&lt;=$O306,V$7&lt;&gt;""),IF($P306="O",$K306&amp;" h",$K306),"")</f>
        <v/>
      </c>
      <c r="W306" s="150" t="str">
        <f>IF(AND(W$7&gt;=$N306,W$7&lt;=$O306,W$7&lt;&gt;""),IF($P306="O",$K306&amp;" h",$K306),"")</f>
        <v/>
      </c>
      <c r="X306" s="152" t="str">
        <f ca="1">IF(AND(X$7&gt;=$N306,X$7&lt;=$O306,X$7&lt;&gt;""),IF($P306="O",$K306&amp;" h",$K306),"")</f>
        <v/>
      </c>
      <c r="Y306" s="150" t="str">
        <f>IF(AND(Y$7&gt;=$N306,Y$7&lt;=$O306,Y$7&lt;&gt;""),IF($P306="O",$K306&amp;" h",$K306),"")</f>
        <v/>
      </c>
      <c r="Z306" s="152" t="str">
        <f ca="1">IF(AND(Z$7&gt;=$N306,Z$7&lt;=$O306,Z$7&lt;&gt;""),IF($P306="O",$K306&amp;" h",$K306),"")</f>
        <v/>
      </c>
      <c r="AA306" s="150" t="str">
        <f>IF(AND(AA$7&gt;=$N306,AA$7&lt;=$O306,AA$7&lt;&gt;""),IF($P306="O",$K306&amp;" h",$K306),"")</f>
        <v/>
      </c>
      <c r="AB306" s="152" t="str">
        <f ca="1">IF(AND(AB$7&gt;=$N306,AB$7&lt;=$O306,AB$7&lt;&gt;""),IF($P306="O",$K306&amp;" h",$K306),"")</f>
        <v/>
      </c>
      <c r="AC306" s="150" t="str">
        <f>IF(AND(AC$7&gt;=$N306,AC$7&lt;=$O306,AC$7&lt;&gt;""),IF($P306="O",$K306&amp;" h",$K306),"")</f>
        <v/>
      </c>
      <c r="AD306" s="152" t="str">
        <f ca="1">IF(AND(AD$7&gt;=$N306,AD$7&lt;=$O306,AD$7&lt;&gt;""),IF($P306="O",$K306&amp;" h",$K306),"")</f>
        <v/>
      </c>
      <c r="AE306" s="150" t="str">
        <f>IF(AND(AE$7&gt;=$N306,AE$7&lt;=$O306,AE$7&lt;&gt;""),IF($P306="O",$K306&amp;" h",$K306),"")</f>
        <v/>
      </c>
      <c r="AF306" s="152" t="str">
        <f ca="1">IF(AND(AF$7&gt;=$N306,AF$7&lt;=$O306,AF$7&lt;&gt;""),IF($P306="O",$K306&amp;" h",$K306),"")</f>
        <v/>
      </c>
      <c r="AG306" s="150" t="str">
        <f>IF(AND(AG$7&gt;=$N306,AG$7&lt;=$O306,AG$7&lt;&gt;""),IF($P306="O",$K306&amp;" h",$K306),"")</f>
        <v/>
      </c>
      <c r="AH306" s="152" t="str">
        <f ca="1">IF(AND(AH$7&gt;=$N306,AH$7&lt;=$O306,AH$7&lt;&gt;""),IF($P306="O",$K306&amp;" h",$K306),"")</f>
        <v/>
      </c>
      <c r="AI306" s="150"/>
      <c r="AJ306" s="152"/>
      <c r="AK306" s="150"/>
      <c r="AL306" s="152"/>
      <c r="AM306" s="150"/>
      <c r="AN306" s="152"/>
      <c r="AO306" s="150"/>
      <c r="AP306" s="152"/>
      <c r="AQ306" s="150"/>
      <c r="AR306" s="152"/>
      <c r="AS306" s="150"/>
      <c r="AT306" s="152"/>
      <c r="AU306" s="150"/>
      <c r="AV306" s="152"/>
      <c r="AW306" s="150"/>
      <c r="AX306" s="152"/>
      <c r="AY306" s="150"/>
      <c r="AZ306" s="152"/>
      <c r="BA306" s="150"/>
      <c r="BB306" s="152"/>
      <c r="BC306" s="150"/>
      <c r="BD306" s="152"/>
      <c r="BE306" s="150"/>
      <c r="BF306" s="152"/>
      <c r="BG306" s="150"/>
      <c r="BH306" s="152"/>
      <c r="BI306" s="150"/>
      <c r="BJ306" s="152"/>
      <c r="BK306" s="150"/>
      <c r="BL306" s="152"/>
      <c r="BM306" s="150"/>
      <c r="BN306" s="152"/>
      <c r="BO306" s="150"/>
      <c r="BP306" s="152"/>
      <c r="BQ306" s="150"/>
      <c r="BR306" s="152"/>
      <c r="BS306" s="150"/>
      <c r="BT306" s="152"/>
      <c r="BU306" s="150"/>
      <c r="BV306" s="152"/>
      <c r="BW306" s="150"/>
      <c r="BX306" s="152"/>
      <c r="BY306" s="150"/>
      <c r="BZ306" s="32" t="str">
        <f ca="1">IF(AND(BZ$7&gt;=$N306,BZ$7&lt;=$O306,BZ$7&lt;&gt;""),IF($P306="O",$K306&amp;" h",$K306),"")</f>
        <v/>
      </c>
      <c r="CA306" s="32" t="str">
        <f ca="1">IF(AND(CA$7&gt;=$N306,CA$7&lt;=$O306,CA$7&lt;&gt;""),IF($P306="O",$K306&amp;" h",$K306),"")</f>
        <v/>
      </c>
      <c r="CB306" s="32" t="str">
        <f ca="1">IF(AND(CB$7&gt;=$N306,CB$7&lt;=$O306,CB$7&lt;&gt;""),IF($P306="O",$K306&amp;" h",$K306),"")</f>
        <v/>
      </c>
      <c r="CC306" s="32" t="str">
        <f ca="1">IF(AND(CC$7&gt;=$N306,CC$7&lt;=$O306,CC$7&lt;&gt;""),IF($P306="O",$K306&amp;" h",$K306),"")</f>
        <v/>
      </c>
      <c r="CD306" s="32" t="str">
        <f ca="1">IF(AND(CD$7&gt;=$N306,CD$7&lt;=$O306,CD$7&lt;&gt;""),IF($P306="O",$K306&amp;" h",$K306),"")</f>
        <v/>
      </c>
      <c r="CE306" s="32" t="str">
        <f ca="1">IF(AND(CE$7&gt;=$N306,CE$7&lt;=$O306,CE$7&lt;&gt;""),IF($P306="O",$K306&amp;" h",$K306),"")</f>
        <v/>
      </c>
      <c r="CF306" s="32" t="str">
        <f ca="1">IF(AND(CF$7&gt;=$N306,CF$7&lt;=$O306,CF$7&lt;&gt;""),IF($P306="O",$K306&amp;" h",$K306),"")</f>
        <v/>
      </c>
      <c r="CG306" s="32" t="str">
        <f ca="1">IF(AND(CG$7&gt;=$N306,CG$7&lt;=$O306,CG$7&lt;&gt;""),IF($P306="O",$K306&amp;" h",$K306),"")</f>
        <v/>
      </c>
      <c r="CH306" s="32" t="str">
        <f ca="1">IF(AND(CH$7&gt;=$N306,CH$7&lt;=$O306,CH$7&lt;&gt;""),IF($P306="O",$K306&amp;" h",$K306),"")</f>
        <v/>
      </c>
      <c r="CI306" s="32" t="str">
        <f ca="1">IF(AND(CI$7&gt;=$N306,CI$7&lt;=$O306,CI$7&lt;&gt;""),IF($P306="O",$K306&amp;" h",$K306),"")</f>
        <v/>
      </c>
      <c r="CJ306" s="32" t="str">
        <f ca="1">IF(AND(CJ$7&gt;=$N306,CJ$7&lt;=$O306,CJ$7&lt;&gt;""),IF($P306="O",$K306&amp;" h",$K306),"")</f>
        <v/>
      </c>
      <c r="CK306" s="32" t="str">
        <f ca="1">IF(AND(CK$7&gt;=$N306,CK$7&lt;=$O306,CK$7&lt;&gt;""),IF($P306="O",$K306&amp;" h",$K306),"")</f>
        <v/>
      </c>
      <c r="CL306" s="32" t="str">
        <f ca="1">IF(AND(CL$7&gt;=$N306,CL$7&lt;=$O306,CL$7&lt;&gt;""),IF($P306="O",$K306&amp;" h",$K306),"")</f>
        <v/>
      </c>
      <c r="CM306" s="32" t="str">
        <f ca="1">IF(AND(CM$7&gt;=$N306,CM$7&lt;=$O306,CM$7&lt;&gt;""),IF($P306="O",$K306&amp;" h",$K306),"")</f>
        <v/>
      </c>
      <c r="CN306" s="32" t="str">
        <f ca="1">IF(AND(CN$7&gt;=$N306,CN$7&lt;=$O306,CN$7&lt;&gt;""),IF($P306="O",$K306&amp;" h",$K306),"")</f>
        <v/>
      </c>
      <c r="CO306" s="32" t="str">
        <f ca="1">IF(AND(CO$7&gt;=$N306,CO$7&lt;=$O306,CO$7&lt;&gt;""),IF($P306="O",$K306&amp;" h",$K306),"")</f>
        <v/>
      </c>
      <c r="CP306" s="32" t="str">
        <f ca="1">IF(AND(CP$7&gt;=$N306,CP$7&lt;=$O306,CP$7&lt;&gt;""),IF($P306="O",$K306&amp;" h",$K306),"")</f>
        <v/>
      </c>
      <c r="CQ306" s="32" t="str">
        <f ca="1">IF(AND(CQ$7&gt;=$N306,CQ$7&lt;=$O306,CQ$7&lt;&gt;""),IF($P306="O",$K306&amp;" h",$K306),"")</f>
        <v/>
      </c>
      <c r="CR306" s="32" t="str">
        <f ca="1">IF(AND(CR$7&gt;=$N306,CR$7&lt;=$O306,CR$7&lt;&gt;""),IF($P306="O",$K306&amp;" h",$K306),"")</f>
        <v/>
      </c>
      <c r="CS306" s="32" t="str">
        <f ca="1">IF(AND(CS$7&gt;=$N306,CS$7&lt;=$O306,CS$7&lt;&gt;""),IF($P306="O",$K306&amp;" h",$K306),"")</f>
        <v/>
      </c>
      <c r="CT306" s="32" t="str">
        <f ca="1">IF(AND(CT$7&gt;=$N306,CT$7&lt;=$O306,CT$7&lt;&gt;""),IF($P306="O",$K306&amp;" h",$K306),"")</f>
        <v/>
      </c>
      <c r="CU306" s="32" t="str">
        <f ca="1">IF(AND(CU$7&gt;=$N306,CU$7&lt;=$O306,CU$7&lt;&gt;""),IF($P306="O",$K306&amp;" h",$K306),"")</f>
        <v/>
      </c>
      <c r="CV306" s="32" t="str">
        <f ca="1">IF(AND(CV$7&gt;=$N306,CV$7&lt;=$O306,CV$7&lt;&gt;""),IF($P306="O",$K306&amp;" h",$K306),"")</f>
        <v/>
      </c>
      <c r="CW306" s="32" t="str">
        <f ca="1">IF(AND(CW$7&gt;=$N306,CW$7&lt;=$O306,CW$7&lt;&gt;""),IF($P306="O",$K306&amp;" h",$K306),"")</f>
        <v/>
      </c>
      <c r="CX306" s="32" t="str">
        <f ca="1">IF(AND(CX$7&gt;=$N306,CX$7&lt;=$O306,CX$7&lt;&gt;""),IF($P306="O",$K306&amp;" h",$K306),"")</f>
        <v/>
      </c>
      <c r="CY306" s="32" t="str">
        <f ca="1">IF(AND(CY$7&gt;=$N306,CY$7&lt;=$O306,CY$7&lt;&gt;""),IF($P306="O",$K306&amp;" h",$K306),"")</f>
        <v/>
      </c>
      <c r="CZ306" s="32" t="str">
        <f ca="1">IF(AND(CZ$7&gt;=$N306,CZ$7&lt;=$O306,CZ$7&lt;&gt;""),IF($P306="O",$K306&amp;" h",$K306),"")</f>
        <v/>
      </c>
      <c r="DA306" s="32" t="str">
        <f ca="1">IF(AND(DA$7&gt;=$N306,DA$7&lt;=$O306,DA$7&lt;&gt;""),IF($P306="O",$K306&amp;" h",$K306),"")</f>
        <v/>
      </c>
      <c r="DB306" s="32" t="str">
        <f ca="1">IF(AND(DB$7&gt;=$N306,DB$7&lt;=$O306,DB$7&lt;&gt;""),IF($P306="O",$K306&amp;" h",$K306),"")</f>
        <v/>
      </c>
      <c r="DC306" s="32" t="str">
        <f ca="1">IF(AND(DC$7&gt;=$N306,DC$7&lt;=$O306,DC$7&lt;&gt;""),IF($P306="O",$K306&amp;" h",$K306),"")</f>
        <v/>
      </c>
    </row>
    <row r="307" spans="1:107" x14ac:dyDescent="0.3">
      <c r="A307" s="100"/>
      <c r="B307" s="100"/>
      <c r="C307" s="100"/>
      <c r="D307" s="100"/>
      <c r="E307" s="100"/>
      <c r="F307" s="100"/>
      <c r="G307" s="100"/>
      <c r="H307" s="100"/>
      <c r="I307" s="100"/>
      <c r="J307" s="100"/>
      <c r="K307" s="100"/>
      <c r="L307" s="101"/>
      <c r="M307" s="101"/>
      <c r="N307" s="102"/>
      <c r="O307" s="102"/>
      <c r="P307" s="103"/>
      <c r="Q307" s="31">
        <f ca="1">NETWORKDAYS(N307,O307,LD!$D$5:$D$16)</f>
        <v>0</v>
      </c>
      <c r="R307" s="152" t="str">
        <f ca="1">IF(AND(R$7&gt;=$N307,R$7&lt;=$O307,R$7&lt;&gt;""),IF($P307="O",$K307&amp;" h",$K307),"")</f>
        <v/>
      </c>
      <c r="S307" s="150" t="str">
        <f>IF(AND(S$7&gt;=$N307,S$7&lt;=$O307,S$7&lt;&gt;""),IF($P307="O",$K307&amp;" h",$K307),"")</f>
        <v/>
      </c>
      <c r="T307" s="152" t="str">
        <f ca="1">IF(AND(T$7&gt;=$N307,T$7&lt;=$O307,T$7&lt;&gt;""),IF($P307="O",$K307&amp;" h",$K307),"")</f>
        <v/>
      </c>
      <c r="U307" s="150" t="str">
        <f>IF(AND(U$7&gt;=$N307,U$7&lt;=$O307,U$7&lt;&gt;""),IF($P307="O",$K307&amp;" h",$K307),"")</f>
        <v/>
      </c>
      <c r="V307" s="152" t="str">
        <f ca="1">IF(AND(V$7&gt;=$N307,V$7&lt;=$O307,V$7&lt;&gt;""),IF($P307="O",$K307&amp;" h",$K307),"")</f>
        <v/>
      </c>
      <c r="W307" s="150" t="str">
        <f>IF(AND(W$7&gt;=$N307,W$7&lt;=$O307,W$7&lt;&gt;""),IF($P307="O",$K307&amp;" h",$K307),"")</f>
        <v/>
      </c>
      <c r="X307" s="152" t="str">
        <f ca="1">IF(AND(X$7&gt;=$N307,X$7&lt;=$O307,X$7&lt;&gt;""),IF($P307="O",$K307&amp;" h",$K307),"")</f>
        <v/>
      </c>
      <c r="Y307" s="150" t="str">
        <f>IF(AND(Y$7&gt;=$N307,Y$7&lt;=$O307,Y$7&lt;&gt;""),IF($P307="O",$K307&amp;" h",$K307),"")</f>
        <v/>
      </c>
      <c r="Z307" s="152" t="str">
        <f ca="1">IF(AND(Z$7&gt;=$N307,Z$7&lt;=$O307,Z$7&lt;&gt;""),IF($P307="O",$K307&amp;" h",$K307),"")</f>
        <v/>
      </c>
      <c r="AA307" s="150" t="str">
        <f>IF(AND(AA$7&gt;=$N307,AA$7&lt;=$O307,AA$7&lt;&gt;""),IF($P307="O",$K307&amp;" h",$K307),"")</f>
        <v/>
      </c>
      <c r="AB307" s="152" t="str">
        <f ca="1">IF(AND(AB$7&gt;=$N307,AB$7&lt;=$O307,AB$7&lt;&gt;""),IF($P307="O",$K307&amp;" h",$K307),"")</f>
        <v/>
      </c>
      <c r="AC307" s="150" t="str">
        <f>IF(AND(AC$7&gt;=$N307,AC$7&lt;=$O307,AC$7&lt;&gt;""),IF($P307="O",$K307&amp;" h",$K307),"")</f>
        <v/>
      </c>
      <c r="AD307" s="152" t="str">
        <f ca="1">IF(AND(AD$7&gt;=$N307,AD$7&lt;=$O307,AD$7&lt;&gt;""),IF($P307="O",$K307&amp;" h",$K307),"")</f>
        <v/>
      </c>
      <c r="AE307" s="150" t="str">
        <f>IF(AND(AE$7&gt;=$N307,AE$7&lt;=$O307,AE$7&lt;&gt;""),IF($P307="O",$K307&amp;" h",$K307),"")</f>
        <v/>
      </c>
      <c r="AF307" s="152" t="str">
        <f ca="1">IF(AND(AF$7&gt;=$N307,AF$7&lt;=$O307,AF$7&lt;&gt;""),IF($P307="O",$K307&amp;" h",$K307),"")</f>
        <v/>
      </c>
      <c r="AG307" s="150" t="str">
        <f>IF(AND(AG$7&gt;=$N307,AG$7&lt;=$O307,AG$7&lt;&gt;""),IF($P307="O",$K307&amp;" h",$K307),"")</f>
        <v/>
      </c>
      <c r="AH307" s="152" t="str">
        <f ca="1">IF(AND(AH$7&gt;=$N307,AH$7&lt;=$O307,AH$7&lt;&gt;""),IF($P307="O",$K307&amp;" h",$K307),"")</f>
        <v/>
      </c>
      <c r="AI307" s="150"/>
      <c r="AJ307" s="152"/>
      <c r="AK307" s="150"/>
      <c r="AL307" s="152"/>
      <c r="AM307" s="150"/>
      <c r="AN307" s="152"/>
      <c r="AO307" s="150"/>
      <c r="AP307" s="152"/>
      <c r="AQ307" s="150"/>
      <c r="AR307" s="152"/>
      <c r="AS307" s="150"/>
      <c r="AT307" s="152"/>
      <c r="AU307" s="150"/>
      <c r="AV307" s="152"/>
      <c r="AW307" s="150"/>
      <c r="AX307" s="152"/>
      <c r="AY307" s="150"/>
      <c r="AZ307" s="152"/>
      <c r="BA307" s="150"/>
      <c r="BB307" s="152"/>
      <c r="BC307" s="150"/>
      <c r="BD307" s="152"/>
      <c r="BE307" s="150"/>
      <c r="BF307" s="152"/>
      <c r="BG307" s="150"/>
      <c r="BH307" s="152"/>
      <c r="BI307" s="150"/>
      <c r="BJ307" s="152"/>
      <c r="BK307" s="150"/>
      <c r="BL307" s="152"/>
      <c r="BM307" s="150"/>
      <c r="BN307" s="152"/>
      <c r="BO307" s="150"/>
      <c r="BP307" s="152"/>
      <c r="BQ307" s="150"/>
      <c r="BR307" s="152"/>
      <c r="BS307" s="150"/>
      <c r="BT307" s="152"/>
      <c r="BU307" s="150"/>
      <c r="BV307" s="152"/>
      <c r="BW307" s="150"/>
      <c r="BX307" s="152"/>
      <c r="BY307" s="150"/>
      <c r="BZ307" s="32" t="str">
        <f ca="1">IF(AND(BZ$7&gt;=$N307,BZ$7&lt;=$O307,BZ$7&lt;&gt;""),IF($P307="O",$K307&amp;" h",$K307),"")</f>
        <v/>
      </c>
      <c r="CA307" s="32" t="str">
        <f ca="1">IF(AND(CA$7&gt;=$N307,CA$7&lt;=$O307,CA$7&lt;&gt;""),IF($P307="O",$K307&amp;" h",$K307),"")</f>
        <v/>
      </c>
      <c r="CB307" s="32" t="str">
        <f ca="1">IF(AND(CB$7&gt;=$N307,CB$7&lt;=$O307,CB$7&lt;&gt;""),IF($P307="O",$K307&amp;" h",$K307),"")</f>
        <v/>
      </c>
      <c r="CC307" s="32" t="str">
        <f ca="1">IF(AND(CC$7&gt;=$N307,CC$7&lt;=$O307,CC$7&lt;&gt;""),IF($P307="O",$K307&amp;" h",$K307),"")</f>
        <v/>
      </c>
      <c r="CD307" s="32" t="str">
        <f ca="1">IF(AND(CD$7&gt;=$N307,CD$7&lt;=$O307,CD$7&lt;&gt;""),IF($P307="O",$K307&amp;" h",$K307),"")</f>
        <v/>
      </c>
      <c r="CE307" s="32" t="str">
        <f ca="1">IF(AND(CE$7&gt;=$N307,CE$7&lt;=$O307,CE$7&lt;&gt;""),IF($P307="O",$K307&amp;" h",$K307),"")</f>
        <v/>
      </c>
      <c r="CF307" s="32" t="str">
        <f ca="1">IF(AND(CF$7&gt;=$N307,CF$7&lt;=$O307,CF$7&lt;&gt;""),IF($P307="O",$K307&amp;" h",$K307),"")</f>
        <v/>
      </c>
      <c r="CG307" s="32" t="str">
        <f ca="1">IF(AND(CG$7&gt;=$N307,CG$7&lt;=$O307,CG$7&lt;&gt;""),IF($P307="O",$K307&amp;" h",$K307),"")</f>
        <v/>
      </c>
      <c r="CH307" s="32" t="str">
        <f ca="1">IF(AND(CH$7&gt;=$N307,CH$7&lt;=$O307,CH$7&lt;&gt;""),IF($P307="O",$K307&amp;" h",$K307),"")</f>
        <v/>
      </c>
      <c r="CI307" s="32" t="str">
        <f ca="1">IF(AND(CI$7&gt;=$N307,CI$7&lt;=$O307,CI$7&lt;&gt;""),IF($P307="O",$K307&amp;" h",$K307),"")</f>
        <v/>
      </c>
      <c r="CJ307" s="32" t="str">
        <f ca="1">IF(AND(CJ$7&gt;=$N307,CJ$7&lt;=$O307,CJ$7&lt;&gt;""),IF($P307="O",$K307&amp;" h",$K307),"")</f>
        <v/>
      </c>
      <c r="CK307" s="32" t="str">
        <f ca="1">IF(AND(CK$7&gt;=$N307,CK$7&lt;=$O307,CK$7&lt;&gt;""),IF($P307="O",$K307&amp;" h",$K307),"")</f>
        <v/>
      </c>
      <c r="CL307" s="32" t="str">
        <f ca="1">IF(AND(CL$7&gt;=$N307,CL$7&lt;=$O307,CL$7&lt;&gt;""),IF($P307="O",$K307&amp;" h",$K307),"")</f>
        <v/>
      </c>
      <c r="CM307" s="32" t="str">
        <f ca="1">IF(AND(CM$7&gt;=$N307,CM$7&lt;=$O307,CM$7&lt;&gt;""),IF($P307="O",$K307&amp;" h",$K307),"")</f>
        <v/>
      </c>
      <c r="CN307" s="32" t="str">
        <f ca="1">IF(AND(CN$7&gt;=$N307,CN$7&lt;=$O307,CN$7&lt;&gt;""),IF($P307="O",$K307&amp;" h",$K307),"")</f>
        <v/>
      </c>
      <c r="CO307" s="32" t="str">
        <f ca="1">IF(AND(CO$7&gt;=$N307,CO$7&lt;=$O307,CO$7&lt;&gt;""),IF($P307="O",$K307&amp;" h",$K307),"")</f>
        <v/>
      </c>
      <c r="CP307" s="32" t="str">
        <f ca="1">IF(AND(CP$7&gt;=$N307,CP$7&lt;=$O307,CP$7&lt;&gt;""),IF($P307="O",$K307&amp;" h",$K307),"")</f>
        <v/>
      </c>
      <c r="CQ307" s="32" t="str">
        <f ca="1">IF(AND(CQ$7&gt;=$N307,CQ$7&lt;=$O307,CQ$7&lt;&gt;""),IF($P307="O",$K307&amp;" h",$K307),"")</f>
        <v/>
      </c>
      <c r="CR307" s="32" t="str">
        <f ca="1">IF(AND(CR$7&gt;=$N307,CR$7&lt;=$O307,CR$7&lt;&gt;""),IF($P307="O",$K307&amp;" h",$K307),"")</f>
        <v/>
      </c>
      <c r="CS307" s="32" t="str">
        <f ca="1">IF(AND(CS$7&gt;=$N307,CS$7&lt;=$O307,CS$7&lt;&gt;""),IF($P307="O",$K307&amp;" h",$K307),"")</f>
        <v/>
      </c>
      <c r="CT307" s="32" t="str">
        <f ca="1">IF(AND(CT$7&gt;=$N307,CT$7&lt;=$O307,CT$7&lt;&gt;""),IF($P307="O",$K307&amp;" h",$K307),"")</f>
        <v/>
      </c>
      <c r="CU307" s="32" t="str">
        <f ca="1">IF(AND(CU$7&gt;=$N307,CU$7&lt;=$O307,CU$7&lt;&gt;""),IF($P307="O",$K307&amp;" h",$K307),"")</f>
        <v/>
      </c>
      <c r="CV307" s="32" t="str">
        <f ca="1">IF(AND(CV$7&gt;=$N307,CV$7&lt;=$O307,CV$7&lt;&gt;""),IF($P307="O",$K307&amp;" h",$K307),"")</f>
        <v/>
      </c>
      <c r="CW307" s="32" t="str">
        <f ca="1">IF(AND(CW$7&gt;=$N307,CW$7&lt;=$O307,CW$7&lt;&gt;""),IF($P307="O",$K307&amp;" h",$K307),"")</f>
        <v/>
      </c>
      <c r="CX307" s="32" t="str">
        <f ca="1">IF(AND(CX$7&gt;=$N307,CX$7&lt;=$O307,CX$7&lt;&gt;""),IF($P307="O",$K307&amp;" h",$K307),"")</f>
        <v/>
      </c>
      <c r="CY307" s="32" t="str">
        <f ca="1">IF(AND(CY$7&gt;=$N307,CY$7&lt;=$O307,CY$7&lt;&gt;""),IF($P307="O",$K307&amp;" h",$K307),"")</f>
        <v/>
      </c>
      <c r="CZ307" s="32" t="str">
        <f ca="1">IF(AND(CZ$7&gt;=$N307,CZ$7&lt;=$O307,CZ$7&lt;&gt;""),IF($P307="O",$K307&amp;" h",$K307),"")</f>
        <v/>
      </c>
      <c r="DA307" s="32" t="str">
        <f ca="1">IF(AND(DA$7&gt;=$N307,DA$7&lt;=$O307,DA$7&lt;&gt;""),IF($P307="O",$K307&amp;" h",$K307),"")</f>
        <v/>
      </c>
      <c r="DB307" s="32" t="str">
        <f ca="1">IF(AND(DB$7&gt;=$N307,DB$7&lt;=$O307,DB$7&lt;&gt;""),IF($P307="O",$K307&amp;" h",$K307),"")</f>
        <v/>
      </c>
      <c r="DC307" s="32" t="str">
        <f ca="1">IF(AND(DC$7&gt;=$N307,DC$7&lt;=$O307,DC$7&lt;&gt;""),IF($P307="O",$K307&amp;" h",$K307),"")</f>
        <v/>
      </c>
    </row>
    <row r="308" spans="1:107" x14ac:dyDescent="0.3">
      <c r="A308" s="100"/>
      <c r="B308" s="100"/>
      <c r="C308" s="100"/>
      <c r="D308" s="100"/>
      <c r="E308" s="100"/>
      <c r="F308" s="100"/>
      <c r="G308" s="100"/>
      <c r="H308" s="100"/>
      <c r="I308" s="100"/>
      <c r="J308" s="100"/>
      <c r="K308" s="100"/>
      <c r="L308" s="101"/>
      <c r="M308" s="101"/>
      <c r="N308" s="102"/>
      <c r="O308" s="102"/>
      <c r="P308" s="103"/>
      <c r="Q308" s="31">
        <f ca="1">NETWORKDAYS(N308,O308,LD!$D$5:$D$16)</f>
        <v>0</v>
      </c>
      <c r="R308" s="152" t="str">
        <f ca="1">IF(AND(R$7&gt;=$N308,R$7&lt;=$O308,R$7&lt;&gt;""),IF($P308="O",$K308&amp;" h",$K308),"")</f>
        <v/>
      </c>
      <c r="S308" s="150" t="str">
        <f>IF(AND(S$7&gt;=$N308,S$7&lt;=$O308,S$7&lt;&gt;""),IF($P308="O",$K308&amp;" h",$K308),"")</f>
        <v/>
      </c>
      <c r="T308" s="152" t="str">
        <f ca="1">IF(AND(T$7&gt;=$N308,T$7&lt;=$O308,T$7&lt;&gt;""),IF($P308="O",$K308&amp;" h",$K308),"")</f>
        <v/>
      </c>
      <c r="U308" s="150" t="str">
        <f>IF(AND(U$7&gt;=$N308,U$7&lt;=$O308,U$7&lt;&gt;""),IF($P308="O",$K308&amp;" h",$K308),"")</f>
        <v/>
      </c>
      <c r="V308" s="152" t="str">
        <f ca="1">IF(AND(V$7&gt;=$N308,V$7&lt;=$O308,V$7&lt;&gt;""),IF($P308="O",$K308&amp;" h",$K308),"")</f>
        <v/>
      </c>
      <c r="W308" s="150" t="str">
        <f>IF(AND(W$7&gt;=$N308,W$7&lt;=$O308,W$7&lt;&gt;""),IF($P308="O",$K308&amp;" h",$K308),"")</f>
        <v/>
      </c>
      <c r="X308" s="152" t="str">
        <f ca="1">IF(AND(X$7&gt;=$N308,X$7&lt;=$O308,X$7&lt;&gt;""),IF($P308="O",$K308&amp;" h",$K308),"")</f>
        <v/>
      </c>
      <c r="Y308" s="150" t="str">
        <f>IF(AND(Y$7&gt;=$N308,Y$7&lt;=$O308,Y$7&lt;&gt;""),IF($P308="O",$K308&amp;" h",$K308),"")</f>
        <v/>
      </c>
      <c r="Z308" s="152" t="str">
        <f ca="1">IF(AND(Z$7&gt;=$N308,Z$7&lt;=$O308,Z$7&lt;&gt;""),IF($P308="O",$K308&amp;" h",$K308),"")</f>
        <v/>
      </c>
      <c r="AA308" s="150" t="str">
        <f>IF(AND(AA$7&gt;=$N308,AA$7&lt;=$O308,AA$7&lt;&gt;""),IF($P308="O",$K308&amp;" h",$K308),"")</f>
        <v/>
      </c>
      <c r="AB308" s="152" t="str">
        <f ca="1">IF(AND(AB$7&gt;=$N308,AB$7&lt;=$O308,AB$7&lt;&gt;""),IF($P308="O",$K308&amp;" h",$K308),"")</f>
        <v/>
      </c>
      <c r="AC308" s="150" t="str">
        <f>IF(AND(AC$7&gt;=$N308,AC$7&lt;=$O308,AC$7&lt;&gt;""),IF($P308="O",$K308&amp;" h",$K308),"")</f>
        <v/>
      </c>
      <c r="AD308" s="152" t="str">
        <f ca="1">IF(AND(AD$7&gt;=$N308,AD$7&lt;=$O308,AD$7&lt;&gt;""),IF($P308="O",$K308&amp;" h",$K308),"")</f>
        <v/>
      </c>
      <c r="AE308" s="150" t="str">
        <f>IF(AND(AE$7&gt;=$N308,AE$7&lt;=$O308,AE$7&lt;&gt;""),IF($P308="O",$K308&amp;" h",$K308),"")</f>
        <v/>
      </c>
      <c r="AF308" s="152" t="str">
        <f ca="1">IF(AND(AF$7&gt;=$N308,AF$7&lt;=$O308,AF$7&lt;&gt;""),IF($P308="O",$K308&amp;" h",$K308),"")</f>
        <v/>
      </c>
      <c r="AG308" s="150" t="str">
        <f>IF(AND(AG$7&gt;=$N308,AG$7&lt;=$O308,AG$7&lt;&gt;""),IF($P308="O",$K308&amp;" h",$K308),"")</f>
        <v/>
      </c>
      <c r="AH308" s="152" t="str">
        <f ca="1">IF(AND(AH$7&gt;=$N308,AH$7&lt;=$O308,AH$7&lt;&gt;""),IF($P308="O",$K308&amp;" h",$K308),"")</f>
        <v/>
      </c>
      <c r="AI308" s="150"/>
      <c r="AJ308" s="152"/>
      <c r="AK308" s="150"/>
      <c r="AL308" s="152"/>
      <c r="AM308" s="150"/>
      <c r="AN308" s="152"/>
      <c r="AO308" s="150"/>
      <c r="AP308" s="152"/>
      <c r="AQ308" s="150"/>
      <c r="AR308" s="152"/>
      <c r="AS308" s="150"/>
      <c r="AT308" s="152"/>
      <c r="AU308" s="150"/>
      <c r="AV308" s="152"/>
      <c r="AW308" s="150"/>
      <c r="AX308" s="152"/>
      <c r="AY308" s="150"/>
      <c r="AZ308" s="152"/>
      <c r="BA308" s="150"/>
      <c r="BB308" s="152"/>
      <c r="BC308" s="150"/>
      <c r="BD308" s="152"/>
      <c r="BE308" s="150"/>
      <c r="BF308" s="152"/>
      <c r="BG308" s="150"/>
      <c r="BH308" s="152"/>
      <c r="BI308" s="150"/>
      <c r="BJ308" s="152"/>
      <c r="BK308" s="150"/>
      <c r="BL308" s="152"/>
      <c r="BM308" s="150"/>
      <c r="BN308" s="152"/>
      <c r="BO308" s="150"/>
      <c r="BP308" s="152"/>
      <c r="BQ308" s="150"/>
      <c r="BR308" s="152"/>
      <c r="BS308" s="150"/>
      <c r="BT308" s="152"/>
      <c r="BU308" s="150"/>
      <c r="BV308" s="152"/>
      <c r="BW308" s="150"/>
      <c r="BX308" s="152"/>
      <c r="BY308" s="150"/>
      <c r="BZ308" s="32" t="str">
        <f ca="1">IF(AND(BZ$7&gt;=$N308,BZ$7&lt;=$O308,BZ$7&lt;&gt;""),IF($P308="O",$K308&amp;" h",$K308),"")</f>
        <v/>
      </c>
      <c r="CA308" s="32" t="str">
        <f ca="1">IF(AND(CA$7&gt;=$N308,CA$7&lt;=$O308,CA$7&lt;&gt;""),IF($P308="O",$K308&amp;" h",$K308),"")</f>
        <v/>
      </c>
      <c r="CB308" s="32" t="str">
        <f ca="1">IF(AND(CB$7&gt;=$N308,CB$7&lt;=$O308,CB$7&lt;&gt;""),IF($P308="O",$K308&amp;" h",$K308),"")</f>
        <v/>
      </c>
      <c r="CC308" s="32" t="str">
        <f ca="1">IF(AND(CC$7&gt;=$N308,CC$7&lt;=$O308,CC$7&lt;&gt;""),IF($P308="O",$K308&amp;" h",$K308),"")</f>
        <v/>
      </c>
      <c r="CD308" s="32" t="str">
        <f ca="1">IF(AND(CD$7&gt;=$N308,CD$7&lt;=$O308,CD$7&lt;&gt;""),IF($P308="O",$K308&amp;" h",$K308),"")</f>
        <v/>
      </c>
      <c r="CE308" s="32" t="str">
        <f ca="1">IF(AND(CE$7&gt;=$N308,CE$7&lt;=$O308,CE$7&lt;&gt;""),IF($P308="O",$K308&amp;" h",$K308),"")</f>
        <v/>
      </c>
      <c r="CF308" s="32" t="str">
        <f ca="1">IF(AND(CF$7&gt;=$N308,CF$7&lt;=$O308,CF$7&lt;&gt;""),IF($P308="O",$K308&amp;" h",$K308),"")</f>
        <v/>
      </c>
      <c r="CG308" s="32" t="str">
        <f ca="1">IF(AND(CG$7&gt;=$N308,CG$7&lt;=$O308,CG$7&lt;&gt;""),IF($P308="O",$K308&amp;" h",$K308),"")</f>
        <v/>
      </c>
      <c r="CH308" s="32" t="str">
        <f ca="1">IF(AND(CH$7&gt;=$N308,CH$7&lt;=$O308,CH$7&lt;&gt;""),IF($P308="O",$K308&amp;" h",$K308),"")</f>
        <v/>
      </c>
      <c r="CI308" s="32" t="str">
        <f ca="1">IF(AND(CI$7&gt;=$N308,CI$7&lt;=$O308,CI$7&lt;&gt;""),IF($P308="O",$K308&amp;" h",$K308),"")</f>
        <v/>
      </c>
      <c r="CJ308" s="32" t="str">
        <f ca="1">IF(AND(CJ$7&gt;=$N308,CJ$7&lt;=$O308,CJ$7&lt;&gt;""),IF($P308="O",$K308&amp;" h",$K308),"")</f>
        <v/>
      </c>
      <c r="CK308" s="32" t="str">
        <f ca="1">IF(AND(CK$7&gt;=$N308,CK$7&lt;=$O308,CK$7&lt;&gt;""),IF($P308="O",$K308&amp;" h",$K308),"")</f>
        <v/>
      </c>
      <c r="CL308" s="32" t="str">
        <f ca="1">IF(AND(CL$7&gt;=$N308,CL$7&lt;=$O308,CL$7&lt;&gt;""),IF($P308="O",$K308&amp;" h",$K308),"")</f>
        <v/>
      </c>
      <c r="CM308" s="32" t="str">
        <f ca="1">IF(AND(CM$7&gt;=$N308,CM$7&lt;=$O308,CM$7&lt;&gt;""),IF($P308="O",$K308&amp;" h",$K308),"")</f>
        <v/>
      </c>
      <c r="CN308" s="32" t="str">
        <f ca="1">IF(AND(CN$7&gt;=$N308,CN$7&lt;=$O308,CN$7&lt;&gt;""),IF($P308="O",$K308&amp;" h",$K308),"")</f>
        <v/>
      </c>
      <c r="CO308" s="32" t="str">
        <f ca="1">IF(AND(CO$7&gt;=$N308,CO$7&lt;=$O308,CO$7&lt;&gt;""),IF($P308="O",$K308&amp;" h",$K308),"")</f>
        <v/>
      </c>
      <c r="CP308" s="32" t="str">
        <f ca="1">IF(AND(CP$7&gt;=$N308,CP$7&lt;=$O308,CP$7&lt;&gt;""),IF($P308="O",$K308&amp;" h",$K308),"")</f>
        <v/>
      </c>
      <c r="CQ308" s="32" t="str">
        <f ca="1">IF(AND(CQ$7&gt;=$N308,CQ$7&lt;=$O308,CQ$7&lt;&gt;""),IF($P308="O",$K308&amp;" h",$K308),"")</f>
        <v/>
      </c>
      <c r="CR308" s="32" t="str">
        <f ca="1">IF(AND(CR$7&gt;=$N308,CR$7&lt;=$O308,CR$7&lt;&gt;""),IF($P308="O",$K308&amp;" h",$K308),"")</f>
        <v/>
      </c>
      <c r="CS308" s="32" t="str">
        <f ca="1">IF(AND(CS$7&gt;=$N308,CS$7&lt;=$O308,CS$7&lt;&gt;""),IF($P308="O",$K308&amp;" h",$K308),"")</f>
        <v/>
      </c>
      <c r="CT308" s="32" t="str">
        <f ca="1">IF(AND(CT$7&gt;=$N308,CT$7&lt;=$O308,CT$7&lt;&gt;""),IF($P308="O",$K308&amp;" h",$K308),"")</f>
        <v/>
      </c>
      <c r="CU308" s="32" t="str">
        <f ca="1">IF(AND(CU$7&gt;=$N308,CU$7&lt;=$O308,CU$7&lt;&gt;""),IF($P308="O",$K308&amp;" h",$K308),"")</f>
        <v/>
      </c>
      <c r="CV308" s="32" t="str">
        <f ca="1">IF(AND(CV$7&gt;=$N308,CV$7&lt;=$O308,CV$7&lt;&gt;""),IF($P308="O",$K308&amp;" h",$K308),"")</f>
        <v/>
      </c>
      <c r="CW308" s="32" t="str">
        <f ca="1">IF(AND(CW$7&gt;=$N308,CW$7&lt;=$O308,CW$7&lt;&gt;""),IF($P308="O",$K308&amp;" h",$K308),"")</f>
        <v/>
      </c>
      <c r="CX308" s="32" t="str">
        <f ca="1">IF(AND(CX$7&gt;=$N308,CX$7&lt;=$O308,CX$7&lt;&gt;""),IF($P308="O",$K308&amp;" h",$K308),"")</f>
        <v/>
      </c>
      <c r="CY308" s="32" t="str">
        <f ca="1">IF(AND(CY$7&gt;=$N308,CY$7&lt;=$O308,CY$7&lt;&gt;""),IF($P308="O",$K308&amp;" h",$K308),"")</f>
        <v/>
      </c>
      <c r="CZ308" s="32" t="str">
        <f ca="1">IF(AND(CZ$7&gt;=$N308,CZ$7&lt;=$O308,CZ$7&lt;&gt;""),IF($P308="O",$K308&amp;" h",$K308),"")</f>
        <v/>
      </c>
      <c r="DA308" s="32" t="str">
        <f ca="1">IF(AND(DA$7&gt;=$N308,DA$7&lt;=$O308,DA$7&lt;&gt;""),IF($P308="O",$K308&amp;" h",$K308),"")</f>
        <v/>
      </c>
      <c r="DB308" s="32" t="str">
        <f ca="1">IF(AND(DB$7&gt;=$N308,DB$7&lt;=$O308,DB$7&lt;&gt;""),IF($P308="O",$K308&amp;" h",$K308),"")</f>
        <v/>
      </c>
      <c r="DC308" s="32" t="str">
        <f ca="1">IF(AND(DC$7&gt;=$N308,DC$7&lt;=$O308,DC$7&lt;&gt;""),IF($P308="O",$K308&amp;" h",$K308),"")</f>
        <v/>
      </c>
    </row>
    <row r="309" spans="1:107" x14ac:dyDescent="0.3">
      <c r="A309" s="100"/>
      <c r="B309" s="100"/>
      <c r="C309" s="100"/>
      <c r="D309" s="100"/>
      <c r="E309" s="100"/>
      <c r="F309" s="100"/>
      <c r="G309" s="100"/>
      <c r="H309" s="100"/>
      <c r="I309" s="100"/>
      <c r="J309" s="100"/>
      <c r="K309" s="100"/>
      <c r="L309" s="101"/>
      <c r="M309" s="101"/>
      <c r="N309" s="102"/>
      <c r="O309" s="102"/>
      <c r="P309" s="103"/>
      <c r="Q309" s="31">
        <f ca="1">NETWORKDAYS(N309,O309,LD!$D$5:$D$16)</f>
        <v>0</v>
      </c>
      <c r="R309" s="152" t="str">
        <f ca="1">IF(AND(R$7&gt;=$N309,R$7&lt;=$O309,R$7&lt;&gt;""),IF($P309="O",$K309&amp;" h",$K309),"")</f>
        <v/>
      </c>
      <c r="S309" s="150" t="str">
        <f>IF(AND(S$7&gt;=$N309,S$7&lt;=$O309,S$7&lt;&gt;""),IF($P309="O",$K309&amp;" h",$K309),"")</f>
        <v/>
      </c>
      <c r="T309" s="152" t="str">
        <f ca="1">IF(AND(T$7&gt;=$N309,T$7&lt;=$O309,T$7&lt;&gt;""),IF($P309="O",$K309&amp;" h",$K309),"")</f>
        <v/>
      </c>
      <c r="U309" s="150" t="str">
        <f>IF(AND(U$7&gt;=$N309,U$7&lt;=$O309,U$7&lt;&gt;""),IF($P309="O",$K309&amp;" h",$K309),"")</f>
        <v/>
      </c>
      <c r="V309" s="152" t="str">
        <f ca="1">IF(AND(V$7&gt;=$N309,V$7&lt;=$O309,V$7&lt;&gt;""),IF($P309="O",$K309&amp;" h",$K309),"")</f>
        <v/>
      </c>
      <c r="W309" s="150" t="str">
        <f>IF(AND(W$7&gt;=$N309,W$7&lt;=$O309,W$7&lt;&gt;""),IF($P309="O",$K309&amp;" h",$K309),"")</f>
        <v/>
      </c>
      <c r="X309" s="152" t="str">
        <f ca="1">IF(AND(X$7&gt;=$N309,X$7&lt;=$O309,X$7&lt;&gt;""),IF($P309="O",$K309&amp;" h",$K309),"")</f>
        <v/>
      </c>
      <c r="Y309" s="150" t="str">
        <f>IF(AND(Y$7&gt;=$N309,Y$7&lt;=$O309,Y$7&lt;&gt;""),IF($P309="O",$K309&amp;" h",$K309),"")</f>
        <v/>
      </c>
      <c r="Z309" s="152" t="str">
        <f ca="1">IF(AND(Z$7&gt;=$N309,Z$7&lt;=$O309,Z$7&lt;&gt;""),IF($P309="O",$K309&amp;" h",$K309),"")</f>
        <v/>
      </c>
      <c r="AA309" s="150" t="str">
        <f>IF(AND(AA$7&gt;=$N309,AA$7&lt;=$O309,AA$7&lt;&gt;""),IF($P309="O",$K309&amp;" h",$K309),"")</f>
        <v/>
      </c>
      <c r="AB309" s="152" t="str">
        <f ca="1">IF(AND(AB$7&gt;=$N309,AB$7&lt;=$O309,AB$7&lt;&gt;""),IF($P309="O",$K309&amp;" h",$K309),"")</f>
        <v/>
      </c>
      <c r="AC309" s="150" t="str">
        <f>IF(AND(AC$7&gt;=$N309,AC$7&lt;=$O309,AC$7&lt;&gt;""),IF($P309="O",$K309&amp;" h",$K309),"")</f>
        <v/>
      </c>
      <c r="AD309" s="152" t="str">
        <f ca="1">IF(AND(AD$7&gt;=$N309,AD$7&lt;=$O309,AD$7&lt;&gt;""),IF($P309="O",$K309&amp;" h",$K309),"")</f>
        <v/>
      </c>
      <c r="AE309" s="150" t="str">
        <f>IF(AND(AE$7&gt;=$N309,AE$7&lt;=$O309,AE$7&lt;&gt;""),IF($P309="O",$K309&amp;" h",$K309),"")</f>
        <v/>
      </c>
      <c r="AF309" s="152" t="str">
        <f ca="1">IF(AND(AF$7&gt;=$N309,AF$7&lt;=$O309,AF$7&lt;&gt;""),IF($P309="O",$K309&amp;" h",$K309),"")</f>
        <v/>
      </c>
      <c r="AG309" s="150" t="str">
        <f>IF(AND(AG$7&gt;=$N309,AG$7&lt;=$O309,AG$7&lt;&gt;""),IF($P309="O",$K309&amp;" h",$K309),"")</f>
        <v/>
      </c>
      <c r="AH309" s="152" t="str">
        <f ca="1">IF(AND(AH$7&gt;=$N309,AH$7&lt;=$O309,AH$7&lt;&gt;""),IF($P309="O",$K309&amp;" h",$K309),"")</f>
        <v/>
      </c>
      <c r="AI309" s="150"/>
      <c r="AJ309" s="152"/>
      <c r="AK309" s="150"/>
      <c r="AL309" s="152"/>
      <c r="AM309" s="150"/>
      <c r="AN309" s="152"/>
      <c r="AO309" s="150"/>
      <c r="AP309" s="152"/>
      <c r="AQ309" s="150"/>
      <c r="AR309" s="152"/>
      <c r="AS309" s="150"/>
      <c r="AT309" s="152"/>
      <c r="AU309" s="150"/>
      <c r="AV309" s="152"/>
      <c r="AW309" s="150"/>
      <c r="AX309" s="152"/>
      <c r="AY309" s="150"/>
      <c r="AZ309" s="152"/>
      <c r="BA309" s="150"/>
      <c r="BB309" s="152"/>
      <c r="BC309" s="150"/>
      <c r="BD309" s="152"/>
      <c r="BE309" s="150"/>
      <c r="BF309" s="152"/>
      <c r="BG309" s="150"/>
      <c r="BH309" s="152"/>
      <c r="BI309" s="150"/>
      <c r="BJ309" s="152"/>
      <c r="BK309" s="150"/>
      <c r="BL309" s="152"/>
      <c r="BM309" s="150"/>
      <c r="BN309" s="152"/>
      <c r="BO309" s="150"/>
      <c r="BP309" s="152"/>
      <c r="BQ309" s="150"/>
      <c r="BR309" s="152"/>
      <c r="BS309" s="150"/>
      <c r="BT309" s="152"/>
      <c r="BU309" s="150"/>
      <c r="BV309" s="152"/>
      <c r="BW309" s="150"/>
      <c r="BX309" s="152"/>
      <c r="BY309" s="150"/>
      <c r="BZ309" s="32" t="str">
        <f ca="1">IF(AND(BZ$7&gt;=$N309,BZ$7&lt;=$O309,BZ$7&lt;&gt;""),IF($P309="O",$K309&amp;" h",$K309),"")</f>
        <v/>
      </c>
      <c r="CA309" s="32" t="str">
        <f ca="1">IF(AND(CA$7&gt;=$N309,CA$7&lt;=$O309,CA$7&lt;&gt;""),IF($P309="O",$K309&amp;" h",$K309),"")</f>
        <v/>
      </c>
      <c r="CB309" s="32" t="str">
        <f ca="1">IF(AND(CB$7&gt;=$N309,CB$7&lt;=$O309,CB$7&lt;&gt;""),IF($P309="O",$K309&amp;" h",$K309),"")</f>
        <v/>
      </c>
      <c r="CC309" s="32" t="str">
        <f ca="1">IF(AND(CC$7&gt;=$N309,CC$7&lt;=$O309,CC$7&lt;&gt;""),IF($P309="O",$K309&amp;" h",$K309),"")</f>
        <v/>
      </c>
      <c r="CD309" s="32" t="str">
        <f ca="1">IF(AND(CD$7&gt;=$N309,CD$7&lt;=$O309,CD$7&lt;&gt;""),IF($P309="O",$K309&amp;" h",$K309),"")</f>
        <v/>
      </c>
      <c r="CE309" s="32" t="str">
        <f ca="1">IF(AND(CE$7&gt;=$N309,CE$7&lt;=$O309,CE$7&lt;&gt;""),IF($P309="O",$K309&amp;" h",$K309),"")</f>
        <v/>
      </c>
      <c r="CF309" s="32" t="str">
        <f ca="1">IF(AND(CF$7&gt;=$N309,CF$7&lt;=$O309,CF$7&lt;&gt;""),IF($P309="O",$K309&amp;" h",$K309),"")</f>
        <v/>
      </c>
      <c r="CG309" s="32" t="str">
        <f ca="1">IF(AND(CG$7&gt;=$N309,CG$7&lt;=$O309,CG$7&lt;&gt;""),IF($P309="O",$K309&amp;" h",$K309),"")</f>
        <v/>
      </c>
      <c r="CH309" s="32" t="str">
        <f ca="1">IF(AND(CH$7&gt;=$N309,CH$7&lt;=$O309,CH$7&lt;&gt;""),IF($P309="O",$K309&amp;" h",$K309),"")</f>
        <v/>
      </c>
      <c r="CI309" s="32" t="str">
        <f ca="1">IF(AND(CI$7&gt;=$N309,CI$7&lt;=$O309,CI$7&lt;&gt;""),IF($P309="O",$K309&amp;" h",$K309),"")</f>
        <v/>
      </c>
      <c r="CJ309" s="32" t="str">
        <f ca="1">IF(AND(CJ$7&gt;=$N309,CJ$7&lt;=$O309,CJ$7&lt;&gt;""),IF($P309="O",$K309&amp;" h",$K309),"")</f>
        <v/>
      </c>
      <c r="CK309" s="32" t="str">
        <f ca="1">IF(AND(CK$7&gt;=$N309,CK$7&lt;=$O309,CK$7&lt;&gt;""),IF($P309="O",$K309&amp;" h",$K309),"")</f>
        <v/>
      </c>
      <c r="CL309" s="32" t="str">
        <f ca="1">IF(AND(CL$7&gt;=$N309,CL$7&lt;=$O309,CL$7&lt;&gt;""),IF($P309="O",$K309&amp;" h",$K309),"")</f>
        <v/>
      </c>
      <c r="CM309" s="32" t="str">
        <f ca="1">IF(AND(CM$7&gt;=$N309,CM$7&lt;=$O309,CM$7&lt;&gt;""),IF($P309="O",$K309&amp;" h",$K309),"")</f>
        <v/>
      </c>
      <c r="CN309" s="32" t="str">
        <f ca="1">IF(AND(CN$7&gt;=$N309,CN$7&lt;=$O309,CN$7&lt;&gt;""),IF($P309="O",$K309&amp;" h",$K309),"")</f>
        <v/>
      </c>
      <c r="CO309" s="32" t="str">
        <f ca="1">IF(AND(CO$7&gt;=$N309,CO$7&lt;=$O309,CO$7&lt;&gt;""),IF($P309="O",$K309&amp;" h",$K309),"")</f>
        <v/>
      </c>
      <c r="CP309" s="32" t="str">
        <f ca="1">IF(AND(CP$7&gt;=$N309,CP$7&lt;=$O309,CP$7&lt;&gt;""),IF($P309="O",$K309&amp;" h",$K309),"")</f>
        <v/>
      </c>
      <c r="CQ309" s="32" t="str">
        <f ca="1">IF(AND(CQ$7&gt;=$N309,CQ$7&lt;=$O309,CQ$7&lt;&gt;""),IF($P309="O",$K309&amp;" h",$K309),"")</f>
        <v/>
      </c>
      <c r="CR309" s="32" t="str">
        <f ca="1">IF(AND(CR$7&gt;=$N309,CR$7&lt;=$O309,CR$7&lt;&gt;""),IF($P309="O",$K309&amp;" h",$K309),"")</f>
        <v/>
      </c>
      <c r="CS309" s="32" t="str">
        <f ca="1">IF(AND(CS$7&gt;=$N309,CS$7&lt;=$O309,CS$7&lt;&gt;""),IF($P309="O",$K309&amp;" h",$K309),"")</f>
        <v/>
      </c>
      <c r="CT309" s="32" t="str">
        <f ca="1">IF(AND(CT$7&gt;=$N309,CT$7&lt;=$O309,CT$7&lt;&gt;""),IF($P309="O",$K309&amp;" h",$K309),"")</f>
        <v/>
      </c>
      <c r="CU309" s="32" t="str">
        <f ca="1">IF(AND(CU$7&gt;=$N309,CU$7&lt;=$O309,CU$7&lt;&gt;""),IF($P309="O",$K309&amp;" h",$K309),"")</f>
        <v/>
      </c>
      <c r="CV309" s="32" t="str">
        <f ca="1">IF(AND(CV$7&gt;=$N309,CV$7&lt;=$O309,CV$7&lt;&gt;""),IF($P309="O",$K309&amp;" h",$K309),"")</f>
        <v/>
      </c>
      <c r="CW309" s="32" t="str">
        <f ca="1">IF(AND(CW$7&gt;=$N309,CW$7&lt;=$O309,CW$7&lt;&gt;""),IF($P309="O",$K309&amp;" h",$K309),"")</f>
        <v/>
      </c>
      <c r="CX309" s="32" t="str">
        <f ca="1">IF(AND(CX$7&gt;=$N309,CX$7&lt;=$O309,CX$7&lt;&gt;""),IF($P309="O",$K309&amp;" h",$K309),"")</f>
        <v/>
      </c>
      <c r="CY309" s="32" t="str">
        <f ca="1">IF(AND(CY$7&gt;=$N309,CY$7&lt;=$O309,CY$7&lt;&gt;""),IF($P309="O",$K309&amp;" h",$K309),"")</f>
        <v/>
      </c>
      <c r="CZ309" s="32" t="str">
        <f ca="1">IF(AND(CZ$7&gt;=$N309,CZ$7&lt;=$O309,CZ$7&lt;&gt;""),IF($P309="O",$K309&amp;" h",$K309),"")</f>
        <v/>
      </c>
      <c r="DA309" s="32" t="str">
        <f ca="1">IF(AND(DA$7&gt;=$N309,DA$7&lt;=$O309,DA$7&lt;&gt;""),IF($P309="O",$K309&amp;" h",$K309),"")</f>
        <v/>
      </c>
      <c r="DB309" s="32" t="str">
        <f ca="1">IF(AND(DB$7&gt;=$N309,DB$7&lt;=$O309,DB$7&lt;&gt;""),IF($P309="O",$K309&amp;" h",$K309),"")</f>
        <v/>
      </c>
      <c r="DC309" s="32" t="str">
        <f ca="1">IF(AND(DC$7&gt;=$N309,DC$7&lt;=$O309,DC$7&lt;&gt;""),IF($P309="O",$K309&amp;" h",$K309),"")</f>
        <v/>
      </c>
    </row>
    <row r="310" spans="1:107" x14ac:dyDescent="0.3">
      <c r="A310" s="100"/>
      <c r="B310" s="100"/>
      <c r="C310" s="100"/>
      <c r="D310" s="100"/>
      <c r="E310" s="100"/>
      <c r="F310" s="100"/>
      <c r="G310" s="100"/>
      <c r="H310" s="100"/>
      <c r="I310" s="100"/>
      <c r="J310" s="100"/>
      <c r="K310" s="100"/>
      <c r="L310" s="101"/>
      <c r="M310" s="101"/>
      <c r="N310" s="102"/>
      <c r="O310" s="102"/>
      <c r="P310" s="103"/>
      <c r="Q310" s="31">
        <f ca="1">NETWORKDAYS(N310,O310,LD!$D$5:$D$16)</f>
        <v>0</v>
      </c>
      <c r="R310" s="152" t="str">
        <f ca="1">IF(AND(R$7&gt;=$N310,R$7&lt;=$O310,R$7&lt;&gt;""),IF($P310="O",$K310&amp;" h",$K310),"")</f>
        <v/>
      </c>
      <c r="S310" s="150" t="str">
        <f>IF(AND(S$7&gt;=$N310,S$7&lt;=$O310,S$7&lt;&gt;""),IF($P310="O",$K310&amp;" h",$K310),"")</f>
        <v/>
      </c>
      <c r="T310" s="152" t="str">
        <f ca="1">IF(AND(T$7&gt;=$N310,T$7&lt;=$O310,T$7&lt;&gt;""),IF($P310="O",$K310&amp;" h",$K310),"")</f>
        <v/>
      </c>
      <c r="U310" s="150" t="str">
        <f>IF(AND(U$7&gt;=$N310,U$7&lt;=$O310,U$7&lt;&gt;""),IF($P310="O",$K310&amp;" h",$K310),"")</f>
        <v/>
      </c>
      <c r="V310" s="152" t="str">
        <f ca="1">IF(AND(V$7&gt;=$N310,V$7&lt;=$O310,V$7&lt;&gt;""),IF($P310="O",$K310&amp;" h",$K310),"")</f>
        <v/>
      </c>
      <c r="W310" s="150" t="str">
        <f>IF(AND(W$7&gt;=$N310,W$7&lt;=$O310,W$7&lt;&gt;""),IF($P310="O",$K310&amp;" h",$K310),"")</f>
        <v/>
      </c>
      <c r="X310" s="152" t="str">
        <f ca="1">IF(AND(X$7&gt;=$N310,X$7&lt;=$O310,X$7&lt;&gt;""),IF($P310="O",$K310&amp;" h",$K310),"")</f>
        <v/>
      </c>
      <c r="Y310" s="150" t="str">
        <f>IF(AND(Y$7&gt;=$N310,Y$7&lt;=$O310,Y$7&lt;&gt;""),IF($P310="O",$K310&amp;" h",$K310),"")</f>
        <v/>
      </c>
      <c r="Z310" s="152" t="str">
        <f ca="1">IF(AND(Z$7&gt;=$N310,Z$7&lt;=$O310,Z$7&lt;&gt;""),IF($P310="O",$K310&amp;" h",$K310),"")</f>
        <v/>
      </c>
      <c r="AA310" s="150" t="str">
        <f>IF(AND(AA$7&gt;=$N310,AA$7&lt;=$O310,AA$7&lt;&gt;""),IF($P310="O",$K310&amp;" h",$K310),"")</f>
        <v/>
      </c>
      <c r="AB310" s="152" t="str">
        <f ca="1">IF(AND(AB$7&gt;=$N310,AB$7&lt;=$O310,AB$7&lt;&gt;""),IF($P310="O",$K310&amp;" h",$K310),"")</f>
        <v/>
      </c>
      <c r="AC310" s="150" t="str">
        <f>IF(AND(AC$7&gt;=$N310,AC$7&lt;=$O310,AC$7&lt;&gt;""),IF($P310="O",$K310&amp;" h",$K310),"")</f>
        <v/>
      </c>
      <c r="AD310" s="152" t="str">
        <f ca="1">IF(AND(AD$7&gt;=$N310,AD$7&lt;=$O310,AD$7&lt;&gt;""),IF($P310="O",$K310&amp;" h",$K310),"")</f>
        <v/>
      </c>
      <c r="AE310" s="150" t="str">
        <f>IF(AND(AE$7&gt;=$N310,AE$7&lt;=$O310,AE$7&lt;&gt;""),IF($P310="O",$K310&amp;" h",$K310),"")</f>
        <v/>
      </c>
      <c r="AF310" s="152" t="str">
        <f ca="1">IF(AND(AF$7&gt;=$N310,AF$7&lt;=$O310,AF$7&lt;&gt;""),IF($P310="O",$K310&amp;" h",$K310),"")</f>
        <v/>
      </c>
      <c r="AG310" s="150" t="str">
        <f>IF(AND(AG$7&gt;=$N310,AG$7&lt;=$O310,AG$7&lt;&gt;""),IF($P310="O",$K310&amp;" h",$K310),"")</f>
        <v/>
      </c>
      <c r="AH310" s="152" t="str">
        <f ca="1">IF(AND(AH$7&gt;=$N310,AH$7&lt;=$O310,AH$7&lt;&gt;""),IF($P310="O",$K310&amp;" h",$K310),"")</f>
        <v/>
      </c>
      <c r="AI310" s="150"/>
      <c r="AJ310" s="152"/>
      <c r="AK310" s="150"/>
      <c r="AL310" s="152"/>
      <c r="AM310" s="150"/>
      <c r="AN310" s="152"/>
      <c r="AO310" s="150"/>
      <c r="AP310" s="152"/>
      <c r="AQ310" s="150"/>
      <c r="AR310" s="152"/>
      <c r="AS310" s="150"/>
      <c r="AT310" s="152"/>
      <c r="AU310" s="150"/>
      <c r="AV310" s="152"/>
      <c r="AW310" s="150"/>
      <c r="AX310" s="152"/>
      <c r="AY310" s="150"/>
      <c r="AZ310" s="152"/>
      <c r="BA310" s="150"/>
      <c r="BB310" s="152"/>
      <c r="BC310" s="150"/>
      <c r="BD310" s="152"/>
      <c r="BE310" s="150"/>
      <c r="BF310" s="152"/>
      <c r="BG310" s="150"/>
      <c r="BH310" s="152"/>
      <c r="BI310" s="150"/>
      <c r="BJ310" s="152"/>
      <c r="BK310" s="150"/>
      <c r="BL310" s="152"/>
      <c r="BM310" s="150"/>
      <c r="BN310" s="152"/>
      <c r="BO310" s="150"/>
      <c r="BP310" s="152"/>
      <c r="BQ310" s="150"/>
      <c r="BR310" s="152"/>
      <c r="BS310" s="150"/>
      <c r="BT310" s="152"/>
      <c r="BU310" s="150"/>
      <c r="BV310" s="152"/>
      <c r="BW310" s="150"/>
      <c r="BX310" s="152"/>
      <c r="BY310" s="150"/>
      <c r="BZ310" s="32" t="str">
        <f ca="1">IF(AND(BZ$7&gt;=$N310,BZ$7&lt;=$O310,BZ$7&lt;&gt;""),IF($P310="O",$K310&amp;" h",$K310),"")</f>
        <v/>
      </c>
      <c r="CA310" s="32" t="str">
        <f ca="1">IF(AND(CA$7&gt;=$N310,CA$7&lt;=$O310,CA$7&lt;&gt;""),IF($P310="O",$K310&amp;" h",$K310),"")</f>
        <v/>
      </c>
      <c r="CB310" s="32" t="str">
        <f ca="1">IF(AND(CB$7&gt;=$N310,CB$7&lt;=$O310,CB$7&lt;&gt;""),IF($P310="O",$K310&amp;" h",$K310),"")</f>
        <v/>
      </c>
      <c r="CC310" s="32" t="str">
        <f ca="1">IF(AND(CC$7&gt;=$N310,CC$7&lt;=$O310,CC$7&lt;&gt;""),IF($P310="O",$K310&amp;" h",$K310),"")</f>
        <v/>
      </c>
      <c r="CD310" s="32" t="str">
        <f ca="1">IF(AND(CD$7&gt;=$N310,CD$7&lt;=$O310,CD$7&lt;&gt;""),IF($P310="O",$K310&amp;" h",$K310),"")</f>
        <v/>
      </c>
      <c r="CE310" s="32" t="str">
        <f ca="1">IF(AND(CE$7&gt;=$N310,CE$7&lt;=$O310,CE$7&lt;&gt;""),IF($P310="O",$K310&amp;" h",$K310),"")</f>
        <v/>
      </c>
      <c r="CF310" s="32" t="str">
        <f ca="1">IF(AND(CF$7&gt;=$N310,CF$7&lt;=$O310,CF$7&lt;&gt;""),IF($P310="O",$K310&amp;" h",$K310),"")</f>
        <v/>
      </c>
      <c r="CG310" s="32" t="str">
        <f ca="1">IF(AND(CG$7&gt;=$N310,CG$7&lt;=$O310,CG$7&lt;&gt;""),IF($P310="O",$K310&amp;" h",$K310),"")</f>
        <v/>
      </c>
      <c r="CH310" s="32" t="str">
        <f ca="1">IF(AND(CH$7&gt;=$N310,CH$7&lt;=$O310,CH$7&lt;&gt;""),IF($P310="O",$K310&amp;" h",$K310),"")</f>
        <v/>
      </c>
      <c r="CI310" s="32" t="str">
        <f ca="1">IF(AND(CI$7&gt;=$N310,CI$7&lt;=$O310,CI$7&lt;&gt;""),IF($P310="O",$K310&amp;" h",$K310),"")</f>
        <v/>
      </c>
      <c r="CJ310" s="32" t="str">
        <f ca="1">IF(AND(CJ$7&gt;=$N310,CJ$7&lt;=$O310,CJ$7&lt;&gt;""),IF($P310="O",$K310&amp;" h",$K310),"")</f>
        <v/>
      </c>
      <c r="CK310" s="32" t="str">
        <f ca="1">IF(AND(CK$7&gt;=$N310,CK$7&lt;=$O310,CK$7&lt;&gt;""),IF($P310="O",$K310&amp;" h",$K310),"")</f>
        <v/>
      </c>
      <c r="CL310" s="32" t="str">
        <f ca="1">IF(AND(CL$7&gt;=$N310,CL$7&lt;=$O310,CL$7&lt;&gt;""),IF($P310="O",$K310&amp;" h",$K310),"")</f>
        <v/>
      </c>
      <c r="CM310" s="32" t="str">
        <f ca="1">IF(AND(CM$7&gt;=$N310,CM$7&lt;=$O310,CM$7&lt;&gt;""),IF($P310="O",$K310&amp;" h",$K310),"")</f>
        <v/>
      </c>
      <c r="CN310" s="32" t="str">
        <f ca="1">IF(AND(CN$7&gt;=$N310,CN$7&lt;=$O310,CN$7&lt;&gt;""),IF($P310="O",$K310&amp;" h",$K310),"")</f>
        <v/>
      </c>
      <c r="CO310" s="32" t="str">
        <f ca="1">IF(AND(CO$7&gt;=$N310,CO$7&lt;=$O310,CO$7&lt;&gt;""),IF($P310="O",$K310&amp;" h",$K310),"")</f>
        <v/>
      </c>
      <c r="CP310" s="32" t="str">
        <f ca="1">IF(AND(CP$7&gt;=$N310,CP$7&lt;=$O310,CP$7&lt;&gt;""),IF($P310="O",$K310&amp;" h",$K310),"")</f>
        <v/>
      </c>
      <c r="CQ310" s="32" t="str">
        <f ca="1">IF(AND(CQ$7&gt;=$N310,CQ$7&lt;=$O310,CQ$7&lt;&gt;""),IF($P310="O",$K310&amp;" h",$K310),"")</f>
        <v/>
      </c>
      <c r="CR310" s="32" t="str">
        <f ca="1">IF(AND(CR$7&gt;=$N310,CR$7&lt;=$O310,CR$7&lt;&gt;""),IF($P310="O",$K310&amp;" h",$K310),"")</f>
        <v/>
      </c>
      <c r="CS310" s="32" t="str">
        <f ca="1">IF(AND(CS$7&gt;=$N310,CS$7&lt;=$O310,CS$7&lt;&gt;""),IF($P310="O",$K310&amp;" h",$K310),"")</f>
        <v/>
      </c>
      <c r="CT310" s="32" t="str">
        <f ca="1">IF(AND(CT$7&gt;=$N310,CT$7&lt;=$O310,CT$7&lt;&gt;""),IF($P310="O",$K310&amp;" h",$K310),"")</f>
        <v/>
      </c>
      <c r="CU310" s="32" t="str">
        <f ca="1">IF(AND(CU$7&gt;=$N310,CU$7&lt;=$O310,CU$7&lt;&gt;""),IF($P310="O",$K310&amp;" h",$K310),"")</f>
        <v/>
      </c>
      <c r="CV310" s="32" t="str">
        <f ca="1">IF(AND(CV$7&gt;=$N310,CV$7&lt;=$O310,CV$7&lt;&gt;""),IF($P310="O",$K310&amp;" h",$K310),"")</f>
        <v/>
      </c>
      <c r="CW310" s="32" t="str">
        <f ca="1">IF(AND(CW$7&gt;=$N310,CW$7&lt;=$O310,CW$7&lt;&gt;""),IF($P310="O",$K310&amp;" h",$K310),"")</f>
        <v/>
      </c>
      <c r="CX310" s="32" t="str">
        <f ca="1">IF(AND(CX$7&gt;=$N310,CX$7&lt;=$O310,CX$7&lt;&gt;""),IF($P310="O",$K310&amp;" h",$K310),"")</f>
        <v/>
      </c>
      <c r="CY310" s="32" t="str">
        <f ca="1">IF(AND(CY$7&gt;=$N310,CY$7&lt;=$O310,CY$7&lt;&gt;""),IF($P310="O",$K310&amp;" h",$K310),"")</f>
        <v/>
      </c>
      <c r="CZ310" s="32" t="str">
        <f ca="1">IF(AND(CZ$7&gt;=$N310,CZ$7&lt;=$O310,CZ$7&lt;&gt;""),IF($P310="O",$K310&amp;" h",$K310),"")</f>
        <v/>
      </c>
      <c r="DA310" s="32" t="str">
        <f ca="1">IF(AND(DA$7&gt;=$N310,DA$7&lt;=$O310,DA$7&lt;&gt;""),IF($P310="O",$K310&amp;" h",$K310),"")</f>
        <v/>
      </c>
      <c r="DB310" s="32" t="str">
        <f ca="1">IF(AND(DB$7&gt;=$N310,DB$7&lt;=$O310,DB$7&lt;&gt;""),IF($P310="O",$K310&amp;" h",$K310),"")</f>
        <v/>
      </c>
      <c r="DC310" s="32" t="str">
        <f ca="1">IF(AND(DC$7&gt;=$N310,DC$7&lt;=$O310,DC$7&lt;&gt;""),IF($P310="O",$K310&amp;" h",$K310),"")</f>
        <v/>
      </c>
    </row>
    <row r="311" spans="1:107" x14ac:dyDescent="0.3">
      <c r="A311" s="100"/>
      <c r="B311" s="100"/>
      <c r="C311" s="100"/>
      <c r="D311" s="100"/>
      <c r="E311" s="100"/>
      <c r="F311" s="100"/>
      <c r="G311" s="100"/>
      <c r="H311" s="100"/>
      <c r="I311" s="100"/>
      <c r="J311" s="100"/>
      <c r="K311" s="100"/>
      <c r="L311" s="101"/>
      <c r="M311" s="101"/>
      <c r="N311" s="102"/>
      <c r="O311" s="102"/>
      <c r="P311" s="103"/>
      <c r="Q311" s="31">
        <f ca="1">NETWORKDAYS(N311,O311,LD!$D$5:$D$16)</f>
        <v>0</v>
      </c>
      <c r="R311" s="152" t="str">
        <f ca="1">IF(AND(R$7&gt;=$N311,R$7&lt;=$O311,R$7&lt;&gt;""),IF($P311="O",$K311&amp;" h",$K311),"")</f>
        <v/>
      </c>
      <c r="S311" s="150" t="str">
        <f>IF(AND(S$7&gt;=$N311,S$7&lt;=$O311,S$7&lt;&gt;""),IF($P311="O",$K311&amp;" h",$K311),"")</f>
        <v/>
      </c>
      <c r="T311" s="152" t="str">
        <f ca="1">IF(AND(T$7&gt;=$N311,T$7&lt;=$O311,T$7&lt;&gt;""),IF($P311="O",$K311&amp;" h",$K311),"")</f>
        <v/>
      </c>
      <c r="U311" s="150" t="str">
        <f>IF(AND(U$7&gt;=$N311,U$7&lt;=$O311,U$7&lt;&gt;""),IF($P311="O",$K311&amp;" h",$K311),"")</f>
        <v/>
      </c>
      <c r="V311" s="152" t="str">
        <f ca="1">IF(AND(V$7&gt;=$N311,V$7&lt;=$O311,V$7&lt;&gt;""),IF($P311="O",$K311&amp;" h",$K311),"")</f>
        <v/>
      </c>
      <c r="W311" s="150" t="str">
        <f>IF(AND(W$7&gt;=$N311,W$7&lt;=$O311,W$7&lt;&gt;""),IF($P311="O",$K311&amp;" h",$K311),"")</f>
        <v/>
      </c>
      <c r="X311" s="152" t="str">
        <f ca="1">IF(AND(X$7&gt;=$N311,X$7&lt;=$O311,X$7&lt;&gt;""),IF($P311="O",$K311&amp;" h",$K311),"")</f>
        <v/>
      </c>
      <c r="Y311" s="150" t="str">
        <f>IF(AND(Y$7&gt;=$N311,Y$7&lt;=$O311,Y$7&lt;&gt;""),IF($P311="O",$K311&amp;" h",$K311),"")</f>
        <v/>
      </c>
      <c r="Z311" s="152" t="str">
        <f ca="1">IF(AND(Z$7&gt;=$N311,Z$7&lt;=$O311,Z$7&lt;&gt;""),IF($P311="O",$K311&amp;" h",$K311),"")</f>
        <v/>
      </c>
      <c r="AA311" s="150" t="str">
        <f>IF(AND(AA$7&gt;=$N311,AA$7&lt;=$O311,AA$7&lt;&gt;""),IF($P311="O",$K311&amp;" h",$K311),"")</f>
        <v/>
      </c>
      <c r="AB311" s="152" t="str">
        <f ca="1">IF(AND(AB$7&gt;=$N311,AB$7&lt;=$O311,AB$7&lt;&gt;""),IF($P311="O",$K311&amp;" h",$K311),"")</f>
        <v/>
      </c>
      <c r="AC311" s="150" t="str">
        <f>IF(AND(AC$7&gt;=$N311,AC$7&lt;=$O311,AC$7&lt;&gt;""),IF($P311="O",$K311&amp;" h",$K311),"")</f>
        <v/>
      </c>
      <c r="AD311" s="152" t="str">
        <f ca="1">IF(AND(AD$7&gt;=$N311,AD$7&lt;=$O311,AD$7&lt;&gt;""),IF($P311="O",$K311&amp;" h",$K311),"")</f>
        <v/>
      </c>
      <c r="AE311" s="150" t="str">
        <f>IF(AND(AE$7&gt;=$N311,AE$7&lt;=$O311,AE$7&lt;&gt;""),IF($P311="O",$K311&amp;" h",$K311),"")</f>
        <v/>
      </c>
      <c r="AF311" s="152" t="str">
        <f ca="1">IF(AND(AF$7&gt;=$N311,AF$7&lt;=$O311,AF$7&lt;&gt;""),IF($P311="O",$K311&amp;" h",$K311),"")</f>
        <v/>
      </c>
      <c r="AG311" s="150" t="str">
        <f>IF(AND(AG$7&gt;=$N311,AG$7&lt;=$O311,AG$7&lt;&gt;""),IF($P311="O",$K311&amp;" h",$K311),"")</f>
        <v/>
      </c>
      <c r="AH311" s="152" t="str">
        <f ca="1">IF(AND(AH$7&gt;=$N311,AH$7&lt;=$O311,AH$7&lt;&gt;""),IF($P311="O",$K311&amp;" h",$K311),"")</f>
        <v/>
      </c>
      <c r="AI311" s="150"/>
      <c r="AJ311" s="152"/>
      <c r="AK311" s="150"/>
      <c r="AL311" s="152"/>
      <c r="AM311" s="150"/>
      <c r="AN311" s="152"/>
      <c r="AO311" s="150"/>
      <c r="AP311" s="152"/>
      <c r="AQ311" s="150"/>
      <c r="AR311" s="152"/>
      <c r="AS311" s="150"/>
      <c r="AT311" s="152"/>
      <c r="AU311" s="150"/>
      <c r="AV311" s="152"/>
      <c r="AW311" s="150"/>
      <c r="AX311" s="152"/>
      <c r="AY311" s="150"/>
      <c r="AZ311" s="152"/>
      <c r="BA311" s="150"/>
      <c r="BB311" s="152"/>
      <c r="BC311" s="150"/>
      <c r="BD311" s="152"/>
      <c r="BE311" s="150"/>
      <c r="BF311" s="152"/>
      <c r="BG311" s="150"/>
      <c r="BH311" s="152"/>
      <c r="BI311" s="150"/>
      <c r="BJ311" s="152"/>
      <c r="BK311" s="150"/>
      <c r="BL311" s="152"/>
      <c r="BM311" s="150"/>
      <c r="BN311" s="152"/>
      <c r="BO311" s="150"/>
      <c r="BP311" s="152"/>
      <c r="BQ311" s="150"/>
      <c r="BR311" s="152"/>
      <c r="BS311" s="150"/>
      <c r="BT311" s="152"/>
      <c r="BU311" s="150"/>
      <c r="BV311" s="152"/>
      <c r="BW311" s="150"/>
      <c r="BX311" s="152"/>
      <c r="BY311" s="150"/>
      <c r="BZ311" s="32" t="str">
        <f ca="1">IF(AND(BZ$7&gt;=$N311,BZ$7&lt;=$O311,BZ$7&lt;&gt;""),IF($P311="O",$K311&amp;" h",$K311),"")</f>
        <v/>
      </c>
      <c r="CA311" s="32" t="str">
        <f ca="1">IF(AND(CA$7&gt;=$N311,CA$7&lt;=$O311,CA$7&lt;&gt;""),IF($P311="O",$K311&amp;" h",$K311),"")</f>
        <v/>
      </c>
      <c r="CB311" s="32" t="str">
        <f ca="1">IF(AND(CB$7&gt;=$N311,CB$7&lt;=$O311,CB$7&lt;&gt;""),IF($P311="O",$K311&amp;" h",$K311),"")</f>
        <v/>
      </c>
      <c r="CC311" s="32" t="str">
        <f ca="1">IF(AND(CC$7&gt;=$N311,CC$7&lt;=$O311,CC$7&lt;&gt;""),IF($P311="O",$K311&amp;" h",$K311),"")</f>
        <v/>
      </c>
      <c r="CD311" s="32" t="str">
        <f ca="1">IF(AND(CD$7&gt;=$N311,CD$7&lt;=$O311,CD$7&lt;&gt;""),IF($P311="O",$K311&amp;" h",$K311),"")</f>
        <v/>
      </c>
      <c r="CE311" s="32" t="str">
        <f ca="1">IF(AND(CE$7&gt;=$N311,CE$7&lt;=$O311,CE$7&lt;&gt;""),IF($P311="O",$K311&amp;" h",$K311),"")</f>
        <v/>
      </c>
      <c r="CF311" s="32" t="str">
        <f ca="1">IF(AND(CF$7&gt;=$N311,CF$7&lt;=$O311,CF$7&lt;&gt;""),IF($P311="O",$K311&amp;" h",$K311),"")</f>
        <v/>
      </c>
      <c r="CG311" s="32" t="str">
        <f ca="1">IF(AND(CG$7&gt;=$N311,CG$7&lt;=$O311,CG$7&lt;&gt;""),IF($P311="O",$K311&amp;" h",$K311),"")</f>
        <v/>
      </c>
      <c r="CH311" s="32" t="str">
        <f ca="1">IF(AND(CH$7&gt;=$N311,CH$7&lt;=$O311,CH$7&lt;&gt;""),IF($P311="O",$K311&amp;" h",$K311),"")</f>
        <v/>
      </c>
      <c r="CI311" s="32" t="str">
        <f ca="1">IF(AND(CI$7&gt;=$N311,CI$7&lt;=$O311,CI$7&lt;&gt;""),IF($P311="O",$K311&amp;" h",$K311),"")</f>
        <v/>
      </c>
      <c r="CJ311" s="32" t="str">
        <f ca="1">IF(AND(CJ$7&gt;=$N311,CJ$7&lt;=$O311,CJ$7&lt;&gt;""),IF($P311="O",$K311&amp;" h",$K311),"")</f>
        <v/>
      </c>
      <c r="CK311" s="32" t="str">
        <f ca="1">IF(AND(CK$7&gt;=$N311,CK$7&lt;=$O311,CK$7&lt;&gt;""),IF($P311="O",$K311&amp;" h",$K311),"")</f>
        <v/>
      </c>
      <c r="CL311" s="32" t="str">
        <f ca="1">IF(AND(CL$7&gt;=$N311,CL$7&lt;=$O311,CL$7&lt;&gt;""),IF($P311="O",$K311&amp;" h",$K311),"")</f>
        <v/>
      </c>
      <c r="CM311" s="32" t="str">
        <f ca="1">IF(AND(CM$7&gt;=$N311,CM$7&lt;=$O311,CM$7&lt;&gt;""),IF($P311="O",$K311&amp;" h",$K311),"")</f>
        <v/>
      </c>
      <c r="CN311" s="32" t="str">
        <f ca="1">IF(AND(CN$7&gt;=$N311,CN$7&lt;=$O311,CN$7&lt;&gt;""),IF($P311="O",$K311&amp;" h",$K311),"")</f>
        <v/>
      </c>
      <c r="CO311" s="32" t="str">
        <f ca="1">IF(AND(CO$7&gt;=$N311,CO$7&lt;=$O311,CO$7&lt;&gt;""),IF($P311="O",$K311&amp;" h",$K311),"")</f>
        <v/>
      </c>
      <c r="CP311" s="32" t="str">
        <f ca="1">IF(AND(CP$7&gt;=$N311,CP$7&lt;=$O311,CP$7&lt;&gt;""),IF($P311="O",$K311&amp;" h",$K311),"")</f>
        <v/>
      </c>
      <c r="CQ311" s="32" t="str">
        <f ca="1">IF(AND(CQ$7&gt;=$N311,CQ$7&lt;=$O311,CQ$7&lt;&gt;""),IF($P311="O",$K311&amp;" h",$K311),"")</f>
        <v/>
      </c>
      <c r="CR311" s="32" t="str">
        <f ca="1">IF(AND(CR$7&gt;=$N311,CR$7&lt;=$O311,CR$7&lt;&gt;""),IF($P311="O",$K311&amp;" h",$K311),"")</f>
        <v/>
      </c>
      <c r="CS311" s="32" t="str">
        <f ca="1">IF(AND(CS$7&gt;=$N311,CS$7&lt;=$O311,CS$7&lt;&gt;""),IF($P311="O",$K311&amp;" h",$K311),"")</f>
        <v/>
      </c>
      <c r="CT311" s="32" t="str">
        <f ca="1">IF(AND(CT$7&gt;=$N311,CT$7&lt;=$O311,CT$7&lt;&gt;""),IF($P311="O",$K311&amp;" h",$K311),"")</f>
        <v/>
      </c>
      <c r="CU311" s="32" t="str">
        <f ca="1">IF(AND(CU$7&gt;=$N311,CU$7&lt;=$O311,CU$7&lt;&gt;""),IF($P311="O",$K311&amp;" h",$K311),"")</f>
        <v/>
      </c>
      <c r="CV311" s="32" t="str">
        <f ca="1">IF(AND(CV$7&gt;=$N311,CV$7&lt;=$O311,CV$7&lt;&gt;""),IF($P311="O",$K311&amp;" h",$K311),"")</f>
        <v/>
      </c>
      <c r="CW311" s="32" t="str">
        <f ca="1">IF(AND(CW$7&gt;=$N311,CW$7&lt;=$O311,CW$7&lt;&gt;""),IF($P311="O",$K311&amp;" h",$K311),"")</f>
        <v/>
      </c>
      <c r="CX311" s="32" t="str">
        <f ca="1">IF(AND(CX$7&gt;=$N311,CX$7&lt;=$O311,CX$7&lt;&gt;""),IF($P311="O",$K311&amp;" h",$K311),"")</f>
        <v/>
      </c>
      <c r="CY311" s="32" t="str">
        <f ca="1">IF(AND(CY$7&gt;=$N311,CY$7&lt;=$O311,CY$7&lt;&gt;""),IF($P311="O",$K311&amp;" h",$K311),"")</f>
        <v/>
      </c>
      <c r="CZ311" s="32" t="str">
        <f ca="1">IF(AND(CZ$7&gt;=$N311,CZ$7&lt;=$O311,CZ$7&lt;&gt;""),IF($P311="O",$K311&amp;" h",$K311),"")</f>
        <v/>
      </c>
      <c r="DA311" s="32" t="str">
        <f ca="1">IF(AND(DA$7&gt;=$N311,DA$7&lt;=$O311,DA$7&lt;&gt;""),IF($P311="O",$K311&amp;" h",$K311),"")</f>
        <v/>
      </c>
      <c r="DB311" s="32" t="str">
        <f ca="1">IF(AND(DB$7&gt;=$N311,DB$7&lt;=$O311,DB$7&lt;&gt;""),IF($P311="O",$K311&amp;" h",$K311),"")</f>
        <v/>
      </c>
      <c r="DC311" s="32" t="str">
        <f ca="1">IF(AND(DC$7&gt;=$N311,DC$7&lt;=$O311,DC$7&lt;&gt;""),IF($P311="O",$K311&amp;" h",$K311),"")</f>
        <v/>
      </c>
    </row>
    <row r="312" spans="1:107" x14ac:dyDescent="0.3">
      <c r="A312" s="100"/>
      <c r="B312" s="100"/>
      <c r="C312" s="100"/>
      <c r="D312" s="100"/>
      <c r="E312" s="100"/>
      <c r="F312" s="100"/>
      <c r="G312" s="100"/>
      <c r="H312" s="100"/>
      <c r="I312" s="100"/>
      <c r="J312" s="100"/>
      <c r="K312" s="100"/>
      <c r="L312" s="101"/>
      <c r="M312" s="101"/>
      <c r="N312" s="102"/>
      <c r="O312" s="102"/>
      <c r="P312" s="103"/>
      <c r="Q312" s="31">
        <f ca="1">NETWORKDAYS(N312,O312,LD!$D$5:$D$16)</f>
        <v>0</v>
      </c>
      <c r="R312" s="152" t="str">
        <f ca="1">IF(AND(R$7&gt;=$N312,R$7&lt;=$O312,R$7&lt;&gt;""),IF($P312="O",$K312&amp;" h",$K312),"")</f>
        <v/>
      </c>
      <c r="S312" s="150" t="str">
        <f>IF(AND(S$7&gt;=$N312,S$7&lt;=$O312,S$7&lt;&gt;""),IF($P312="O",$K312&amp;" h",$K312),"")</f>
        <v/>
      </c>
      <c r="T312" s="152" t="str">
        <f ca="1">IF(AND(T$7&gt;=$N312,T$7&lt;=$O312,T$7&lt;&gt;""),IF($P312="O",$K312&amp;" h",$K312),"")</f>
        <v/>
      </c>
      <c r="U312" s="150" t="str">
        <f>IF(AND(U$7&gt;=$N312,U$7&lt;=$O312,U$7&lt;&gt;""),IF($P312="O",$K312&amp;" h",$K312),"")</f>
        <v/>
      </c>
      <c r="V312" s="152" t="str">
        <f ca="1">IF(AND(V$7&gt;=$N312,V$7&lt;=$O312,V$7&lt;&gt;""),IF($P312="O",$K312&amp;" h",$K312),"")</f>
        <v/>
      </c>
      <c r="W312" s="150" t="str">
        <f>IF(AND(W$7&gt;=$N312,W$7&lt;=$O312,W$7&lt;&gt;""),IF($P312="O",$K312&amp;" h",$K312),"")</f>
        <v/>
      </c>
      <c r="X312" s="152" t="str">
        <f ca="1">IF(AND(X$7&gt;=$N312,X$7&lt;=$O312,X$7&lt;&gt;""),IF($P312="O",$K312&amp;" h",$K312),"")</f>
        <v/>
      </c>
      <c r="Y312" s="150" t="str">
        <f>IF(AND(Y$7&gt;=$N312,Y$7&lt;=$O312,Y$7&lt;&gt;""),IF($P312="O",$K312&amp;" h",$K312),"")</f>
        <v/>
      </c>
      <c r="Z312" s="152" t="str">
        <f ca="1">IF(AND(Z$7&gt;=$N312,Z$7&lt;=$O312,Z$7&lt;&gt;""),IF($P312="O",$K312&amp;" h",$K312),"")</f>
        <v/>
      </c>
      <c r="AA312" s="150" t="str">
        <f>IF(AND(AA$7&gt;=$N312,AA$7&lt;=$O312,AA$7&lt;&gt;""),IF($P312="O",$K312&amp;" h",$K312),"")</f>
        <v/>
      </c>
      <c r="AB312" s="152" t="str">
        <f ca="1">IF(AND(AB$7&gt;=$N312,AB$7&lt;=$O312,AB$7&lt;&gt;""),IF($P312="O",$K312&amp;" h",$K312),"")</f>
        <v/>
      </c>
      <c r="AC312" s="150" t="str">
        <f>IF(AND(AC$7&gt;=$N312,AC$7&lt;=$O312,AC$7&lt;&gt;""),IF($P312="O",$K312&amp;" h",$K312),"")</f>
        <v/>
      </c>
      <c r="AD312" s="152" t="str">
        <f ca="1">IF(AND(AD$7&gt;=$N312,AD$7&lt;=$O312,AD$7&lt;&gt;""),IF($P312="O",$K312&amp;" h",$K312),"")</f>
        <v/>
      </c>
      <c r="AE312" s="150" t="str">
        <f>IF(AND(AE$7&gt;=$N312,AE$7&lt;=$O312,AE$7&lt;&gt;""),IF($P312="O",$K312&amp;" h",$K312),"")</f>
        <v/>
      </c>
      <c r="AF312" s="152" t="str">
        <f ca="1">IF(AND(AF$7&gt;=$N312,AF$7&lt;=$O312,AF$7&lt;&gt;""),IF($P312="O",$K312&amp;" h",$K312),"")</f>
        <v/>
      </c>
      <c r="AG312" s="150" t="str">
        <f>IF(AND(AG$7&gt;=$N312,AG$7&lt;=$O312,AG$7&lt;&gt;""),IF($P312="O",$K312&amp;" h",$K312),"")</f>
        <v/>
      </c>
      <c r="AH312" s="152" t="str">
        <f ca="1">IF(AND(AH$7&gt;=$N312,AH$7&lt;=$O312,AH$7&lt;&gt;""),IF($P312="O",$K312&amp;" h",$K312),"")</f>
        <v/>
      </c>
      <c r="AI312" s="150"/>
      <c r="AJ312" s="152"/>
      <c r="AK312" s="150"/>
      <c r="AL312" s="152"/>
      <c r="AM312" s="150"/>
      <c r="AN312" s="152"/>
      <c r="AO312" s="150"/>
      <c r="AP312" s="152"/>
      <c r="AQ312" s="150"/>
      <c r="AR312" s="152"/>
      <c r="AS312" s="150"/>
      <c r="AT312" s="152"/>
      <c r="AU312" s="150"/>
      <c r="AV312" s="152"/>
      <c r="AW312" s="150"/>
      <c r="AX312" s="152"/>
      <c r="AY312" s="150"/>
      <c r="AZ312" s="152"/>
      <c r="BA312" s="150"/>
      <c r="BB312" s="152"/>
      <c r="BC312" s="150"/>
      <c r="BD312" s="152"/>
      <c r="BE312" s="150"/>
      <c r="BF312" s="152"/>
      <c r="BG312" s="150"/>
      <c r="BH312" s="152"/>
      <c r="BI312" s="150"/>
      <c r="BJ312" s="152"/>
      <c r="BK312" s="150"/>
      <c r="BL312" s="152"/>
      <c r="BM312" s="150"/>
      <c r="BN312" s="152"/>
      <c r="BO312" s="150"/>
      <c r="BP312" s="152"/>
      <c r="BQ312" s="150"/>
      <c r="BR312" s="152"/>
      <c r="BS312" s="150"/>
      <c r="BT312" s="152"/>
      <c r="BU312" s="150"/>
      <c r="BV312" s="152"/>
      <c r="BW312" s="150"/>
      <c r="BX312" s="152"/>
      <c r="BY312" s="150"/>
      <c r="BZ312" s="32" t="str">
        <f ca="1">IF(AND(BZ$7&gt;=$N312,BZ$7&lt;=$O312,BZ$7&lt;&gt;""),IF($P312="O",$K312&amp;" h",$K312),"")</f>
        <v/>
      </c>
      <c r="CA312" s="32" t="str">
        <f ca="1">IF(AND(CA$7&gt;=$N312,CA$7&lt;=$O312,CA$7&lt;&gt;""),IF($P312="O",$K312&amp;" h",$K312),"")</f>
        <v/>
      </c>
      <c r="CB312" s="32" t="str">
        <f ca="1">IF(AND(CB$7&gt;=$N312,CB$7&lt;=$O312,CB$7&lt;&gt;""),IF($P312="O",$K312&amp;" h",$K312),"")</f>
        <v/>
      </c>
      <c r="CC312" s="32" t="str">
        <f ca="1">IF(AND(CC$7&gt;=$N312,CC$7&lt;=$O312,CC$7&lt;&gt;""),IF($P312="O",$K312&amp;" h",$K312),"")</f>
        <v/>
      </c>
      <c r="CD312" s="32" t="str">
        <f ca="1">IF(AND(CD$7&gt;=$N312,CD$7&lt;=$O312,CD$7&lt;&gt;""),IF($P312="O",$K312&amp;" h",$K312),"")</f>
        <v/>
      </c>
      <c r="CE312" s="32" t="str">
        <f ca="1">IF(AND(CE$7&gt;=$N312,CE$7&lt;=$O312,CE$7&lt;&gt;""),IF($P312="O",$K312&amp;" h",$K312),"")</f>
        <v/>
      </c>
      <c r="CF312" s="32" t="str">
        <f ca="1">IF(AND(CF$7&gt;=$N312,CF$7&lt;=$O312,CF$7&lt;&gt;""),IF($P312="O",$K312&amp;" h",$K312),"")</f>
        <v/>
      </c>
      <c r="CG312" s="32" t="str">
        <f ca="1">IF(AND(CG$7&gt;=$N312,CG$7&lt;=$O312,CG$7&lt;&gt;""),IF($P312="O",$K312&amp;" h",$K312),"")</f>
        <v/>
      </c>
      <c r="CH312" s="32" t="str">
        <f ca="1">IF(AND(CH$7&gt;=$N312,CH$7&lt;=$O312,CH$7&lt;&gt;""),IF($P312="O",$K312&amp;" h",$K312),"")</f>
        <v/>
      </c>
      <c r="CI312" s="32" t="str">
        <f ca="1">IF(AND(CI$7&gt;=$N312,CI$7&lt;=$O312,CI$7&lt;&gt;""),IF($P312="O",$K312&amp;" h",$K312),"")</f>
        <v/>
      </c>
      <c r="CJ312" s="32" t="str">
        <f ca="1">IF(AND(CJ$7&gt;=$N312,CJ$7&lt;=$O312,CJ$7&lt;&gt;""),IF($P312="O",$K312&amp;" h",$K312),"")</f>
        <v/>
      </c>
      <c r="CK312" s="32" t="str">
        <f ca="1">IF(AND(CK$7&gt;=$N312,CK$7&lt;=$O312,CK$7&lt;&gt;""),IF($P312="O",$K312&amp;" h",$K312),"")</f>
        <v/>
      </c>
      <c r="CL312" s="32" t="str">
        <f ca="1">IF(AND(CL$7&gt;=$N312,CL$7&lt;=$O312,CL$7&lt;&gt;""),IF($P312="O",$K312&amp;" h",$K312),"")</f>
        <v/>
      </c>
      <c r="CM312" s="32" t="str">
        <f ca="1">IF(AND(CM$7&gt;=$N312,CM$7&lt;=$O312,CM$7&lt;&gt;""),IF($P312="O",$K312&amp;" h",$K312),"")</f>
        <v/>
      </c>
      <c r="CN312" s="32" t="str">
        <f ca="1">IF(AND(CN$7&gt;=$N312,CN$7&lt;=$O312,CN$7&lt;&gt;""),IF($P312="O",$K312&amp;" h",$K312),"")</f>
        <v/>
      </c>
      <c r="CO312" s="32" t="str">
        <f ca="1">IF(AND(CO$7&gt;=$N312,CO$7&lt;=$O312,CO$7&lt;&gt;""),IF($P312="O",$K312&amp;" h",$K312),"")</f>
        <v/>
      </c>
      <c r="CP312" s="32" t="str">
        <f ca="1">IF(AND(CP$7&gt;=$N312,CP$7&lt;=$O312,CP$7&lt;&gt;""),IF($P312="O",$K312&amp;" h",$K312),"")</f>
        <v/>
      </c>
      <c r="CQ312" s="32" t="str">
        <f ca="1">IF(AND(CQ$7&gt;=$N312,CQ$7&lt;=$O312,CQ$7&lt;&gt;""),IF($P312="O",$K312&amp;" h",$K312),"")</f>
        <v/>
      </c>
      <c r="CR312" s="32" t="str">
        <f ca="1">IF(AND(CR$7&gt;=$N312,CR$7&lt;=$O312,CR$7&lt;&gt;""),IF($P312="O",$K312&amp;" h",$K312),"")</f>
        <v/>
      </c>
      <c r="CS312" s="32" t="str">
        <f ca="1">IF(AND(CS$7&gt;=$N312,CS$7&lt;=$O312,CS$7&lt;&gt;""),IF($P312="O",$K312&amp;" h",$K312),"")</f>
        <v/>
      </c>
      <c r="CT312" s="32" t="str">
        <f ca="1">IF(AND(CT$7&gt;=$N312,CT$7&lt;=$O312,CT$7&lt;&gt;""),IF($P312="O",$K312&amp;" h",$K312),"")</f>
        <v/>
      </c>
      <c r="CU312" s="32" t="str">
        <f ca="1">IF(AND(CU$7&gt;=$N312,CU$7&lt;=$O312,CU$7&lt;&gt;""),IF($P312="O",$K312&amp;" h",$K312),"")</f>
        <v/>
      </c>
      <c r="CV312" s="32" t="str">
        <f ca="1">IF(AND(CV$7&gt;=$N312,CV$7&lt;=$O312,CV$7&lt;&gt;""),IF($P312="O",$K312&amp;" h",$K312),"")</f>
        <v/>
      </c>
      <c r="CW312" s="32" t="str">
        <f ca="1">IF(AND(CW$7&gt;=$N312,CW$7&lt;=$O312,CW$7&lt;&gt;""),IF($P312="O",$K312&amp;" h",$K312),"")</f>
        <v/>
      </c>
      <c r="CX312" s="32" t="str">
        <f ca="1">IF(AND(CX$7&gt;=$N312,CX$7&lt;=$O312,CX$7&lt;&gt;""),IF($P312="O",$K312&amp;" h",$K312),"")</f>
        <v/>
      </c>
      <c r="CY312" s="32" t="str">
        <f ca="1">IF(AND(CY$7&gt;=$N312,CY$7&lt;=$O312,CY$7&lt;&gt;""),IF($P312="O",$K312&amp;" h",$K312),"")</f>
        <v/>
      </c>
      <c r="CZ312" s="32" t="str">
        <f ca="1">IF(AND(CZ$7&gt;=$N312,CZ$7&lt;=$O312,CZ$7&lt;&gt;""),IF($P312="O",$K312&amp;" h",$K312),"")</f>
        <v/>
      </c>
      <c r="DA312" s="32" t="str">
        <f ca="1">IF(AND(DA$7&gt;=$N312,DA$7&lt;=$O312,DA$7&lt;&gt;""),IF($P312="O",$K312&amp;" h",$K312),"")</f>
        <v/>
      </c>
      <c r="DB312" s="32" t="str">
        <f ca="1">IF(AND(DB$7&gt;=$N312,DB$7&lt;=$O312,DB$7&lt;&gt;""),IF($P312="O",$K312&amp;" h",$K312),"")</f>
        <v/>
      </c>
      <c r="DC312" s="32" t="str">
        <f ca="1">IF(AND(DC$7&gt;=$N312,DC$7&lt;=$O312,DC$7&lt;&gt;""),IF($P312="O",$K312&amp;" h",$K312),"")</f>
        <v/>
      </c>
    </row>
    <row r="313" spans="1:107" x14ac:dyDescent="0.3">
      <c r="A313" s="100"/>
      <c r="B313" s="100"/>
      <c r="C313" s="100"/>
      <c r="D313" s="100"/>
      <c r="E313" s="100"/>
      <c r="F313" s="100"/>
      <c r="G313" s="100"/>
      <c r="H313" s="100"/>
      <c r="I313" s="100"/>
      <c r="J313" s="100"/>
      <c r="K313" s="100"/>
      <c r="L313" s="104"/>
      <c r="M313" s="104"/>
      <c r="N313" s="105"/>
      <c r="O313" s="105"/>
      <c r="P313" s="106"/>
      <c r="Q313" s="31">
        <f ca="1">NETWORKDAYS(N313,O313,LD!$D$5:$D$16)</f>
        <v>0</v>
      </c>
      <c r="R313" s="152" t="str">
        <f ca="1">IF(AND(R$7&gt;=$N313,R$7&lt;=$O313,R$7&lt;&gt;""),IF($P313="O",$K313&amp;" h",$K313),"")</f>
        <v/>
      </c>
      <c r="S313" s="150" t="str">
        <f>IF(AND(S$7&gt;=$N313,S$7&lt;=$O313,S$7&lt;&gt;""),IF($P313="O",$K313&amp;" h",$K313),"")</f>
        <v/>
      </c>
      <c r="T313" s="152" t="str">
        <f ca="1">IF(AND(T$7&gt;=$N313,T$7&lt;=$O313,T$7&lt;&gt;""),IF($P313="O",$K313&amp;" h",$K313),"")</f>
        <v/>
      </c>
      <c r="U313" s="150" t="str">
        <f>IF(AND(U$7&gt;=$N313,U$7&lt;=$O313,U$7&lt;&gt;""),IF($P313="O",$K313&amp;" h",$K313),"")</f>
        <v/>
      </c>
      <c r="V313" s="152" t="str">
        <f ca="1">IF(AND(V$7&gt;=$N313,V$7&lt;=$O313,V$7&lt;&gt;""),IF($P313="O",$K313&amp;" h",$K313),"")</f>
        <v/>
      </c>
      <c r="W313" s="150" t="str">
        <f>IF(AND(W$7&gt;=$N313,W$7&lt;=$O313,W$7&lt;&gt;""),IF($P313="O",$K313&amp;" h",$K313),"")</f>
        <v/>
      </c>
      <c r="X313" s="152" t="str">
        <f ca="1">IF(AND(X$7&gt;=$N313,X$7&lt;=$O313,X$7&lt;&gt;""),IF($P313="O",$K313&amp;" h",$K313),"")</f>
        <v/>
      </c>
      <c r="Y313" s="150" t="str">
        <f>IF(AND(Y$7&gt;=$N313,Y$7&lt;=$O313,Y$7&lt;&gt;""),IF($P313="O",$K313&amp;" h",$K313),"")</f>
        <v/>
      </c>
      <c r="Z313" s="152" t="str">
        <f ca="1">IF(AND(Z$7&gt;=$N313,Z$7&lt;=$O313,Z$7&lt;&gt;""),IF($P313="O",$K313&amp;" h",$K313),"")</f>
        <v/>
      </c>
      <c r="AA313" s="150" t="str">
        <f>IF(AND(AA$7&gt;=$N313,AA$7&lt;=$O313,AA$7&lt;&gt;""),IF($P313="O",$K313&amp;" h",$K313),"")</f>
        <v/>
      </c>
      <c r="AB313" s="152" t="str">
        <f ca="1">IF(AND(AB$7&gt;=$N313,AB$7&lt;=$O313,AB$7&lt;&gt;""),IF($P313="O",$K313&amp;" h",$K313),"")</f>
        <v/>
      </c>
      <c r="AC313" s="150" t="str">
        <f>IF(AND(AC$7&gt;=$N313,AC$7&lt;=$O313,AC$7&lt;&gt;""),IF($P313="O",$K313&amp;" h",$K313),"")</f>
        <v/>
      </c>
      <c r="AD313" s="152" t="str">
        <f ca="1">IF(AND(AD$7&gt;=$N313,AD$7&lt;=$O313,AD$7&lt;&gt;""),IF($P313="O",$K313&amp;" h",$K313),"")</f>
        <v/>
      </c>
      <c r="AE313" s="150" t="str">
        <f>IF(AND(AE$7&gt;=$N313,AE$7&lt;=$O313,AE$7&lt;&gt;""),IF($P313="O",$K313&amp;" h",$K313),"")</f>
        <v/>
      </c>
      <c r="AF313" s="152" t="str">
        <f ca="1">IF(AND(AF$7&gt;=$N313,AF$7&lt;=$O313,AF$7&lt;&gt;""),IF($P313="O",$K313&amp;" h",$K313),"")</f>
        <v/>
      </c>
      <c r="AG313" s="150" t="str">
        <f>IF(AND(AG$7&gt;=$N313,AG$7&lt;=$O313,AG$7&lt;&gt;""),IF($P313="O",$K313&amp;" h",$K313),"")</f>
        <v/>
      </c>
      <c r="AH313" s="152" t="str">
        <f ca="1">IF(AND(AH$7&gt;=$N313,AH$7&lt;=$O313,AH$7&lt;&gt;""),IF($P313="O",$K313&amp;" h",$K313),"")</f>
        <v/>
      </c>
      <c r="AI313" s="150"/>
      <c r="AJ313" s="152"/>
      <c r="AK313" s="150"/>
      <c r="AL313" s="152"/>
      <c r="AM313" s="150"/>
      <c r="AN313" s="152"/>
      <c r="AO313" s="150"/>
      <c r="AP313" s="152"/>
      <c r="AQ313" s="150"/>
      <c r="AR313" s="152"/>
      <c r="AS313" s="150"/>
      <c r="AT313" s="152"/>
      <c r="AU313" s="150"/>
      <c r="AV313" s="152"/>
      <c r="AW313" s="150"/>
      <c r="AX313" s="152"/>
      <c r="AY313" s="150"/>
      <c r="AZ313" s="152"/>
      <c r="BA313" s="150"/>
      <c r="BB313" s="152"/>
      <c r="BC313" s="150"/>
      <c r="BD313" s="152"/>
      <c r="BE313" s="150"/>
      <c r="BF313" s="152"/>
      <c r="BG313" s="150"/>
      <c r="BH313" s="152"/>
      <c r="BI313" s="150"/>
      <c r="BJ313" s="152"/>
      <c r="BK313" s="150"/>
      <c r="BL313" s="152"/>
      <c r="BM313" s="150"/>
      <c r="BN313" s="152"/>
      <c r="BO313" s="150"/>
      <c r="BP313" s="152"/>
      <c r="BQ313" s="150"/>
      <c r="BR313" s="152"/>
      <c r="BS313" s="150"/>
      <c r="BT313" s="152"/>
      <c r="BU313" s="150"/>
      <c r="BV313" s="152"/>
      <c r="BW313" s="150"/>
      <c r="BX313" s="152"/>
      <c r="BY313" s="150"/>
      <c r="BZ313" s="32" t="str">
        <f ca="1">IF(AND(BZ$7&gt;=$N313,BZ$7&lt;=$O313,BZ$7&lt;&gt;""),IF($P313="O",$K313&amp;" h",$K313),"")</f>
        <v/>
      </c>
      <c r="CA313" s="32" t="str">
        <f ca="1">IF(AND(CA$7&gt;=$N313,CA$7&lt;=$O313,CA$7&lt;&gt;""),IF($P313="O",$K313&amp;" h",$K313),"")</f>
        <v/>
      </c>
      <c r="CB313" s="32" t="str">
        <f ca="1">IF(AND(CB$7&gt;=$N313,CB$7&lt;=$O313,CB$7&lt;&gt;""),IF($P313="O",$K313&amp;" h",$K313),"")</f>
        <v/>
      </c>
      <c r="CC313" s="32" t="str">
        <f ca="1">IF(AND(CC$7&gt;=$N313,CC$7&lt;=$O313,CC$7&lt;&gt;""),IF($P313="O",$K313&amp;" h",$K313),"")</f>
        <v/>
      </c>
      <c r="CD313" s="32" t="str">
        <f ca="1">IF(AND(CD$7&gt;=$N313,CD$7&lt;=$O313,CD$7&lt;&gt;""),IF($P313="O",$K313&amp;" h",$K313),"")</f>
        <v/>
      </c>
      <c r="CE313" s="32" t="str">
        <f ca="1">IF(AND(CE$7&gt;=$N313,CE$7&lt;=$O313,CE$7&lt;&gt;""),IF($P313="O",$K313&amp;" h",$K313),"")</f>
        <v/>
      </c>
      <c r="CF313" s="32" t="str">
        <f ca="1">IF(AND(CF$7&gt;=$N313,CF$7&lt;=$O313,CF$7&lt;&gt;""),IF($P313="O",$K313&amp;" h",$K313),"")</f>
        <v/>
      </c>
      <c r="CG313" s="32" t="str">
        <f ca="1">IF(AND(CG$7&gt;=$N313,CG$7&lt;=$O313,CG$7&lt;&gt;""),IF($P313="O",$K313&amp;" h",$K313),"")</f>
        <v/>
      </c>
      <c r="CH313" s="32" t="str">
        <f ca="1">IF(AND(CH$7&gt;=$N313,CH$7&lt;=$O313,CH$7&lt;&gt;""),IF($P313="O",$K313&amp;" h",$K313),"")</f>
        <v/>
      </c>
      <c r="CI313" s="32" t="str">
        <f ca="1">IF(AND(CI$7&gt;=$N313,CI$7&lt;=$O313,CI$7&lt;&gt;""),IF($P313="O",$K313&amp;" h",$K313),"")</f>
        <v/>
      </c>
      <c r="CJ313" s="32" t="str">
        <f ca="1">IF(AND(CJ$7&gt;=$N313,CJ$7&lt;=$O313,CJ$7&lt;&gt;""),IF($P313="O",$K313&amp;" h",$K313),"")</f>
        <v/>
      </c>
      <c r="CK313" s="32" t="str">
        <f ca="1">IF(AND(CK$7&gt;=$N313,CK$7&lt;=$O313,CK$7&lt;&gt;""),IF($P313="O",$K313&amp;" h",$K313),"")</f>
        <v/>
      </c>
      <c r="CL313" s="32" t="str">
        <f ca="1">IF(AND(CL$7&gt;=$N313,CL$7&lt;=$O313,CL$7&lt;&gt;""),IF($P313="O",$K313&amp;" h",$K313),"")</f>
        <v/>
      </c>
      <c r="CM313" s="32" t="str">
        <f ca="1">IF(AND(CM$7&gt;=$N313,CM$7&lt;=$O313,CM$7&lt;&gt;""),IF($P313="O",$K313&amp;" h",$K313),"")</f>
        <v/>
      </c>
      <c r="CN313" s="32" t="str">
        <f ca="1">IF(AND(CN$7&gt;=$N313,CN$7&lt;=$O313,CN$7&lt;&gt;""),IF($P313="O",$K313&amp;" h",$K313),"")</f>
        <v/>
      </c>
      <c r="CO313" s="32" t="str">
        <f ca="1">IF(AND(CO$7&gt;=$N313,CO$7&lt;=$O313,CO$7&lt;&gt;""),IF($P313="O",$K313&amp;" h",$K313),"")</f>
        <v/>
      </c>
      <c r="CP313" s="32" t="str">
        <f ca="1">IF(AND(CP$7&gt;=$N313,CP$7&lt;=$O313,CP$7&lt;&gt;""),IF($P313="O",$K313&amp;" h",$K313),"")</f>
        <v/>
      </c>
      <c r="CQ313" s="32" t="str">
        <f ca="1">IF(AND(CQ$7&gt;=$N313,CQ$7&lt;=$O313,CQ$7&lt;&gt;""),IF($P313="O",$K313&amp;" h",$K313),"")</f>
        <v/>
      </c>
      <c r="CR313" s="32" t="str">
        <f ca="1">IF(AND(CR$7&gt;=$N313,CR$7&lt;=$O313,CR$7&lt;&gt;""),IF($P313="O",$K313&amp;" h",$K313),"")</f>
        <v/>
      </c>
      <c r="CS313" s="32" t="str">
        <f ca="1">IF(AND(CS$7&gt;=$N313,CS$7&lt;=$O313,CS$7&lt;&gt;""),IF($P313="O",$K313&amp;" h",$K313),"")</f>
        <v/>
      </c>
      <c r="CT313" s="32" t="str">
        <f ca="1">IF(AND(CT$7&gt;=$N313,CT$7&lt;=$O313,CT$7&lt;&gt;""),IF($P313="O",$K313&amp;" h",$K313),"")</f>
        <v/>
      </c>
      <c r="CU313" s="32" t="str">
        <f ca="1">IF(AND(CU$7&gt;=$N313,CU$7&lt;=$O313,CU$7&lt;&gt;""),IF($P313="O",$K313&amp;" h",$K313),"")</f>
        <v/>
      </c>
      <c r="CV313" s="32" t="str">
        <f ca="1">IF(AND(CV$7&gt;=$N313,CV$7&lt;=$O313,CV$7&lt;&gt;""),IF($P313="O",$K313&amp;" h",$K313),"")</f>
        <v/>
      </c>
      <c r="CW313" s="32" t="str">
        <f ca="1">IF(AND(CW$7&gt;=$N313,CW$7&lt;=$O313,CW$7&lt;&gt;""),IF($P313="O",$K313&amp;" h",$K313),"")</f>
        <v/>
      </c>
      <c r="CX313" s="32" t="str">
        <f ca="1">IF(AND(CX$7&gt;=$N313,CX$7&lt;=$O313,CX$7&lt;&gt;""),IF($P313="O",$K313&amp;" h",$K313),"")</f>
        <v/>
      </c>
      <c r="CY313" s="32" t="str">
        <f ca="1">IF(AND(CY$7&gt;=$N313,CY$7&lt;=$O313,CY$7&lt;&gt;""),IF($P313="O",$K313&amp;" h",$K313),"")</f>
        <v/>
      </c>
      <c r="CZ313" s="32" t="str">
        <f ca="1">IF(AND(CZ$7&gt;=$N313,CZ$7&lt;=$O313,CZ$7&lt;&gt;""),IF($P313="O",$K313&amp;" h",$K313),"")</f>
        <v/>
      </c>
      <c r="DA313" s="32" t="str">
        <f ca="1">IF(AND(DA$7&gt;=$N313,DA$7&lt;=$O313,DA$7&lt;&gt;""),IF($P313="O",$K313&amp;" h",$K313),"")</f>
        <v/>
      </c>
      <c r="DB313" s="32" t="str">
        <f ca="1">IF(AND(DB$7&gt;=$N313,DB$7&lt;=$O313,DB$7&lt;&gt;""),IF($P313="O",$K313&amp;" h",$K313),"")</f>
        <v/>
      </c>
      <c r="DC313" s="32" t="str">
        <f ca="1">IF(AND(DC$7&gt;=$N313,DC$7&lt;=$O313,DC$7&lt;&gt;""),IF($P313="O",$K313&amp;" h",$K313),"")</f>
        <v/>
      </c>
    </row>
    <row r="314" spans="1:107" x14ac:dyDescent="0.3">
      <c r="A314" s="100"/>
      <c r="B314" s="100"/>
      <c r="C314" s="100"/>
      <c r="D314" s="100"/>
      <c r="E314" s="100"/>
      <c r="F314" s="100"/>
      <c r="G314" s="100"/>
      <c r="H314" s="100"/>
      <c r="I314" s="100"/>
      <c r="J314" s="100"/>
      <c r="K314" s="100"/>
      <c r="L314" s="104"/>
      <c r="M314" s="104"/>
      <c r="N314" s="105"/>
      <c r="O314" s="105"/>
      <c r="P314" s="106"/>
      <c r="Q314" s="31">
        <f ca="1">NETWORKDAYS(N314,O314,LD!$D$5:$D$16)</f>
        <v>0</v>
      </c>
      <c r="R314" s="152" t="str">
        <f ca="1">IF(AND(R$7&gt;=$N314,R$7&lt;=$O314,R$7&lt;&gt;""),IF($P314="O",$K314&amp;" h",$K314),"")</f>
        <v/>
      </c>
      <c r="S314" s="150" t="str">
        <f>IF(AND(S$7&gt;=$N314,S$7&lt;=$O314,S$7&lt;&gt;""),IF($P314="O",$K314&amp;" h",$K314),"")</f>
        <v/>
      </c>
      <c r="T314" s="152" t="str">
        <f ca="1">IF(AND(T$7&gt;=$N314,T$7&lt;=$O314,T$7&lt;&gt;""),IF($P314="O",$K314&amp;" h",$K314),"")</f>
        <v/>
      </c>
      <c r="U314" s="150" t="str">
        <f>IF(AND(U$7&gt;=$N314,U$7&lt;=$O314,U$7&lt;&gt;""),IF($P314="O",$K314&amp;" h",$K314),"")</f>
        <v/>
      </c>
      <c r="V314" s="152" t="str">
        <f ca="1">IF(AND(V$7&gt;=$N314,V$7&lt;=$O314,V$7&lt;&gt;""),IF($P314="O",$K314&amp;" h",$K314),"")</f>
        <v/>
      </c>
      <c r="W314" s="150" t="str">
        <f>IF(AND(W$7&gt;=$N314,W$7&lt;=$O314,W$7&lt;&gt;""),IF($P314="O",$K314&amp;" h",$K314),"")</f>
        <v/>
      </c>
      <c r="X314" s="152" t="str">
        <f ca="1">IF(AND(X$7&gt;=$N314,X$7&lt;=$O314,X$7&lt;&gt;""),IF($P314="O",$K314&amp;" h",$K314),"")</f>
        <v/>
      </c>
      <c r="Y314" s="150" t="str">
        <f>IF(AND(Y$7&gt;=$N314,Y$7&lt;=$O314,Y$7&lt;&gt;""),IF($P314="O",$K314&amp;" h",$K314),"")</f>
        <v/>
      </c>
      <c r="Z314" s="152" t="str">
        <f ca="1">IF(AND(Z$7&gt;=$N314,Z$7&lt;=$O314,Z$7&lt;&gt;""),IF($P314="O",$K314&amp;" h",$K314),"")</f>
        <v/>
      </c>
      <c r="AA314" s="150" t="str">
        <f>IF(AND(AA$7&gt;=$N314,AA$7&lt;=$O314,AA$7&lt;&gt;""),IF($P314="O",$K314&amp;" h",$K314),"")</f>
        <v/>
      </c>
      <c r="AB314" s="152" t="str">
        <f ca="1">IF(AND(AB$7&gt;=$N314,AB$7&lt;=$O314,AB$7&lt;&gt;""),IF($P314="O",$K314&amp;" h",$K314),"")</f>
        <v/>
      </c>
      <c r="AC314" s="150" t="str">
        <f>IF(AND(AC$7&gt;=$N314,AC$7&lt;=$O314,AC$7&lt;&gt;""),IF($P314="O",$K314&amp;" h",$K314),"")</f>
        <v/>
      </c>
      <c r="AD314" s="152" t="str">
        <f ca="1">IF(AND(AD$7&gt;=$N314,AD$7&lt;=$O314,AD$7&lt;&gt;""),IF($P314="O",$K314&amp;" h",$K314),"")</f>
        <v/>
      </c>
      <c r="AE314" s="150" t="str">
        <f>IF(AND(AE$7&gt;=$N314,AE$7&lt;=$O314,AE$7&lt;&gt;""),IF($P314="O",$K314&amp;" h",$K314),"")</f>
        <v/>
      </c>
      <c r="AF314" s="152" t="str">
        <f ca="1">IF(AND(AF$7&gt;=$N314,AF$7&lt;=$O314,AF$7&lt;&gt;""),IF($P314="O",$K314&amp;" h",$K314),"")</f>
        <v/>
      </c>
      <c r="AG314" s="150" t="str">
        <f>IF(AND(AG$7&gt;=$N314,AG$7&lt;=$O314,AG$7&lt;&gt;""),IF($P314="O",$K314&amp;" h",$K314),"")</f>
        <v/>
      </c>
      <c r="AH314" s="152" t="str">
        <f ca="1">IF(AND(AH$7&gt;=$N314,AH$7&lt;=$O314,AH$7&lt;&gt;""),IF($P314="O",$K314&amp;" h",$K314),"")</f>
        <v/>
      </c>
      <c r="AI314" s="150"/>
      <c r="AJ314" s="152"/>
      <c r="AK314" s="150"/>
      <c r="AL314" s="152"/>
      <c r="AM314" s="150"/>
      <c r="AN314" s="152"/>
      <c r="AO314" s="150"/>
      <c r="AP314" s="152"/>
      <c r="AQ314" s="150"/>
      <c r="AR314" s="152"/>
      <c r="AS314" s="150"/>
      <c r="AT314" s="152"/>
      <c r="AU314" s="150"/>
      <c r="AV314" s="152"/>
      <c r="AW314" s="150"/>
      <c r="AX314" s="152"/>
      <c r="AY314" s="150"/>
      <c r="AZ314" s="152"/>
      <c r="BA314" s="150"/>
      <c r="BB314" s="152"/>
      <c r="BC314" s="150"/>
      <c r="BD314" s="152"/>
      <c r="BE314" s="150"/>
      <c r="BF314" s="152"/>
      <c r="BG314" s="150"/>
      <c r="BH314" s="152"/>
      <c r="BI314" s="150"/>
      <c r="BJ314" s="152"/>
      <c r="BK314" s="150"/>
      <c r="BL314" s="152"/>
      <c r="BM314" s="150"/>
      <c r="BN314" s="152"/>
      <c r="BO314" s="150"/>
      <c r="BP314" s="152"/>
      <c r="BQ314" s="150"/>
      <c r="BR314" s="152"/>
      <c r="BS314" s="150"/>
      <c r="BT314" s="152"/>
      <c r="BU314" s="150"/>
      <c r="BV314" s="152"/>
      <c r="BW314" s="150"/>
      <c r="BX314" s="152"/>
      <c r="BY314" s="150"/>
      <c r="BZ314" s="32" t="str">
        <f ca="1">IF(AND(BZ$7&gt;=$N314,BZ$7&lt;=$O314,BZ$7&lt;&gt;""),IF($P314="O",$K314&amp;" h",$K314),"")</f>
        <v/>
      </c>
      <c r="CA314" s="32" t="str">
        <f ca="1">IF(AND(CA$7&gt;=$N314,CA$7&lt;=$O314,CA$7&lt;&gt;""),IF($P314="O",$K314&amp;" h",$K314),"")</f>
        <v/>
      </c>
      <c r="CB314" s="32" t="str">
        <f ca="1">IF(AND(CB$7&gt;=$N314,CB$7&lt;=$O314,CB$7&lt;&gt;""),IF($P314="O",$K314&amp;" h",$K314),"")</f>
        <v/>
      </c>
      <c r="CC314" s="32" t="str">
        <f ca="1">IF(AND(CC$7&gt;=$N314,CC$7&lt;=$O314,CC$7&lt;&gt;""),IF($P314="O",$K314&amp;" h",$K314),"")</f>
        <v/>
      </c>
      <c r="CD314" s="32" t="str">
        <f ca="1">IF(AND(CD$7&gt;=$N314,CD$7&lt;=$O314,CD$7&lt;&gt;""),IF($P314="O",$K314&amp;" h",$K314),"")</f>
        <v/>
      </c>
      <c r="CE314" s="32" t="str">
        <f ca="1">IF(AND(CE$7&gt;=$N314,CE$7&lt;=$O314,CE$7&lt;&gt;""),IF($P314="O",$K314&amp;" h",$K314),"")</f>
        <v/>
      </c>
      <c r="CF314" s="32" t="str">
        <f ca="1">IF(AND(CF$7&gt;=$N314,CF$7&lt;=$O314,CF$7&lt;&gt;""),IF($P314="O",$K314&amp;" h",$K314),"")</f>
        <v/>
      </c>
      <c r="CG314" s="32" t="str">
        <f ca="1">IF(AND(CG$7&gt;=$N314,CG$7&lt;=$O314,CG$7&lt;&gt;""),IF($P314="O",$K314&amp;" h",$K314),"")</f>
        <v/>
      </c>
      <c r="CH314" s="32" t="str">
        <f ca="1">IF(AND(CH$7&gt;=$N314,CH$7&lt;=$O314,CH$7&lt;&gt;""),IF($P314="O",$K314&amp;" h",$K314),"")</f>
        <v/>
      </c>
      <c r="CI314" s="32" t="str">
        <f ca="1">IF(AND(CI$7&gt;=$N314,CI$7&lt;=$O314,CI$7&lt;&gt;""),IF($P314="O",$K314&amp;" h",$K314),"")</f>
        <v/>
      </c>
      <c r="CJ314" s="32" t="str">
        <f ca="1">IF(AND(CJ$7&gt;=$N314,CJ$7&lt;=$O314,CJ$7&lt;&gt;""),IF($P314="O",$K314&amp;" h",$K314),"")</f>
        <v/>
      </c>
      <c r="CK314" s="32" t="str">
        <f ca="1">IF(AND(CK$7&gt;=$N314,CK$7&lt;=$O314,CK$7&lt;&gt;""),IF($P314="O",$K314&amp;" h",$K314),"")</f>
        <v/>
      </c>
      <c r="CL314" s="32" t="str">
        <f ca="1">IF(AND(CL$7&gt;=$N314,CL$7&lt;=$O314,CL$7&lt;&gt;""),IF($P314="O",$K314&amp;" h",$K314),"")</f>
        <v/>
      </c>
      <c r="CM314" s="32" t="str">
        <f ca="1">IF(AND(CM$7&gt;=$N314,CM$7&lt;=$O314,CM$7&lt;&gt;""),IF($P314="O",$K314&amp;" h",$K314),"")</f>
        <v/>
      </c>
      <c r="CN314" s="32" t="str">
        <f ca="1">IF(AND(CN$7&gt;=$N314,CN$7&lt;=$O314,CN$7&lt;&gt;""),IF($P314="O",$K314&amp;" h",$K314),"")</f>
        <v/>
      </c>
      <c r="CO314" s="32" t="str">
        <f ca="1">IF(AND(CO$7&gt;=$N314,CO$7&lt;=$O314,CO$7&lt;&gt;""),IF($P314="O",$K314&amp;" h",$K314),"")</f>
        <v/>
      </c>
      <c r="CP314" s="32" t="str">
        <f ca="1">IF(AND(CP$7&gt;=$N314,CP$7&lt;=$O314,CP$7&lt;&gt;""),IF($P314="O",$K314&amp;" h",$K314),"")</f>
        <v/>
      </c>
      <c r="CQ314" s="32" t="str">
        <f ca="1">IF(AND(CQ$7&gt;=$N314,CQ$7&lt;=$O314,CQ$7&lt;&gt;""),IF($P314="O",$K314&amp;" h",$K314),"")</f>
        <v/>
      </c>
      <c r="CR314" s="32" t="str">
        <f ca="1">IF(AND(CR$7&gt;=$N314,CR$7&lt;=$O314,CR$7&lt;&gt;""),IF($P314="O",$K314&amp;" h",$K314),"")</f>
        <v/>
      </c>
      <c r="CS314" s="32" t="str">
        <f ca="1">IF(AND(CS$7&gt;=$N314,CS$7&lt;=$O314,CS$7&lt;&gt;""),IF($P314="O",$K314&amp;" h",$K314),"")</f>
        <v/>
      </c>
      <c r="CT314" s="32" t="str">
        <f ca="1">IF(AND(CT$7&gt;=$N314,CT$7&lt;=$O314,CT$7&lt;&gt;""),IF($P314="O",$K314&amp;" h",$K314),"")</f>
        <v/>
      </c>
      <c r="CU314" s="32" t="str">
        <f ca="1">IF(AND(CU$7&gt;=$N314,CU$7&lt;=$O314,CU$7&lt;&gt;""),IF($P314="O",$K314&amp;" h",$K314),"")</f>
        <v/>
      </c>
      <c r="CV314" s="32" t="str">
        <f ca="1">IF(AND(CV$7&gt;=$N314,CV$7&lt;=$O314,CV$7&lt;&gt;""),IF($P314="O",$K314&amp;" h",$K314),"")</f>
        <v/>
      </c>
      <c r="CW314" s="32" t="str">
        <f ca="1">IF(AND(CW$7&gt;=$N314,CW$7&lt;=$O314,CW$7&lt;&gt;""),IF($P314="O",$K314&amp;" h",$K314),"")</f>
        <v/>
      </c>
      <c r="CX314" s="32" t="str">
        <f ca="1">IF(AND(CX$7&gt;=$N314,CX$7&lt;=$O314,CX$7&lt;&gt;""),IF($P314="O",$K314&amp;" h",$K314),"")</f>
        <v/>
      </c>
      <c r="CY314" s="32" t="str">
        <f ca="1">IF(AND(CY$7&gt;=$N314,CY$7&lt;=$O314,CY$7&lt;&gt;""),IF($P314="O",$K314&amp;" h",$K314),"")</f>
        <v/>
      </c>
      <c r="CZ314" s="32" t="str">
        <f ca="1">IF(AND(CZ$7&gt;=$N314,CZ$7&lt;=$O314,CZ$7&lt;&gt;""),IF($P314="O",$K314&amp;" h",$K314),"")</f>
        <v/>
      </c>
      <c r="DA314" s="32" t="str">
        <f ca="1">IF(AND(DA$7&gt;=$N314,DA$7&lt;=$O314,DA$7&lt;&gt;""),IF($P314="O",$K314&amp;" h",$K314),"")</f>
        <v/>
      </c>
      <c r="DB314" s="32" t="str">
        <f ca="1">IF(AND(DB$7&gt;=$N314,DB$7&lt;=$O314,DB$7&lt;&gt;""),IF($P314="O",$K314&amp;" h",$K314),"")</f>
        <v/>
      </c>
      <c r="DC314" s="32" t="str">
        <f ca="1">IF(AND(DC$7&gt;=$N314,DC$7&lt;=$O314,DC$7&lt;&gt;""),IF($P314="O",$K314&amp;" h",$K314),"")</f>
        <v/>
      </c>
    </row>
    <row r="315" spans="1:107" x14ac:dyDescent="0.3">
      <c r="A315" s="100"/>
      <c r="B315" s="100"/>
      <c r="C315" s="100"/>
      <c r="D315" s="100"/>
      <c r="E315" s="100"/>
      <c r="F315" s="100"/>
      <c r="G315" s="100"/>
      <c r="H315" s="100"/>
      <c r="I315" s="100"/>
      <c r="J315" s="100"/>
      <c r="K315" s="100"/>
      <c r="L315" s="104"/>
      <c r="M315" s="104"/>
      <c r="N315" s="105"/>
      <c r="O315" s="105"/>
      <c r="P315" s="106"/>
      <c r="Q315" s="31">
        <f ca="1">NETWORKDAYS(N315,O315,LD!$D$5:$D$16)</f>
        <v>0</v>
      </c>
      <c r="R315" s="152" t="str">
        <f ca="1">IF(AND(R$7&gt;=$N315,R$7&lt;=$O315,R$7&lt;&gt;""),IF($P315="O",$K315&amp;" h",$K315),"")</f>
        <v/>
      </c>
      <c r="S315" s="150" t="str">
        <f>IF(AND(S$7&gt;=$N315,S$7&lt;=$O315,S$7&lt;&gt;""),IF($P315="O",$K315&amp;" h",$K315),"")</f>
        <v/>
      </c>
      <c r="T315" s="152" t="str">
        <f ca="1">IF(AND(T$7&gt;=$N315,T$7&lt;=$O315,T$7&lt;&gt;""),IF($P315="O",$K315&amp;" h",$K315),"")</f>
        <v/>
      </c>
      <c r="U315" s="150" t="str">
        <f>IF(AND(U$7&gt;=$N315,U$7&lt;=$O315,U$7&lt;&gt;""),IF($P315="O",$K315&amp;" h",$K315),"")</f>
        <v/>
      </c>
      <c r="V315" s="152" t="str">
        <f ca="1">IF(AND(V$7&gt;=$N315,V$7&lt;=$O315,V$7&lt;&gt;""),IF($P315="O",$K315&amp;" h",$K315),"")</f>
        <v/>
      </c>
      <c r="W315" s="150" t="str">
        <f>IF(AND(W$7&gt;=$N315,W$7&lt;=$O315,W$7&lt;&gt;""),IF($P315="O",$K315&amp;" h",$K315),"")</f>
        <v/>
      </c>
      <c r="X315" s="152" t="str">
        <f ca="1">IF(AND(X$7&gt;=$N315,X$7&lt;=$O315,X$7&lt;&gt;""),IF($P315="O",$K315&amp;" h",$K315),"")</f>
        <v/>
      </c>
      <c r="Y315" s="150" t="str">
        <f>IF(AND(Y$7&gt;=$N315,Y$7&lt;=$O315,Y$7&lt;&gt;""),IF($P315="O",$K315&amp;" h",$K315),"")</f>
        <v/>
      </c>
      <c r="Z315" s="152" t="str">
        <f ca="1">IF(AND(Z$7&gt;=$N315,Z$7&lt;=$O315,Z$7&lt;&gt;""),IF($P315="O",$K315&amp;" h",$K315),"")</f>
        <v/>
      </c>
      <c r="AA315" s="150" t="str">
        <f>IF(AND(AA$7&gt;=$N315,AA$7&lt;=$O315,AA$7&lt;&gt;""),IF($P315="O",$K315&amp;" h",$K315),"")</f>
        <v/>
      </c>
      <c r="AB315" s="152" t="str">
        <f ca="1">IF(AND(AB$7&gt;=$N315,AB$7&lt;=$O315,AB$7&lt;&gt;""),IF($P315="O",$K315&amp;" h",$K315),"")</f>
        <v/>
      </c>
      <c r="AC315" s="150" t="str">
        <f>IF(AND(AC$7&gt;=$N315,AC$7&lt;=$O315,AC$7&lt;&gt;""),IF($P315="O",$K315&amp;" h",$K315),"")</f>
        <v/>
      </c>
      <c r="AD315" s="152" t="str">
        <f ca="1">IF(AND(AD$7&gt;=$N315,AD$7&lt;=$O315,AD$7&lt;&gt;""),IF($P315="O",$K315&amp;" h",$K315),"")</f>
        <v/>
      </c>
      <c r="AE315" s="150" t="str">
        <f>IF(AND(AE$7&gt;=$N315,AE$7&lt;=$O315,AE$7&lt;&gt;""),IF($P315="O",$K315&amp;" h",$K315),"")</f>
        <v/>
      </c>
      <c r="AF315" s="152" t="str">
        <f ca="1">IF(AND(AF$7&gt;=$N315,AF$7&lt;=$O315,AF$7&lt;&gt;""),IF($P315="O",$K315&amp;" h",$K315),"")</f>
        <v/>
      </c>
      <c r="AG315" s="150" t="str">
        <f>IF(AND(AG$7&gt;=$N315,AG$7&lt;=$O315,AG$7&lt;&gt;""),IF($P315="O",$K315&amp;" h",$K315),"")</f>
        <v/>
      </c>
      <c r="AH315" s="152" t="str">
        <f ca="1">IF(AND(AH$7&gt;=$N315,AH$7&lt;=$O315,AH$7&lt;&gt;""),IF($P315="O",$K315&amp;" h",$K315),"")</f>
        <v/>
      </c>
      <c r="AI315" s="150"/>
      <c r="AJ315" s="152"/>
      <c r="AK315" s="150"/>
      <c r="AL315" s="152"/>
      <c r="AM315" s="150"/>
      <c r="AN315" s="152"/>
      <c r="AO315" s="150"/>
      <c r="AP315" s="152"/>
      <c r="AQ315" s="150"/>
      <c r="AR315" s="152"/>
      <c r="AS315" s="150"/>
      <c r="AT315" s="152"/>
      <c r="AU315" s="150"/>
      <c r="AV315" s="152"/>
      <c r="AW315" s="150"/>
      <c r="AX315" s="152"/>
      <c r="AY315" s="150"/>
      <c r="AZ315" s="152"/>
      <c r="BA315" s="150"/>
      <c r="BB315" s="152"/>
      <c r="BC315" s="150"/>
      <c r="BD315" s="152"/>
      <c r="BE315" s="150"/>
      <c r="BF315" s="152"/>
      <c r="BG315" s="150"/>
      <c r="BH315" s="152"/>
      <c r="BI315" s="150"/>
      <c r="BJ315" s="152"/>
      <c r="BK315" s="150"/>
      <c r="BL315" s="152"/>
      <c r="BM315" s="150"/>
      <c r="BN315" s="152"/>
      <c r="BO315" s="150"/>
      <c r="BP315" s="152"/>
      <c r="BQ315" s="150"/>
      <c r="BR315" s="152"/>
      <c r="BS315" s="150"/>
      <c r="BT315" s="152"/>
      <c r="BU315" s="150"/>
      <c r="BV315" s="152"/>
      <c r="BW315" s="150"/>
      <c r="BX315" s="152"/>
      <c r="BY315" s="150"/>
      <c r="BZ315" s="32" t="str">
        <f ca="1">IF(AND(BZ$7&gt;=$N315,BZ$7&lt;=$O315,BZ$7&lt;&gt;""),IF($P315="O",$K315&amp;" h",$K315),"")</f>
        <v/>
      </c>
      <c r="CA315" s="32" t="str">
        <f ca="1">IF(AND(CA$7&gt;=$N315,CA$7&lt;=$O315,CA$7&lt;&gt;""),IF($P315="O",$K315&amp;" h",$K315),"")</f>
        <v/>
      </c>
      <c r="CB315" s="32" t="str">
        <f ca="1">IF(AND(CB$7&gt;=$N315,CB$7&lt;=$O315,CB$7&lt;&gt;""),IF($P315="O",$K315&amp;" h",$K315),"")</f>
        <v/>
      </c>
      <c r="CC315" s="32" t="str">
        <f ca="1">IF(AND(CC$7&gt;=$N315,CC$7&lt;=$O315,CC$7&lt;&gt;""),IF($P315="O",$K315&amp;" h",$K315),"")</f>
        <v/>
      </c>
      <c r="CD315" s="32" t="str">
        <f ca="1">IF(AND(CD$7&gt;=$N315,CD$7&lt;=$O315,CD$7&lt;&gt;""),IF($P315="O",$K315&amp;" h",$K315),"")</f>
        <v/>
      </c>
      <c r="CE315" s="32" t="str">
        <f ca="1">IF(AND(CE$7&gt;=$N315,CE$7&lt;=$O315,CE$7&lt;&gt;""),IF($P315="O",$K315&amp;" h",$K315),"")</f>
        <v/>
      </c>
      <c r="CF315" s="32" t="str">
        <f ca="1">IF(AND(CF$7&gt;=$N315,CF$7&lt;=$O315,CF$7&lt;&gt;""),IF($P315="O",$K315&amp;" h",$K315),"")</f>
        <v/>
      </c>
      <c r="CG315" s="32" t="str">
        <f ca="1">IF(AND(CG$7&gt;=$N315,CG$7&lt;=$O315,CG$7&lt;&gt;""),IF($P315="O",$K315&amp;" h",$K315),"")</f>
        <v/>
      </c>
      <c r="CH315" s="32" t="str">
        <f ca="1">IF(AND(CH$7&gt;=$N315,CH$7&lt;=$O315,CH$7&lt;&gt;""),IF($P315="O",$K315&amp;" h",$K315),"")</f>
        <v/>
      </c>
      <c r="CI315" s="32" t="str">
        <f ca="1">IF(AND(CI$7&gt;=$N315,CI$7&lt;=$O315,CI$7&lt;&gt;""),IF($P315="O",$K315&amp;" h",$K315),"")</f>
        <v/>
      </c>
      <c r="CJ315" s="32" t="str">
        <f ca="1">IF(AND(CJ$7&gt;=$N315,CJ$7&lt;=$O315,CJ$7&lt;&gt;""),IF($P315="O",$K315&amp;" h",$K315),"")</f>
        <v/>
      </c>
      <c r="CK315" s="32" t="str">
        <f ca="1">IF(AND(CK$7&gt;=$N315,CK$7&lt;=$O315,CK$7&lt;&gt;""),IF($P315="O",$K315&amp;" h",$K315),"")</f>
        <v/>
      </c>
      <c r="CL315" s="32" t="str">
        <f ca="1">IF(AND(CL$7&gt;=$N315,CL$7&lt;=$O315,CL$7&lt;&gt;""),IF($P315="O",$K315&amp;" h",$K315),"")</f>
        <v/>
      </c>
      <c r="CM315" s="32" t="str">
        <f ca="1">IF(AND(CM$7&gt;=$N315,CM$7&lt;=$O315,CM$7&lt;&gt;""),IF($P315="O",$K315&amp;" h",$K315),"")</f>
        <v/>
      </c>
      <c r="CN315" s="32" t="str">
        <f ca="1">IF(AND(CN$7&gt;=$N315,CN$7&lt;=$O315,CN$7&lt;&gt;""),IF($P315="O",$K315&amp;" h",$K315),"")</f>
        <v/>
      </c>
      <c r="CO315" s="32" t="str">
        <f ca="1">IF(AND(CO$7&gt;=$N315,CO$7&lt;=$O315,CO$7&lt;&gt;""),IF($P315="O",$K315&amp;" h",$K315),"")</f>
        <v/>
      </c>
      <c r="CP315" s="32" t="str">
        <f ca="1">IF(AND(CP$7&gt;=$N315,CP$7&lt;=$O315,CP$7&lt;&gt;""),IF($P315="O",$K315&amp;" h",$K315),"")</f>
        <v/>
      </c>
      <c r="CQ315" s="32" t="str">
        <f ca="1">IF(AND(CQ$7&gt;=$N315,CQ$7&lt;=$O315,CQ$7&lt;&gt;""),IF($P315="O",$K315&amp;" h",$K315),"")</f>
        <v/>
      </c>
      <c r="CR315" s="32" t="str">
        <f ca="1">IF(AND(CR$7&gt;=$N315,CR$7&lt;=$O315,CR$7&lt;&gt;""),IF($P315="O",$K315&amp;" h",$K315),"")</f>
        <v/>
      </c>
      <c r="CS315" s="32" t="str">
        <f ca="1">IF(AND(CS$7&gt;=$N315,CS$7&lt;=$O315,CS$7&lt;&gt;""),IF($P315="O",$K315&amp;" h",$K315),"")</f>
        <v/>
      </c>
      <c r="CT315" s="32" t="str">
        <f ca="1">IF(AND(CT$7&gt;=$N315,CT$7&lt;=$O315,CT$7&lt;&gt;""),IF($P315="O",$K315&amp;" h",$K315),"")</f>
        <v/>
      </c>
      <c r="CU315" s="32" t="str">
        <f ca="1">IF(AND(CU$7&gt;=$N315,CU$7&lt;=$O315,CU$7&lt;&gt;""),IF($P315="O",$K315&amp;" h",$K315),"")</f>
        <v/>
      </c>
      <c r="CV315" s="32" t="str">
        <f ca="1">IF(AND(CV$7&gt;=$N315,CV$7&lt;=$O315,CV$7&lt;&gt;""),IF($P315="O",$K315&amp;" h",$K315),"")</f>
        <v/>
      </c>
      <c r="CW315" s="32" t="str">
        <f ca="1">IF(AND(CW$7&gt;=$N315,CW$7&lt;=$O315,CW$7&lt;&gt;""),IF($P315="O",$K315&amp;" h",$K315),"")</f>
        <v/>
      </c>
      <c r="CX315" s="32" t="str">
        <f ca="1">IF(AND(CX$7&gt;=$N315,CX$7&lt;=$O315,CX$7&lt;&gt;""),IF($P315="O",$K315&amp;" h",$K315),"")</f>
        <v/>
      </c>
      <c r="CY315" s="32" t="str">
        <f ca="1">IF(AND(CY$7&gt;=$N315,CY$7&lt;=$O315,CY$7&lt;&gt;""),IF($P315="O",$K315&amp;" h",$K315),"")</f>
        <v/>
      </c>
      <c r="CZ315" s="32" t="str">
        <f ca="1">IF(AND(CZ$7&gt;=$N315,CZ$7&lt;=$O315,CZ$7&lt;&gt;""),IF($P315="O",$K315&amp;" h",$K315),"")</f>
        <v/>
      </c>
      <c r="DA315" s="32" t="str">
        <f ca="1">IF(AND(DA$7&gt;=$N315,DA$7&lt;=$O315,DA$7&lt;&gt;""),IF($P315="O",$K315&amp;" h",$K315),"")</f>
        <v/>
      </c>
      <c r="DB315" s="32" t="str">
        <f ca="1">IF(AND(DB$7&gt;=$N315,DB$7&lt;=$O315,DB$7&lt;&gt;""),IF($P315="O",$K315&amp;" h",$K315),"")</f>
        <v/>
      </c>
      <c r="DC315" s="32" t="str">
        <f ca="1">IF(AND(DC$7&gt;=$N315,DC$7&lt;=$O315,DC$7&lt;&gt;""),IF($P315="O",$K315&amp;" h",$K315),"")</f>
        <v/>
      </c>
    </row>
    <row r="316" spans="1:107" x14ac:dyDescent="0.3">
      <c r="A316" s="100"/>
      <c r="B316" s="100"/>
      <c r="C316" s="100"/>
      <c r="D316" s="100"/>
      <c r="E316" s="100"/>
      <c r="F316" s="100"/>
      <c r="G316" s="100"/>
      <c r="H316" s="100"/>
      <c r="I316" s="100"/>
      <c r="J316" s="100"/>
      <c r="K316" s="100"/>
      <c r="L316" s="104"/>
      <c r="M316" s="104"/>
      <c r="N316" s="105"/>
      <c r="O316" s="105"/>
      <c r="P316" s="106"/>
      <c r="Q316" s="31">
        <f ca="1">NETWORKDAYS(N316,O316,LD!$D$5:$D$16)</f>
        <v>0</v>
      </c>
      <c r="R316" s="152" t="str">
        <f ca="1">IF(AND(R$7&gt;=$N316,R$7&lt;=$O316,R$7&lt;&gt;""),IF($P316="O",$K316&amp;" h",$K316),"")</f>
        <v/>
      </c>
      <c r="S316" s="150" t="str">
        <f>IF(AND(S$7&gt;=$N316,S$7&lt;=$O316,S$7&lt;&gt;""),IF($P316="O",$K316&amp;" h",$K316),"")</f>
        <v/>
      </c>
      <c r="T316" s="152" t="str">
        <f ca="1">IF(AND(T$7&gt;=$N316,T$7&lt;=$O316,T$7&lt;&gt;""),IF($P316="O",$K316&amp;" h",$K316),"")</f>
        <v/>
      </c>
      <c r="U316" s="150" t="str">
        <f>IF(AND(U$7&gt;=$N316,U$7&lt;=$O316,U$7&lt;&gt;""),IF($P316="O",$K316&amp;" h",$K316),"")</f>
        <v/>
      </c>
      <c r="V316" s="152" t="str">
        <f ca="1">IF(AND(V$7&gt;=$N316,V$7&lt;=$O316,V$7&lt;&gt;""),IF($P316="O",$K316&amp;" h",$K316),"")</f>
        <v/>
      </c>
      <c r="W316" s="150" t="str">
        <f>IF(AND(W$7&gt;=$N316,W$7&lt;=$O316,W$7&lt;&gt;""),IF($P316="O",$K316&amp;" h",$K316),"")</f>
        <v/>
      </c>
      <c r="X316" s="152" t="str">
        <f ca="1">IF(AND(X$7&gt;=$N316,X$7&lt;=$O316,X$7&lt;&gt;""),IF($P316="O",$K316&amp;" h",$K316),"")</f>
        <v/>
      </c>
      <c r="Y316" s="150" t="str">
        <f>IF(AND(Y$7&gt;=$N316,Y$7&lt;=$O316,Y$7&lt;&gt;""),IF($P316="O",$K316&amp;" h",$K316),"")</f>
        <v/>
      </c>
      <c r="Z316" s="152" t="str">
        <f ca="1">IF(AND(Z$7&gt;=$N316,Z$7&lt;=$O316,Z$7&lt;&gt;""),IF($P316="O",$K316&amp;" h",$K316),"")</f>
        <v/>
      </c>
      <c r="AA316" s="150" t="str">
        <f>IF(AND(AA$7&gt;=$N316,AA$7&lt;=$O316,AA$7&lt;&gt;""),IF($P316="O",$K316&amp;" h",$K316),"")</f>
        <v/>
      </c>
      <c r="AB316" s="152" t="str">
        <f ca="1">IF(AND(AB$7&gt;=$N316,AB$7&lt;=$O316,AB$7&lt;&gt;""),IF($P316="O",$K316&amp;" h",$K316),"")</f>
        <v/>
      </c>
      <c r="AC316" s="150" t="str">
        <f>IF(AND(AC$7&gt;=$N316,AC$7&lt;=$O316,AC$7&lt;&gt;""),IF($P316="O",$K316&amp;" h",$K316),"")</f>
        <v/>
      </c>
      <c r="AD316" s="152" t="str">
        <f ca="1">IF(AND(AD$7&gt;=$N316,AD$7&lt;=$O316,AD$7&lt;&gt;""),IF($P316="O",$K316&amp;" h",$K316),"")</f>
        <v/>
      </c>
      <c r="AE316" s="150" t="str">
        <f>IF(AND(AE$7&gt;=$N316,AE$7&lt;=$O316,AE$7&lt;&gt;""),IF($P316="O",$K316&amp;" h",$K316),"")</f>
        <v/>
      </c>
      <c r="AF316" s="152" t="str">
        <f ca="1">IF(AND(AF$7&gt;=$N316,AF$7&lt;=$O316,AF$7&lt;&gt;""),IF($P316="O",$K316&amp;" h",$K316),"")</f>
        <v/>
      </c>
      <c r="AG316" s="150" t="str">
        <f>IF(AND(AG$7&gt;=$N316,AG$7&lt;=$O316,AG$7&lt;&gt;""),IF($P316="O",$K316&amp;" h",$K316),"")</f>
        <v/>
      </c>
      <c r="AH316" s="152" t="str">
        <f ca="1">IF(AND(AH$7&gt;=$N316,AH$7&lt;=$O316,AH$7&lt;&gt;""),IF($P316="O",$K316&amp;" h",$K316),"")</f>
        <v/>
      </c>
      <c r="AI316" s="150"/>
      <c r="AJ316" s="152"/>
      <c r="AK316" s="150"/>
      <c r="AL316" s="152"/>
      <c r="AM316" s="150"/>
      <c r="AN316" s="152"/>
      <c r="AO316" s="150"/>
      <c r="AP316" s="152"/>
      <c r="AQ316" s="150"/>
      <c r="AR316" s="152"/>
      <c r="AS316" s="150"/>
      <c r="AT316" s="152"/>
      <c r="AU316" s="150"/>
      <c r="AV316" s="152"/>
      <c r="AW316" s="150"/>
      <c r="AX316" s="152"/>
      <c r="AY316" s="150"/>
      <c r="AZ316" s="152"/>
      <c r="BA316" s="150"/>
      <c r="BB316" s="152"/>
      <c r="BC316" s="150"/>
      <c r="BD316" s="152"/>
      <c r="BE316" s="150"/>
      <c r="BF316" s="152"/>
      <c r="BG316" s="150"/>
      <c r="BH316" s="152"/>
      <c r="BI316" s="150"/>
      <c r="BJ316" s="152"/>
      <c r="BK316" s="150"/>
      <c r="BL316" s="152"/>
      <c r="BM316" s="150"/>
      <c r="BN316" s="152"/>
      <c r="BO316" s="150"/>
      <c r="BP316" s="152"/>
      <c r="BQ316" s="150"/>
      <c r="BR316" s="152"/>
      <c r="BS316" s="150"/>
      <c r="BT316" s="152"/>
      <c r="BU316" s="150"/>
      <c r="BV316" s="152"/>
      <c r="BW316" s="150"/>
      <c r="BX316" s="152"/>
      <c r="BY316" s="150"/>
      <c r="BZ316" s="32" t="str">
        <f ca="1">IF(AND(BZ$7&gt;=$N316,BZ$7&lt;=$O316,BZ$7&lt;&gt;""),IF($P316="O",$K316&amp;" h",$K316),"")</f>
        <v/>
      </c>
      <c r="CA316" s="32" t="str">
        <f ca="1">IF(AND(CA$7&gt;=$N316,CA$7&lt;=$O316,CA$7&lt;&gt;""),IF($P316="O",$K316&amp;" h",$K316),"")</f>
        <v/>
      </c>
      <c r="CB316" s="32" t="str">
        <f ca="1">IF(AND(CB$7&gt;=$N316,CB$7&lt;=$O316,CB$7&lt;&gt;""),IF($P316="O",$K316&amp;" h",$K316),"")</f>
        <v/>
      </c>
      <c r="CC316" s="32" t="str">
        <f ca="1">IF(AND(CC$7&gt;=$N316,CC$7&lt;=$O316,CC$7&lt;&gt;""),IF($P316="O",$K316&amp;" h",$K316),"")</f>
        <v/>
      </c>
      <c r="CD316" s="32" t="str">
        <f ca="1">IF(AND(CD$7&gt;=$N316,CD$7&lt;=$O316,CD$7&lt;&gt;""),IF($P316="O",$K316&amp;" h",$K316),"")</f>
        <v/>
      </c>
      <c r="CE316" s="32" t="str">
        <f ca="1">IF(AND(CE$7&gt;=$N316,CE$7&lt;=$O316,CE$7&lt;&gt;""),IF($P316="O",$K316&amp;" h",$K316),"")</f>
        <v/>
      </c>
      <c r="CF316" s="32" t="str">
        <f ca="1">IF(AND(CF$7&gt;=$N316,CF$7&lt;=$O316,CF$7&lt;&gt;""),IF($P316="O",$K316&amp;" h",$K316),"")</f>
        <v/>
      </c>
      <c r="CG316" s="32" t="str">
        <f ca="1">IF(AND(CG$7&gt;=$N316,CG$7&lt;=$O316,CG$7&lt;&gt;""),IF($P316="O",$K316&amp;" h",$K316),"")</f>
        <v/>
      </c>
      <c r="CH316" s="32" t="str">
        <f ca="1">IF(AND(CH$7&gt;=$N316,CH$7&lt;=$O316,CH$7&lt;&gt;""),IF($P316="O",$K316&amp;" h",$K316),"")</f>
        <v/>
      </c>
      <c r="CI316" s="32" t="str">
        <f ca="1">IF(AND(CI$7&gt;=$N316,CI$7&lt;=$O316,CI$7&lt;&gt;""),IF($P316="O",$K316&amp;" h",$K316),"")</f>
        <v/>
      </c>
      <c r="CJ316" s="32" t="str">
        <f ca="1">IF(AND(CJ$7&gt;=$N316,CJ$7&lt;=$O316,CJ$7&lt;&gt;""),IF($P316="O",$K316&amp;" h",$K316),"")</f>
        <v/>
      </c>
      <c r="CK316" s="32" t="str">
        <f ca="1">IF(AND(CK$7&gt;=$N316,CK$7&lt;=$O316,CK$7&lt;&gt;""),IF($P316="O",$K316&amp;" h",$K316),"")</f>
        <v/>
      </c>
      <c r="CL316" s="32" t="str">
        <f ca="1">IF(AND(CL$7&gt;=$N316,CL$7&lt;=$O316,CL$7&lt;&gt;""),IF($P316="O",$K316&amp;" h",$K316),"")</f>
        <v/>
      </c>
      <c r="CM316" s="32" t="str">
        <f ca="1">IF(AND(CM$7&gt;=$N316,CM$7&lt;=$O316,CM$7&lt;&gt;""),IF($P316="O",$K316&amp;" h",$K316),"")</f>
        <v/>
      </c>
      <c r="CN316" s="32" t="str">
        <f ca="1">IF(AND(CN$7&gt;=$N316,CN$7&lt;=$O316,CN$7&lt;&gt;""),IF($P316="O",$K316&amp;" h",$K316),"")</f>
        <v/>
      </c>
      <c r="CO316" s="32" t="str">
        <f ca="1">IF(AND(CO$7&gt;=$N316,CO$7&lt;=$O316,CO$7&lt;&gt;""),IF($P316="O",$K316&amp;" h",$K316),"")</f>
        <v/>
      </c>
      <c r="CP316" s="32" t="str">
        <f ca="1">IF(AND(CP$7&gt;=$N316,CP$7&lt;=$O316,CP$7&lt;&gt;""),IF($P316="O",$K316&amp;" h",$K316),"")</f>
        <v/>
      </c>
      <c r="CQ316" s="32" t="str">
        <f ca="1">IF(AND(CQ$7&gt;=$N316,CQ$7&lt;=$O316,CQ$7&lt;&gt;""),IF($P316="O",$K316&amp;" h",$K316),"")</f>
        <v/>
      </c>
      <c r="CR316" s="32" t="str">
        <f ca="1">IF(AND(CR$7&gt;=$N316,CR$7&lt;=$O316,CR$7&lt;&gt;""),IF($P316="O",$K316&amp;" h",$K316),"")</f>
        <v/>
      </c>
      <c r="CS316" s="32" t="str">
        <f ca="1">IF(AND(CS$7&gt;=$N316,CS$7&lt;=$O316,CS$7&lt;&gt;""),IF($P316="O",$K316&amp;" h",$K316),"")</f>
        <v/>
      </c>
      <c r="CT316" s="32" t="str">
        <f ca="1">IF(AND(CT$7&gt;=$N316,CT$7&lt;=$O316,CT$7&lt;&gt;""),IF($P316="O",$K316&amp;" h",$K316),"")</f>
        <v/>
      </c>
      <c r="CU316" s="32" t="str">
        <f ca="1">IF(AND(CU$7&gt;=$N316,CU$7&lt;=$O316,CU$7&lt;&gt;""),IF($P316="O",$K316&amp;" h",$K316),"")</f>
        <v/>
      </c>
      <c r="CV316" s="32" t="str">
        <f ca="1">IF(AND(CV$7&gt;=$N316,CV$7&lt;=$O316,CV$7&lt;&gt;""),IF($P316="O",$K316&amp;" h",$K316),"")</f>
        <v/>
      </c>
      <c r="CW316" s="32" t="str">
        <f ca="1">IF(AND(CW$7&gt;=$N316,CW$7&lt;=$O316,CW$7&lt;&gt;""),IF($P316="O",$K316&amp;" h",$K316),"")</f>
        <v/>
      </c>
      <c r="CX316" s="32" t="str">
        <f ca="1">IF(AND(CX$7&gt;=$N316,CX$7&lt;=$O316,CX$7&lt;&gt;""),IF($P316="O",$K316&amp;" h",$K316),"")</f>
        <v/>
      </c>
      <c r="CY316" s="32" t="str">
        <f ca="1">IF(AND(CY$7&gt;=$N316,CY$7&lt;=$O316,CY$7&lt;&gt;""),IF($P316="O",$K316&amp;" h",$K316),"")</f>
        <v/>
      </c>
      <c r="CZ316" s="32" t="str">
        <f ca="1">IF(AND(CZ$7&gt;=$N316,CZ$7&lt;=$O316,CZ$7&lt;&gt;""),IF($P316="O",$K316&amp;" h",$K316),"")</f>
        <v/>
      </c>
      <c r="DA316" s="32" t="str">
        <f ca="1">IF(AND(DA$7&gt;=$N316,DA$7&lt;=$O316,DA$7&lt;&gt;""),IF($P316="O",$K316&amp;" h",$K316),"")</f>
        <v/>
      </c>
      <c r="DB316" s="32" t="str">
        <f ca="1">IF(AND(DB$7&gt;=$N316,DB$7&lt;=$O316,DB$7&lt;&gt;""),IF($P316="O",$K316&amp;" h",$K316),"")</f>
        <v/>
      </c>
      <c r="DC316" s="32" t="str">
        <f ca="1">IF(AND(DC$7&gt;=$N316,DC$7&lt;=$O316,DC$7&lt;&gt;""),IF($P316="O",$K316&amp;" h",$K316),"")</f>
        <v/>
      </c>
    </row>
    <row r="317" spans="1:107" x14ac:dyDescent="0.3">
      <c r="A317" s="100"/>
      <c r="B317" s="100"/>
      <c r="C317" s="100"/>
      <c r="D317" s="100"/>
      <c r="E317" s="100"/>
      <c r="F317" s="100"/>
      <c r="G317" s="100"/>
      <c r="H317" s="100"/>
      <c r="I317" s="100"/>
      <c r="J317" s="100"/>
      <c r="K317" s="100"/>
      <c r="L317" s="101"/>
      <c r="M317" s="101"/>
      <c r="N317" s="102"/>
      <c r="O317" s="102"/>
      <c r="P317" s="103"/>
      <c r="Q317" s="31">
        <f ca="1">NETWORKDAYS(N317,O317,LD!$D$5:$D$16)</f>
        <v>0</v>
      </c>
      <c r="R317" s="152" t="str">
        <f ca="1">IF(AND(R$7&gt;=$N317,R$7&lt;=$O317,R$7&lt;&gt;""),IF($P317="O",$K317&amp;" h",$K317),"")</f>
        <v/>
      </c>
      <c r="S317" s="150" t="str">
        <f>IF(AND(S$7&gt;=$N317,S$7&lt;=$O317,S$7&lt;&gt;""),IF($P317="O",$K317&amp;" h",$K317),"")</f>
        <v/>
      </c>
      <c r="T317" s="152" t="str">
        <f ca="1">IF(AND(T$7&gt;=$N317,T$7&lt;=$O317,T$7&lt;&gt;""),IF($P317="O",$K317&amp;" h",$K317),"")</f>
        <v/>
      </c>
      <c r="U317" s="150" t="str">
        <f>IF(AND(U$7&gt;=$N317,U$7&lt;=$O317,U$7&lt;&gt;""),IF($P317="O",$K317&amp;" h",$K317),"")</f>
        <v/>
      </c>
      <c r="V317" s="152" t="str">
        <f ca="1">IF(AND(V$7&gt;=$N317,V$7&lt;=$O317,V$7&lt;&gt;""),IF($P317="O",$K317&amp;" h",$K317),"")</f>
        <v/>
      </c>
      <c r="W317" s="150" t="str">
        <f>IF(AND(W$7&gt;=$N317,W$7&lt;=$O317,W$7&lt;&gt;""),IF($P317="O",$K317&amp;" h",$K317),"")</f>
        <v/>
      </c>
      <c r="X317" s="152" t="str">
        <f ca="1">IF(AND(X$7&gt;=$N317,X$7&lt;=$O317,X$7&lt;&gt;""),IF($P317="O",$K317&amp;" h",$K317),"")</f>
        <v/>
      </c>
      <c r="Y317" s="150" t="str">
        <f>IF(AND(Y$7&gt;=$N317,Y$7&lt;=$O317,Y$7&lt;&gt;""),IF($P317="O",$K317&amp;" h",$K317),"")</f>
        <v/>
      </c>
      <c r="Z317" s="152" t="str">
        <f ca="1">IF(AND(Z$7&gt;=$N317,Z$7&lt;=$O317,Z$7&lt;&gt;""),IF($P317="O",$K317&amp;" h",$K317),"")</f>
        <v/>
      </c>
      <c r="AA317" s="150" t="str">
        <f>IF(AND(AA$7&gt;=$N317,AA$7&lt;=$O317,AA$7&lt;&gt;""),IF($P317="O",$K317&amp;" h",$K317),"")</f>
        <v/>
      </c>
      <c r="AB317" s="152" t="str">
        <f ca="1">IF(AND(AB$7&gt;=$N317,AB$7&lt;=$O317,AB$7&lt;&gt;""),IF($P317="O",$K317&amp;" h",$K317),"")</f>
        <v/>
      </c>
      <c r="AC317" s="150" t="str">
        <f>IF(AND(AC$7&gt;=$N317,AC$7&lt;=$O317,AC$7&lt;&gt;""),IF($P317="O",$K317&amp;" h",$K317),"")</f>
        <v/>
      </c>
      <c r="AD317" s="152" t="str">
        <f ca="1">IF(AND(AD$7&gt;=$N317,AD$7&lt;=$O317,AD$7&lt;&gt;""),IF($P317="O",$K317&amp;" h",$K317),"")</f>
        <v/>
      </c>
      <c r="AE317" s="150" t="str">
        <f>IF(AND(AE$7&gt;=$N317,AE$7&lt;=$O317,AE$7&lt;&gt;""),IF($P317="O",$K317&amp;" h",$K317),"")</f>
        <v/>
      </c>
      <c r="AF317" s="152" t="str">
        <f ca="1">IF(AND(AF$7&gt;=$N317,AF$7&lt;=$O317,AF$7&lt;&gt;""),IF($P317="O",$K317&amp;" h",$K317),"")</f>
        <v/>
      </c>
      <c r="AG317" s="150" t="str">
        <f>IF(AND(AG$7&gt;=$N317,AG$7&lt;=$O317,AG$7&lt;&gt;""),IF($P317="O",$K317&amp;" h",$K317),"")</f>
        <v/>
      </c>
      <c r="AH317" s="152" t="str">
        <f ca="1">IF(AND(AH$7&gt;=$N317,AH$7&lt;=$O317,AH$7&lt;&gt;""),IF($P317="O",$K317&amp;" h",$K317),"")</f>
        <v/>
      </c>
      <c r="AI317" s="150"/>
      <c r="AJ317" s="152"/>
      <c r="AK317" s="150"/>
      <c r="AL317" s="152"/>
      <c r="AM317" s="150"/>
      <c r="AN317" s="152"/>
      <c r="AO317" s="150"/>
      <c r="AP317" s="152"/>
      <c r="AQ317" s="150"/>
      <c r="AR317" s="152"/>
      <c r="AS317" s="150"/>
      <c r="AT317" s="152"/>
      <c r="AU317" s="150"/>
      <c r="AV317" s="152"/>
      <c r="AW317" s="150"/>
      <c r="AX317" s="152"/>
      <c r="AY317" s="150"/>
      <c r="AZ317" s="152"/>
      <c r="BA317" s="150"/>
      <c r="BB317" s="152"/>
      <c r="BC317" s="150"/>
      <c r="BD317" s="152"/>
      <c r="BE317" s="150"/>
      <c r="BF317" s="152"/>
      <c r="BG317" s="150"/>
      <c r="BH317" s="152"/>
      <c r="BI317" s="150"/>
      <c r="BJ317" s="152"/>
      <c r="BK317" s="150"/>
      <c r="BL317" s="152"/>
      <c r="BM317" s="150"/>
      <c r="BN317" s="152"/>
      <c r="BO317" s="150"/>
      <c r="BP317" s="152"/>
      <c r="BQ317" s="150"/>
      <c r="BR317" s="152"/>
      <c r="BS317" s="150"/>
      <c r="BT317" s="152"/>
      <c r="BU317" s="150"/>
      <c r="BV317" s="152"/>
      <c r="BW317" s="150"/>
      <c r="BX317" s="152"/>
      <c r="BY317" s="150"/>
      <c r="BZ317" s="32" t="str">
        <f ca="1">IF(AND(BZ$7&gt;=$N317,BZ$7&lt;=$O317,BZ$7&lt;&gt;""),IF($P317="O",$K317&amp;" h",$K317),"")</f>
        <v/>
      </c>
      <c r="CA317" s="32" t="str">
        <f ca="1">IF(AND(CA$7&gt;=$N317,CA$7&lt;=$O317,CA$7&lt;&gt;""),IF($P317="O",$K317&amp;" h",$K317),"")</f>
        <v/>
      </c>
      <c r="CB317" s="32" t="str">
        <f ca="1">IF(AND(CB$7&gt;=$N317,CB$7&lt;=$O317,CB$7&lt;&gt;""),IF($P317="O",$K317&amp;" h",$K317),"")</f>
        <v/>
      </c>
      <c r="CC317" s="32" t="str">
        <f ca="1">IF(AND(CC$7&gt;=$N317,CC$7&lt;=$O317,CC$7&lt;&gt;""),IF($P317="O",$K317&amp;" h",$K317),"")</f>
        <v/>
      </c>
      <c r="CD317" s="32" t="str">
        <f ca="1">IF(AND(CD$7&gt;=$N317,CD$7&lt;=$O317,CD$7&lt;&gt;""),IF($P317="O",$K317&amp;" h",$K317),"")</f>
        <v/>
      </c>
      <c r="CE317" s="32" t="str">
        <f ca="1">IF(AND(CE$7&gt;=$N317,CE$7&lt;=$O317,CE$7&lt;&gt;""),IF($P317="O",$K317&amp;" h",$K317),"")</f>
        <v/>
      </c>
      <c r="CF317" s="32" t="str">
        <f ca="1">IF(AND(CF$7&gt;=$N317,CF$7&lt;=$O317,CF$7&lt;&gt;""),IF($P317="O",$K317&amp;" h",$K317),"")</f>
        <v/>
      </c>
      <c r="CG317" s="32" t="str">
        <f ca="1">IF(AND(CG$7&gt;=$N317,CG$7&lt;=$O317,CG$7&lt;&gt;""),IF($P317="O",$K317&amp;" h",$K317),"")</f>
        <v/>
      </c>
      <c r="CH317" s="32" t="str">
        <f ca="1">IF(AND(CH$7&gt;=$N317,CH$7&lt;=$O317,CH$7&lt;&gt;""),IF($P317="O",$K317&amp;" h",$K317),"")</f>
        <v/>
      </c>
      <c r="CI317" s="32" t="str">
        <f ca="1">IF(AND(CI$7&gt;=$N317,CI$7&lt;=$O317,CI$7&lt;&gt;""),IF($P317="O",$K317&amp;" h",$K317),"")</f>
        <v/>
      </c>
      <c r="CJ317" s="32" t="str">
        <f ca="1">IF(AND(CJ$7&gt;=$N317,CJ$7&lt;=$O317,CJ$7&lt;&gt;""),IF($P317="O",$K317&amp;" h",$K317),"")</f>
        <v/>
      </c>
      <c r="CK317" s="32" t="str">
        <f ca="1">IF(AND(CK$7&gt;=$N317,CK$7&lt;=$O317,CK$7&lt;&gt;""),IF($P317="O",$K317&amp;" h",$K317),"")</f>
        <v/>
      </c>
      <c r="CL317" s="32" t="str">
        <f ca="1">IF(AND(CL$7&gt;=$N317,CL$7&lt;=$O317,CL$7&lt;&gt;""),IF($P317="O",$K317&amp;" h",$K317),"")</f>
        <v/>
      </c>
      <c r="CM317" s="32" t="str">
        <f ca="1">IF(AND(CM$7&gt;=$N317,CM$7&lt;=$O317,CM$7&lt;&gt;""),IF($P317="O",$K317&amp;" h",$K317),"")</f>
        <v/>
      </c>
      <c r="CN317" s="32" t="str">
        <f ca="1">IF(AND(CN$7&gt;=$N317,CN$7&lt;=$O317,CN$7&lt;&gt;""),IF($P317="O",$K317&amp;" h",$K317),"")</f>
        <v/>
      </c>
      <c r="CO317" s="32" t="str">
        <f ca="1">IF(AND(CO$7&gt;=$N317,CO$7&lt;=$O317,CO$7&lt;&gt;""),IF($P317="O",$K317&amp;" h",$K317),"")</f>
        <v/>
      </c>
      <c r="CP317" s="32" t="str">
        <f ca="1">IF(AND(CP$7&gt;=$N317,CP$7&lt;=$O317,CP$7&lt;&gt;""),IF($P317="O",$K317&amp;" h",$K317),"")</f>
        <v/>
      </c>
      <c r="CQ317" s="32" t="str">
        <f ca="1">IF(AND(CQ$7&gt;=$N317,CQ$7&lt;=$O317,CQ$7&lt;&gt;""),IF($P317="O",$K317&amp;" h",$K317),"")</f>
        <v/>
      </c>
      <c r="CR317" s="32" t="str">
        <f ca="1">IF(AND(CR$7&gt;=$N317,CR$7&lt;=$O317,CR$7&lt;&gt;""),IF($P317="O",$K317&amp;" h",$K317),"")</f>
        <v/>
      </c>
      <c r="CS317" s="32" t="str">
        <f ca="1">IF(AND(CS$7&gt;=$N317,CS$7&lt;=$O317,CS$7&lt;&gt;""),IF($P317="O",$K317&amp;" h",$K317),"")</f>
        <v/>
      </c>
      <c r="CT317" s="32" t="str">
        <f ca="1">IF(AND(CT$7&gt;=$N317,CT$7&lt;=$O317,CT$7&lt;&gt;""),IF($P317="O",$K317&amp;" h",$K317),"")</f>
        <v/>
      </c>
      <c r="CU317" s="32" t="str">
        <f ca="1">IF(AND(CU$7&gt;=$N317,CU$7&lt;=$O317,CU$7&lt;&gt;""),IF($P317="O",$K317&amp;" h",$K317),"")</f>
        <v/>
      </c>
      <c r="CV317" s="32" t="str">
        <f ca="1">IF(AND(CV$7&gt;=$N317,CV$7&lt;=$O317,CV$7&lt;&gt;""),IF($P317="O",$K317&amp;" h",$K317),"")</f>
        <v/>
      </c>
      <c r="CW317" s="32" t="str">
        <f ca="1">IF(AND(CW$7&gt;=$N317,CW$7&lt;=$O317,CW$7&lt;&gt;""),IF($P317="O",$K317&amp;" h",$K317),"")</f>
        <v/>
      </c>
      <c r="CX317" s="32" t="str">
        <f ca="1">IF(AND(CX$7&gt;=$N317,CX$7&lt;=$O317,CX$7&lt;&gt;""),IF($P317="O",$K317&amp;" h",$K317),"")</f>
        <v/>
      </c>
      <c r="CY317" s="32" t="str">
        <f ca="1">IF(AND(CY$7&gt;=$N317,CY$7&lt;=$O317,CY$7&lt;&gt;""),IF($P317="O",$K317&amp;" h",$K317),"")</f>
        <v/>
      </c>
      <c r="CZ317" s="32" t="str">
        <f ca="1">IF(AND(CZ$7&gt;=$N317,CZ$7&lt;=$O317,CZ$7&lt;&gt;""),IF($P317="O",$K317&amp;" h",$K317),"")</f>
        <v/>
      </c>
      <c r="DA317" s="32" t="str">
        <f ca="1">IF(AND(DA$7&gt;=$N317,DA$7&lt;=$O317,DA$7&lt;&gt;""),IF($P317="O",$K317&amp;" h",$K317),"")</f>
        <v/>
      </c>
      <c r="DB317" s="32" t="str">
        <f ca="1">IF(AND(DB$7&gt;=$N317,DB$7&lt;=$O317,DB$7&lt;&gt;""),IF($P317="O",$K317&amp;" h",$K317),"")</f>
        <v/>
      </c>
      <c r="DC317" s="32" t="str">
        <f ca="1">IF(AND(DC$7&gt;=$N317,DC$7&lt;=$O317,DC$7&lt;&gt;""),IF($P317="O",$K317&amp;" h",$K317),"")</f>
        <v/>
      </c>
    </row>
    <row r="318" spans="1:107" x14ac:dyDescent="0.3">
      <c r="A318" s="100"/>
      <c r="B318" s="100"/>
      <c r="C318" s="100"/>
      <c r="D318" s="100"/>
      <c r="E318" s="100"/>
      <c r="F318" s="100"/>
      <c r="G318" s="100"/>
      <c r="H318" s="100"/>
      <c r="I318" s="100"/>
      <c r="J318" s="100"/>
      <c r="K318" s="100"/>
      <c r="L318" s="101"/>
      <c r="M318" s="101"/>
      <c r="N318" s="102"/>
      <c r="O318" s="102"/>
      <c r="P318" s="103"/>
      <c r="Q318" s="31">
        <f ca="1">NETWORKDAYS(N318,O318,LD!$D$5:$D$16)</f>
        <v>0</v>
      </c>
      <c r="R318" s="152" t="str">
        <f ca="1">IF(AND(R$7&gt;=$N318,R$7&lt;=$O318,R$7&lt;&gt;""),IF($P318="O",$K318&amp;" h",$K318),"")</f>
        <v/>
      </c>
      <c r="S318" s="150" t="str">
        <f>IF(AND(S$7&gt;=$N318,S$7&lt;=$O318,S$7&lt;&gt;""),IF($P318="O",$K318&amp;" h",$K318),"")</f>
        <v/>
      </c>
      <c r="T318" s="152" t="str">
        <f ca="1">IF(AND(T$7&gt;=$N318,T$7&lt;=$O318,T$7&lt;&gt;""),IF($P318="O",$K318&amp;" h",$K318),"")</f>
        <v/>
      </c>
      <c r="U318" s="150" t="str">
        <f>IF(AND(U$7&gt;=$N318,U$7&lt;=$O318,U$7&lt;&gt;""),IF($P318="O",$K318&amp;" h",$K318),"")</f>
        <v/>
      </c>
      <c r="V318" s="152" t="str">
        <f ca="1">IF(AND(V$7&gt;=$N318,V$7&lt;=$O318,V$7&lt;&gt;""),IF($P318="O",$K318&amp;" h",$K318),"")</f>
        <v/>
      </c>
      <c r="W318" s="150" t="str">
        <f>IF(AND(W$7&gt;=$N318,W$7&lt;=$O318,W$7&lt;&gt;""),IF($P318="O",$K318&amp;" h",$K318),"")</f>
        <v/>
      </c>
      <c r="X318" s="152" t="str">
        <f ca="1">IF(AND(X$7&gt;=$N318,X$7&lt;=$O318,X$7&lt;&gt;""),IF($P318="O",$K318&amp;" h",$K318),"")</f>
        <v/>
      </c>
      <c r="Y318" s="150" t="str">
        <f>IF(AND(Y$7&gt;=$N318,Y$7&lt;=$O318,Y$7&lt;&gt;""),IF($P318="O",$K318&amp;" h",$K318),"")</f>
        <v/>
      </c>
      <c r="Z318" s="152" t="str">
        <f ca="1">IF(AND(Z$7&gt;=$N318,Z$7&lt;=$O318,Z$7&lt;&gt;""),IF($P318="O",$K318&amp;" h",$K318),"")</f>
        <v/>
      </c>
      <c r="AA318" s="150" t="str">
        <f>IF(AND(AA$7&gt;=$N318,AA$7&lt;=$O318,AA$7&lt;&gt;""),IF($P318="O",$K318&amp;" h",$K318),"")</f>
        <v/>
      </c>
      <c r="AB318" s="152" t="str">
        <f ca="1">IF(AND(AB$7&gt;=$N318,AB$7&lt;=$O318,AB$7&lt;&gt;""),IF($P318="O",$K318&amp;" h",$K318),"")</f>
        <v/>
      </c>
      <c r="AC318" s="150" t="str">
        <f>IF(AND(AC$7&gt;=$N318,AC$7&lt;=$O318,AC$7&lt;&gt;""),IF($P318="O",$K318&amp;" h",$K318),"")</f>
        <v/>
      </c>
      <c r="AD318" s="152" t="str">
        <f ca="1">IF(AND(AD$7&gt;=$N318,AD$7&lt;=$O318,AD$7&lt;&gt;""),IF($P318="O",$K318&amp;" h",$K318),"")</f>
        <v/>
      </c>
      <c r="AE318" s="150" t="str">
        <f>IF(AND(AE$7&gt;=$N318,AE$7&lt;=$O318,AE$7&lt;&gt;""),IF($P318="O",$K318&amp;" h",$K318),"")</f>
        <v/>
      </c>
      <c r="AF318" s="152" t="str">
        <f ca="1">IF(AND(AF$7&gt;=$N318,AF$7&lt;=$O318,AF$7&lt;&gt;""),IF($P318="O",$K318&amp;" h",$K318),"")</f>
        <v/>
      </c>
      <c r="AG318" s="150" t="str">
        <f>IF(AND(AG$7&gt;=$N318,AG$7&lt;=$O318,AG$7&lt;&gt;""),IF($P318="O",$K318&amp;" h",$K318),"")</f>
        <v/>
      </c>
      <c r="AH318" s="152" t="str">
        <f ca="1">IF(AND(AH$7&gt;=$N318,AH$7&lt;=$O318,AH$7&lt;&gt;""),IF($P318="O",$K318&amp;" h",$K318),"")</f>
        <v/>
      </c>
      <c r="AI318" s="150"/>
      <c r="AJ318" s="152"/>
      <c r="AK318" s="150"/>
      <c r="AL318" s="152"/>
      <c r="AM318" s="150"/>
      <c r="AN318" s="152"/>
      <c r="AO318" s="150"/>
      <c r="AP318" s="152"/>
      <c r="AQ318" s="150"/>
      <c r="AR318" s="152"/>
      <c r="AS318" s="150"/>
      <c r="AT318" s="152"/>
      <c r="AU318" s="150"/>
      <c r="AV318" s="152"/>
      <c r="AW318" s="150"/>
      <c r="AX318" s="152"/>
      <c r="AY318" s="150"/>
      <c r="AZ318" s="152"/>
      <c r="BA318" s="150"/>
      <c r="BB318" s="152"/>
      <c r="BC318" s="150"/>
      <c r="BD318" s="152"/>
      <c r="BE318" s="150"/>
      <c r="BF318" s="152"/>
      <c r="BG318" s="150"/>
      <c r="BH318" s="152"/>
      <c r="BI318" s="150"/>
      <c r="BJ318" s="152"/>
      <c r="BK318" s="150"/>
      <c r="BL318" s="152"/>
      <c r="BM318" s="150"/>
      <c r="BN318" s="152"/>
      <c r="BO318" s="150"/>
      <c r="BP318" s="152"/>
      <c r="BQ318" s="150"/>
      <c r="BR318" s="152"/>
      <c r="BS318" s="150"/>
      <c r="BT318" s="152"/>
      <c r="BU318" s="150"/>
      <c r="BV318" s="152"/>
      <c r="BW318" s="150"/>
      <c r="BX318" s="152"/>
      <c r="BY318" s="150"/>
      <c r="BZ318" s="32" t="str">
        <f ca="1">IF(AND(BZ$7&gt;=$N318,BZ$7&lt;=$O318,BZ$7&lt;&gt;""),IF($P318="O",$K318&amp;" h",$K318),"")</f>
        <v/>
      </c>
      <c r="CA318" s="32" t="str">
        <f ca="1">IF(AND(CA$7&gt;=$N318,CA$7&lt;=$O318,CA$7&lt;&gt;""),IF($P318="O",$K318&amp;" h",$K318),"")</f>
        <v/>
      </c>
      <c r="CB318" s="32" t="str">
        <f ca="1">IF(AND(CB$7&gt;=$N318,CB$7&lt;=$O318,CB$7&lt;&gt;""),IF($P318="O",$K318&amp;" h",$K318),"")</f>
        <v/>
      </c>
      <c r="CC318" s="32" t="str">
        <f ca="1">IF(AND(CC$7&gt;=$N318,CC$7&lt;=$O318,CC$7&lt;&gt;""),IF($P318="O",$K318&amp;" h",$K318),"")</f>
        <v/>
      </c>
      <c r="CD318" s="32" t="str">
        <f ca="1">IF(AND(CD$7&gt;=$N318,CD$7&lt;=$O318,CD$7&lt;&gt;""),IF($P318="O",$K318&amp;" h",$K318),"")</f>
        <v/>
      </c>
      <c r="CE318" s="32" t="str">
        <f ca="1">IF(AND(CE$7&gt;=$N318,CE$7&lt;=$O318,CE$7&lt;&gt;""),IF($P318="O",$K318&amp;" h",$K318),"")</f>
        <v/>
      </c>
      <c r="CF318" s="32" t="str">
        <f ca="1">IF(AND(CF$7&gt;=$N318,CF$7&lt;=$O318,CF$7&lt;&gt;""),IF($P318="O",$K318&amp;" h",$K318),"")</f>
        <v/>
      </c>
      <c r="CG318" s="32" t="str">
        <f ca="1">IF(AND(CG$7&gt;=$N318,CG$7&lt;=$O318,CG$7&lt;&gt;""),IF($P318="O",$K318&amp;" h",$K318),"")</f>
        <v/>
      </c>
      <c r="CH318" s="32" t="str">
        <f ca="1">IF(AND(CH$7&gt;=$N318,CH$7&lt;=$O318,CH$7&lt;&gt;""),IF($P318="O",$K318&amp;" h",$K318),"")</f>
        <v/>
      </c>
      <c r="CI318" s="32" t="str">
        <f ca="1">IF(AND(CI$7&gt;=$N318,CI$7&lt;=$O318,CI$7&lt;&gt;""),IF($P318="O",$K318&amp;" h",$K318),"")</f>
        <v/>
      </c>
      <c r="CJ318" s="32" t="str">
        <f ca="1">IF(AND(CJ$7&gt;=$N318,CJ$7&lt;=$O318,CJ$7&lt;&gt;""),IF($P318="O",$K318&amp;" h",$K318),"")</f>
        <v/>
      </c>
      <c r="CK318" s="32" t="str">
        <f ca="1">IF(AND(CK$7&gt;=$N318,CK$7&lt;=$O318,CK$7&lt;&gt;""),IF($P318="O",$K318&amp;" h",$K318),"")</f>
        <v/>
      </c>
      <c r="CL318" s="32" t="str">
        <f ca="1">IF(AND(CL$7&gt;=$N318,CL$7&lt;=$O318,CL$7&lt;&gt;""),IF($P318="O",$K318&amp;" h",$K318),"")</f>
        <v/>
      </c>
      <c r="CM318" s="32" t="str">
        <f ca="1">IF(AND(CM$7&gt;=$N318,CM$7&lt;=$O318,CM$7&lt;&gt;""),IF($P318="O",$K318&amp;" h",$K318),"")</f>
        <v/>
      </c>
      <c r="CN318" s="32" t="str">
        <f ca="1">IF(AND(CN$7&gt;=$N318,CN$7&lt;=$O318,CN$7&lt;&gt;""),IF($P318="O",$K318&amp;" h",$K318),"")</f>
        <v/>
      </c>
      <c r="CO318" s="32" t="str">
        <f ca="1">IF(AND(CO$7&gt;=$N318,CO$7&lt;=$O318,CO$7&lt;&gt;""),IF($P318="O",$K318&amp;" h",$K318),"")</f>
        <v/>
      </c>
      <c r="CP318" s="32" t="str">
        <f ca="1">IF(AND(CP$7&gt;=$N318,CP$7&lt;=$O318,CP$7&lt;&gt;""),IF($P318="O",$K318&amp;" h",$K318),"")</f>
        <v/>
      </c>
      <c r="CQ318" s="32" t="str">
        <f ca="1">IF(AND(CQ$7&gt;=$N318,CQ$7&lt;=$O318,CQ$7&lt;&gt;""),IF($P318="O",$K318&amp;" h",$K318),"")</f>
        <v/>
      </c>
      <c r="CR318" s="32" t="str">
        <f ca="1">IF(AND(CR$7&gt;=$N318,CR$7&lt;=$O318,CR$7&lt;&gt;""),IF($P318="O",$K318&amp;" h",$K318),"")</f>
        <v/>
      </c>
      <c r="CS318" s="32" t="str">
        <f ca="1">IF(AND(CS$7&gt;=$N318,CS$7&lt;=$O318,CS$7&lt;&gt;""),IF($P318="O",$K318&amp;" h",$K318),"")</f>
        <v/>
      </c>
      <c r="CT318" s="32" t="str">
        <f ca="1">IF(AND(CT$7&gt;=$N318,CT$7&lt;=$O318,CT$7&lt;&gt;""),IF($P318="O",$K318&amp;" h",$K318),"")</f>
        <v/>
      </c>
      <c r="CU318" s="32" t="str">
        <f ca="1">IF(AND(CU$7&gt;=$N318,CU$7&lt;=$O318,CU$7&lt;&gt;""),IF($P318="O",$K318&amp;" h",$K318),"")</f>
        <v/>
      </c>
      <c r="CV318" s="32" t="str">
        <f ca="1">IF(AND(CV$7&gt;=$N318,CV$7&lt;=$O318,CV$7&lt;&gt;""),IF($P318="O",$K318&amp;" h",$K318),"")</f>
        <v/>
      </c>
      <c r="CW318" s="32" t="str">
        <f ca="1">IF(AND(CW$7&gt;=$N318,CW$7&lt;=$O318,CW$7&lt;&gt;""),IF($P318="O",$K318&amp;" h",$K318),"")</f>
        <v/>
      </c>
      <c r="CX318" s="32" t="str">
        <f ca="1">IF(AND(CX$7&gt;=$N318,CX$7&lt;=$O318,CX$7&lt;&gt;""),IF($P318="O",$K318&amp;" h",$K318),"")</f>
        <v/>
      </c>
      <c r="CY318" s="32" t="str">
        <f ca="1">IF(AND(CY$7&gt;=$N318,CY$7&lt;=$O318,CY$7&lt;&gt;""),IF($P318="O",$K318&amp;" h",$K318),"")</f>
        <v/>
      </c>
      <c r="CZ318" s="32" t="str">
        <f ca="1">IF(AND(CZ$7&gt;=$N318,CZ$7&lt;=$O318,CZ$7&lt;&gt;""),IF($P318="O",$K318&amp;" h",$K318),"")</f>
        <v/>
      </c>
      <c r="DA318" s="32" t="str">
        <f ca="1">IF(AND(DA$7&gt;=$N318,DA$7&lt;=$O318,DA$7&lt;&gt;""),IF($P318="O",$K318&amp;" h",$K318),"")</f>
        <v/>
      </c>
      <c r="DB318" s="32" t="str">
        <f ca="1">IF(AND(DB$7&gt;=$N318,DB$7&lt;=$O318,DB$7&lt;&gt;""),IF($P318="O",$K318&amp;" h",$K318),"")</f>
        <v/>
      </c>
      <c r="DC318" s="32" t="str">
        <f ca="1">IF(AND(DC$7&gt;=$N318,DC$7&lt;=$O318,DC$7&lt;&gt;""),IF($P318="O",$K318&amp;" h",$K318),"")</f>
        <v/>
      </c>
    </row>
    <row r="319" spans="1:107" x14ac:dyDescent="0.3">
      <c r="A319" s="100"/>
      <c r="B319" s="100"/>
      <c r="C319" s="100"/>
      <c r="D319" s="100"/>
      <c r="E319" s="100"/>
      <c r="F319" s="100"/>
      <c r="G319" s="100"/>
      <c r="H319" s="100"/>
      <c r="I319" s="100"/>
      <c r="J319" s="100"/>
      <c r="K319" s="100"/>
      <c r="L319" s="101"/>
      <c r="M319" s="101"/>
      <c r="N319" s="102"/>
      <c r="O319" s="102"/>
      <c r="P319" s="103"/>
      <c r="Q319" s="31">
        <f ca="1">NETWORKDAYS(N319,O319,LD!$D$5:$D$16)</f>
        <v>0</v>
      </c>
      <c r="R319" s="152" t="str">
        <f ca="1">IF(AND(R$7&gt;=$N319,R$7&lt;=$O319,R$7&lt;&gt;""),IF($P319="O",$K319&amp;" h",$K319),"")</f>
        <v/>
      </c>
      <c r="S319" s="150" t="str">
        <f>IF(AND(S$7&gt;=$N319,S$7&lt;=$O319,S$7&lt;&gt;""),IF($P319="O",$K319&amp;" h",$K319),"")</f>
        <v/>
      </c>
      <c r="T319" s="152" t="str">
        <f ca="1">IF(AND(T$7&gt;=$N319,T$7&lt;=$O319,T$7&lt;&gt;""),IF($P319="O",$K319&amp;" h",$K319),"")</f>
        <v/>
      </c>
      <c r="U319" s="150" t="str">
        <f>IF(AND(U$7&gt;=$N319,U$7&lt;=$O319,U$7&lt;&gt;""),IF($P319="O",$K319&amp;" h",$K319),"")</f>
        <v/>
      </c>
      <c r="V319" s="152" t="str">
        <f ca="1">IF(AND(V$7&gt;=$N319,V$7&lt;=$O319,V$7&lt;&gt;""),IF($P319="O",$K319&amp;" h",$K319),"")</f>
        <v/>
      </c>
      <c r="W319" s="150" t="str">
        <f>IF(AND(W$7&gt;=$N319,W$7&lt;=$O319,W$7&lt;&gt;""),IF($P319="O",$K319&amp;" h",$K319),"")</f>
        <v/>
      </c>
      <c r="X319" s="152" t="str">
        <f ca="1">IF(AND(X$7&gt;=$N319,X$7&lt;=$O319,X$7&lt;&gt;""),IF($P319="O",$K319&amp;" h",$K319),"")</f>
        <v/>
      </c>
      <c r="Y319" s="150" t="str">
        <f>IF(AND(Y$7&gt;=$N319,Y$7&lt;=$O319,Y$7&lt;&gt;""),IF($P319="O",$K319&amp;" h",$K319),"")</f>
        <v/>
      </c>
      <c r="Z319" s="152" t="str">
        <f ca="1">IF(AND(Z$7&gt;=$N319,Z$7&lt;=$O319,Z$7&lt;&gt;""),IF($P319="O",$K319&amp;" h",$K319),"")</f>
        <v/>
      </c>
      <c r="AA319" s="150" t="str">
        <f>IF(AND(AA$7&gt;=$N319,AA$7&lt;=$O319,AA$7&lt;&gt;""),IF($P319="O",$K319&amp;" h",$K319),"")</f>
        <v/>
      </c>
      <c r="AB319" s="152" t="str">
        <f ca="1">IF(AND(AB$7&gt;=$N319,AB$7&lt;=$O319,AB$7&lt;&gt;""),IF($P319="O",$K319&amp;" h",$K319),"")</f>
        <v/>
      </c>
      <c r="AC319" s="150" t="str">
        <f>IF(AND(AC$7&gt;=$N319,AC$7&lt;=$O319,AC$7&lt;&gt;""),IF($P319="O",$K319&amp;" h",$K319),"")</f>
        <v/>
      </c>
      <c r="AD319" s="152" t="str">
        <f ca="1">IF(AND(AD$7&gt;=$N319,AD$7&lt;=$O319,AD$7&lt;&gt;""),IF($P319="O",$K319&amp;" h",$K319),"")</f>
        <v/>
      </c>
      <c r="AE319" s="150" t="str">
        <f>IF(AND(AE$7&gt;=$N319,AE$7&lt;=$O319,AE$7&lt;&gt;""),IF($P319="O",$K319&amp;" h",$K319),"")</f>
        <v/>
      </c>
      <c r="AF319" s="152" t="str">
        <f ca="1">IF(AND(AF$7&gt;=$N319,AF$7&lt;=$O319,AF$7&lt;&gt;""),IF($P319="O",$K319&amp;" h",$K319),"")</f>
        <v/>
      </c>
      <c r="AG319" s="150" t="str">
        <f>IF(AND(AG$7&gt;=$N319,AG$7&lt;=$O319,AG$7&lt;&gt;""),IF($P319="O",$K319&amp;" h",$K319),"")</f>
        <v/>
      </c>
      <c r="AH319" s="152" t="str">
        <f ca="1">IF(AND(AH$7&gt;=$N319,AH$7&lt;=$O319,AH$7&lt;&gt;""),IF($P319="O",$K319&amp;" h",$K319),"")</f>
        <v/>
      </c>
      <c r="AI319" s="150"/>
      <c r="AJ319" s="152"/>
      <c r="AK319" s="150"/>
      <c r="AL319" s="152"/>
      <c r="AM319" s="150"/>
      <c r="AN319" s="152"/>
      <c r="AO319" s="150"/>
      <c r="AP319" s="152"/>
      <c r="AQ319" s="150"/>
      <c r="AR319" s="152"/>
      <c r="AS319" s="150"/>
      <c r="AT319" s="152"/>
      <c r="AU319" s="150"/>
      <c r="AV319" s="152"/>
      <c r="AW319" s="150"/>
      <c r="AX319" s="152"/>
      <c r="AY319" s="150"/>
      <c r="AZ319" s="152"/>
      <c r="BA319" s="150"/>
      <c r="BB319" s="152"/>
      <c r="BC319" s="150"/>
      <c r="BD319" s="152"/>
      <c r="BE319" s="150"/>
      <c r="BF319" s="152"/>
      <c r="BG319" s="150"/>
      <c r="BH319" s="152"/>
      <c r="BI319" s="150"/>
      <c r="BJ319" s="152"/>
      <c r="BK319" s="150"/>
      <c r="BL319" s="152"/>
      <c r="BM319" s="150"/>
      <c r="BN319" s="152"/>
      <c r="BO319" s="150"/>
      <c r="BP319" s="152"/>
      <c r="BQ319" s="150"/>
      <c r="BR319" s="152"/>
      <c r="BS319" s="150"/>
      <c r="BT319" s="152"/>
      <c r="BU319" s="150"/>
      <c r="BV319" s="152"/>
      <c r="BW319" s="150"/>
      <c r="BX319" s="152"/>
      <c r="BY319" s="150"/>
      <c r="BZ319" s="32" t="str">
        <f ca="1">IF(AND(BZ$7&gt;=$N319,BZ$7&lt;=$O319,BZ$7&lt;&gt;""),IF($P319="O",$K319&amp;" h",$K319),"")</f>
        <v/>
      </c>
      <c r="CA319" s="32" t="str">
        <f ca="1">IF(AND(CA$7&gt;=$N319,CA$7&lt;=$O319,CA$7&lt;&gt;""),IF($P319="O",$K319&amp;" h",$K319),"")</f>
        <v/>
      </c>
      <c r="CB319" s="32" t="str">
        <f ca="1">IF(AND(CB$7&gt;=$N319,CB$7&lt;=$O319,CB$7&lt;&gt;""),IF($P319="O",$K319&amp;" h",$K319),"")</f>
        <v/>
      </c>
      <c r="CC319" s="32" t="str">
        <f ca="1">IF(AND(CC$7&gt;=$N319,CC$7&lt;=$O319,CC$7&lt;&gt;""),IF($P319="O",$K319&amp;" h",$K319),"")</f>
        <v/>
      </c>
      <c r="CD319" s="32" t="str">
        <f ca="1">IF(AND(CD$7&gt;=$N319,CD$7&lt;=$O319,CD$7&lt;&gt;""),IF($P319="O",$K319&amp;" h",$K319),"")</f>
        <v/>
      </c>
      <c r="CE319" s="32" t="str">
        <f ca="1">IF(AND(CE$7&gt;=$N319,CE$7&lt;=$O319,CE$7&lt;&gt;""),IF($P319="O",$K319&amp;" h",$K319),"")</f>
        <v/>
      </c>
      <c r="CF319" s="32" t="str">
        <f ca="1">IF(AND(CF$7&gt;=$N319,CF$7&lt;=$O319,CF$7&lt;&gt;""),IF($P319="O",$K319&amp;" h",$K319),"")</f>
        <v/>
      </c>
      <c r="CG319" s="32" t="str">
        <f ca="1">IF(AND(CG$7&gt;=$N319,CG$7&lt;=$O319,CG$7&lt;&gt;""),IF($P319="O",$K319&amp;" h",$K319),"")</f>
        <v/>
      </c>
      <c r="CH319" s="32" t="str">
        <f ca="1">IF(AND(CH$7&gt;=$N319,CH$7&lt;=$O319,CH$7&lt;&gt;""),IF($P319="O",$K319&amp;" h",$K319),"")</f>
        <v/>
      </c>
      <c r="CI319" s="32" t="str">
        <f ca="1">IF(AND(CI$7&gt;=$N319,CI$7&lt;=$O319,CI$7&lt;&gt;""),IF($P319="O",$K319&amp;" h",$K319),"")</f>
        <v/>
      </c>
      <c r="CJ319" s="32" t="str">
        <f ca="1">IF(AND(CJ$7&gt;=$N319,CJ$7&lt;=$O319,CJ$7&lt;&gt;""),IF($P319="O",$K319&amp;" h",$K319),"")</f>
        <v/>
      </c>
      <c r="CK319" s="32" t="str">
        <f ca="1">IF(AND(CK$7&gt;=$N319,CK$7&lt;=$O319,CK$7&lt;&gt;""),IF($P319="O",$K319&amp;" h",$K319),"")</f>
        <v/>
      </c>
      <c r="CL319" s="32" t="str">
        <f ca="1">IF(AND(CL$7&gt;=$N319,CL$7&lt;=$O319,CL$7&lt;&gt;""),IF($P319="O",$K319&amp;" h",$K319),"")</f>
        <v/>
      </c>
      <c r="CM319" s="32" t="str">
        <f ca="1">IF(AND(CM$7&gt;=$N319,CM$7&lt;=$O319,CM$7&lt;&gt;""),IF($P319="O",$K319&amp;" h",$K319),"")</f>
        <v/>
      </c>
      <c r="CN319" s="32" t="str">
        <f ca="1">IF(AND(CN$7&gt;=$N319,CN$7&lt;=$O319,CN$7&lt;&gt;""),IF($P319="O",$K319&amp;" h",$K319),"")</f>
        <v/>
      </c>
      <c r="CO319" s="32" t="str">
        <f ca="1">IF(AND(CO$7&gt;=$N319,CO$7&lt;=$O319,CO$7&lt;&gt;""),IF($P319="O",$K319&amp;" h",$K319),"")</f>
        <v/>
      </c>
      <c r="CP319" s="32" t="str">
        <f ca="1">IF(AND(CP$7&gt;=$N319,CP$7&lt;=$O319,CP$7&lt;&gt;""),IF($P319="O",$K319&amp;" h",$K319),"")</f>
        <v/>
      </c>
      <c r="CQ319" s="32" t="str">
        <f ca="1">IF(AND(CQ$7&gt;=$N319,CQ$7&lt;=$O319,CQ$7&lt;&gt;""),IF($P319="O",$K319&amp;" h",$K319),"")</f>
        <v/>
      </c>
      <c r="CR319" s="32" t="str">
        <f ca="1">IF(AND(CR$7&gt;=$N319,CR$7&lt;=$O319,CR$7&lt;&gt;""),IF($P319="O",$K319&amp;" h",$K319),"")</f>
        <v/>
      </c>
      <c r="CS319" s="32" t="str">
        <f ca="1">IF(AND(CS$7&gt;=$N319,CS$7&lt;=$O319,CS$7&lt;&gt;""),IF($P319="O",$K319&amp;" h",$K319),"")</f>
        <v/>
      </c>
      <c r="CT319" s="32" t="str">
        <f ca="1">IF(AND(CT$7&gt;=$N319,CT$7&lt;=$O319,CT$7&lt;&gt;""),IF($P319="O",$K319&amp;" h",$K319),"")</f>
        <v/>
      </c>
      <c r="CU319" s="32" t="str">
        <f ca="1">IF(AND(CU$7&gt;=$N319,CU$7&lt;=$O319,CU$7&lt;&gt;""),IF($P319="O",$K319&amp;" h",$K319),"")</f>
        <v/>
      </c>
      <c r="CV319" s="32" t="str">
        <f ca="1">IF(AND(CV$7&gt;=$N319,CV$7&lt;=$O319,CV$7&lt;&gt;""),IF($P319="O",$K319&amp;" h",$K319),"")</f>
        <v/>
      </c>
      <c r="CW319" s="32" t="str">
        <f ca="1">IF(AND(CW$7&gt;=$N319,CW$7&lt;=$O319,CW$7&lt;&gt;""),IF($P319="O",$K319&amp;" h",$K319),"")</f>
        <v/>
      </c>
      <c r="CX319" s="32" t="str">
        <f ca="1">IF(AND(CX$7&gt;=$N319,CX$7&lt;=$O319,CX$7&lt;&gt;""),IF($P319="O",$K319&amp;" h",$K319),"")</f>
        <v/>
      </c>
      <c r="CY319" s="32" t="str">
        <f ca="1">IF(AND(CY$7&gt;=$N319,CY$7&lt;=$O319,CY$7&lt;&gt;""),IF($P319="O",$K319&amp;" h",$K319),"")</f>
        <v/>
      </c>
      <c r="CZ319" s="32" t="str">
        <f ca="1">IF(AND(CZ$7&gt;=$N319,CZ$7&lt;=$O319,CZ$7&lt;&gt;""),IF($P319="O",$K319&amp;" h",$K319),"")</f>
        <v/>
      </c>
      <c r="DA319" s="32" t="str">
        <f ca="1">IF(AND(DA$7&gt;=$N319,DA$7&lt;=$O319,DA$7&lt;&gt;""),IF($P319="O",$K319&amp;" h",$K319),"")</f>
        <v/>
      </c>
      <c r="DB319" s="32" t="str">
        <f ca="1">IF(AND(DB$7&gt;=$N319,DB$7&lt;=$O319,DB$7&lt;&gt;""),IF($P319="O",$K319&amp;" h",$K319),"")</f>
        <v/>
      </c>
      <c r="DC319" s="32" t="str">
        <f ca="1">IF(AND(DC$7&gt;=$N319,DC$7&lt;=$O319,DC$7&lt;&gt;""),IF($P319="O",$K319&amp;" h",$K319),"")</f>
        <v/>
      </c>
    </row>
    <row r="320" spans="1:107" x14ac:dyDescent="0.3">
      <c r="A320" s="100"/>
      <c r="B320" s="100"/>
      <c r="C320" s="100"/>
      <c r="D320" s="100"/>
      <c r="E320" s="100"/>
      <c r="F320" s="100"/>
      <c r="G320" s="100"/>
      <c r="H320" s="100"/>
      <c r="I320" s="100"/>
      <c r="J320" s="100"/>
      <c r="K320" s="100"/>
      <c r="L320" s="104"/>
      <c r="M320" s="104"/>
      <c r="N320" s="105"/>
      <c r="O320" s="105"/>
      <c r="P320" s="106"/>
      <c r="Q320" s="31">
        <f ca="1">NETWORKDAYS(N320,O320,LD!$D$5:$D$16)</f>
        <v>0</v>
      </c>
      <c r="R320" s="152" t="str">
        <f ca="1">IF(AND(R$7&gt;=$N320,R$7&lt;=$O320,R$7&lt;&gt;""),IF($P320="O",$K320&amp;" h",$K320),"")</f>
        <v/>
      </c>
      <c r="S320" s="150" t="str">
        <f>IF(AND(S$7&gt;=$N320,S$7&lt;=$O320,S$7&lt;&gt;""),IF($P320="O",$K320&amp;" h",$K320),"")</f>
        <v/>
      </c>
      <c r="T320" s="152" t="str">
        <f ca="1">IF(AND(T$7&gt;=$N320,T$7&lt;=$O320,T$7&lt;&gt;""),IF($P320="O",$K320&amp;" h",$K320),"")</f>
        <v/>
      </c>
      <c r="U320" s="150" t="str">
        <f>IF(AND(U$7&gt;=$N320,U$7&lt;=$O320,U$7&lt;&gt;""),IF($P320="O",$K320&amp;" h",$K320),"")</f>
        <v/>
      </c>
      <c r="V320" s="152" t="str">
        <f ca="1">IF(AND(V$7&gt;=$N320,V$7&lt;=$O320,V$7&lt;&gt;""),IF($P320="O",$K320&amp;" h",$K320),"")</f>
        <v/>
      </c>
      <c r="W320" s="150" t="str">
        <f>IF(AND(W$7&gt;=$N320,W$7&lt;=$O320,W$7&lt;&gt;""),IF($P320="O",$K320&amp;" h",$K320),"")</f>
        <v/>
      </c>
      <c r="X320" s="152" t="str">
        <f ca="1">IF(AND(X$7&gt;=$N320,X$7&lt;=$O320,X$7&lt;&gt;""),IF($P320="O",$K320&amp;" h",$K320),"")</f>
        <v/>
      </c>
      <c r="Y320" s="150" t="str">
        <f>IF(AND(Y$7&gt;=$N320,Y$7&lt;=$O320,Y$7&lt;&gt;""),IF($P320="O",$K320&amp;" h",$K320),"")</f>
        <v/>
      </c>
      <c r="Z320" s="152" t="str">
        <f ca="1">IF(AND(Z$7&gt;=$N320,Z$7&lt;=$O320,Z$7&lt;&gt;""),IF($P320="O",$K320&amp;" h",$K320),"")</f>
        <v/>
      </c>
      <c r="AA320" s="150" t="str">
        <f>IF(AND(AA$7&gt;=$N320,AA$7&lt;=$O320,AA$7&lt;&gt;""),IF($P320="O",$K320&amp;" h",$K320),"")</f>
        <v/>
      </c>
      <c r="AB320" s="152" t="str">
        <f ca="1">IF(AND(AB$7&gt;=$N320,AB$7&lt;=$O320,AB$7&lt;&gt;""),IF($P320="O",$K320&amp;" h",$K320),"")</f>
        <v/>
      </c>
      <c r="AC320" s="150" t="str">
        <f>IF(AND(AC$7&gt;=$N320,AC$7&lt;=$O320,AC$7&lt;&gt;""),IF($P320="O",$K320&amp;" h",$K320),"")</f>
        <v/>
      </c>
      <c r="AD320" s="152" t="str">
        <f ca="1">IF(AND(AD$7&gt;=$N320,AD$7&lt;=$O320,AD$7&lt;&gt;""),IF($P320="O",$K320&amp;" h",$K320),"")</f>
        <v/>
      </c>
      <c r="AE320" s="150" t="str">
        <f>IF(AND(AE$7&gt;=$N320,AE$7&lt;=$O320,AE$7&lt;&gt;""),IF($P320="O",$K320&amp;" h",$K320),"")</f>
        <v/>
      </c>
      <c r="AF320" s="152" t="str">
        <f ca="1">IF(AND(AF$7&gt;=$N320,AF$7&lt;=$O320,AF$7&lt;&gt;""),IF($P320="O",$K320&amp;" h",$K320),"")</f>
        <v/>
      </c>
      <c r="AG320" s="150" t="str">
        <f>IF(AND(AG$7&gt;=$N320,AG$7&lt;=$O320,AG$7&lt;&gt;""),IF($P320="O",$K320&amp;" h",$K320),"")</f>
        <v/>
      </c>
      <c r="AH320" s="152" t="str">
        <f ca="1">IF(AND(AH$7&gt;=$N320,AH$7&lt;=$O320,AH$7&lt;&gt;""),IF($P320="O",$K320&amp;" h",$K320),"")</f>
        <v/>
      </c>
      <c r="AI320" s="150"/>
      <c r="AJ320" s="152"/>
      <c r="AK320" s="150"/>
      <c r="AL320" s="152"/>
      <c r="AM320" s="150"/>
      <c r="AN320" s="152"/>
      <c r="AO320" s="150"/>
      <c r="AP320" s="152"/>
      <c r="AQ320" s="150"/>
      <c r="AR320" s="152"/>
      <c r="AS320" s="150"/>
      <c r="AT320" s="152"/>
      <c r="AU320" s="150"/>
      <c r="AV320" s="152"/>
      <c r="AW320" s="150"/>
      <c r="AX320" s="152"/>
      <c r="AY320" s="150"/>
      <c r="AZ320" s="152"/>
      <c r="BA320" s="150"/>
      <c r="BB320" s="152"/>
      <c r="BC320" s="150"/>
      <c r="BD320" s="152"/>
      <c r="BE320" s="150"/>
      <c r="BF320" s="152"/>
      <c r="BG320" s="150"/>
      <c r="BH320" s="152"/>
      <c r="BI320" s="150"/>
      <c r="BJ320" s="152"/>
      <c r="BK320" s="150"/>
      <c r="BL320" s="152"/>
      <c r="BM320" s="150"/>
      <c r="BN320" s="152"/>
      <c r="BO320" s="150"/>
      <c r="BP320" s="152"/>
      <c r="BQ320" s="150"/>
      <c r="BR320" s="152"/>
      <c r="BS320" s="150"/>
      <c r="BT320" s="152"/>
      <c r="BU320" s="150"/>
      <c r="BV320" s="152"/>
      <c r="BW320" s="150"/>
      <c r="BX320" s="152"/>
      <c r="BY320" s="150"/>
      <c r="BZ320" s="32" t="str">
        <f ca="1">IF(AND(BZ$7&gt;=$N320,BZ$7&lt;=$O320,BZ$7&lt;&gt;""),IF($P320="O",$K320&amp;" h",$K320),"")</f>
        <v/>
      </c>
      <c r="CA320" s="32" t="str">
        <f ca="1">IF(AND(CA$7&gt;=$N320,CA$7&lt;=$O320,CA$7&lt;&gt;""),IF($P320="O",$K320&amp;" h",$K320),"")</f>
        <v/>
      </c>
      <c r="CB320" s="32" t="str">
        <f ca="1">IF(AND(CB$7&gt;=$N320,CB$7&lt;=$O320,CB$7&lt;&gt;""),IF($P320="O",$K320&amp;" h",$K320),"")</f>
        <v/>
      </c>
      <c r="CC320" s="32" t="str">
        <f ca="1">IF(AND(CC$7&gt;=$N320,CC$7&lt;=$O320,CC$7&lt;&gt;""),IF($P320="O",$K320&amp;" h",$K320),"")</f>
        <v/>
      </c>
      <c r="CD320" s="32" t="str">
        <f ca="1">IF(AND(CD$7&gt;=$N320,CD$7&lt;=$O320,CD$7&lt;&gt;""),IF($P320="O",$K320&amp;" h",$K320),"")</f>
        <v/>
      </c>
      <c r="CE320" s="32" t="str">
        <f ca="1">IF(AND(CE$7&gt;=$N320,CE$7&lt;=$O320,CE$7&lt;&gt;""),IF($P320="O",$K320&amp;" h",$K320),"")</f>
        <v/>
      </c>
      <c r="CF320" s="32" t="str">
        <f ca="1">IF(AND(CF$7&gt;=$N320,CF$7&lt;=$O320,CF$7&lt;&gt;""),IF($P320="O",$K320&amp;" h",$K320),"")</f>
        <v/>
      </c>
      <c r="CG320" s="32" t="str">
        <f ca="1">IF(AND(CG$7&gt;=$N320,CG$7&lt;=$O320,CG$7&lt;&gt;""),IF($P320="O",$K320&amp;" h",$K320),"")</f>
        <v/>
      </c>
      <c r="CH320" s="32" t="str">
        <f ca="1">IF(AND(CH$7&gt;=$N320,CH$7&lt;=$O320,CH$7&lt;&gt;""),IF($P320="O",$K320&amp;" h",$K320),"")</f>
        <v/>
      </c>
      <c r="CI320" s="32" t="str">
        <f ca="1">IF(AND(CI$7&gt;=$N320,CI$7&lt;=$O320,CI$7&lt;&gt;""),IF($P320="O",$K320&amp;" h",$K320),"")</f>
        <v/>
      </c>
      <c r="CJ320" s="32" t="str">
        <f ca="1">IF(AND(CJ$7&gt;=$N320,CJ$7&lt;=$O320,CJ$7&lt;&gt;""),IF($P320="O",$K320&amp;" h",$K320),"")</f>
        <v/>
      </c>
      <c r="CK320" s="32" t="str">
        <f ca="1">IF(AND(CK$7&gt;=$N320,CK$7&lt;=$O320,CK$7&lt;&gt;""),IF($P320="O",$K320&amp;" h",$K320),"")</f>
        <v/>
      </c>
      <c r="CL320" s="32" t="str">
        <f ca="1">IF(AND(CL$7&gt;=$N320,CL$7&lt;=$O320,CL$7&lt;&gt;""),IF($P320="O",$K320&amp;" h",$K320),"")</f>
        <v/>
      </c>
      <c r="CM320" s="32" t="str">
        <f ca="1">IF(AND(CM$7&gt;=$N320,CM$7&lt;=$O320,CM$7&lt;&gt;""),IF($P320="O",$K320&amp;" h",$K320),"")</f>
        <v/>
      </c>
      <c r="CN320" s="32" t="str">
        <f ca="1">IF(AND(CN$7&gt;=$N320,CN$7&lt;=$O320,CN$7&lt;&gt;""),IF($P320="O",$K320&amp;" h",$K320),"")</f>
        <v/>
      </c>
      <c r="CO320" s="32" t="str">
        <f ca="1">IF(AND(CO$7&gt;=$N320,CO$7&lt;=$O320,CO$7&lt;&gt;""),IF($P320="O",$K320&amp;" h",$K320),"")</f>
        <v/>
      </c>
      <c r="CP320" s="32" t="str">
        <f ca="1">IF(AND(CP$7&gt;=$N320,CP$7&lt;=$O320,CP$7&lt;&gt;""),IF($P320="O",$K320&amp;" h",$K320),"")</f>
        <v/>
      </c>
      <c r="CQ320" s="32" t="str">
        <f ca="1">IF(AND(CQ$7&gt;=$N320,CQ$7&lt;=$O320,CQ$7&lt;&gt;""),IF($P320="O",$K320&amp;" h",$K320),"")</f>
        <v/>
      </c>
      <c r="CR320" s="32" t="str">
        <f ca="1">IF(AND(CR$7&gt;=$N320,CR$7&lt;=$O320,CR$7&lt;&gt;""),IF($P320="O",$K320&amp;" h",$K320),"")</f>
        <v/>
      </c>
      <c r="CS320" s="32" t="str">
        <f ca="1">IF(AND(CS$7&gt;=$N320,CS$7&lt;=$O320,CS$7&lt;&gt;""),IF($P320="O",$K320&amp;" h",$K320),"")</f>
        <v/>
      </c>
      <c r="CT320" s="32" t="str">
        <f ca="1">IF(AND(CT$7&gt;=$N320,CT$7&lt;=$O320,CT$7&lt;&gt;""),IF($P320="O",$K320&amp;" h",$K320),"")</f>
        <v/>
      </c>
      <c r="CU320" s="32" t="str">
        <f ca="1">IF(AND(CU$7&gt;=$N320,CU$7&lt;=$O320,CU$7&lt;&gt;""),IF($P320="O",$K320&amp;" h",$K320),"")</f>
        <v/>
      </c>
      <c r="CV320" s="32" t="str">
        <f ca="1">IF(AND(CV$7&gt;=$N320,CV$7&lt;=$O320,CV$7&lt;&gt;""),IF($P320="O",$K320&amp;" h",$K320),"")</f>
        <v/>
      </c>
      <c r="CW320" s="32" t="str">
        <f ca="1">IF(AND(CW$7&gt;=$N320,CW$7&lt;=$O320,CW$7&lt;&gt;""),IF($P320="O",$K320&amp;" h",$K320),"")</f>
        <v/>
      </c>
      <c r="CX320" s="32" t="str">
        <f ca="1">IF(AND(CX$7&gt;=$N320,CX$7&lt;=$O320,CX$7&lt;&gt;""),IF($P320="O",$K320&amp;" h",$K320),"")</f>
        <v/>
      </c>
      <c r="CY320" s="32" t="str">
        <f ca="1">IF(AND(CY$7&gt;=$N320,CY$7&lt;=$O320,CY$7&lt;&gt;""),IF($P320="O",$K320&amp;" h",$K320),"")</f>
        <v/>
      </c>
      <c r="CZ320" s="32" t="str">
        <f ca="1">IF(AND(CZ$7&gt;=$N320,CZ$7&lt;=$O320,CZ$7&lt;&gt;""),IF($P320="O",$K320&amp;" h",$K320),"")</f>
        <v/>
      </c>
      <c r="DA320" s="32" t="str">
        <f ca="1">IF(AND(DA$7&gt;=$N320,DA$7&lt;=$O320,DA$7&lt;&gt;""),IF($P320="O",$K320&amp;" h",$K320),"")</f>
        <v/>
      </c>
      <c r="DB320" s="32" t="str">
        <f ca="1">IF(AND(DB$7&gt;=$N320,DB$7&lt;=$O320,DB$7&lt;&gt;""),IF($P320="O",$K320&amp;" h",$K320),"")</f>
        <v/>
      </c>
      <c r="DC320" s="32" t="str">
        <f ca="1">IF(AND(DC$7&gt;=$N320,DC$7&lt;=$O320,DC$7&lt;&gt;""),IF($P320="O",$K320&amp;" h",$K320),"")</f>
        <v/>
      </c>
    </row>
    <row r="321" spans="1:107" x14ac:dyDescent="0.3">
      <c r="A321" s="100"/>
      <c r="B321" s="100"/>
      <c r="C321" s="100"/>
      <c r="D321" s="100"/>
      <c r="E321" s="100"/>
      <c r="F321" s="100"/>
      <c r="G321" s="100"/>
      <c r="H321" s="100"/>
      <c r="I321" s="100"/>
      <c r="J321" s="100"/>
      <c r="K321" s="100"/>
      <c r="L321" s="107"/>
      <c r="M321" s="107"/>
      <c r="N321" s="102"/>
      <c r="O321" s="102"/>
      <c r="P321" s="108"/>
      <c r="Q321" s="31">
        <f ca="1">NETWORKDAYS(N321,O321,LD!$D$5:$D$16)</f>
        <v>0</v>
      </c>
      <c r="R321" s="152" t="str">
        <f ca="1">IF(AND(R$7&gt;=$N321,R$7&lt;=$O321,R$7&lt;&gt;""),IF($P321="O",$K321&amp;" h",$K321),"")</f>
        <v/>
      </c>
      <c r="S321" s="150" t="str">
        <f>IF(AND(S$7&gt;=$N321,S$7&lt;=$O321,S$7&lt;&gt;""),IF($P321="O",$K321&amp;" h",$K321),"")</f>
        <v/>
      </c>
      <c r="T321" s="152" t="str">
        <f ca="1">IF(AND(T$7&gt;=$N321,T$7&lt;=$O321,T$7&lt;&gt;""),IF($P321="O",$K321&amp;" h",$K321),"")</f>
        <v/>
      </c>
      <c r="U321" s="150" t="str">
        <f>IF(AND(U$7&gt;=$N321,U$7&lt;=$O321,U$7&lt;&gt;""),IF($P321="O",$K321&amp;" h",$K321),"")</f>
        <v/>
      </c>
      <c r="V321" s="152" t="str">
        <f ca="1">IF(AND(V$7&gt;=$N321,V$7&lt;=$O321,V$7&lt;&gt;""),IF($P321="O",$K321&amp;" h",$K321),"")</f>
        <v/>
      </c>
      <c r="W321" s="150" t="str">
        <f>IF(AND(W$7&gt;=$N321,W$7&lt;=$O321,W$7&lt;&gt;""),IF($P321="O",$K321&amp;" h",$K321),"")</f>
        <v/>
      </c>
      <c r="X321" s="152" t="str">
        <f ca="1">IF(AND(X$7&gt;=$N321,X$7&lt;=$O321,X$7&lt;&gt;""),IF($P321="O",$K321&amp;" h",$K321),"")</f>
        <v/>
      </c>
      <c r="Y321" s="150" t="str">
        <f>IF(AND(Y$7&gt;=$N321,Y$7&lt;=$O321,Y$7&lt;&gt;""),IF($P321="O",$K321&amp;" h",$K321),"")</f>
        <v/>
      </c>
      <c r="Z321" s="152" t="str">
        <f ca="1">IF(AND(Z$7&gt;=$N321,Z$7&lt;=$O321,Z$7&lt;&gt;""),IF($P321="O",$K321&amp;" h",$K321),"")</f>
        <v/>
      </c>
      <c r="AA321" s="150" t="str">
        <f>IF(AND(AA$7&gt;=$N321,AA$7&lt;=$O321,AA$7&lt;&gt;""),IF($P321="O",$K321&amp;" h",$K321),"")</f>
        <v/>
      </c>
      <c r="AB321" s="152" t="str">
        <f ca="1">IF(AND(AB$7&gt;=$N321,AB$7&lt;=$O321,AB$7&lt;&gt;""),IF($P321="O",$K321&amp;" h",$K321),"")</f>
        <v/>
      </c>
      <c r="AC321" s="150" t="str">
        <f>IF(AND(AC$7&gt;=$N321,AC$7&lt;=$O321,AC$7&lt;&gt;""),IF($P321="O",$K321&amp;" h",$K321),"")</f>
        <v/>
      </c>
      <c r="AD321" s="152" t="str">
        <f ca="1">IF(AND(AD$7&gt;=$N321,AD$7&lt;=$O321,AD$7&lt;&gt;""),IF($P321="O",$K321&amp;" h",$K321),"")</f>
        <v/>
      </c>
      <c r="AE321" s="150" t="str">
        <f>IF(AND(AE$7&gt;=$N321,AE$7&lt;=$O321,AE$7&lt;&gt;""),IF($P321="O",$K321&amp;" h",$K321),"")</f>
        <v/>
      </c>
      <c r="AF321" s="152" t="str">
        <f ca="1">IF(AND(AF$7&gt;=$N321,AF$7&lt;=$O321,AF$7&lt;&gt;""),IF($P321="O",$K321&amp;" h",$K321),"")</f>
        <v/>
      </c>
      <c r="AG321" s="150" t="str">
        <f>IF(AND(AG$7&gt;=$N321,AG$7&lt;=$O321,AG$7&lt;&gt;""),IF($P321="O",$K321&amp;" h",$K321),"")</f>
        <v/>
      </c>
      <c r="AH321" s="152" t="str">
        <f ca="1">IF(AND(AH$7&gt;=$N321,AH$7&lt;=$O321,AH$7&lt;&gt;""),IF($P321="O",$K321&amp;" h",$K321),"")</f>
        <v/>
      </c>
      <c r="AI321" s="150"/>
      <c r="AJ321" s="152"/>
      <c r="AK321" s="150"/>
      <c r="AL321" s="152"/>
      <c r="AM321" s="150"/>
      <c r="AN321" s="152"/>
      <c r="AO321" s="150"/>
      <c r="AP321" s="152"/>
      <c r="AQ321" s="150"/>
      <c r="AR321" s="152"/>
      <c r="AS321" s="150"/>
      <c r="AT321" s="152"/>
      <c r="AU321" s="150"/>
      <c r="AV321" s="152"/>
      <c r="AW321" s="150"/>
      <c r="AX321" s="152"/>
      <c r="AY321" s="150"/>
      <c r="AZ321" s="152"/>
      <c r="BA321" s="150"/>
      <c r="BB321" s="152"/>
      <c r="BC321" s="150"/>
      <c r="BD321" s="152"/>
      <c r="BE321" s="150"/>
      <c r="BF321" s="152"/>
      <c r="BG321" s="150"/>
      <c r="BH321" s="152"/>
      <c r="BI321" s="150"/>
      <c r="BJ321" s="152"/>
      <c r="BK321" s="150"/>
      <c r="BL321" s="152"/>
      <c r="BM321" s="150"/>
      <c r="BN321" s="152"/>
      <c r="BO321" s="150"/>
      <c r="BP321" s="152"/>
      <c r="BQ321" s="150"/>
      <c r="BR321" s="152"/>
      <c r="BS321" s="150"/>
      <c r="BT321" s="152"/>
      <c r="BU321" s="150"/>
      <c r="BV321" s="152"/>
      <c r="BW321" s="150"/>
      <c r="BX321" s="152"/>
      <c r="BY321" s="150"/>
      <c r="BZ321" s="32" t="str">
        <f ca="1">IF(AND(BZ$7&gt;=$N321,BZ$7&lt;=$O321,BZ$7&lt;&gt;""),IF($P321="O",$K321&amp;" h",$K321),"")</f>
        <v/>
      </c>
      <c r="CA321" s="32" t="str">
        <f ca="1">IF(AND(CA$7&gt;=$N321,CA$7&lt;=$O321,CA$7&lt;&gt;""),IF($P321="O",$K321&amp;" h",$K321),"")</f>
        <v/>
      </c>
      <c r="CB321" s="32" t="str">
        <f ca="1">IF(AND(CB$7&gt;=$N321,CB$7&lt;=$O321,CB$7&lt;&gt;""),IF($P321="O",$K321&amp;" h",$K321),"")</f>
        <v/>
      </c>
      <c r="CC321" s="32" t="str">
        <f ca="1">IF(AND(CC$7&gt;=$N321,CC$7&lt;=$O321,CC$7&lt;&gt;""),IF($P321="O",$K321&amp;" h",$K321),"")</f>
        <v/>
      </c>
      <c r="CD321" s="32" t="str">
        <f ca="1">IF(AND(CD$7&gt;=$N321,CD$7&lt;=$O321,CD$7&lt;&gt;""),IF($P321="O",$K321&amp;" h",$K321),"")</f>
        <v/>
      </c>
      <c r="CE321" s="32" t="str">
        <f ca="1">IF(AND(CE$7&gt;=$N321,CE$7&lt;=$O321,CE$7&lt;&gt;""),IF($P321="O",$K321&amp;" h",$K321),"")</f>
        <v/>
      </c>
      <c r="CF321" s="32" t="str">
        <f ca="1">IF(AND(CF$7&gt;=$N321,CF$7&lt;=$O321,CF$7&lt;&gt;""),IF($P321="O",$K321&amp;" h",$K321),"")</f>
        <v/>
      </c>
      <c r="CG321" s="32" t="str">
        <f ca="1">IF(AND(CG$7&gt;=$N321,CG$7&lt;=$O321,CG$7&lt;&gt;""),IF($P321="O",$K321&amp;" h",$K321),"")</f>
        <v/>
      </c>
      <c r="CH321" s="32" t="str">
        <f ca="1">IF(AND(CH$7&gt;=$N321,CH$7&lt;=$O321,CH$7&lt;&gt;""),IF($P321="O",$K321&amp;" h",$K321),"")</f>
        <v/>
      </c>
      <c r="CI321" s="32" t="str">
        <f ca="1">IF(AND(CI$7&gt;=$N321,CI$7&lt;=$O321,CI$7&lt;&gt;""),IF($P321="O",$K321&amp;" h",$K321),"")</f>
        <v/>
      </c>
      <c r="CJ321" s="32" t="str">
        <f ca="1">IF(AND(CJ$7&gt;=$N321,CJ$7&lt;=$O321,CJ$7&lt;&gt;""),IF($P321="O",$K321&amp;" h",$K321),"")</f>
        <v/>
      </c>
      <c r="CK321" s="32" t="str">
        <f ca="1">IF(AND(CK$7&gt;=$N321,CK$7&lt;=$O321,CK$7&lt;&gt;""),IF($P321="O",$K321&amp;" h",$K321),"")</f>
        <v/>
      </c>
      <c r="CL321" s="32" t="str">
        <f ca="1">IF(AND(CL$7&gt;=$N321,CL$7&lt;=$O321,CL$7&lt;&gt;""),IF($P321="O",$K321&amp;" h",$K321),"")</f>
        <v/>
      </c>
      <c r="CM321" s="32" t="str">
        <f ca="1">IF(AND(CM$7&gt;=$N321,CM$7&lt;=$O321,CM$7&lt;&gt;""),IF($P321="O",$K321&amp;" h",$K321),"")</f>
        <v/>
      </c>
      <c r="CN321" s="32" t="str">
        <f ca="1">IF(AND(CN$7&gt;=$N321,CN$7&lt;=$O321,CN$7&lt;&gt;""),IF($P321="O",$K321&amp;" h",$K321),"")</f>
        <v/>
      </c>
      <c r="CO321" s="32" t="str">
        <f ca="1">IF(AND(CO$7&gt;=$N321,CO$7&lt;=$O321,CO$7&lt;&gt;""),IF($P321="O",$K321&amp;" h",$K321),"")</f>
        <v/>
      </c>
      <c r="CP321" s="32" t="str">
        <f ca="1">IF(AND(CP$7&gt;=$N321,CP$7&lt;=$O321,CP$7&lt;&gt;""),IF($P321="O",$K321&amp;" h",$K321),"")</f>
        <v/>
      </c>
      <c r="CQ321" s="32" t="str">
        <f ca="1">IF(AND(CQ$7&gt;=$N321,CQ$7&lt;=$O321,CQ$7&lt;&gt;""),IF($P321="O",$K321&amp;" h",$K321),"")</f>
        <v/>
      </c>
      <c r="CR321" s="32" t="str">
        <f ca="1">IF(AND(CR$7&gt;=$N321,CR$7&lt;=$O321,CR$7&lt;&gt;""),IF($P321="O",$K321&amp;" h",$K321),"")</f>
        <v/>
      </c>
      <c r="CS321" s="32" t="str">
        <f ca="1">IF(AND(CS$7&gt;=$N321,CS$7&lt;=$O321,CS$7&lt;&gt;""),IF($P321="O",$K321&amp;" h",$K321),"")</f>
        <v/>
      </c>
      <c r="CT321" s="32" t="str">
        <f ca="1">IF(AND(CT$7&gt;=$N321,CT$7&lt;=$O321,CT$7&lt;&gt;""),IF($P321="O",$K321&amp;" h",$K321),"")</f>
        <v/>
      </c>
      <c r="CU321" s="32" t="str">
        <f ca="1">IF(AND(CU$7&gt;=$N321,CU$7&lt;=$O321,CU$7&lt;&gt;""),IF($P321="O",$K321&amp;" h",$K321),"")</f>
        <v/>
      </c>
      <c r="CV321" s="32" t="str">
        <f ca="1">IF(AND(CV$7&gt;=$N321,CV$7&lt;=$O321,CV$7&lt;&gt;""),IF($P321="O",$K321&amp;" h",$K321),"")</f>
        <v/>
      </c>
      <c r="CW321" s="32" t="str">
        <f ca="1">IF(AND(CW$7&gt;=$N321,CW$7&lt;=$O321,CW$7&lt;&gt;""),IF($P321="O",$K321&amp;" h",$K321),"")</f>
        <v/>
      </c>
      <c r="CX321" s="32" t="str">
        <f ca="1">IF(AND(CX$7&gt;=$N321,CX$7&lt;=$O321,CX$7&lt;&gt;""),IF($P321="O",$K321&amp;" h",$K321),"")</f>
        <v/>
      </c>
      <c r="CY321" s="32" t="str">
        <f ca="1">IF(AND(CY$7&gt;=$N321,CY$7&lt;=$O321,CY$7&lt;&gt;""),IF($P321="O",$K321&amp;" h",$K321),"")</f>
        <v/>
      </c>
      <c r="CZ321" s="32" t="str">
        <f ca="1">IF(AND(CZ$7&gt;=$N321,CZ$7&lt;=$O321,CZ$7&lt;&gt;""),IF($P321="O",$K321&amp;" h",$K321),"")</f>
        <v/>
      </c>
      <c r="DA321" s="32" t="str">
        <f ca="1">IF(AND(DA$7&gt;=$N321,DA$7&lt;=$O321,DA$7&lt;&gt;""),IF($P321="O",$K321&amp;" h",$K321),"")</f>
        <v/>
      </c>
      <c r="DB321" s="32" t="str">
        <f ca="1">IF(AND(DB$7&gt;=$N321,DB$7&lt;=$O321,DB$7&lt;&gt;""),IF($P321="O",$K321&amp;" h",$K321),"")</f>
        <v/>
      </c>
      <c r="DC321" s="32" t="str">
        <f ca="1">IF(AND(DC$7&gt;=$N321,DC$7&lt;=$O321,DC$7&lt;&gt;""),IF($P321="O",$K321&amp;" h",$K321),"")</f>
        <v/>
      </c>
    </row>
    <row r="322" spans="1:107" x14ac:dyDescent="0.3">
      <c r="A322" s="100"/>
      <c r="B322" s="100"/>
      <c r="C322" s="100"/>
      <c r="D322" s="100"/>
      <c r="E322" s="100"/>
      <c r="F322" s="100"/>
      <c r="G322" s="100"/>
      <c r="H322" s="100"/>
      <c r="I322" s="100"/>
      <c r="J322" s="100"/>
      <c r="K322" s="100"/>
      <c r="L322" s="101"/>
      <c r="M322" s="101"/>
      <c r="N322" s="102"/>
      <c r="O322" s="102"/>
      <c r="P322" s="103"/>
      <c r="Q322" s="31">
        <f ca="1">NETWORKDAYS(N322,O322,LD!$D$5:$D$16)</f>
        <v>0</v>
      </c>
      <c r="R322" s="152" t="str">
        <f ca="1">IF(AND(R$7&gt;=$N322,R$7&lt;=$O322,R$7&lt;&gt;""),IF($P322="O",$K322&amp;" h",$K322),"")</f>
        <v/>
      </c>
      <c r="S322" s="150" t="str">
        <f>IF(AND(S$7&gt;=$N322,S$7&lt;=$O322,S$7&lt;&gt;""),IF($P322="O",$K322&amp;" h",$K322),"")</f>
        <v/>
      </c>
      <c r="T322" s="152" t="str">
        <f ca="1">IF(AND(T$7&gt;=$N322,T$7&lt;=$O322,T$7&lt;&gt;""),IF($P322="O",$K322&amp;" h",$K322),"")</f>
        <v/>
      </c>
      <c r="U322" s="150" t="str">
        <f>IF(AND(U$7&gt;=$N322,U$7&lt;=$O322,U$7&lt;&gt;""),IF($P322="O",$K322&amp;" h",$K322),"")</f>
        <v/>
      </c>
      <c r="V322" s="152" t="str">
        <f ca="1">IF(AND(V$7&gt;=$N322,V$7&lt;=$O322,V$7&lt;&gt;""),IF($P322="O",$K322&amp;" h",$K322),"")</f>
        <v/>
      </c>
      <c r="W322" s="150" t="str">
        <f>IF(AND(W$7&gt;=$N322,W$7&lt;=$O322,W$7&lt;&gt;""),IF($P322="O",$K322&amp;" h",$K322),"")</f>
        <v/>
      </c>
      <c r="X322" s="152" t="str">
        <f ca="1">IF(AND(X$7&gt;=$N322,X$7&lt;=$O322,X$7&lt;&gt;""),IF($P322="O",$K322&amp;" h",$K322),"")</f>
        <v/>
      </c>
      <c r="Y322" s="150" t="str">
        <f>IF(AND(Y$7&gt;=$N322,Y$7&lt;=$O322,Y$7&lt;&gt;""),IF($P322="O",$K322&amp;" h",$K322),"")</f>
        <v/>
      </c>
      <c r="Z322" s="152" t="str">
        <f ca="1">IF(AND(Z$7&gt;=$N322,Z$7&lt;=$O322,Z$7&lt;&gt;""),IF($P322="O",$K322&amp;" h",$K322),"")</f>
        <v/>
      </c>
      <c r="AA322" s="150" t="str">
        <f>IF(AND(AA$7&gt;=$N322,AA$7&lt;=$O322,AA$7&lt;&gt;""),IF($P322="O",$K322&amp;" h",$K322),"")</f>
        <v/>
      </c>
      <c r="AB322" s="152" t="str">
        <f ca="1">IF(AND(AB$7&gt;=$N322,AB$7&lt;=$O322,AB$7&lt;&gt;""),IF($P322="O",$K322&amp;" h",$K322),"")</f>
        <v/>
      </c>
      <c r="AC322" s="150" t="str">
        <f>IF(AND(AC$7&gt;=$N322,AC$7&lt;=$O322,AC$7&lt;&gt;""),IF($P322="O",$K322&amp;" h",$K322),"")</f>
        <v/>
      </c>
      <c r="AD322" s="152" t="str">
        <f ca="1">IF(AND(AD$7&gt;=$N322,AD$7&lt;=$O322,AD$7&lt;&gt;""),IF($P322="O",$K322&amp;" h",$K322),"")</f>
        <v/>
      </c>
      <c r="AE322" s="150" t="str">
        <f>IF(AND(AE$7&gt;=$N322,AE$7&lt;=$O322,AE$7&lt;&gt;""),IF($P322="O",$K322&amp;" h",$K322),"")</f>
        <v/>
      </c>
      <c r="AF322" s="152" t="str">
        <f ca="1">IF(AND(AF$7&gt;=$N322,AF$7&lt;=$O322,AF$7&lt;&gt;""),IF($P322="O",$K322&amp;" h",$K322),"")</f>
        <v/>
      </c>
      <c r="AG322" s="150" t="str">
        <f>IF(AND(AG$7&gt;=$N322,AG$7&lt;=$O322,AG$7&lt;&gt;""),IF($P322="O",$K322&amp;" h",$K322),"")</f>
        <v/>
      </c>
      <c r="AH322" s="152" t="str">
        <f ca="1">IF(AND(AH$7&gt;=$N322,AH$7&lt;=$O322,AH$7&lt;&gt;""),IF($P322="O",$K322&amp;" h",$K322),"")</f>
        <v/>
      </c>
      <c r="AI322" s="150"/>
      <c r="AJ322" s="152"/>
      <c r="AK322" s="150"/>
      <c r="AL322" s="152"/>
      <c r="AM322" s="150"/>
      <c r="AN322" s="152"/>
      <c r="AO322" s="150"/>
      <c r="AP322" s="152"/>
      <c r="AQ322" s="150"/>
      <c r="AR322" s="152"/>
      <c r="AS322" s="150"/>
      <c r="AT322" s="152"/>
      <c r="AU322" s="150"/>
      <c r="AV322" s="152"/>
      <c r="AW322" s="150"/>
      <c r="AX322" s="152"/>
      <c r="AY322" s="150"/>
      <c r="AZ322" s="152"/>
      <c r="BA322" s="150"/>
      <c r="BB322" s="152"/>
      <c r="BC322" s="150"/>
      <c r="BD322" s="152"/>
      <c r="BE322" s="150"/>
      <c r="BF322" s="152"/>
      <c r="BG322" s="150"/>
      <c r="BH322" s="152"/>
      <c r="BI322" s="150"/>
      <c r="BJ322" s="152"/>
      <c r="BK322" s="150"/>
      <c r="BL322" s="152"/>
      <c r="BM322" s="150"/>
      <c r="BN322" s="152"/>
      <c r="BO322" s="150"/>
      <c r="BP322" s="152"/>
      <c r="BQ322" s="150"/>
      <c r="BR322" s="152"/>
      <c r="BS322" s="150"/>
      <c r="BT322" s="152"/>
      <c r="BU322" s="150"/>
      <c r="BV322" s="152"/>
      <c r="BW322" s="150"/>
      <c r="BX322" s="152"/>
      <c r="BY322" s="150"/>
      <c r="BZ322" s="32" t="str">
        <f ca="1">IF(AND(BZ$7&gt;=$N322,BZ$7&lt;=$O322,BZ$7&lt;&gt;""),IF($P322="O",$K322&amp;" h",$K322),"")</f>
        <v/>
      </c>
      <c r="CA322" s="32" t="str">
        <f ca="1">IF(AND(CA$7&gt;=$N322,CA$7&lt;=$O322,CA$7&lt;&gt;""),IF($P322="O",$K322&amp;" h",$K322),"")</f>
        <v/>
      </c>
      <c r="CB322" s="32" t="str">
        <f ca="1">IF(AND(CB$7&gt;=$N322,CB$7&lt;=$O322,CB$7&lt;&gt;""),IF($P322="O",$K322&amp;" h",$K322),"")</f>
        <v/>
      </c>
      <c r="CC322" s="32" t="str">
        <f ca="1">IF(AND(CC$7&gt;=$N322,CC$7&lt;=$O322,CC$7&lt;&gt;""),IF($P322="O",$K322&amp;" h",$K322),"")</f>
        <v/>
      </c>
      <c r="CD322" s="32" t="str">
        <f ca="1">IF(AND(CD$7&gt;=$N322,CD$7&lt;=$O322,CD$7&lt;&gt;""),IF($P322="O",$K322&amp;" h",$K322),"")</f>
        <v/>
      </c>
      <c r="CE322" s="32" t="str">
        <f ca="1">IF(AND(CE$7&gt;=$N322,CE$7&lt;=$O322,CE$7&lt;&gt;""),IF($P322="O",$K322&amp;" h",$K322),"")</f>
        <v/>
      </c>
      <c r="CF322" s="32" t="str">
        <f ca="1">IF(AND(CF$7&gt;=$N322,CF$7&lt;=$O322,CF$7&lt;&gt;""),IF($P322="O",$K322&amp;" h",$K322),"")</f>
        <v/>
      </c>
      <c r="CG322" s="32" t="str">
        <f ca="1">IF(AND(CG$7&gt;=$N322,CG$7&lt;=$O322,CG$7&lt;&gt;""),IF($P322="O",$K322&amp;" h",$K322),"")</f>
        <v/>
      </c>
      <c r="CH322" s="32" t="str">
        <f ca="1">IF(AND(CH$7&gt;=$N322,CH$7&lt;=$O322,CH$7&lt;&gt;""),IF($P322="O",$K322&amp;" h",$K322),"")</f>
        <v/>
      </c>
      <c r="CI322" s="32" t="str">
        <f ca="1">IF(AND(CI$7&gt;=$N322,CI$7&lt;=$O322,CI$7&lt;&gt;""),IF($P322="O",$K322&amp;" h",$K322),"")</f>
        <v/>
      </c>
      <c r="CJ322" s="32" t="str">
        <f ca="1">IF(AND(CJ$7&gt;=$N322,CJ$7&lt;=$O322,CJ$7&lt;&gt;""),IF($P322="O",$K322&amp;" h",$K322),"")</f>
        <v/>
      </c>
      <c r="CK322" s="32" t="str">
        <f ca="1">IF(AND(CK$7&gt;=$N322,CK$7&lt;=$O322,CK$7&lt;&gt;""),IF($P322="O",$K322&amp;" h",$K322),"")</f>
        <v/>
      </c>
      <c r="CL322" s="32" t="str">
        <f ca="1">IF(AND(CL$7&gt;=$N322,CL$7&lt;=$O322,CL$7&lt;&gt;""),IF($P322="O",$K322&amp;" h",$K322),"")</f>
        <v/>
      </c>
      <c r="CM322" s="32" t="str">
        <f ca="1">IF(AND(CM$7&gt;=$N322,CM$7&lt;=$O322,CM$7&lt;&gt;""),IF($P322="O",$K322&amp;" h",$K322),"")</f>
        <v/>
      </c>
      <c r="CN322" s="32" t="str">
        <f ca="1">IF(AND(CN$7&gt;=$N322,CN$7&lt;=$O322,CN$7&lt;&gt;""),IF($P322="O",$K322&amp;" h",$K322),"")</f>
        <v/>
      </c>
      <c r="CO322" s="32" t="str">
        <f ca="1">IF(AND(CO$7&gt;=$N322,CO$7&lt;=$O322,CO$7&lt;&gt;""),IF($P322="O",$K322&amp;" h",$K322),"")</f>
        <v/>
      </c>
      <c r="CP322" s="32" t="str">
        <f ca="1">IF(AND(CP$7&gt;=$N322,CP$7&lt;=$O322,CP$7&lt;&gt;""),IF($P322="O",$K322&amp;" h",$K322),"")</f>
        <v/>
      </c>
      <c r="CQ322" s="32" t="str">
        <f ca="1">IF(AND(CQ$7&gt;=$N322,CQ$7&lt;=$O322,CQ$7&lt;&gt;""),IF($P322="O",$K322&amp;" h",$K322),"")</f>
        <v/>
      </c>
      <c r="CR322" s="32" t="str">
        <f ca="1">IF(AND(CR$7&gt;=$N322,CR$7&lt;=$O322,CR$7&lt;&gt;""),IF($P322="O",$K322&amp;" h",$K322),"")</f>
        <v/>
      </c>
      <c r="CS322" s="32" t="str">
        <f ca="1">IF(AND(CS$7&gt;=$N322,CS$7&lt;=$O322,CS$7&lt;&gt;""),IF($P322="O",$K322&amp;" h",$K322),"")</f>
        <v/>
      </c>
      <c r="CT322" s="32" t="str">
        <f ca="1">IF(AND(CT$7&gt;=$N322,CT$7&lt;=$O322,CT$7&lt;&gt;""),IF($P322="O",$K322&amp;" h",$K322),"")</f>
        <v/>
      </c>
      <c r="CU322" s="32" t="str">
        <f ca="1">IF(AND(CU$7&gt;=$N322,CU$7&lt;=$O322,CU$7&lt;&gt;""),IF($P322="O",$K322&amp;" h",$K322),"")</f>
        <v/>
      </c>
      <c r="CV322" s="32" t="str">
        <f ca="1">IF(AND(CV$7&gt;=$N322,CV$7&lt;=$O322,CV$7&lt;&gt;""),IF($P322="O",$K322&amp;" h",$K322),"")</f>
        <v/>
      </c>
      <c r="CW322" s="32" t="str">
        <f ca="1">IF(AND(CW$7&gt;=$N322,CW$7&lt;=$O322,CW$7&lt;&gt;""),IF($P322="O",$K322&amp;" h",$K322),"")</f>
        <v/>
      </c>
      <c r="CX322" s="32" t="str">
        <f ca="1">IF(AND(CX$7&gt;=$N322,CX$7&lt;=$O322,CX$7&lt;&gt;""),IF($P322="O",$K322&amp;" h",$K322),"")</f>
        <v/>
      </c>
      <c r="CY322" s="32" t="str">
        <f ca="1">IF(AND(CY$7&gt;=$N322,CY$7&lt;=$O322,CY$7&lt;&gt;""),IF($P322="O",$K322&amp;" h",$K322),"")</f>
        <v/>
      </c>
      <c r="CZ322" s="32" t="str">
        <f ca="1">IF(AND(CZ$7&gt;=$N322,CZ$7&lt;=$O322,CZ$7&lt;&gt;""),IF($P322="O",$K322&amp;" h",$K322),"")</f>
        <v/>
      </c>
      <c r="DA322" s="32" t="str">
        <f ca="1">IF(AND(DA$7&gt;=$N322,DA$7&lt;=$O322,DA$7&lt;&gt;""),IF($P322="O",$K322&amp;" h",$K322),"")</f>
        <v/>
      </c>
      <c r="DB322" s="32" t="str">
        <f ca="1">IF(AND(DB$7&gt;=$N322,DB$7&lt;=$O322,DB$7&lt;&gt;""),IF($P322="O",$K322&amp;" h",$K322),"")</f>
        <v/>
      </c>
      <c r="DC322" s="32" t="str">
        <f ca="1">IF(AND(DC$7&gt;=$N322,DC$7&lt;=$O322,DC$7&lt;&gt;""),IF($P322="O",$K322&amp;" h",$K322),"")</f>
        <v/>
      </c>
    </row>
    <row r="323" spans="1:107" x14ac:dyDescent="0.3">
      <c r="A323" s="100"/>
      <c r="B323" s="100"/>
      <c r="C323" s="100"/>
      <c r="D323" s="100"/>
      <c r="E323" s="100"/>
      <c r="F323" s="100"/>
      <c r="G323" s="100"/>
      <c r="H323" s="100"/>
      <c r="I323" s="100"/>
      <c r="J323" s="100"/>
      <c r="K323" s="100"/>
      <c r="L323" s="101"/>
      <c r="M323" s="101"/>
      <c r="N323" s="102"/>
      <c r="O323" s="102"/>
      <c r="P323" s="103"/>
      <c r="Q323" s="31">
        <f ca="1">NETWORKDAYS(N323,O323,LD!$D$5:$D$16)</f>
        <v>0</v>
      </c>
      <c r="R323" s="152" t="str">
        <f ca="1">IF(AND(R$7&gt;=$N323,R$7&lt;=$O323,R$7&lt;&gt;""),IF($P323="O",$K323&amp;" h",$K323),"")</f>
        <v/>
      </c>
      <c r="S323" s="150" t="str">
        <f>IF(AND(S$7&gt;=$N323,S$7&lt;=$O323,S$7&lt;&gt;""),IF($P323="O",$K323&amp;" h",$K323),"")</f>
        <v/>
      </c>
      <c r="T323" s="152" t="str">
        <f ca="1">IF(AND(T$7&gt;=$N323,T$7&lt;=$O323,T$7&lt;&gt;""),IF($P323="O",$K323&amp;" h",$K323),"")</f>
        <v/>
      </c>
      <c r="U323" s="150" t="str">
        <f>IF(AND(U$7&gt;=$N323,U$7&lt;=$O323,U$7&lt;&gt;""),IF($P323="O",$K323&amp;" h",$K323),"")</f>
        <v/>
      </c>
      <c r="V323" s="152" t="str">
        <f ca="1">IF(AND(V$7&gt;=$N323,V$7&lt;=$O323,V$7&lt;&gt;""),IF($P323="O",$K323&amp;" h",$K323),"")</f>
        <v/>
      </c>
      <c r="W323" s="150" t="str">
        <f>IF(AND(W$7&gt;=$N323,W$7&lt;=$O323,W$7&lt;&gt;""),IF($P323="O",$K323&amp;" h",$K323),"")</f>
        <v/>
      </c>
      <c r="X323" s="152" t="str">
        <f ca="1">IF(AND(X$7&gt;=$N323,X$7&lt;=$O323,X$7&lt;&gt;""),IF($P323="O",$K323&amp;" h",$K323),"")</f>
        <v/>
      </c>
      <c r="Y323" s="150" t="str">
        <f>IF(AND(Y$7&gt;=$N323,Y$7&lt;=$O323,Y$7&lt;&gt;""),IF($P323="O",$K323&amp;" h",$K323),"")</f>
        <v/>
      </c>
      <c r="Z323" s="152" t="str">
        <f ca="1">IF(AND(Z$7&gt;=$N323,Z$7&lt;=$O323,Z$7&lt;&gt;""),IF($P323="O",$K323&amp;" h",$K323),"")</f>
        <v/>
      </c>
      <c r="AA323" s="150" t="str">
        <f>IF(AND(AA$7&gt;=$N323,AA$7&lt;=$O323,AA$7&lt;&gt;""),IF($P323="O",$K323&amp;" h",$K323),"")</f>
        <v/>
      </c>
      <c r="AB323" s="152" t="str">
        <f ca="1">IF(AND(AB$7&gt;=$N323,AB$7&lt;=$O323,AB$7&lt;&gt;""),IF($P323="O",$K323&amp;" h",$K323),"")</f>
        <v/>
      </c>
      <c r="AC323" s="150" t="str">
        <f>IF(AND(AC$7&gt;=$N323,AC$7&lt;=$O323,AC$7&lt;&gt;""),IF($P323="O",$K323&amp;" h",$K323),"")</f>
        <v/>
      </c>
      <c r="AD323" s="152" t="str">
        <f ca="1">IF(AND(AD$7&gt;=$N323,AD$7&lt;=$O323,AD$7&lt;&gt;""),IF($P323="O",$K323&amp;" h",$K323),"")</f>
        <v/>
      </c>
      <c r="AE323" s="150" t="str">
        <f>IF(AND(AE$7&gt;=$N323,AE$7&lt;=$O323,AE$7&lt;&gt;""),IF($P323="O",$K323&amp;" h",$K323),"")</f>
        <v/>
      </c>
      <c r="AF323" s="152" t="str">
        <f ca="1">IF(AND(AF$7&gt;=$N323,AF$7&lt;=$O323,AF$7&lt;&gt;""),IF($P323="O",$K323&amp;" h",$K323),"")</f>
        <v/>
      </c>
      <c r="AG323" s="150" t="str">
        <f>IF(AND(AG$7&gt;=$N323,AG$7&lt;=$O323,AG$7&lt;&gt;""),IF($P323="O",$K323&amp;" h",$K323),"")</f>
        <v/>
      </c>
      <c r="AH323" s="152" t="str">
        <f ca="1">IF(AND(AH$7&gt;=$N323,AH$7&lt;=$O323,AH$7&lt;&gt;""),IF($P323="O",$K323&amp;" h",$K323),"")</f>
        <v/>
      </c>
      <c r="AI323" s="150"/>
      <c r="AJ323" s="152"/>
      <c r="AK323" s="150"/>
      <c r="AL323" s="152"/>
      <c r="AM323" s="150"/>
      <c r="AN323" s="152"/>
      <c r="AO323" s="150"/>
      <c r="AP323" s="152"/>
      <c r="AQ323" s="150"/>
      <c r="AR323" s="152"/>
      <c r="AS323" s="150"/>
      <c r="AT323" s="152"/>
      <c r="AU323" s="150"/>
      <c r="AV323" s="152"/>
      <c r="AW323" s="150"/>
      <c r="AX323" s="152"/>
      <c r="AY323" s="150"/>
      <c r="AZ323" s="152"/>
      <c r="BA323" s="150"/>
      <c r="BB323" s="152"/>
      <c r="BC323" s="150"/>
      <c r="BD323" s="152"/>
      <c r="BE323" s="150"/>
      <c r="BF323" s="152"/>
      <c r="BG323" s="150"/>
      <c r="BH323" s="152"/>
      <c r="BI323" s="150"/>
      <c r="BJ323" s="152"/>
      <c r="BK323" s="150"/>
      <c r="BL323" s="152"/>
      <c r="BM323" s="150"/>
      <c r="BN323" s="152"/>
      <c r="BO323" s="150"/>
      <c r="BP323" s="152"/>
      <c r="BQ323" s="150"/>
      <c r="BR323" s="152"/>
      <c r="BS323" s="150"/>
      <c r="BT323" s="152"/>
      <c r="BU323" s="150"/>
      <c r="BV323" s="152"/>
      <c r="BW323" s="150"/>
      <c r="BX323" s="152"/>
      <c r="BY323" s="150"/>
      <c r="BZ323" s="32" t="str">
        <f ca="1">IF(AND(BZ$7&gt;=$N323,BZ$7&lt;=$O323,BZ$7&lt;&gt;""),IF($P323="O",$K323&amp;" h",$K323),"")</f>
        <v/>
      </c>
      <c r="CA323" s="32" t="str">
        <f ca="1">IF(AND(CA$7&gt;=$N323,CA$7&lt;=$O323,CA$7&lt;&gt;""),IF($P323="O",$K323&amp;" h",$K323),"")</f>
        <v/>
      </c>
      <c r="CB323" s="32" t="str">
        <f ca="1">IF(AND(CB$7&gt;=$N323,CB$7&lt;=$O323,CB$7&lt;&gt;""),IF($P323="O",$K323&amp;" h",$K323),"")</f>
        <v/>
      </c>
      <c r="CC323" s="32" t="str">
        <f ca="1">IF(AND(CC$7&gt;=$N323,CC$7&lt;=$O323,CC$7&lt;&gt;""),IF($P323="O",$K323&amp;" h",$K323),"")</f>
        <v/>
      </c>
      <c r="CD323" s="32" t="str">
        <f ca="1">IF(AND(CD$7&gt;=$N323,CD$7&lt;=$O323,CD$7&lt;&gt;""),IF($P323="O",$K323&amp;" h",$K323),"")</f>
        <v/>
      </c>
      <c r="CE323" s="32" t="str">
        <f ca="1">IF(AND(CE$7&gt;=$N323,CE$7&lt;=$O323,CE$7&lt;&gt;""),IF($P323="O",$K323&amp;" h",$K323),"")</f>
        <v/>
      </c>
      <c r="CF323" s="32" t="str">
        <f ca="1">IF(AND(CF$7&gt;=$N323,CF$7&lt;=$O323,CF$7&lt;&gt;""),IF($P323="O",$K323&amp;" h",$K323),"")</f>
        <v/>
      </c>
      <c r="CG323" s="32" t="str">
        <f ca="1">IF(AND(CG$7&gt;=$N323,CG$7&lt;=$O323,CG$7&lt;&gt;""),IF($P323="O",$K323&amp;" h",$K323),"")</f>
        <v/>
      </c>
      <c r="CH323" s="32" t="str">
        <f ca="1">IF(AND(CH$7&gt;=$N323,CH$7&lt;=$O323,CH$7&lt;&gt;""),IF($P323="O",$K323&amp;" h",$K323),"")</f>
        <v/>
      </c>
      <c r="CI323" s="32" t="str">
        <f ca="1">IF(AND(CI$7&gt;=$N323,CI$7&lt;=$O323,CI$7&lt;&gt;""),IF($P323="O",$K323&amp;" h",$K323),"")</f>
        <v/>
      </c>
      <c r="CJ323" s="32" t="str">
        <f ca="1">IF(AND(CJ$7&gt;=$N323,CJ$7&lt;=$O323,CJ$7&lt;&gt;""),IF($P323="O",$K323&amp;" h",$K323),"")</f>
        <v/>
      </c>
      <c r="CK323" s="32" t="str">
        <f ca="1">IF(AND(CK$7&gt;=$N323,CK$7&lt;=$O323,CK$7&lt;&gt;""),IF($P323="O",$K323&amp;" h",$K323),"")</f>
        <v/>
      </c>
      <c r="CL323" s="32" t="str">
        <f ca="1">IF(AND(CL$7&gt;=$N323,CL$7&lt;=$O323,CL$7&lt;&gt;""),IF($P323="O",$K323&amp;" h",$K323),"")</f>
        <v/>
      </c>
      <c r="CM323" s="32" t="str">
        <f ca="1">IF(AND(CM$7&gt;=$N323,CM$7&lt;=$O323,CM$7&lt;&gt;""),IF($P323="O",$K323&amp;" h",$K323),"")</f>
        <v/>
      </c>
      <c r="CN323" s="32" t="str">
        <f ca="1">IF(AND(CN$7&gt;=$N323,CN$7&lt;=$O323,CN$7&lt;&gt;""),IF($P323="O",$K323&amp;" h",$K323),"")</f>
        <v/>
      </c>
      <c r="CO323" s="32" t="str">
        <f ca="1">IF(AND(CO$7&gt;=$N323,CO$7&lt;=$O323,CO$7&lt;&gt;""),IF($P323="O",$K323&amp;" h",$K323),"")</f>
        <v/>
      </c>
      <c r="CP323" s="32" t="str">
        <f ca="1">IF(AND(CP$7&gt;=$N323,CP$7&lt;=$O323,CP$7&lt;&gt;""),IF($P323="O",$K323&amp;" h",$K323),"")</f>
        <v/>
      </c>
      <c r="CQ323" s="32" t="str">
        <f ca="1">IF(AND(CQ$7&gt;=$N323,CQ$7&lt;=$O323,CQ$7&lt;&gt;""),IF($P323="O",$K323&amp;" h",$K323),"")</f>
        <v/>
      </c>
      <c r="CR323" s="32" t="str">
        <f ca="1">IF(AND(CR$7&gt;=$N323,CR$7&lt;=$O323,CR$7&lt;&gt;""),IF($P323="O",$K323&amp;" h",$K323),"")</f>
        <v/>
      </c>
      <c r="CS323" s="32" t="str">
        <f ca="1">IF(AND(CS$7&gt;=$N323,CS$7&lt;=$O323,CS$7&lt;&gt;""),IF($P323="O",$K323&amp;" h",$K323),"")</f>
        <v/>
      </c>
      <c r="CT323" s="32" t="str">
        <f ca="1">IF(AND(CT$7&gt;=$N323,CT$7&lt;=$O323,CT$7&lt;&gt;""),IF($P323="O",$K323&amp;" h",$K323),"")</f>
        <v/>
      </c>
      <c r="CU323" s="32" t="str">
        <f ca="1">IF(AND(CU$7&gt;=$N323,CU$7&lt;=$O323,CU$7&lt;&gt;""),IF($P323="O",$K323&amp;" h",$K323),"")</f>
        <v/>
      </c>
      <c r="CV323" s="32" t="str">
        <f ca="1">IF(AND(CV$7&gt;=$N323,CV$7&lt;=$O323,CV$7&lt;&gt;""),IF($P323="O",$K323&amp;" h",$K323),"")</f>
        <v/>
      </c>
      <c r="CW323" s="32" t="str">
        <f ca="1">IF(AND(CW$7&gt;=$N323,CW$7&lt;=$O323,CW$7&lt;&gt;""),IF($P323="O",$K323&amp;" h",$K323),"")</f>
        <v/>
      </c>
      <c r="CX323" s="32" t="str">
        <f ca="1">IF(AND(CX$7&gt;=$N323,CX$7&lt;=$O323,CX$7&lt;&gt;""),IF($P323="O",$K323&amp;" h",$K323),"")</f>
        <v/>
      </c>
      <c r="CY323" s="32" t="str">
        <f ca="1">IF(AND(CY$7&gt;=$N323,CY$7&lt;=$O323,CY$7&lt;&gt;""),IF($P323="O",$K323&amp;" h",$K323),"")</f>
        <v/>
      </c>
      <c r="CZ323" s="32" t="str">
        <f ca="1">IF(AND(CZ$7&gt;=$N323,CZ$7&lt;=$O323,CZ$7&lt;&gt;""),IF($P323="O",$K323&amp;" h",$K323),"")</f>
        <v/>
      </c>
      <c r="DA323" s="32" t="str">
        <f ca="1">IF(AND(DA$7&gt;=$N323,DA$7&lt;=$O323,DA$7&lt;&gt;""),IF($P323="O",$K323&amp;" h",$K323),"")</f>
        <v/>
      </c>
      <c r="DB323" s="32" t="str">
        <f ca="1">IF(AND(DB$7&gt;=$N323,DB$7&lt;=$O323,DB$7&lt;&gt;""),IF($P323="O",$K323&amp;" h",$K323),"")</f>
        <v/>
      </c>
      <c r="DC323" s="32" t="str">
        <f ca="1">IF(AND(DC$7&gt;=$N323,DC$7&lt;=$O323,DC$7&lt;&gt;""),IF($P323="O",$K323&amp;" h",$K323),"")</f>
        <v/>
      </c>
    </row>
    <row r="324" spans="1:107" x14ac:dyDescent="0.3">
      <c r="A324" s="100"/>
      <c r="B324" s="100"/>
      <c r="C324" s="100"/>
      <c r="D324" s="100"/>
      <c r="E324" s="100"/>
      <c r="F324" s="100"/>
      <c r="G324" s="100"/>
      <c r="H324" s="100"/>
      <c r="I324" s="100"/>
      <c r="J324" s="100"/>
      <c r="K324" s="100"/>
      <c r="L324" s="101"/>
      <c r="M324" s="101"/>
      <c r="N324" s="102"/>
      <c r="O324" s="102"/>
      <c r="P324" s="103"/>
      <c r="Q324" s="31">
        <f ca="1">NETWORKDAYS(N324,O324,LD!$D$5:$D$16)</f>
        <v>0</v>
      </c>
      <c r="R324" s="152" t="str">
        <f ca="1">IF(AND(R$7&gt;=$N324,R$7&lt;=$O324,R$7&lt;&gt;""),IF($P324="O",$K324&amp;" h",$K324),"")</f>
        <v/>
      </c>
      <c r="S324" s="150" t="str">
        <f>IF(AND(S$7&gt;=$N324,S$7&lt;=$O324,S$7&lt;&gt;""),IF($P324="O",$K324&amp;" h",$K324),"")</f>
        <v/>
      </c>
      <c r="T324" s="152" t="str">
        <f ca="1">IF(AND(T$7&gt;=$N324,T$7&lt;=$O324,T$7&lt;&gt;""),IF($P324="O",$K324&amp;" h",$K324),"")</f>
        <v/>
      </c>
      <c r="U324" s="150" t="str">
        <f>IF(AND(U$7&gt;=$N324,U$7&lt;=$O324,U$7&lt;&gt;""),IF($P324="O",$K324&amp;" h",$K324),"")</f>
        <v/>
      </c>
      <c r="V324" s="152" t="str">
        <f ca="1">IF(AND(V$7&gt;=$N324,V$7&lt;=$O324,V$7&lt;&gt;""),IF($P324="O",$K324&amp;" h",$K324),"")</f>
        <v/>
      </c>
      <c r="W324" s="150" t="str">
        <f>IF(AND(W$7&gt;=$N324,W$7&lt;=$O324,W$7&lt;&gt;""),IF($P324="O",$K324&amp;" h",$K324),"")</f>
        <v/>
      </c>
      <c r="X324" s="152" t="str">
        <f ca="1">IF(AND(X$7&gt;=$N324,X$7&lt;=$O324,X$7&lt;&gt;""),IF($P324="O",$K324&amp;" h",$K324),"")</f>
        <v/>
      </c>
      <c r="Y324" s="150" t="str">
        <f>IF(AND(Y$7&gt;=$N324,Y$7&lt;=$O324,Y$7&lt;&gt;""),IF($P324="O",$K324&amp;" h",$K324),"")</f>
        <v/>
      </c>
      <c r="Z324" s="152" t="str">
        <f ca="1">IF(AND(Z$7&gt;=$N324,Z$7&lt;=$O324,Z$7&lt;&gt;""),IF($P324="O",$K324&amp;" h",$K324),"")</f>
        <v/>
      </c>
      <c r="AA324" s="150" t="str">
        <f>IF(AND(AA$7&gt;=$N324,AA$7&lt;=$O324,AA$7&lt;&gt;""),IF($P324="O",$K324&amp;" h",$K324),"")</f>
        <v/>
      </c>
      <c r="AB324" s="152" t="str">
        <f ca="1">IF(AND(AB$7&gt;=$N324,AB$7&lt;=$O324,AB$7&lt;&gt;""),IF($P324="O",$K324&amp;" h",$K324),"")</f>
        <v/>
      </c>
      <c r="AC324" s="150" t="str">
        <f>IF(AND(AC$7&gt;=$N324,AC$7&lt;=$O324,AC$7&lt;&gt;""),IF($P324="O",$K324&amp;" h",$K324),"")</f>
        <v/>
      </c>
      <c r="AD324" s="152" t="str">
        <f ca="1">IF(AND(AD$7&gt;=$N324,AD$7&lt;=$O324,AD$7&lt;&gt;""),IF($P324="O",$K324&amp;" h",$K324),"")</f>
        <v/>
      </c>
      <c r="AE324" s="150" t="str">
        <f>IF(AND(AE$7&gt;=$N324,AE$7&lt;=$O324,AE$7&lt;&gt;""),IF($P324="O",$K324&amp;" h",$K324),"")</f>
        <v/>
      </c>
      <c r="AF324" s="152" t="str">
        <f ca="1">IF(AND(AF$7&gt;=$N324,AF$7&lt;=$O324,AF$7&lt;&gt;""),IF($P324="O",$K324&amp;" h",$K324),"")</f>
        <v/>
      </c>
      <c r="AG324" s="150" t="str">
        <f>IF(AND(AG$7&gt;=$N324,AG$7&lt;=$O324,AG$7&lt;&gt;""),IF($P324="O",$K324&amp;" h",$K324),"")</f>
        <v/>
      </c>
      <c r="AH324" s="152" t="str">
        <f ca="1">IF(AND(AH$7&gt;=$N324,AH$7&lt;=$O324,AH$7&lt;&gt;""),IF($P324="O",$K324&amp;" h",$K324),"")</f>
        <v/>
      </c>
      <c r="AI324" s="150"/>
      <c r="AJ324" s="152"/>
      <c r="AK324" s="150"/>
      <c r="AL324" s="152"/>
      <c r="AM324" s="150"/>
      <c r="AN324" s="152"/>
      <c r="AO324" s="150"/>
      <c r="AP324" s="152"/>
      <c r="AQ324" s="150"/>
      <c r="AR324" s="152"/>
      <c r="AS324" s="150"/>
      <c r="AT324" s="152"/>
      <c r="AU324" s="150"/>
      <c r="AV324" s="152"/>
      <c r="AW324" s="150"/>
      <c r="AX324" s="152"/>
      <c r="AY324" s="150"/>
      <c r="AZ324" s="152"/>
      <c r="BA324" s="150"/>
      <c r="BB324" s="152"/>
      <c r="BC324" s="150"/>
      <c r="BD324" s="152"/>
      <c r="BE324" s="150"/>
      <c r="BF324" s="152"/>
      <c r="BG324" s="150"/>
      <c r="BH324" s="152"/>
      <c r="BI324" s="150"/>
      <c r="BJ324" s="152"/>
      <c r="BK324" s="150"/>
      <c r="BL324" s="152"/>
      <c r="BM324" s="150"/>
      <c r="BN324" s="152"/>
      <c r="BO324" s="150"/>
      <c r="BP324" s="152"/>
      <c r="BQ324" s="150"/>
      <c r="BR324" s="152"/>
      <c r="BS324" s="150"/>
      <c r="BT324" s="152"/>
      <c r="BU324" s="150"/>
      <c r="BV324" s="152"/>
      <c r="BW324" s="150"/>
      <c r="BX324" s="152"/>
      <c r="BY324" s="150"/>
      <c r="BZ324" s="32" t="str">
        <f ca="1">IF(AND(BZ$7&gt;=$N324,BZ$7&lt;=$O324,BZ$7&lt;&gt;""),IF($P324="O",$K324&amp;" h",$K324),"")</f>
        <v/>
      </c>
      <c r="CA324" s="32" t="str">
        <f ca="1">IF(AND(CA$7&gt;=$N324,CA$7&lt;=$O324,CA$7&lt;&gt;""),IF($P324="O",$K324&amp;" h",$K324),"")</f>
        <v/>
      </c>
      <c r="CB324" s="32" t="str">
        <f ca="1">IF(AND(CB$7&gt;=$N324,CB$7&lt;=$O324,CB$7&lt;&gt;""),IF($P324="O",$K324&amp;" h",$K324),"")</f>
        <v/>
      </c>
      <c r="CC324" s="32" t="str">
        <f ca="1">IF(AND(CC$7&gt;=$N324,CC$7&lt;=$O324,CC$7&lt;&gt;""),IF($P324="O",$K324&amp;" h",$K324),"")</f>
        <v/>
      </c>
      <c r="CD324" s="32" t="str">
        <f ca="1">IF(AND(CD$7&gt;=$N324,CD$7&lt;=$O324,CD$7&lt;&gt;""),IF($P324="O",$K324&amp;" h",$K324),"")</f>
        <v/>
      </c>
      <c r="CE324" s="32" t="str">
        <f ca="1">IF(AND(CE$7&gt;=$N324,CE$7&lt;=$O324,CE$7&lt;&gt;""),IF($P324="O",$K324&amp;" h",$K324),"")</f>
        <v/>
      </c>
      <c r="CF324" s="32" t="str">
        <f ca="1">IF(AND(CF$7&gt;=$N324,CF$7&lt;=$O324,CF$7&lt;&gt;""),IF($P324="O",$K324&amp;" h",$K324),"")</f>
        <v/>
      </c>
      <c r="CG324" s="32" t="str">
        <f ca="1">IF(AND(CG$7&gt;=$N324,CG$7&lt;=$O324,CG$7&lt;&gt;""),IF($P324="O",$K324&amp;" h",$K324),"")</f>
        <v/>
      </c>
      <c r="CH324" s="32" t="str">
        <f ca="1">IF(AND(CH$7&gt;=$N324,CH$7&lt;=$O324,CH$7&lt;&gt;""),IF($P324="O",$K324&amp;" h",$K324),"")</f>
        <v/>
      </c>
      <c r="CI324" s="32" t="str">
        <f ca="1">IF(AND(CI$7&gt;=$N324,CI$7&lt;=$O324,CI$7&lt;&gt;""),IF($P324="O",$K324&amp;" h",$K324),"")</f>
        <v/>
      </c>
      <c r="CJ324" s="32" t="str">
        <f ca="1">IF(AND(CJ$7&gt;=$N324,CJ$7&lt;=$O324,CJ$7&lt;&gt;""),IF($P324="O",$K324&amp;" h",$K324),"")</f>
        <v/>
      </c>
      <c r="CK324" s="32" t="str">
        <f ca="1">IF(AND(CK$7&gt;=$N324,CK$7&lt;=$O324,CK$7&lt;&gt;""),IF($P324="O",$K324&amp;" h",$K324),"")</f>
        <v/>
      </c>
      <c r="CL324" s="32" t="str">
        <f ca="1">IF(AND(CL$7&gt;=$N324,CL$7&lt;=$O324,CL$7&lt;&gt;""),IF($P324="O",$K324&amp;" h",$K324),"")</f>
        <v/>
      </c>
      <c r="CM324" s="32" t="str">
        <f ca="1">IF(AND(CM$7&gt;=$N324,CM$7&lt;=$O324,CM$7&lt;&gt;""),IF($P324="O",$K324&amp;" h",$K324),"")</f>
        <v/>
      </c>
      <c r="CN324" s="32" t="str">
        <f ca="1">IF(AND(CN$7&gt;=$N324,CN$7&lt;=$O324,CN$7&lt;&gt;""),IF($P324="O",$K324&amp;" h",$K324),"")</f>
        <v/>
      </c>
      <c r="CO324" s="32" t="str">
        <f ca="1">IF(AND(CO$7&gt;=$N324,CO$7&lt;=$O324,CO$7&lt;&gt;""),IF($P324="O",$K324&amp;" h",$K324),"")</f>
        <v/>
      </c>
      <c r="CP324" s="32" t="str">
        <f ca="1">IF(AND(CP$7&gt;=$N324,CP$7&lt;=$O324,CP$7&lt;&gt;""),IF($P324="O",$K324&amp;" h",$K324),"")</f>
        <v/>
      </c>
      <c r="CQ324" s="32" t="str">
        <f ca="1">IF(AND(CQ$7&gt;=$N324,CQ$7&lt;=$O324,CQ$7&lt;&gt;""),IF($P324="O",$K324&amp;" h",$K324),"")</f>
        <v/>
      </c>
      <c r="CR324" s="32" t="str">
        <f ca="1">IF(AND(CR$7&gt;=$N324,CR$7&lt;=$O324,CR$7&lt;&gt;""),IF($P324="O",$K324&amp;" h",$K324),"")</f>
        <v/>
      </c>
      <c r="CS324" s="32" t="str">
        <f ca="1">IF(AND(CS$7&gt;=$N324,CS$7&lt;=$O324,CS$7&lt;&gt;""),IF($P324="O",$K324&amp;" h",$K324),"")</f>
        <v/>
      </c>
      <c r="CT324" s="32" t="str">
        <f ca="1">IF(AND(CT$7&gt;=$N324,CT$7&lt;=$O324,CT$7&lt;&gt;""),IF($P324="O",$K324&amp;" h",$K324),"")</f>
        <v/>
      </c>
      <c r="CU324" s="32" t="str">
        <f ca="1">IF(AND(CU$7&gt;=$N324,CU$7&lt;=$O324,CU$7&lt;&gt;""),IF($P324="O",$K324&amp;" h",$K324),"")</f>
        <v/>
      </c>
      <c r="CV324" s="32" t="str">
        <f ca="1">IF(AND(CV$7&gt;=$N324,CV$7&lt;=$O324,CV$7&lt;&gt;""),IF($P324="O",$K324&amp;" h",$K324),"")</f>
        <v/>
      </c>
      <c r="CW324" s="32" t="str">
        <f ca="1">IF(AND(CW$7&gt;=$N324,CW$7&lt;=$O324,CW$7&lt;&gt;""),IF($P324="O",$K324&amp;" h",$K324),"")</f>
        <v/>
      </c>
      <c r="CX324" s="32" t="str">
        <f ca="1">IF(AND(CX$7&gt;=$N324,CX$7&lt;=$O324,CX$7&lt;&gt;""),IF($P324="O",$K324&amp;" h",$K324),"")</f>
        <v/>
      </c>
      <c r="CY324" s="32" t="str">
        <f ca="1">IF(AND(CY$7&gt;=$N324,CY$7&lt;=$O324,CY$7&lt;&gt;""),IF($P324="O",$K324&amp;" h",$K324),"")</f>
        <v/>
      </c>
      <c r="CZ324" s="32" t="str">
        <f ca="1">IF(AND(CZ$7&gt;=$N324,CZ$7&lt;=$O324,CZ$7&lt;&gt;""),IF($P324="O",$K324&amp;" h",$K324),"")</f>
        <v/>
      </c>
      <c r="DA324" s="32" t="str">
        <f ca="1">IF(AND(DA$7&gt;=$N324,DA$7&lt;=$O324,DA$7&lt;&gt;""),IF($P324="O",$K324&amp;" h",$K324),"")</f>
        <v/>
      </c>
      <c r="DB324" s="32" t="str">
        <f ca="1">IF(AND(DB$7&gt;=$N324,DB$7&lt;=$O324,DB$7&lt;&gt;""),IF($P324="O",$K324&amp;" h",$K324),"")</f>
        <v/>
      </c>
      <c r="DC324" s="32" t="str">
        <f ca="1">IF(AND(DC$7&gt;=$N324,DC$7&lt;=$O324,DC$7&lt;&gt;""),IF($P324="O",$K324&amp;" h",$K324),"")</f>
        <v/>
      </c>
    </row>
    <row r="325" spans="1:107" x14ac:dyDescent="0.3">
      <c r="A325" s="100"/>
      <c r="B325" s="100"/>
      <c r="C325" s="100"/>
      <c r="D325" s="100"/>
      <c r="E325" s="100"/>
      <c r="F325" s="100"/>
      <c r="G325" s="100"/>
      <c r="H325" s="100"/>
      <c r="I325" s="100"/>
      <c r="J325" s="100"/>
      <c r="K325" s="100"/>
      <c r="L325" s="101"/>
      <c r="M325" s="101"/>
      <c r="N325" s="102"/>
      <c r="O325" s="102"/>
      <c r="P325" s="103"/>
      <c r="Q325" s="31">
        <f ca="1">NETWORKDAYS(N325,O325,LD!$D$5:$D$16)</f>
        <v>0</v>
      </c>
      <c r="R325" s="152" t="str">
        <f ca="1">IF(AND(R$7&gt;=$N325,R$7&lt;=$O325,R$7&lt;&gt;""),IF($P325="O",$K325&amp;" h",$K325),"")</f>
        <v/>
      </c>
      <c r="S325" s="150" t="str">
        <f>IF(AND(S$7&gt;=$N325,S$7&lt;=$O325,S$7&lt;&gt;""),IF($P325="O",$K325&amp;" h",$K325),"")</f>
        <v/>
      </c>
      <c r="T325" s="152" t="str">
        <f ca="1">IF(AND(T$7&gt;=$N325,T$7&lt;=$O325,T$7&lt;&gt;""),IF($P325="O",$K325&amp;" h",$K325),"")</f>
        <v/>
      </c>
      <c r="U325" s="150" t="str">
        <f>IF(AND(U$7&gt;=$N325,U$7&lt;=$O325,U$7&lt;&gt;""),IF($P325="O",$K325&amp;" h",$K325),"")</f>
        <v/>
      </c>
      <c r="V325" s="152" t="str">
        <f ca="1">IF(AND(V$7&gt;=$N325,V$7&lt;=$O325,V$7&lt;&gt;""),IF($P325="O",$K325&amp;" h",$K325),"")</f>
        <v/>
      </c>
      <c r="W325" s="150" t="str">
        <f>IF(AND(W$7&gt;=$N325,W$7&lt;=$O325,W$7&lt;&gt;""),IF($P325="O",$K325&amp;" h",$K325),"")</f>
        <v/>
      </c>
      <c r="X325" s="152" t="str">
        <f ca="1">IF(AND(X$7&gt;=$N325,X$7&lt;=$O325,X$7&lt;&gt;""),IF($P325="O",$K325&amp;" h",$K325),"")</f>
        <v/>
      </c>
      <c r="Y325" s="150" t="str">
        <f>IF(AND(Y$7&gt;=$N325,Y$7&lt;=$O325,Y$7&lt;&gt;""),IF($P325="O",$K325&amp;" h",$K325),"")</f>
        <v/>
      </c>
      <c r="Z325" s="152" t="str">
        <f ca="1">IF(AND(Z$7&gt;=$N325,Z$7&lt;=$O325,Z$7&lt;&gt;""),IF($P325="O",$K325&amp;" h",$K325),"")</f>
        <v/>
      </c>
      <c r="AA325" s="150" t="str">
        <f>IF(AND(AA$7&gt;=$N325,AA$7&lt;=$O325,AA$7&lt;&gt;""),IF($P325="O",$K325&amp;" h",$K325),"")</f>
        <v/>
      </c>
      <c r="AB325" s="152" t="str">
        <f ca="1">IF(AND(AB$7&gt;=$N325,AB$7&lt;=$O325,AB$7&lt;&gt;""),IF($P325="O",$K325&amp;" h",$K325),"")</f>
        <v/>
      </c>
      <c r="AC325" s="150" t="str">
        <f>IF(AND(AC$7&gt;=$N325,AC$7&lt;=$O325,AC$7&lt;&gt;""),IF($P325="O",$K325&amp;" h",$K325),"")</f>
        <v/>
      </c>
      <c r="AD325" s="152" t="str">
        <f ca="1">IF(AND(AD$7&gt;=$N325,AD$7&lt;=$O325,AD$7&lt;&gt;""),IF($P325="O",$K325&amp;" h",$K325),"")</f>
        <v/>
      </c>
      <c r="AE325" s="150" t="str">
        <f>IF(AND(AE$7&gt;=$N325,AE$7&lt;=$O325,AE$7&lt;&gt;""),IF($P325="O",$K325&amp;" h",$K325),"")</f>
        <v/>
      </c>
      <c r="AF325" s="152" t="str">
        <f ca="1">IF(AND(AF$7&gt;=$N325,AF$7&lt;=$O325,AF$7&lt;&gt;""),IF($P325="O",$K325&amp;" h",$K325),"")</f>
        <v/>
      </c>
      <c r="AG325" s="150" t="str">
        <f>IF(AND(AG$7&gt;=$N325,AG$7&lt;=$O325,AG$7&lt;&gt;""),IF($P325="O",$K325&amp;" h",$K325),"")</f>
        <v/>
      </c>
      <c r="AH325" s="152" t="str">
        <f ca="1">IF(AND(AH$7&gt;=$N325,AH$7&lt;=$O325,AH$7&lt;&gt;""),IF($P325="O",$K325&amp;" h",$K325),"")</f>
        <v/>
      </c>
      <c r="AI325" s="150"/>
      <c r="AJ325" s="152"/>
      <c r="AK325" s="150"/>
      <c r="AL325" s="152"/>
      <c r="AM325" s="150"/>
      <c r="AN325" s="152"/>
      <c r="AO325" s="150"/>
      <c r="AP325" s="152"/>
      <c r="AQ325" s="150"/>
      <c r="AR325" s="152"/>
      <c r="AS325" s="150"/>
      <c r="AT325" s="152"/>
      <c r="AU325" s="150"/>
      <c r="AV325" s="152"/>
      <c r="AW325" s="150"/>
      <c r="AX325" s="152"/>
      <c r="AY325" s="150"/>
      <c r="AZ325" s="152"/>
      <c r="BA325" s="150"/>
      <c r="BB325" s="152"/>
      <c r="BC325" s="150"/>
      <c r="BD325" s="152"/>
      <c r="BE325" s="150"/>
      <c r="BF325" s="152"/>
      <c r="BG325" s="150"/>
      <c r="BH325" s="152"/>
      <c r="BI325" s="150"/>
      <c r="BJ325" s="152"/>
      <c r="BK325" s="150"/>
      <c r="BL325" s="152"/>
      <c r="BM325" s="150"/>
      <c r="BN325" s="152"/>
      <c r="BO325" s="150"/>
      <c r="BP325" s="152"/>
      <c r="BQ325" s="150"/>
      <c r="BR325" s="152"/>
      <c r="BS325" s="150"/>
      <c r="BT325" s="152"/>
      <c r="BU325" s="150"/>
      <c r="BV325" s="152"/>
      <c r="BW325" s="150"/>
      <c r="BX325" s="152"/>
      <c r="BY325" s="150"/>
      <c r="BZ325" s="32" t="str">
        <f ca="1">IF(AND(BZ$7&gt;=$N325,BZ$7&lt;=$O325,BZ$7&lt;&gt;""),IF($P325="O",$K325&amp;" h",$K325),"")</f>
        <v/>
      </c>
      <c r="CA325" s="32" t="str">
        <f ca="1">IF(AND(CA$7&gt;=$N325,CA$7&lt;=$O325,CA$7&lt;&gt;""),IF($P325="O",$K325&amp;" h",$K325),"")</f>
        <v/>
      </c>
      <c r="CB325" s="32" t="str">
        <f ca="1">IF(AND(CB$7&gt;=$N325,CB$7&lt;=$O325,CB$7&lt;&gt;""),IF($P325="O",$K325&amp;" h",$K325),"")</f>
        <v/>
      </c>
      <c r="CC325" s="32" t="str">
        <f ca="1">IF(AND(CC$7&gt;=$N325,CC$7&lt;=$O325,CC$7&lt;&gt;""),IF($P325="O",$K325&amp;" h",$K325),"")</f>
        <v/>
      </c>
      <c r="CD325" s="32" t="str">
        <f ca="1">IF(AND(CD$7&gt;=$N325,CD$7&lt;=$O325,CD$7&lt;&gt;""),IF($P325="O",$K325&amp;" h",$K325),"")</f>
        <v/>
      </c>
      <c r="CE325" s="32" t="str">
        <f ca="1">IF(AND(CE$7&gt;=$N325,CE$7&lt;=$O325,CE$7&lt;&gt;""),IF($P325="O",$K325&amp;" h",$K325),"")</f>
        <v/>
      </c>
      <c r="CF325" s="32" t="str">
        <f ca="1">IF(AND(CF$7&gt;=$N325,CF$7&lt;=$O325,CF$7&lt;&gt;""),IF($P325="O",$K325&amp;" h",$K325),"")</f>
        <v/>
      </c>
      <c r="CG325" s="32" t="str">
        <f ca="1">IF(AND(CG$7&gt;=$N325,CG$7&lt;=$O325,CG$7&lt;&gt;""),IF($P325="O",$K325&amp;" h",$K325),"")</f>
        <v/>
      </c>
      <c r="CH325" s="32" t="str">
        <f ca="1">IF(AND(CH$7&gt;=$N325,CH$7&lt;=$O325,CH$7&lt;&gt;""),IF($P325="O",$K325&amp;" h",$K325),"")</f>
        <v/>
      </c>
      <c r="CI325" s="32" t="str">
        <f ca="1">IF(AND(CI$7&gt;=$N325,CI$7&lt;=$O325,CI$7&lt;&gt;""),IF($P325="O",$K325&amp;" h",$K325),"")</f>
        <v/>
      </c>
      <c r="CJ325" s="32" t="str">
        <f ca="1">IF(AND(CJ$7&gt;=$N325,CJ$7&lt;=$O325,CJ$7&lt;&gt;""),IF($P325="O",$K325&amp;" h",$K325),"")</f>
        <v/>
      </c>
      <c r="CK325" s="32" t="str">
        <f ca="1">IF(AND(CK$7&gt;=$N325,CK$7&lt;=$O325,CK$7&lt;&gt;""),IF($P325="O",$K325&amp;" h",$K325),"")</f>
        <v/>
      </c>
      <c r="CL325" s="32" t="str">
        <f ca="1">IF(AND(CL$7&gt;=$N325,CL$7&lt;=$O325,CL$7&lt;&gt;""),IF($P325="O",$K325&amp;" h",$K325),"")</f>
        <v/>
      </c>
      <c r="CM325" s="32" t="str">
        <f ca="1">IF(AND(CM$7&gt;=$N325,CM$7&lt;=$O325,CM$7&lt;&gt;""),IF($P325="O",$K325&amp;" h",$K325),"")</f>
        <v/>
      </c>
      <c r="CN325" s="32" t="str">
        <f ca="1">IF(AND(CN$7&gt;=$N325,CN$7&lt;=$O325,CN$7&lt;&gt;""),IF($P325="O",$K325&amp;" h",$K325),"")</f>
        <v/>
      </c>
      <c r="CO325" s="32" t="str">
        <f ca="1">IF(AND(CO$7&gt;=$N325,CO$7&lt;=$O325,CO$7&lt;&gt;""),IF($P325="O",$K325&amp;" h",$K325),"")</f>
        <v/>
      </c>
      <c r="CP325" s="32" t="str">
        <f ca="1">IF(AND(CP$7&gt;=$N325,CP$7&lt;=$O325,CP$7&lt;&gt;""),IF($P325="O",$K325&amp;" h",$K325),"")</f>
        <v/>
      </c>
      <c r="CQ325" s="32" t="str">
        <f ca="1">IF(AND(CQ$7&gt;=$N325,CQ$7&lt;=$O325,CQ$7&lt;&gt;""),IF($P325="O",$K325&amp;" h",$K325),"")</f>
        <v/>
      </c>
      <c r="CR325" s="32" t="str">
        <f ca="1">IF(AND(CR$7&gt;=$N325,CR$7&lt;=$O325,CR$7&lt;&gt;""),IF($P325="O",$K325&amp;" h",$K325),"")</f>
        <v/>
      </c>
      <c r="CS325" s="32" t="str">
        <f ca="1">IF(AND(CS$7&gt;=$N325,CS$7&lt;=$O325,CS$7&lt;&gt;""),IF($P325="O",$K325&amp;" h",$K325),"")</f>
        <v/>
      </c>
      <c r="CT325" s="32" t="str">
        <f ca="1">IF(AND(CT$7&gt;=$N325,CT$7&lt;=$O325,CT$7&lt;&gt;""),IF($P325="O",$K325&amp;" h",$K325),"")</f>
        <v/>
      </c>
      <c r="CU325" s="32" t="str">
        <f ca="1">IF(AND(CU$7&gt;=$N325,CU$7&lt;=$O325,CU$7&lt;&gt;""),IF($P325="O",$K325&amp;" h",$K325),"")</f>
        <v/>
      </c>
      <c r="CV325" s="32" t="str">
        <f ca="1">IF(AND(CV$7&gt;=$N325,CV$7&lt;=$O325,CV$7&lt;&gt;""),IF($P325="O",$K325&amp;" h",$K325),"")</f>
        <v/>
      </c>
      <c r="CW325" s="32" t="str">
        <f ca="1">IF(AND(CW$7&gt;=$N325,CW$7&lt;=$O325,CW$7&lt;&gt;""),IF($P325="O",$K325&amp;" h",$K325),"")</f>
        <v/>
      </c>
      <c r="CX325" s="32" t="str">
        <f ca="1">IF(AND(CX$7&gt;=$N325,CX$7&lt;=$O325,CX$7&lt;&gt;""),IF($P325="O",$K325&amp;" h",$K325),"")</f>
        <v/>
      </c>
      <c r="CY325" s="32" t="str">
        <f ca="1">IF(AND(CY$7&gt;=$N325,CY$7&lt;=$O325,CY$7&lt;&gt;""),IF($P325="O",$K325&amp;" h",$K325),"")</f>
        <v/>
      </c>
      <c r="CZ325" s="32" t="str">
        <f ca="1">IF(AND(CZ$7&gt;=$N325,CZ$7&lt;=$O325,CZ$7&lt;&gt;""),IF($P325="O",$K325&amp;" h",$K325),"")</f>
        <v/>
      </c>
      <c r="DA325" s="32" t="str">
        <f ca="1">IF(AND(DA$7&gt;=$N325,DA$7&lt;=$O325,DA$7&lt;&gt;""),IF($P325="O",$K325&amp;" h",$K325),"")</f>
        <v/>
      </c>
      <c r="DB325" s="32" t="str">
        <f ca="1">IF(AND(DB$7&gt;=$N325,DB$7&lt;=$O325,DB$7&lt;&gt;""),IF($P325="O",$K325&amp;" h",$K325),"")</f>
        <v/>
      </c>
      <c r="DC325" s="32" t="str">
        <f ca="1">IF(AND(DC$7&gt;=$N325,DC$7&lt;=$O325,DC$7&lt;&gt;""),IF($P325="O",$K325&amp;" h",$K325),"")</f>
        <v/>
      </c>
    </row>
    <row r="326" spans="1:107" x14ac:dyDescent="0.3">
      <c r="A326" s="100"/>
      <c r="B326" s="100"/>
      <c r="C326" s="100"/>
      <c r="D326" s="100"/>
      <c r="E326" s="100"/>
      <c r="F326" s="100"/>
      <c r="G326" s="100"/>
      <c r="H326" s="100"/>
      <c r="I326" s="100"/>
      <c r="J326" s="100"/>
      <c r="K326" s="100"/>
      <c r="L326" s="101"/>
      <c r="M326" s="101"/>
      <c r="N326" s="102"/>
      <c r="O326" s="102"/>
      <c r="P326" s="103"/>
      <c r="Q326" s="31">
        <f ca="1">NETWORKDAYS(N326,O326,LD!$D$5:$D$16)</f>
        <v>0</v>
      </c>
      <c r="R326" s="152" t="str">
        <f ca="1">IF(AND(R$7&gt;=$N326,R$7&lt;=$O326,R$7&lt;&gt;""),IF($P326="O",$K326&amp;" h",$K326),"")</f>
        <v/>
      </c>
      <c r="S326" s="150" t="str">
        <f>IF(AND(S$7&gt;=$N326,S$7&lt;=$O326,S$7&lt;&gt;""),IF($P326="O",$K326&amp;" h",$K326),"")</f>
        <v/>
      </c>
      <c r="T326" s="152" t="str">
        <f ca="1">IF(AND(T$7&gt;=$N326,T$7&lt;=$O326,T$7&lt;&gt;""),IF($P326="O",$K326&amp;" h",$K326),"")</f>
        <v/>
      </c>
      <c r="U326" s="150" t="str">
        <f>IF(AND(U$7&gt;=$N326,U$7&lt;=$O326,U$7&lt;&gt;""),IF($P326="O",$K326&amp;" h",$K326),"")</f>
        <v/>
      </c>
      <c r="V326" s="152" t="str">
        <f ca="1">IF(AND(V$7&gt;=$N326,V$7&lt;=$O326,V$7&lt;&gt;""),IF($P326="O",$K326&amp;" h",$K326),"")</f>
        <v/>
      </c>
      <c r="W326" s="150" t="str">
        <f>IF(AND(W$7&gt;=$N326,W$7&lt;=$O326,W$7&lt;&gt;""),IF($P326="O",$K326&amp;" h",$K326),"")</f>
        <v/>
      </c>
      <c r="X326" s="152" t="str">
        <f ca="1">IF(AND(X$7&gt;=$N326,X$7&lt;=$O326,X$7&lt;&gt;""),IF($P326="O",$K326&amp;" h",$K326),"")</f>
        <v/>
      </c>
      <c r="Y326" s="150" t="str">
        <f>IF(AND(Y$7&gt;=$N326,Y$7&lt;=$O326,Y$7&lt;&gt;""),IF($P326="O",$K326&amp;" h",$K326),"")</f>
        <v/>
      </c>
      <c r="Z326" s="152" t="str">
        <f ca="1">IF(AND(Z$7&gt;=$N326,Z$7&lt;=$O326,Z$7&lt;&gt;""),IF($P326="O",$K326&amp;" h",$K326),"")</f>
        <v/>
      </c>
      <c r="AA326" s="150" t="str">
        <f>IF(AND(AA$7&gt;=$N326,AA$7&lt;=$O326,AA$7&lt;&gt;""),IF($P326="O",$K326&amp;" h",$K326),"")</f>
        <v/>
      </c>
      <c r="AB326" s="152" t="str">
        <f ca="1">IF(AND(AB$7&gt;=$N326,AB$7&lt;=$O326,AB$7&lt;&gt;""),IF($P326="O",$K326&amp;" h",$K326),"")</f>
        <v/>
      </c>
      <c r="AC326" s="150" t="str">
        <f>IF(AND(AC$7&gt;=$N326,AC$7&lt;=$O326,AC$7&lt;&gt;""),IF($P326="O",$K326&amp;" h",$K326),"")</f>
        <v/>
      </c>
      <c r="AD326" s="152" t="str">
        <f ca="1">IF(AND(AD$7&gt;=$N326,AD$7&lt;=$O326,AD$7&lt;&gt;""),IF($P326="O",$K326&amp;" h",$K326),"")</f>
        <v/>
      </c>
      <c r="AE326" s="150" t="str">
        <f>IF(AND(AE$7&gt;=$N326,AE$7&lt;=$O326,AE$7&lt;&gt;""),IF($P326="O",$K326&amp;" h",$K326),"")</f>
        <v/>
      </c>
      <c r="AF326" s="152" t="str">
        <f ca="1">IF(AND(AF$7&gt;=$N326,AF$7&lt;=$O326,AF$7&lt;&gt;""),IF($P326="O",$K326&amp;" h",$K326),"")</f>
        <v/>
      </c>
      <c r="AG326" s="150" t="str">
        <f>IF(AND(AG$7&gt;=$N326,AG$7&lt;=$O326,AG$7&lt;&gt;""),IF($P326="O",$K326&amp;" h",$K326),"")</f>
        <v/>
      </c>
      <c r="AH326" s="152" t="str">
        <f ca="1">IF(AND(AH$7&gt;=$N326,AH$7&lt;=$O326,AH$7&lt;&gt;""),IF($P326="O",$K326&amp;" h",$K326),"")</f>
        <v/>
      </c>
      <c r="AI326" s="150"/>
      <c r="AJ326" s="152"/>
      <c r="AK326" s="150"/>
      <c r="AL326" s="152"/>
      <c r="AM326" s="150"/>
      <c r="AN326" s="152"/>
      <c r="AO326" s="150"/>
      <c r="AP326" s="152"/>
      <c r="AQ326" s="150"/>
      <c r="AR326" s="152"/>
      <c r="AS326" s="150"/>
      <c r="AT326" s="152"/>
      <c r="AU326" s="150"/>
      <c r="AV326" s="152"/>
      <c r="AW326" s="150"/>
      <c r="AX326" s="152"/>
      <c r="AY326" s="150"/>
      <c r="AZ326" s="152"/>
      <c r="BA326" s="150"/>
      <c r="BB326" s="152"/>
      <c r="BC326" s="150"/>
      <c r="BD326" s="152"/>
      <c r="BE326" s="150"/>
      <c r="BF326" s="152"/>
      <c r="BG326" s="150"/>
      <c r="BH326" s="152"/>
      <c r="BI326" s="150"/>
      <c r="BJ326" s="152"/>
      <c r="BK326" s="150"/>
      <c r="BL326" s="152"/>
      <c r="BM326" s="150"/>
      <c r="BN326" s="152"/>
      <c r="BO326" s="150"/>
      <c r="BP326" s="152"/>
      <c r="BQ326" s="150"/>
      <c r="BR326" s="152"/>
      <c r="BS326" s="150"/>
      <c r="BT326" s="152"/>
      <c r="BU326" s="150"/>
      <c r="BV326" s="152"/>
      <c r="BW326" s="150"/>
      <c r="BX326" s="152"/>
      <c r="BY326" s="150"/>
      <c r="BZ326" s="32" t="str">
        <f ca="1">IF(AND(BZ$7&gt;=$N326,BZ$7&lt;=$O326,BZ$7&lt;&gt;""),IF($P326="O",$K326&amp;" h",$K326),"")</f>
        <v/>
      </c>
      <c r="CA326" s="32" t="str">
        <f ca="1">IF(AND(CA$7&gt;=$N326,CA$7&lt;=$O326,CA$7&lt;&gt;""),IF($P326="O",$K326&amp;" h",$K326),"")</f>
        <v/>
      </c>
      <c r="CB326" s="32" t="str">
        <f ca="1">IF(AND(CB$7&gt;=$N326,CB$7&lt;=$O326,CB$7&lt;&gt;""),IF($P326="O",$K326&amp;" h",$K326),"")</f>
        <v/>
      </c>
      <c r="CC326" s="32" t="str">
        <f ca="1">IF(AND(CC$7&gt;=$N326,CC$7&lt;=$O326,CC$7&lt;&gt;""),IF($P326="O",$K326&amp;" h",$K326),"")</f>
        <v/>
      </c>
      <c r="CD326" s="32" t="str">
        <f ca="1">IF(AND(CD$7&gt;=$N326,CD$7&lt;=$O326,CD$7&lt;&gt;""),IF($P326="O",$K326&amp;" h",$K326),"")</f>
        <v/>
      </c>
      <c r="CE326" s="32" t="str">
        <f ca="1">IF(AND(CE$7&gt;=$N326,CE$7&lt;=$O326,CE$7&lt;&gt;""),IF($P326="O",$K326&amp;" h",$K326),"")</f>
        <v/>
      </c>
      <c r="CF326" s="32" t="str">
        <f ca="1">IF(AND(CF$7&gt;=$N326,CF$7&lt;=$O326,CF$7&lt;&gt;""),IF($P326="O",$K326&amp;" h",$K326),"")</f>
        <v/>
      </c>
      <c r="CG326" s="32" t="str">
        <f ca="1">IF(AND(CG$7&gt;=$N326,CG$7&lt;=$O326,CG$7&lt;&gt;""),IF($P326="O",$K326&amp;" h",$K326),"")</f>
        <v/>
      </c>
      <c r="CH326" s="32" t="str">
        <f ca="1">IF(AND(CH$7&gt;=$N326,CH$7&lt;=$O326,CH$7&lt;&gt;""),IF($P326="O",$K326&amp;" h",$K326),"")</f>
        <v/>
      </c>
      <c r="CI326" s="32" t="str">
        <f ca="1">IF(AND(CI$7&gt;=$N326,CI$7&lt;=$O326,CI$7&lt;&gt;""),IF($P326="O",$K326&amp;" h",$K326),"")</f>
        <v/>
      </c>
      <c r="CJ326" s="32" t="str">
        <f ca="1">IF(AND(CJ$7&gt;=$N326,CJ$7&lt;=$O326,CJ$7&lt;&gt;""),IF($P326="O",$K326&amp;" h",$K326),"")</f>
        <v/>
      </c>
      <c r="CK326" s="32" t="str">
        <f ca="1">IF(AND(CK$7&gt;=$N326,CK$7&lt;=$O326,CK$7&lt;&gt;""),IF($P326="O",$K326&amp;" h",$K326),"")</f>
        <v/>
      </c>
      <c r="CL326" s="32" t="str">
        <f ca="1">IF(AND(CL$7&gt;=$N326,CL$7&lt;=$O326,CL$7&lt;&gt;""),IF($P326="O",$K326&amp;" h",$K326),"")</f>
        <v/>
      </c>
      <c r="CM326" s="32" t="str">
        <f ca="1">IF(AND(CM$7&gt;=$N326,CM$7&lt;=$O326,CM$7&lt;&gt;""),IF($P326="O",$K326&amp;" h",$K326),"")</f>
        <v/>
      </c>
      <c r="CN326" s="32" t="str">
        <f ca="1">IF(AND(CN$7&gt;=$N326,CN$7&lt;=$O326,CN$7&lt;&gt;""),IF($P326="O",$K326&amp;" h",$K326),"")</f>
        <v/>
      </c>
      <c r="CO326" s="32" t="str">
        <f ca="1">IF(AND(CO$7&gt;=$N326,CO$7&lt;=$O326,CO$7&lt;&gt;""),IF($P326="O",$K326&amp;" h",$K326),"")</f>
        <v/>
      </c>
      <c r="CP326" s="32" t="str">
        <f ca="1">IF(AND(CP$7&gt;=$N326,CP$7&lt;=$O326,CP$7&lt;&gt;""),IF($P326="O",$K326&amp;" h",$K326),"")</f>
        <v/>
      </c>
      <c r="CQ326" s="32" t="str">
        <f ca="1">IF(AND(CQ$7&gt;=$N326,CQ$7&lt;=$O326,CQ$7&lt;&gt;""),IF($P326="O",$K326&amp;" h",$K326),"")</f>
        <v/>
      </c>
      <c r="CR326" s="32" t="str">
        <f ca="1">IF(AND(CR$7&gt;=$N326,CR$7&lt;=$O326,CR$7&lt;&gt;""),IF($P326="O",$K326&amp;" h",$K326),"")</f>
        <v/>
      </c>
      <c r="CS326" s="32" t="str">
        <f ca="1">IF(AND(CS$7&gt;=$N326,CS$7&lt;=$O326,CS$7&lt;&gt;""),IF($P326="O",$K326&amp;" h",$K326),"")</f>
        <v/>
      </c>
      <c r="CT326" s="32" t="str">
        <f ca="1">IF(AND(CT$7&gt;=$N326,CT$7&lt;=$O326,CT$7&lt;&gt;""),IF($P326="O",$K326&amp;" h",$K326),"")</f>
        <v/>
      </c>
      <c r="CU326" s="32" t="str">
        <f ca="1">IF(AND(CU$7&gt;=$N326,CU$7&lt;=$O326,CU$7&lt;&gt;""),IF($P326="O",$K326&amp;" h",$K326),"")</f>
        <v/>
      </c>
      <c r="CV326" s="32" t="str">
        <f ca="1">IF(AND(CV$7&gt;=$N326,CV$7&lt;=$O326,CV$7&lt;&gt;""),IF($P326="O",$K326&amp;" h",$K326),"")</f>
        <v/>
      </c>
      <c r="CW326" s="32" t="str">
        <f ca="1">IF(AND(CW$7&gt;=$N326,CW$7&lt;=$O326,CW$7&lt;&gt;""),IF($P326="O",$K326&amp;" h",$K326),"")</f>
        <v/>
      </c>
      <c r="CX326" s="32" t="str">
        <f ca="1">IF(AND(CX$7&gt;=$N326,CX$7&lt;=$O326,CX$7&lt;&gt;""),IF($P326="O",$K326&amp;" h",$K326),"")</f>
        <v/>
      </c>
      <c r="CY326" s="32" t="str">
        <f ca="1">IF(AND(CY$7&gt;=$N326,CY$7&lt;=$O326,CY$7&lt;&gt;""),IF($P326="O",$K326&amp;" h",$K326),"")</f>
        <v/>
      </c>
      <c r="CZ326" s="32" t="str">
        <f ca="1">IF(AND(CZ$7&gt;=$N326,CZ$7&lt;=$O326,CZ$7&lt;&gt;""),IF($P326="O",$K326&amp;" h",$K326),"")</f>
        <v/>
      </c>
      <c r="DA326" s="32" t="str">
        <f ca="1">IF(AND(DA$7&gt;=$N326,DA$7&lt;=$O326,DA$7&lt;&gt;""),IF($P326="O",$K326&amp;" h",$K326),"")</f>
        <v/>
      </c>
      <c r="DB326" s="32" t="str">
        <f ca="1">IF(AND(DB$7&gt;=$N326,DB$7&lt;=$O326,DB$7&lt;&gt;""),IF($P326="O",$K326&amp;" h",$K326),"")</f>
        <v/>
      </c>
      <c r="DC326" s="32" t="str">
        <f ca="1">IF(AND(DC$7&gt;=$N326,DC$7&lt;=$O326,DC$7&lt;&gt;""),IF($P326="O",$K326&amp;" h",$K326),"")</f>
        <v/>
      </c>
    </row>
    <row r="327" spans="1:107" x14ac:dyDescent="0.3">
      <c r="A327" s="100"/>
      <c r="B327" s="100"/>
      <c r="C327" s="100"/>
      <c r="D327" s="100"/>
      <c r="E327" s="100"/>
      <c r="F327" s="100"/>
      <c r="G327" s="100"/>
      <c r="H327" s="100"/>
      <c r="I327" s="100"/>
      <c r="J327" s="100"/>
      <c r="K327" s="100"/>
      <c r="L327" s="101"/>
      <c r="M327" s="101"/>
      <c r="N327" s="102"/>
      <c r="O327" s="102"/>
      <c r="P327" s="103"/>
      <c r="Q327" s="31">
        <f ca="1">NETWORKDAYS(N327,O327,LD!$D$5:$D$16)</f>
        <v>0</v>
      </c>
      <c r="R327" s="152" t="str">
        <f ca="1">IF(AND(R$7&gt;=$N327,R$7&lt;=$O327,R$7&lt;&gt;""),IF($P327="O",$K327&amp;" h",$K327),"")</f>
        <v/>
      </c>
      <c r="S327" s="150" t="str">
        <f>IF(AND(S$7&gt;=$N327,S$7&lt;=$O327,S$7&lt;&gt;""),IF($P327="O",$K327&amp;" h",$K327),"")</f>
        <v/>
      </c>
      <c r="T327" s="152" t="str">
        <f ca="1">IF(AND(T$7&gt;=$N327,T$7&lt;=$O327,T$7&lt;&gt;""),IF($P327="O",$K327&amp;" h",$K327),"")</f>
        <v/>
      </c>
      <c r="U327" s="150" t="str">
        <f>IF(AND(U$7&gt;=$N327,U$7&lt;=$O327,U$7&lt;&gt;""),IF($P327="O",$K327&amp;" h",$K327),"")</f>
        <v/>
      </c>
      <c r="V327" s="152" t="str">
        <f ca="1">IF(AND(V$7&gt;=$N327,V$7&lt;=$O327,V$7&lt;&gt;""),IF($P327="O",$K327&amp;" h",$K327),"")</f>
        <v/>
      </c>
      <c r="W327" s="150" t="str">
        <f>IF(AND(W$7&gt;=$N327,W$7&lt;=$O327,W$7&lt;&gt;""),IF($P327="O",$K327&amp;" h",$K327),"")</f>
        <v/>
      </c>
      <c r="X327" s="152" t="str">
        <f ca="1">IF(AND(X$7&gt;=$N327,X$7&lt;=$O327,X$7&lt;&gt;""),IF($P327="O",$K327&amp;" h",$K327),"")</f>
        <v/>
      </c>
      <c r="Y327" s="150" t="str">
        <f>IF(AND(Y$7&gt;=$N327,Y$7&lt;=$O327,Y$7&lt;&gt;""),IF($P327="O",$K327&amp;" h",$K327),"")</f>
        <v/>
      </c>
      <c r="Z327" s="152" t="str">
        <f ca="1">IF(AND(Z$7&gt;=$N327,Z$7&lt;=$O327,Z$7&lt;&gt;""),IF($P327="O",$K327&amp;" h",$K327),"")</f>
        <v/>
      </c>
      <c r="AA327" s="150" t="str">
        <f>IF(AND(AA$7&gt;=$N327,AA$7&lt;=$O327,AA$7&lt;&gt;""),IF($P327="O",$K327&amp;" h",$K327),"")</f>
        <v/>
      </c>
      <c r="AB327" s="152" t="str">
        <f ca="1">IF(AND(AB$7&gt;=$N327,AB$7&lt;=$O327,AB$7&lt;&gt;""),IF($P327="O",$K327&amp;" h",$K327),"")</f>
        <v/>
      </c>
      <c r="AC327" s="150" t="str">
        <f>IF(AND(AC$7&gt;=$N327,AC$7&lt;=$O327,AC$7&lt;&gt;""),IF($P327="O",$K327&amp;" h",$K327),"")</f>
        <v/>
      </c>
      <c r="AD327" s="152" t="str">
        <f ca="1">IF(AND(AD$7&gt;=$N327,AD$7&lt;=$O327,AD$7&lt;&gt;""),IF($P327="O",$K327&amp;" h",$K327),"")</f>
        <v/>
      </c>
      <c r="AE327" s="150" t="str">
        <f>IF(AND(AE$7&gt;=$N327,AE$7&lt;=$O327,AE$7&lt;&gt;""),IF($P327="O",$K327&amp;" h",$K327),"")</f>
        <v/>
      </c>
      <c r="AF327" s="152" t="str">
        <f ca="1">IF(AND(AF$7&gt;=$N327,AF$7&lt;=$O327,AF$7&lt;&gt;""),IF($P327="O",$K327&amp;" h",$K327),"")</f>
        <v/>
      </c>
      <c r="AG327" s="150" t="str">
        <f>IF(AND(AG$7&gt;=$N327,AG$7&lt;=$O327,AG$7&lt;&gt;""),IF($P327="O",$K327&amp;" h",$K327),"")</f>
        <v/>
      </c>
      <c r="AH327" s="152" t="str">
        <f ca="1">IF(AND(AH$7&gt;=$N327,AH$7&lt;=$O327,AH$7&lt;&gt;""),IF($P327="O",$K327&amp;" h",$K327),"")</f>
        <v/>
      </c>
      <c r="AI327" s="150"/>
      <c r="AJ327" s="152"/>
      <c r="AK327" s="150"/>
      <c r="AL327" s="152"/>
      <c r="AM327" s="150"/>
      <c r="AN327" s="152"/>
      <c r="AO327" s="150"/>
      <c r="AP327" s="152"/>
      <c r="AQ327" s="150"/>
      <c r="AR327" s="152"/>
      <c r="AS327" s="150"/>
      <c r="AT327" s="152"/>
      <c r="AU327" s="150"/>
      <c r="AV327" s="152"/>
      <c r="AW327" s="150"/>
      <c r="AX327" s="152"/>
      <c r="AY327" s="150"/>
      <c r="AZ327" s="152"/>
      <c r="BA327" s="150"/>
      <c r="BB327" s="152"/>
      <c r="BC327" s="150"/>
      <c r="BD327" s="152"/>
      <c r="BE327" s="150"/>
      <c r="BF327" s="152"/>
      <c r="BG327" s="150"/>
      <c r="BH327" s="152"/>
      <c r="BI327" s="150"/>
      <c r="BJ327" s="152"/>
      <c r="BK327" s="150"/>
      <c r="BL327" s="152"/>
      <c r="BM327" s="150"/>
      <c r="BN327" s="152"/>
      <c r="BO327" s="150"/>
      <c r="BP327" s="152"/>
      <c r="BQ327" s="150"/>
      <c r="BR327" s="152"/>
      <c r="BS327" s="150"/>
      <c r="BT327" s="152"/>
      <c r="BU327" s="150"/>
      <c r="BV327" s="152"/>
      <c r="BW327" s="150"/>
      <c r="BX327" s="152"/>
      <c r="BY327" s="150"/>
      <c r="BZ327" s="32" t="str">
        <f ca="1">IF(AND(BZ$7&gt;=$N327,BZ$7&lt;=$O327,BZ$7&lt;&gt;""),IF($P327="O",$K327&amp;" h",$K327),"")</f>
        <v/>
      </c>
      <c r="CA327" s="32" t="str">
        <f ca="1">IF(AND(CA$7&gt;=$N327,CA$7&lt;=$O327,CA$7&lt;&gt;""),IF($P327="O",$K327&amp;" h",$K327),"")</f>
        <v/>
      </c>
      <c r="CB327" s="32" t="str">
        <f ca="1">IF(AND(CB$7&gt;=$N327,CB$7&lt;=$O327,CB$7&lt;&gt;""),IF($P327="O",$K327&amp;" h",$K327),"")</f>
        <v/>
      </c>
      <c r="CC327" s="32" t="str">
        <f ca="1">IF(AND(CC$7&gt;=$N327,CC$7&lt;=$O327,CC$7&lt;&gt;""),IF($P327="O",$K327&amp;" h",$K327),"")</f>
        <v/>
      </c>
      <c r="CD327" s="32" t="str">
        <f ca="1">IF(AND(CD$7&gt;=$N327,CD$7&lt;=$O327,CD$7&lt;&gt;""),IF($P327="O",$K327&amp;" h",$K327),"")</f>
        <v/>
      </c>
      <c r="CE327" s="32" t="str">
        <f ca="1">IF(AND(CE$7&gt;=$N327,CE$7&lt;=$O327,CE$7&lt;&gt;""),IF($P327="O",$K327&amp;" h",$K327),"")</f>
        <v/>
      </c>
      <c r="CF327" s="32" t="str">
        <f ca="1">IF(AND(CF$7&gt;=$N327,CF$7&lt;=$O327,CF$7&lt;&gt;""),IF($P327="O",$K327&amp;" h",$K327),"")</f>
        <v/>
      </c>
      <c r="CG327" s="32" t="str">
        <f ca="1">IF(AND(CG$7&gt;=$N327,CG$7&lt;=$O327,CG$7&lt;&gt;""),IF($P327="O",$K327&amp;" h",$K327),"")</f>
        <v/>
      </c>
      <c r="CH327" s="32" t="str">
        <f ca="1">IF(AND(CH$7&gt;=$N327,CH$7&lt;=$O327,CH$7&lt;&gt;""),IF($P327="O",$K327&amp;" h",$K327),"")</f>
        <v/>
      </c>
      <c r="CI327" s="32" t="str">
        <f ca="1">IF(AND(CI$7&gt;=$N327,CI$7&lt;=$O327,CI$7&lt;&gt;""),IF($P327="O",$K327&amp;" h",$K327),"")</f>
        <v/>
      </c>
      <c r="CJ327" s="32" t="str">
        <f ca="1">IF(AND(CJ$7&gt;=$N327,CJ$7&lt;=$O327,CJ$7&lt;&gt;""),IF($P327="O",$K327&amp;" h",$K327),"")</f>
        <v/>
      </c>
      <c r="CK327" s="32" t="str">
        <f ca="1">IF(AND(CK$7&gt;=$N327,CK$7&lt;=$O327,CK$7&lt;&gt;""),IF($P327="O",$K327&amp;" h",$K327),"")</f>
        <v/>
      </c>
      <c r="CL327" s="32" t="str">
        <f ca="1">IF(AND(CL$7&gt;=$N327,CL$7&lt;=$O327,CL$7&lt;&gt;""),IF($P327="O",$K327&amp;" h",$K327),"")</f>
        <v/>
      </c>
      <c r="CM327" s="32" t="str">
        <f ca="1">IF(AND(CM$7&gt;=$N327,CM$7&lt;=$O327,CM$7&lt;&gt;""),IF($P327="O",$K327&amp;" h",$K327),"")</f>
        <v/>
      </c>
      <c r="CN327" s="32" t="str">
        <f ca="1">IF(AND(CN$7&gt;=$N327,CN$7&lt;=$O327,CN$7&lt;&gt;""),IF($P327="O",$K327&amp;" h",$K327),"")</f>
        <v/>
      </c>
      <c r="CO327" s="32" t="str">
        <f ca="1">IF(AND(CO$7&gt;=$N327,CO$7&lt;=$O327,CO$7&lt;&gt;""),IF($P327="O",$K327&amp;" h",$K327),"")</f>
        <v/>
      </c>
      <c r="CP327" s="32" t="str">
        <f ca="1">IF(AND(CP$7&gt;=$N327,CP$7&lt;=$O327,CP$7&lt;&gt;""),IF($P327="O",$K327&amp;" h",$K327),"")</f>
        <v/>
      </c>
      <c r="CQ327" s="32" t="str">
        <f ca="1">IF(AND(CQ$7&gt;=$N327,CQ$7&lt;=$O327,CQ$7&lt;&gt;""),IF($P327="O",$K327&amp;" h",$K327),"")</f>
        <v/>
      </c>
      <c r="CR327" s="32" t="str">
        <f ca="1">IF(AND(CR$7&gt;=$N327,CR$7&lt;=$O327,CR$7&lt;&gt;""),IF($P327="O",$K327&amp;" h",$K327),"")</f>
        <v/>
      </c>
      <c r="CS327" s="32" t="str">
        <f ca="1">IF(AND(CS$7&gt;=$N327,CS$7&lt;=$O327,CS$7&lt;&gt;""),IF($P327="O",$K327&amp;" h",$K327),"")</f>
        <v/>
      </c>
      <c r="CT327" s="32" t="str">
        <f ca="1">IF(AND(CT$7&gt;=$N327,CT$7&lt;=$O327,CT$7&lt;&gt;""),IF($P327="O",$K327&amp;" h",$K327),"")</f>
        <v/>
      </c>
      <c r="CU327" s="32" t="str">
        <f ca="1">IF(AND(CU$7&gt;=$N327,CU$7&lt;=$O327,CU$7&lt;&gt;""),IF($P327="O",$K327&amp;" h",$K327),"")</f>
        <v/>
      </c>
      <c r="CV327" s="32" t="str">
        <f ca="1">IF(AND(CV$7&gt;=$N327,CV$7&lt;=$O327,CV$7&lt;&gt;""),IF($P327="O",$K327&amp;" h",$K327),"")</f>
        <v/>
      </c>
      <c r="CW327" s="32" t="str">
        <f ca="1">IF(AND(CW$7&gt;=$N327,CW$7&lt;=$O327,CW$7&lt;&gt;""),IF($P327="O",$K327&amp;" h",$K327),"")</f>
        <v/>
      </c>
      <c r="CX327" s="32" t="str">
        <f ca="1">IF(AND(CX$7&gt;=$N327,CX$7&lt;=$O327,CX$7&lt;&gt;""),IF($P327="O",$K327&amp;" h",$K327),"")</f>
        <v/>
      </c>
      <c r="CY327" s="32" t="str">
        <f ca="1">IF(AND(CY$7&gt;=$N327,CY$7&lt;=$O327,CY$7&lt;&gt;""),IF($P327="O",$K327&amp;" h",$K327),"")</f>
        <v/>
      </c>
      <c r="CZ327" s="32" t="str">
        <f ca="1">IF(AND(CZ$7&gt;=$N327,CZ$7&lt;=$O327,CZ$7&lt;&gt;""),IF($P327="O",$K327&amp;" h",$K327),"")</f>
        <v/>
      </c>
      <c r="DA327" s="32" t="str">
        <f ca="1">IF(AND(DA$7&gt;=$N327,DA$7&lt;=$O327,DA$7&lt;&gt;""),IF($P327="O",$K327&amp;" h",$K327),"")</f>
        <v/>
      </c>
      <c r="DB327" s="32" t="str">
        <f ca="1">IF(AND(DB$7&gt;=$N327,DB$7&lt;=$O327,DB$7&lt;&gt;""),IF($P327="O",$K327&amp;" h",$K327),"")</f>
        <v/>
      </c>
      <c r="DC327" s="32" t="str">
        <f ca="1">IF(AND(DC$7&gt;=$N327,DC$7&lt;=$O327,DC$7&lt;&gt;""),IF($P327="O",$K327&amp;" h",$K327),"")</f>
        <v/>
      </c>
    </row>
    <row r="328" spans="1:107" x14ac:dyDescent="0.3">
      <c r="A328" s="100"/>
      <c r="B328" s="100"/>
      <c r="C328" s="100"/>
      <c r="D328" s="100"/>
      <c r="E328" s="100"/>
      <c r="F328" s="100"/>
      <c r="G328" s="100"/>
      <c r="H328" s="100"/>
      <c r="I328" s="100"/>
      <c r="J328" s="100"/>
      <c r="K328" s="100"/>
      <c r="L328" s="101"/>
      <c r="M328" s="101"/>
      <c r="N328" s="102"/>
      <c r="O328" s="102"/>
      <c r="P328" s="103"/>
      <c r="Q328" s="31">
        <f ca="1">NETWORKDAYS(N328,O328,LD!$D$5:$D$16)</f>
        <v>0</v>
      </c>
      <c r="R328" s="152" t="str">
        <f ca="1">IF(AND(R$7&gt;=$N328,R$7&lt;=$O328,R$7&lt;&gt;""),IF($P328="O",$K328&amp;" h",$K328),"")</f>
        <v/>
      </c>
      <c r="S328" s="150" t="str">
        <f>IF(AND(S$7&gt;=$N328,S$7&lt;=$O328,S$7&lt;&gt;""),IF($P328="O",$K328&amp;" h",$K328),"")</f>
        <v/>
      </c>
      <c r="T328" s="152" t="str">
        <f ca="1">IF(AND(T$7&gt;=$N328,T$7&lt;=$O328,T$7&lt;&gt;""),IF($P328="O",$K328&amp;" h",$K328),"")</f>
        <v/>
      </c>
      <c r="U328" s="150" t="str">
        <f>IF(AND(U$7&gt;=$N328,U$7&lt;=$O328,U$7&lt;&gt;""),IF($P328="O",$K328&amp;" h",$K328),"")</f>
        <v/>
      </c>
      <c r="V328" s="152" t="str">
        <f ca="1">IF(AND(V$7&gt;=$N328,V$7&lt;=$O328,V$7&lt;&gt;""),IF($P328="O",$K328&amp;" h",$K328),"")</f>
        <v/>
      </c>
      <c r="W328" s="150" t="str">
        <f>IF(AND(W$7&gt;=$N328,W$7&lt;=$O328,W$7&lt;&gt;""),IF($P328="O",$K328&amp;" h",$K328),"")</f>
        <v/>
      </c>
      <c r="X328" s="152" t="str">
        <f ca="1">IF(AND(X$7&gt;=$N328,X$7&lt;=$O328,X$7&lt;&gt;""),IF($P328="O",$K328&amp;" h",$K328),"")</f>
        <v/>
      </c>
      <c r="Y328" s="150" t="str">
        <f>IF(AND(Y$7&gt;=$N328,Y$7&lt;=$O328,Y$7&lt;&gt;""),IF($P328="O",$K328&amp;" h",$K328),"")</f>
        <v/>
      </c>
      <c r="Z328" s="152" t="str">
        <f ca="1">IF(AND(Z$7&gt;=$N328,Z$7&lt;=$O328,Z$7&lt;&gt;""),IF($P328="O",$K328&amp;" h",$K328),"")</f>
        <v/>
      </c>
      <c r="AA328" s="150" t="str">
        <f>IF(AND(AA$7&gt;=$N328,AA$7&lt;=$O328,AA$7&lt;&gt;""),IF($P328="O",$K328&amp;" h",$K328),"")</f>
        <v/>
      </c>
      <c r="AB328" s="152" t="str">
        <f ca="1">IF(AND(AB$7&gt;=$N328,AB$7&lt;=$O328,AB$7&lt;&gt;""),IF($P328="O",$K328&amp;" h",$K328),"")</f>
        <v/>
      </c>
      <c r="AC328" s="150" t="str">
        <f>IF(AND(AC$7&gt;=$N328,AC$7&lt;=$O328,AC$7&lt;&gt;""),IF($P328="O",$K328&amp;" h",$K328),"")</f>
        <v/>
      </c>
      <c r="AD328" s="152" t="str">
        <f ca="1">IF(AND(AD$7&gt;=$N328,AD$7&lt;=$O328,AD$7&lt;&gt;""),IF($P328="O",$K328&amp;" h",$K328),"")</f>
        <v/>
      </c>
      <c r="AE328" s="150" t="str">
        <f>IF(AND(AE$7&gt;=$N328,AE$7&lt;=$O328,AE$7&lt;&gt;""),IF($P328="O",$K328&amp;" h",$K328),"")</f>
        <v/>
      </c>
      <c r="AF328" s="152" t="str">
        <f ca="1">IF(AND(AF$7&gt;=$N328,AF$7&lt;=$O328,AF$7&lt;&gt;""),IF($P328="O",$K328&amp;" h",$K328),"")</f>
        <v/>
      </c>
      <c r="AG328" s="150" t="str">
        <f>IF(AND(AG$7&gt;=$N328,AG$7&lt;=$O328,AG$7&lt;&gt;""),IF($P328="O",$K328&amp;" h",$K328),"")</f>
        <v/>
      </c>
      <c r="AH328" s="152" t="str">
        <f ca="1">IF(AND(AH$7&gt;=$N328,AH$7&lt;=$O328,AH$7&lt;&gt;""),IF($P328="O",$K328&amp;" h",$K328),"")</f>
        <v/>
      </c>
      <c r="AI328" s="150"/>
      <c r="AJ328" s="152"/>
      <c r="AK328" s="150"/>
      <c r="AL328" s="152"/>
      <c r="AM328" s="150"/>
      <c r="AN328" s="152"/>
      <c r="AO328" s="150"/>
      <c r="AP328" s="152"/>
      <c r="AQ328" s="150"/>
      <c r="AR328" s="152"/>
      <c r="AS328" s="150"/>
      <c r="AT328" s="152"/>
      <c r="AU328" s="150"/>
      <c r="AV328" s="152"/>
      <c r="AW328" s="150"/>
      <c r="AX328" s="152"/>
      <c r="AY328" s="150"/>
      <c r="AZ328" s="152"/>
      <c r="BA328" s="150"/>
      <c r="BB328" s="152"/>
      <c r="BC328" s="150"/>
      <c r="BD328" s="152"/>
      <c r="BE328" s="150"/>
      <c r="BF328" s="152"/>
      <c r="BG328" s="150"/>
      <c r="BH328" s="152"/>
      <c r="BI328" s="150"/>
      <c r="BJ328" s="152"/>
      <c r="BK328" s="150"/>
      <c r="BL328" s="152"/>
      <c r="BM328" s="150"/>
      <c r="BN328" s="152"/>
      <c r="BO328" s="150"/>
      <c r="BP328" s="152"/>
      <c r="BQ328" s="150"/>
      <c r="BR328" s="152"/>
      <c r="BS328" s="150"/>
      <c r="BT328" s="152"/>
      <c r="BU328" s="150"/>
      <c r="BV328" s="152"/>
      <c r="BW328" s="150"/>
      <c r="BX328" s="152"/>
      <c r="BY328" s="150"/>
      <c r="BZ328" s="32" t="str">
        <f ca="1">IF(AND(BZ$7&gt;=$N328,BZ$7&lt;=$O328,BZ$7&lt;&gt;""),IF($P328="O",$K328&amp;" h",$K328),"")</f>
        <v/>
      </c>
      <c r="CA328" s="32" t="str">
        <f ca="1">IF(AND(CA$7&gt;=$N328,CA$7&lt;=$O328,CA$7&lt;&gt;""),IF($P328="O",$K328&amp;" h",$K328),"")</f>
        <v/>
      </c>
      <c r="CB328" s="32" t="str">
        <f ca="1">IF(AND(CB$7&gt;=$N328,CB$7&lt;=$O328,CB$7&lt;&gt;""),IF($P328="O",$K328&amp;" h",$K328),"")</f>
        <v/>
      </c>
      <c r="CC328" s="32" t="str">
        <f ca="1">IF(AND(CC$7&gt;=$N328,CC$7&lt;=$O328,CC$7&lt;&gt;""),IF($P328="O",$K328&amp;" h",$K328),"")</f>
        <v/>
      </c>
      <c r="CD328" s="32" t="str">
        <f ca="1">IF(AND(CD$7&gt;=$N328,CD$7&lt;=$O328,CD$7&lt;&gt;""),IF($P328="O",$K328&amp;" h",$K328),"")</f>
        <v/>
      </c>
      <c r="CE328" s="32" t="str">
        <f ca="1">IF(AND(CE$7&gt;=$N328,CE$7&lt;=$O328,CE$7&lt;&gt;""),IF($P328="O",$K328&amp;" h",$K328),"")</f>
        <v/>
      </c>
      <c r="CF328" s="32" t="str">
        <f ca="1">IF(AND(CF$7&gt;=$N328,CF$7&lt;=$O328,CF$7&lt;&gt;""),IF($P328="O",$K328&amp;" h",$K328),"")</f>
        <v/>
      </c>
      <c r="CG328" s="32" t="str">
        <f ca="1">IF(AND(CG$7&gt;=$N328,CG$7&lt;=$O328,CG$7&lt;&gt;""),IF($P328="O",$K328&amp;" h",$K328),"")</f>
        <v/>
      </c>
      <c r="CH328" s="32" t="str">
        <f ca="1">IF(AND(CH$7&gt;=$N328,CH$7&lt;=$O328,CH$7&lt;&gt;""),IF($P328="O",$K328&amp;" h",$K328),"")</f>
        <v/>
      </c>
      <c r="CI328" s="32" t="str">
        <f ca="1">IF(AND(CI$7&gt;=$N328,CI$7&lt;=$O328,CI$7&lt;&gt;""),IF($P328="O",$K328&amp;" h",$K328),"")</f>
        <v/>
      </c>
      <c r="CJ328" s="32" t="str">
        <f ca="1">IF(AND(CJ$7&gt;=$N328,CJ$7&lt;=$O328,CJ$7&lt;&gt;""),IF($P328="O",$K328&amp;" h",$K328),"")</f>
        <v/>
      </c>
      <c r="CK328" s="32" t="str">
        <f ca="1">IF(AND(CK$7&gt;=$N328,CK$7&lt;=$O328,CK$7&lt;&gt;""),IF($P328="O",$K328&amp;" h",$K328),"")</f>
        <v/>
      </c>
      <c r="CL328" s="32" t="str">
        <f ca="1">IF(AND(CL$7&gt;=$N328,CL$7&lt;=$O328,CL$7&lt;&gt;""),IF($P328="O",$K328&amp;" h",$K328),"")</f>
        <v/>
      </c>
      <c r="CM328" s="32" t="str">
        <f ca="1">IF(AND(CM$7&gt;=$N328,CM$7&lt;=$O328,CM$7&lt;&gt;""),IF($P328="O",$K328&amp;" h",$K328),"")</f>
        <v/>
      </c>
      <c r="CN328" s="32" t="str">
        <f ca="1">IF(AND(CN$7&gt;=$N328,CN$7&lt;=$O328,CN$7&lt;&gt;""),IF($P328="O",$K328&amp;" h",$K328),"")</f>
        <v/>
      </c>
      <c r="CO328" s="32" t="str">
        <f ca="1">IF(AND(CO$7&gt;=$N328,CO$7&lt;=$O328,CO$7&lt;&gt;""),IF($P328="O",$K328&amp;" h",$K328),"")</f>
        <v/>
      </c>
      <c r="CP328" s="32" t="str">
        <f ca="1">IF(AND(CP$7&gt;=$N328,CP$7&lt;=$O328,CP$7&lt;&gt;""),IF($P328="O",$K328&amp;" h",$K328),"")</f>
        <v/>
      </c>
      <c r="CQ328" s="32" t="str">
        <f ca="1">IF(AND(CQ$7&gt;=$N328,CQ$7&lt;=$O328,CQ$7&lt;&gt;""),IF($P328="O",$K328&amp;" h",$K328),"")</f>
        <v/>
      </c>
      <c r="CR328" s="32" t="str">
        <f ca="1">IF(AND(CR$7&gt;=$N328,CR$7&lt;=$O328,CR$7&lt;&gt;""),IF($P328="O",$K328&amp;" h",$K328),"")</f>
        <v/>
      </c>
      <c r="CS328" s="32" t="str">
        <f ca="1">IF(AND(CS$7&gt;=$N328,CS$7&lt;=$O328,CS$7&lt;&gt;""),IF($P328="O",$K328&amp;" h",$K328),"")</f>
        <v/>
      </c>
      <c r="CT328" s="32" t="str">
        <f ca="1">IF(AND(CT$7&gt;=$N328,CT$7&lt;=$O328,CT$7&lt;&gt;""),IF($P328="O",$K328&amp;" h",$K328),"")</f>
        <v/>
      </c>
      <c r="CU328" s="32" t="str">
        <f ca="1">IF(AND(CU$7&gt;=$N328,CU$7&lt;=$O328,CU$7&lt;&gt;""),IF($P328="O",$K328&amp;" h",$K328),"")</f>
        <v/>
      </c>
      <c r="CV328" s="32" t="str">
        <f ca="1">IF(AND(CV$7&gt;=$N328,CV$7&lt;=$O328,CV$7&lt;&gt;""),IF($P328="O",$K328&amp;" h",$K328),"")</f>
        <v/>
      </c>
      <c r="CW328" s="32" t="str">
        <f ca="1">IF(AND(CW$7&gt;=$N328,CW$7&lt;=$O328,CW$7&lt;&gt;""),IF($P328="O",$K328&amp;" h",$K328),"")</f>
        <v/>
      </c>
      <c r="CX328" s="32" t="str">
        <f ca="1">IF(AND(CX$7&gt;=$N328,CX$7&lt;=$O328,CX$7&lt;&gt;""),IF($P328="O",$K328&amp;" h",$K328),"")</f>
        <v/>
      </c>
      <c r="CY328" s="32" t="str">
        <f ca="1">IF(AND(CY$7&gt;=$N328,CY$7&lt;=$O328,CY$7&lt;&gt;""),IF($P328="O",$K328&amp;" h",$K328),"")</f>
        <v/>
      </c>
      <c r="CZ328" s="32" t="str">
        <f ca="1">IF(AND(CZ$7&gt;=$N328,CZ$7&lt;=$O328,CZ$7&lt;&gt;""),IF($P328="O",$K328&amp;" h",$K328),"")</f>
        <v/>
      </c>
      <c r="DA328" s="32" t="str">
        <f ca="1">IF(AND(DA$7&gt;=$N328,DA$7&lt;=$O328,DA$7&lt;&gt;""),IF($P328="O",$K328&amp;" h",$K328),"")</f>
        <v/>
      </c>
      <c r="DB328" s="32" t="str">
        <f ca="1">IF(AND(DB$7&gt;=$N328,DB$7&lt;=$O328,DB$7&lt;&gt;""),IF($P328="O",$K328&amp;" h",$K328),"")</f>
        <v/>
      </c>
      <c r="DC328" s="32" t="str">
        <f ca="1">IF(AND(DC$7&gt;=$N328,DC$7&lt;=$O328,DC$7&lt;&gt;""),IF($P328="O",$K328&amp;" h",$K328),"")</f>
        <v/>
      </c>
    </row>
    <row r="329" spans="1:107" x14ac:dyDescent="0.3">
      <c r="A329" s="100"/>
      <c r="B329" s="100"/>
      <c r="C329" s="100"/>
      <c r="D329" s="100"/>
      <c r="E329" s="100"/>
      <c r="F329" s="100"/>
      <c r="G329" s="100"/>
      <c r="H329" s="100"/>
      <c r="I329" s="100"/>
      <c r="J329" s="100"/>
      <c r="K329" s="100"/>
      <c r="L329" s="101"/>
      <c r="M329" s="101"/>
      <c r="N329" s="102"/>
      <c r="O329" s="102"/>
      <c r="P329" s="103"/>
      <c r="Q329" s="31">
        <f ca="1">NETWORKDAYS(N329,O329,LD!$D$5:$D$16)</f>
        <v>0</v>
      </c>
      <c r="R329" s="152" t="str">
        <f ca="1">IF(AND(R$7&gt;=$N329,R$7&lt;=$O329,R$7&lt;&gt;""),IF($P329="O",$K329&amp;" h",$K329),"")</f>
        <v/>
      </c>
      <c r="S329" s="150" t="str">
        <f>IF(AND(S$7&gt;=$N329,S$7&lt;=$O329,S$7&lt;&gt;""),IF($P329="O",$K329&amp;" h",$K329),"")</f>
        <v/>
      </c>
      <c r="T329" s="152" t="str">
        <f ca="1">IF(AND(T$7&gt;=$N329,T$7&lt;=$O329,T$7&lt;&gt;""),IF($P329="O",$K329&amp;" h",$K329),"")</f>
        <v/>
      </c>
      <c r="U329" s="150" t="str">
        <f>IF(AND(U$7&gt;=$N329,U$7&lt;=$O329,U$7&lt;&gt;""),IF($P329="O",$K329&amp;" h",$K329),"")</f>
        <v/>
      </c>
      <c r="V329" s="152" t="str">
        <f ca="1">IF(AND(V$7&gt;=$N329,V$7&lt;=$O329,V$7&lt;&gt;""),IF($P329="O",$K329&amp;" h",$K329),"")</f>
        <v/>
      </c>
      <c r="W329" s="150" t="str">
        <f>IF(AND(W$7&gt;=$N329,W$7&lt;=$O329,W$7&lt;&gt;""),IF($P329="O",$K329&amp;" h",$K329),"")</f>
        <v/>
      </c>
      <c r="X329" s="152" t="str">
        <f ca="1">IF(AND(X$7&gt;=$N329,X$7&lt;=$O329,X$7&lt;&gt;""),IF($P329="O",$K329&amp;" h",$K329),"")</f>
        <v/>
      </c>
      <c r="Y329" s="150" t="str">
        <f>IF(AND(Y$7&gt;=$N329,Y$7&lt;=$O329,Y$7&lt;&gt;""),IF($P329="O",$K329&amp;" h",$K329),"")</f>
        <v/>
      </c>
      <c r="Z329" s="152" t="str">
        <f ca="1">IF(AND(Z$7&gt;=$N329,Z$7&lt;=$O329,Z$7&lt;&gt;""),IF($P329="O",$K329&amp;" h",$K329),"")</f>
        <v/>
      </c>
      <c r="AA329" s="150" t="str">
        <f>IF(AND(AA$7&gt;=$N329,AA$7&lt;=$O329,AA$7&lt;&gt;""),IF($P329="O",$K329&amp;" h",$K329),"")</f>
        <v/>
      </c>
      <c r="AB329" s="152" t="str">
        <f ca="1">IF(AND(AB$7&gt;=$N329,AB$7&lt;=$O329,AB$7&lt;&gt;""),IF($P329="O",$K329&amp;" h",$K329),"")</f>
        <v/>
      </c>
      <c r="AC329" s="150" t="str">
        <f>IF(AND(AC$7&gt;=$N329,AC$7&lt;=$O329,AC$7&lt;&gt;""),IF($P329="O",$K329&amp;" h",$K329),"")</f>
        <v/>
      </c>
      <c r="AD329" s="152" t="str">
        <f ca="1">IF(AND(AD$7&gt;=$N329,AD$7&lt;=$O329,AD$7&lt;&gt;""),IF($P329="O",$K329&amp;" h",$K329),"")</f>
        <v/>
      </c>
      <c r="AE329" s="150" t="str">
        <f>IF(AND(AE$7&gt;=$N329,AE$7&lt;=$O329,AE$7&lt;&gt;""),IF($P329="O",$K329&amp;" h",$K329),"")</f>
        <v/>
      </c>
      <c r="AF329" s="152" t="str">
        <f ca="1">IF(AND(AF$7&gt;=$N329,AF$7&lt;=$O329,AF$7&lt;&gt;""),IF($P329="O",$K329&amp;" h",$K329),"")</f>
        <v/>
      </c>
      <c r="AG329" s="150" t="str">
        <f>IF(AND(AG$7&gt;=$N329,AG$7&lt;=$O329,AG$7&lt;&gt;""),IF($P329="O",$K329&amp;" h",$K329),"")</f>
        <v/>
      </c>
      <c r="AH329" s="152" t="str">
        <f ca="1">IF(AND(AH$7&gt;=$N329,AH$7&lt;=$O329,AH$7&lt;&gt;""),IF($P329="O",$K329&amp;" h",$K329),"")</f>
        <v/>
      </c>
      <c r="AI329" s="150"/>
      <c r="AJ329" s="152"/>
      <c r="AK329" s="150"/>
      <c r="AL329" s="152"/>
      <c r="AM329" s="150"/>
      <c r="AN329" s="152"/>
      <c r="AO329" s="150"/>
      <c r="AP329" s="152"/>
      <c r="AQ329" s="150"/>
      <c r="AR329" s="152"/>
      <c r="AS329" s="150"/>
      <c r="AT329" s="152"/>
      <c r="AU329" s="150"/>
      <c r="AV329" s="152"/>
      <c r="AW329" s="150"/>
      <c r="AX329" s="152"/>
      <c r="AY329" s="150"/>
      <c r="AZ329" s="152"/>
      <c r="BA329" s="150"/>
      <c r="BB329" s="152"/>
      <c r="BC329" s="150"/>
      <c r="BD329" s="152"/>
      <c r="BE329" s="150"/>
      <c r="BF329" s="152"/>
      <c r="BG329" s="150"/>
      <c r="BH329" s="152"/>
      <c r="BI329" s="150"/>
      <c r="BJ329" s="152"/>
      <c r="BK329" s="150"/>
      <c r="BL329" s="152"/>
      <c r="BM329" s="150"/>
      <c r="BN329" s="152"/>
      <c r="BO329" s="150"/>
      <c r="BP329" s="152"/>
      <c r="BQ329" s="150"/>
      <c r="BR329" s="152"/>
      <c r="BS329" s="150"/>
      <c r="BT329" s="152"/>
      <c r="BU329" s="150"/>
      <c r="BV329" s="152"/>
      <c r="BW329" s="150"/>
      <c r="BX329" s="152"/>
      <c r="BY329" s="150"/>
      <c r="BZ329" s="32" t="str">
        <f ca="1">IF(AND(BZ$7&gt;=$N329,BZ$7&lt;=$O329,BZ$7&lt;&gt;""),IF($P329="O",$K329&amp;" h",$K329),"")</f>
        <v/>
      </c>
      <c r="CA329" s="32" t="str">
        <f ca="1">IF(AND(CA$7&gt;=$N329,CA$7&lt;=$O329,CA$7&lt;&gt;""),IF($P329="O",$K329&amp;" h",$K329),"")</f>
        <v/>
      </c>
      <c r="CB329" s="32" t="str">
        <f ca="1">IF(AND(CB$7&gt;=$N329,CB$7&lt;=$O329,CB$7&lt;&gt;""),IF($P329="O",$K329&amp;" h",$K329),"")</f>
        <v/>
      </c>
      <c r="CC329" s="32" t="str">
        <f ca="1">IF(AND(CC$7&gt;=$N329,CC$7&lt;=$O329,CC$7&lt;&gt;""),IF($P329="O",$K329&amp;" h",$K329),"")</f>
        <v/>
      </c>
      <c r="CD329" s="32" t="str">
        <f ca="1">IF(AND(CD$7&gt;=$N329,CD$7&lt;=$O329,CD$7&lt;&gt;""),IF($P329="O",$K329&amp;" h",$K329),"")</f>
        <v/>
      </c>
      <c r="CE329" s="32" t="str">
        <f ca="1">IF(AND(CE$7&gt;=$N329,CE$7&lt;=$O329,CE$7&lt;&gt;""),IF($P329="O",$K329&amp;" h",$K329),"")</f>
        <v/>
      </c>
      <c r="CF329" s="32" t="str">
        <f ca="1">IF(AND(CF$7&gt;=$N329,CF$7&lt;=$O329,CF$7&lt;&gt;""),IF($P329="O",$K329&amp;" h",$K329),"")</f>
        <v/>
      </c>
      <c r="CG329" s="32" t="str">
        <f ca="1">IF(AND(CG$7&gt;=$N329,CG$7&lt;=$O329,CG$7&lt;&gt;""),IF($P329="O",$K329&amp;" h",$K329),"")</f>
        <v/>
      </c>
      <c r="CH329" s="32" t="str">
        <f ca="1">IF(AND(CH$7&gt;=$N329,CH$7&lt;=$O329,CH$7&lt;&gt;""),IF($P329="O",$K329&amp;" h",$K329),"")</f>
        <v/>
      </c>
      <c r="CI329" s="32" t="str">
        <f ca="1">IF(AND(CI$7&gt;=$N329,CI$7&lt;=$O329,CI$7&lt;&gt;""),IF($P329="O",$K329&amp;" h",$K329),"")</f>
        <v/>
      </c>
      <c r="CJ329" s="32" t="str">
        <f ca="1">IF(AND(CJ$7&gt;=$N329,CJ$7&lt;=$O329,CJ$7&lt;&gt;""),IF($P329="O",$K329&amp;" h",$K329),"")</f>
        <v/>
      </c>
      <c r="CK329" s="32" t="str">
        <f ca="1">IF(AND(CK$7&gt;=$N329,CK$7&lt;=$O329,CK$7&lt;&gt;""),IF($P329="O",$K329&amp;" h",$K329),"")</f>
        <v/>
      </c>
      <c r="CL329" s="32" t="str">
        <f ca="1">IF(AND(CL$7&gt;=$N329,CL$7&lt;=$O329,CL$7&lt;&gt;""),IF($P329="O",$K329&amp;" h",$K329),"")</f>
        <v/>
      </c>
      <c r="CM329" s="32" t="str">
        <f ca="1">IF(AND(CM$7&gt;=$N329,CM$7&lt;=$O329,CM$7&lt;&gt;""),IF($P329="O",$K329&amp;" h",$K329),"")</f>
        <v/>
      </c>
      <c r="CN329" s="32" t="str">
        <f ca="1">IF(AND(CN$7&gt;=$N329,CN$7&lt;=$O329,CN$7&lt;&gt;""),IF($P329="O",$K329&amp;" h",$K329),"")</f>
        <v/>
      </c>
      <c r="CO329" s="32" t="str">
        <f ca="1">IF(AND(CO$7&gt;=$N329,CO$7&lt;=$O329,CO$7&lt;&gt;""),IF($P329="O",$K329&amp;" h",$K329),"")</f>
        <v/>
      </c>
      <c r="CP329" s="32" t="str">
        <f ca="1">IF(AND(CP$7&gt;=$N329,CP$7&lt;=$O329,CP$7&lt;&gt;""),IF($P329="O",$K329&amp;" h",$K329),"")</f>
        <v/>
      </c>
      <c r="CQ329" s="32" t="str">
        <f ca="1">IF(AND(CQ$7&gt;=$N329,CQ$7&lt;=$O329,CQ$7&lt;&gt;""),IF($P329="O",$K329&amp;" h",$K329),"")</f>
        <v/>
      </c>
      <c r="CR329" s="32" t="str">
        <f ca="1">IF(AND(CR$7&gt;=$N329,CR$7&lt;=$O329,CR$7&lt;&gt;""),IF($P329="O",$K329&amp;" h",$K329),"")</f>
        <v/>
      </c>
      <c r="CS329" s="32" t="str">
        <f ca="1">IF(AND(CS$7&gt;=$N329,CS$7&lt;=$O329,CS$7&lt;&gt;""),IF($P329="O",$K329&amp;" h",$K329),"")</f>
        <v/>
      </c>
      <c r="CT329" s="32" t="str">
        <f ca="1">IF(AND(CT$7&gt;=$N329,CT$7&lt;=$O329,CT$7&lt;&gt;""),IF($P329="O",$K329&amp;" h",$K329),"")</f>
        <v/>
      </c>
      <c r="CU329" s="32" t="str">
        <f ca="1">IF(AND(CU$7&gt;=$N329,CU$7&lt;=$O329,CU$7&lt;&gt;""),IF($P329="O",$K329&amp;" h",$K329),"")</f>
        <v/>
      </c>
      <c r="CV329" s="32" t="str">
        <f ca="1">IF(AND(CV$7&gt;=$N329,CV$7&lt;=$O329,CV$7&lt;&gt;""),IF($P329="O",$K329&amp;" h",$K329),"")</f>
        <v/>
      </c>
      <c r="CW329" s="32" t="str">
        <f ca="1">IF(AND(CW$7&gt;=$N329,CW$7&lt;=$O329,CW$7&lt;&gt;""),IF($P329="O",$K329&amp;" h",$K329),"")</f>
        <v/>
      </c>
      <c r="CX329" s="32" t="str">
        <f ca="1">IF(AND(CX$7&gt;=$N329,CX$7&lt;=$O329,CX$7&lt;&gt;""),IF($P329="O",$K329&amp;" h",$K329),"")</f>
        <v/>
      </c>
      <c r="CY329" s="32" t="str">
        <f ca="1">IF(AND(CY$7&gt;=$N329,CY$7&lt;=$O329,CY$7&lt;&gt;""),IF($P329="O",$K329&amp;" h",$K329),"")</f>
        <v/>
      </c>
      <c r="CZ329" s="32" t="str">
        <f ca="1">IF(AND(CZ$7&gt;=$N329,CZ$7&lt;=$O329,CZ$7&lt;&gt;""),IF($P329="O",$K329&amp;" h",$K329),"")</f>
        <v/>
      </c>
      <c r="DA329" s="32" t="str">
        <f ca="1">IF(AND(DA$7&gt;=$N329,DA$7&lt;=$O329,DA$7&lt;&gt;""),IF($P329="O",$K329&amp;" h",$K329),"")</f>
        <v/>
      </c>
      <c r="DB329" s="32" t="str">
        <f ca="1">IF(AND(DB$7&gt;=$N329,DB$7&lt;=$O329,DB$7&lt;&gt;""),IF($P329="O",$K329&amp;" h",$K329),"")</f>
        <v/>
      </c>
      <c r="DC329" s="32" t="str">
        <f ca="1">IF(AND(DC$7&gt;=$N329,DC$7&lt;=$O329,DC$7&lt;&gt;""),IF($P329="O",$K329&amp;" h",$K329),"")</f>
        <v/>
      </c>
    </row>
    <row r="330" spans="1:107" x14ac:dyDescent="0.3">
      <c r="A330" s="100"/>
      <c r="B330" s="100"/>
      <c r="C330" s="100"/>
      <c r="D330" s="100"/>
      <c r="E330" s="100"/>
      <c r="F330" s="100"/>
      <c r="G330" s="100"/>
      <c r="H330" s="100"/>
      <c r="I330" s="100"/>
      <c r="J330" s="100"/>
      <c r="K330" s="100"/>
      <c r="L330" s="101"/>
      <c r="M330" s="101"/>
      <c r="N330" s="102"/>
      <c r="O330" s="102"/>
      <c r="P330" s="103"/>
      <c r="Q330" s="31">
        <f ca="1">NETWORKDAYS(N330,O330,LD!$D$5:$D$16)</f>
        <v>0</v>
      </c>
      <c r="R330" s="152" t="str">
        <f ca="1">IF(AND(R$7&gt;=$N330,R$7&lt;=$O330,R$7&lt;&gt;""),IF($P330="O",$K330&amp;" h",$K330),"")</f>
        <v/>
      </c>
      <c r="S330" s="150" t="str">
        <f>IF(AND(S$7&gt;=$N330,S$7&lt;=$O330,S$7&lt;&gt;""),IF($P330="O",$K330&amp;" h",$K330),"")</f>
        <v/>
      </c>
      <c r="T330" s="152" t="str">
        <f ca="1">IF(AND(T$7&gt;=$N330,T$7&lt;=$O330,T$7&lt;&gt;""),IF($P330="O",$K330&amp;" h",$K330),"")</f>
        <v/>
      </c>
      <c r="U330" s="150" t="str">
        <f>IF(AND(U$7&gt;=$N330,U$7&lt;=$O330,U$7&lt;&gt;""),IF($P330="O",$K330&amp;" h",$K330),"")</f>
        <v/>
      </c>
      <c r="V330" s="152" t="str">
        <f ca="1">IF(AND(V$7&gt;=$N330,V$7&lt;=$O330,V$7&lt;&gt;""),IF($P330="O",$K330&amp;" h",$K330),"")</f>
        <v/>
      </c>
      <c r="W330" s="150" t="str">
        <f>IF(AND(W$7&gt;=$N330,W$7&lt;=$O330,W$7&lt;&gt;""),IF($P330="O",$K330&amp;" h",$K330),"")</f>
        <v/>
      </c>
      <c r="X330" s="152" t="str">
        <f ca="1">IF(AND(X$7&gt;=$N330,X$7&lt;=$O330,X$7&lt;&gt;""),IF($P330="O",$K330&amp;" h",$K330),"")</f>
        <v/>
      </c>
      <c r="Y330" s="150" t="str">
        <f>IF(AND(Y$7&gt;=$N330,Y$7&lt;=$O330,Y$7&lt;&gt;""),IF($P330="O",$K330&amp;" h",$K330),"")</f>
        <v/>
      </c>
      <c r="Z330" s="152" t="str">
        <f ca="1">IF(AND(Z$7&gt;=$N330,Z$7&lt;=$O330,Z$7&lt;&gt;""),IF($P330="O",$K330&amp;" h",$K330),"")</f>
        <v/>
      </c>
      <c r="AA330" s="150" t="str">
        <f>IF(AND(AA$7&gt;=$N330,AA$7&lt;=$O330,AA$7&lt;&gt;""),IF($P330="O",$K330&amp;" h",$K330),"")</f>
        <v/>
      </c>
      <c r="AB330" s="152" t="str">
        <f ca="1">IF(AND(AB$7&gt;=$N330,AB$7&lt;=$O330,AB$7&lt;&gt;""),IF($P330="O",$K330&amp;" h",$K330),"")</f>
        <v/>
      </c>
      <c r="AC330" s="150" t="str">
        <f>IF(AND(AC$7&gt;=$N330,AC$7&lt;=$O330,AC$7&lt;&gt;""),IF($P330="O",$K330&amp;" h",$K330),"")</f>
        <v/>
      </c>
      <c r="AD330" s="152" t="str">
        <f ca="1">IF(AND(AD$7&gt;=$N330,AD$7&lt;=$O330,AD$7&lt;&gt;""),IF($P330="O",$K330&amp;" h",$K330),"")</f>
        <v/>
      </c>
      <c r="AE330" s="150" t="str">
        <f>IF(AND(AE$7&gt;=$N330,AE$7&lt;=$O330,AE$7&lt;&gt;""),IF($P330="O",$K330&amp;" h",$K330),"")</f>
        <v/>
      </c>
      <c r="AF330" s="152" t="str">
        <f ca="1">IF(AND(AF$7&gt;=$N330,AF$7&lt;=$O330,AF$7&lt;&gt;""),IF($P330="O",$K330&amp;" h",$K330),"")</f>
        <v/>
      </c>
      <c r="AG330" s="150" t="str">
        <f>IF(AND(AG$7&gt;=$N330,AG$7&lt;=$O330,AG$7&lt;&gt;""),IF($P330="O",$K330&amp;" h",$K330),"")</f>
        <v/>
      </c>
      <c r="AH330" s="152" t="str">
        <f ca="1">IF(AND(AH$7&gt;=$N330,AH$7&lt;=$O330,AH$7&lt;&gt;""),IF($P330="O",$K330&amp;" h",$K330),"")</f>
        <v/>
      </c>
      <c r="AI330" s="150"/>
      <c r="AJ330" s="152"/>
      <c r="AK330" s="150"/>
      <c r="AL330" s="152"/>
      <c r="AM330" s="150"/>
      <c r="AN330" s="152"/>
      <c r="AO330" s="150"/>
      <c r="AP330" s="152"/>
      <c r="AQ330" s="150"/>
      <c r="AR330" s="152"/>
      <c r="AS330" s="150"/>
      <c r="AT330" s="152"/>
      <c r="AU330" s="150"/>
      <c r="AV330" s="152"/>
      <c r="AW330" s="150"/>
      <c r="AX330" s="152"/>
      <c r="AY330" s="150"/>
      <c r="AZ330" s="152"/>
      <c r="BA330" s="150"/>
      <c r="BB330" s="152"/>
      <c r="BC330" s="150"/>
      <c r="BD330" s="152"/>
      <c r="BE330" s="150"/>
      <c r="BF330" s="152"/>
      <c r="BG330" s="150"/>
      <c r="BH330" s="152"/>
      <c r="BI330" s="150"/>
      <c r="BJ330" s="152"/>
      <c r="BK330" s="150"/>
      <c r="BL330" s="152"/>
      <c r="BM330" s="150"/>
      <c r="BN330" s="152"/>
      <c r="BO330" s="150"/>
      <c r="BP330" s="152"/>
      <c r="BQ330" s="150"/>
      <c r="BR330" s="152"/>
      <c r="BS330" s="150"/>
      <c r="BT330" s="152"/>
      <c r="BU330" s="150"/>
      <c r="BV330" s="152"/>
      <c r="BW330" s="150"/>
      <c r="BX330" s="152"/>
      <c r="BY330" s="150"/>
      <c r="BZ330" s="32" t="str">
        <f ca="1">IF(AND(BZ$7&gt;=$N330,BZ$7&lt;=$O330,BZ$7&lt;&gt;""),IF($P330="O",$K330&amp;" h",$K330),"")</f>
        <v/>
      </c>
      <c r="CA330" s="32" t="str">
        <f ca="1">IF(AND(CA$7&gt;=$N330,CA$7&lt;=$O330,CA$7&lt;&gt;""),IF($P330="O",$K330&amp;" h",$K330),"")</f>
        <v/>
      </c>
      <c r="CB330" s="32" t="str">
        <f ca="1">IF(AND(CB$7&gt;=$N330,CB$7&lt;=$O330,CB$7&lt;&gt;""),IF($P330="O",$K330&amp;" h",$K330),"")</f>
        <v/>
      </c>
      <c r="CC330" s="32" t="str">
        <f ca="1">IF(AND(CC$7&gt;=$N330,CC$7&lt;=$O330,CC$7&lt;&gt;""),IF($P330="O",$K330&amp;" h",$K330),"")</f>
        <v/>
      </c>
      <c r="CD330" s="32" t="str">
        <f ca="1">IF(AND(CD$7&gt;=$N330,CD$7&lt;=$O330,CD$7&lt;&gt;""),IF($P330="O",$K330&amp;" h",$K330),"")</f>
        <v/>
      </c>
      <c r="CE330" s="32" t="str">
        <f ca="1">IF(AND(CE$7&gt;=$N330,CE$7&lt;=$O330,CE$7&lt;&gt;""),IF($P330="O",$K330&amp;" h",$K330),"")</f>
        <v/>
      </c>
      <c r="CF330" s="32" t="str">
        <f ca="1">IF(AND(CF$7&gt;=$N330,CF$7&lt;=$O330,CF$7&lt;&gt;""),IF($P330="O",$K330&amp;" h",$K330),"")</f>
        <v/>
      </c>
      <c r="CG330" s="32" t="str">
        <f ca="1">IF(AND(CG$7&gt;=$N330,CG$7&lt;=$O330,CG$7&lt;&gt;""),IF($P330="O",$K330&amp;" h",$K330),"")</f>
        <v/>
      </c>
      <c r="CH330" s="32" t="str">
        <f ca="1">IF(AND(CH$7&gt;=$N330,CH$7&lt;=$O330,CH$7&lt;&gt;""),IF($P330="O",$K330&amp;" h",$K330),"")</f>
        <v/>
      </c>
      <c r="CI330" s="32" t="str">
        <f ca="1">IF(AND(CI$7&gt;=$N330,CI$7&lt;=$O330,CI$7&lt;&gt;""),IF($P330="O",$K330&amp;" h",$K330),"")</f>
        <v/>
      </c>
      <c r="CJ330" s="32" t="str">
        <f ca="1">IF(AND(CJ$7&gt;=$N330,CJ$7&lt;=$O330,CJ$7&lt;&gt;""),IF($P330="O",$K330&amp;" h",$K330),"")</f>
        <v/>
      </c>
      <c r="CK330" s="32" t="str">
        <f ca="1">IF(AND(CK$7&gt;=$N330,CK$7&lt;=$O330,CK$7&lt;&gt;""),IF($P330="O",$K330&amp;" h",$K330),"")</f>
        <v/>
      </c>
      <c r="CL330" s="32" t="str">
        <f ca="1">IF(AND(CL$7&gt;=$N330,CL$7&lt;=$O330,CL$7&lt;&gt;""),IF($P330="O",$K330&amp;" h",$K330),"")</f>
        <v/>
      </c>
      <c r="CM330" s="32" t="str">
        <f ca="1">IF(AND(CM$7&gt;=$N330,CM$7&lt;=$O330,CM$7&lt;&gt;""),IF($P330="O",$K330&amp;" h",$K330),"")</f>
        <v/>
      </c>
      <c r="CN330" s="32" t="str">
        <f ca="1">IF(AND(CN$7&gt;=$N330,CN$7&lt;=$O330,CN$7&lt;&gt;""),IF($P330="O",$K330&amp;" h",$K330),"")</f>
        <v/>
      </c>
      <c r="CO330" s="32" t="str">
        <f ca="1">IF(AND(CO$7&gt;=$N330,CO$7&lt;=$O330,CO$7&lt;&gt;""),IF($P330="O",$K330&amp;" h",$K330),"")</f>
        <v/>
      </c>
      <c r="CP330" s="32" t="str">
        <f ca="1">IF(AND(CP$7&gt;=$N330,CP$7&lt;=$O330,CP$7&lt;&gt;""),IF($P330="O",$K330&amp;" h",$K330),"")</f>
        <v/>
      </c>
      <c r="CQ330" s="32" t="str">
        <f ca="1">IF(AND(CQ$7&gt;=$N330,CQ$7&lt;=$O330,CQ$7&lt;&gt;""),IF($P330="O",$K330&amp;" h",$K330),"")</f>
        <v/>
      </c>
      <c r="CR330" s="32" t="str">
        <f ca="1">IF(AND(CR$7&gt;=$N330,CR$7&lt;=$O330,CR$7&lt;&gt;""),IF($P330="O",$K330&amp;" h",$K330),"")</f>
        <v/>
      </c>
      <c r="CS330" s="32" t="str">
        <f ca="1">IF(AND(CS$7&gt;=$N330,CS$7&lt;=$O330,CS$7&lt;&gt;""),IF($P330="O",$K330&amp;" h",$K330),"")</f>
        <v/>
      </c>
      <c r="CT330" s="32" t="str">
        <f ca="1">IF(AND(CT$7&gt;=$N330,CT$7&lt;=$O330,CT$7&lt;&gt;""),IF($P330="O",$K330&amp;" h",$K330),"")</f>
        <v/>
      </c>
      <c r="CU330" s="32" t="str">
        <f ca="1">IF(AND(CU$7&gt;=$N330,CU$7&lt;=$O330,CU$7&lt;&gt;""),IF($P330="O",$K330&amp;" h",$K330),"")</f>
        <v/>
      </c>
      <c r="CV330" s="32" t="str">
        <f ca="1">IF(AND(CV$7&gt;=$N330,CV$7&lt;=$O330,CV$7&lt;&gt;""),IF($P330="O",$K330&amp;" h",$K330),"")</f>
        <v/>
      </c>
      <c r="CW330" s="32" t="str">
        <f ca="1">IF(AND(CW$7&gt;=$N330,CW$7&lt;=$O330,CW$7&lt;&gt;""),IF($P330="O",$K330&amp;" h",$K330),"")</f>
        <v/>
      </c>
      <c r="CX330" s="32" t="str">
        <f ca="1">IF(AND(CX$7&gt;=$N330,CX$7&lt;=$O330,CX$7&lt;&gt;""),IF($P330="O",$K330&amp;" h",$K330),"")</f>
        <v/>
      </c>
      <c r="CY330" s="32" t="str">
        <f ca="1">IF(AND(CY$7&gt;=$N330,CY$7&lt;=$O330,CY$7&lt;&gt;""),IF($P330="O",$K330&amp;" h",$K330),"")</f>
        <v/>
      </c>
      <c r="CZ330" s="32" t="str">
        <f ca="1">IF(AND(CZ$7&gt;=$N330,CZ$7&lt;=$O330,CZ$7&lt;&gt;""),IF($P330="O",$K330&amp;" h",$K330),"")</f>
        <v/>
      </c>
      <c r="DA330" s="32" t="str">
        <f ca="1">IF(AND(DA$7&gt;=$N330,DA$7&lt;=$O330,DA$7&lt;&gt;""),IF($P330="O",$K330&amp;" h",$K330),"")</f>
        <v/>
      </c>
      <c r="DB330" s="32" t="str">
        <f ca="1">IF(AND(DB$7&gt;=$N330,DB$7&lt;=$O330,DB$7&lt;&gt;""),IF($P330="O",$K330&amp;" h",$K330),"")</f>
        <v/>
      </c>
      <c r="DC330" s="32" t="str">
        <f ca="1">IF(AND(DC$7&gt;=$N330,DC$7&lt;=$O330,DC$7&lt;&gt;""),IF($P330="O",$K330&amp;" h",$K330),"")</f>
        <v/>
      </c>
    </row>
    <row r="331" spans="1:107" x14ac:dyDescent="0.3">
      <c r="A331" s="100"/>
      <c r="B331" s="100"/>
      <c r="C331" s="100"/>
      <c r="D331" s="100"/>
      <c r="E331" s="100"/>
      <c r="F331" s="100"/>
      <c r="G331" s="100"/>
      <c r="H331" s="100"/>
      <c r="I331" s="100"/>
      <c r="J331" s="100"/>
      <c r="K331" s="100"/>
      <c r="L331" s="101"/>
      <c r="M331" s="101"/>
      <c r="N331" s="102"/>
      <c r="O331" s="102"/>
      <c r="P331" s="103"/>
      <c r="Q331" s="31">
        <f ca="1">NETWORKDAYS(N331,O331,LD!$D$5:$D$16)</f>
        <v>0</v>
      </c>
      <c r="R331" s="152" t="str">
        <f ca="1">IF(AND(R$7&gt;=$N331,R$7&lt;=$O331,R$7&lt;&gt;""),IF($P331="O",$K331&amp;" h",$K331),"")</f>
        <v/>
      </c>
      <c r="S331" s="150" t="str">
        <f>IF(AND(S$7&gt;=$N331,S$7&lt;=$O331,S$7&lt;&gt;""),IF($P331="O",$K331&amp;" h",$K331),"")</f>
        <v/>
      </c>
      <c r="T331" s="152" t="str">
        <f ca="1">IF(AND(T$7&gt;=$N331,T$7&lt;=$O331,T$7&lt;&gt;""),IF($P331="O",$K331&amp;" h",$K331),"")</f>
        <v/>
      </c>
      <c r="U331" s="150" t="str">
        <f>IF(AND(U$7&gt;=$N331,U$7&lt;=$O331,U$7&lt;&gt;""),IF($P331="O",$K331&amp;" h",$K331),"")</f>
        <v/>
      </c>
      <c r="V331" s="152" t="str">
        <f ca="1">IF(AND(V$7&gt;=$N331,V$7&lt;=$O331,V$7&lt;&gt;""),IF($P331="O",$K331&amp;" h",$K331),"")</f>
        <v/>
      </c>
      <c r="W331" s="150" t="str">
        <f>IF(AND(W$7&gt;=$N331,W$7&lt;=$O331,W$7&lt;&gt;""),IF($P331="O",$K331&amp;" h",$K331),"")</f>
        <v/>
      </c>
      <c r="X331" s="152" t="str">
        <f ca="1">IF(AND(X$7&gt;=$N331,X$7&lt;=$O331,X$7&lt;&gt;""),IF($P331="O",$K331&amp;" h",$K331),"")</f>
        <v/>
      </c>
      <c r="Y331" s="150" t="str">
        <f>IF(AND(Y$7&gt;=$N331,Y$7&lt;=$O331,Y$7&lt;&gt;""),IF($P331="O",$K331&amp;" h",$K331),"")</f>
        <v/>
      </c>
      <c r="Z331" s="152" t="str">
        <f ca="1">IF(AND(Z$7&gt;=$N331,Z$7&lt;=$O331,Z$7&lt;&gt;""),IF($P331="O",$K331&amp;" h",$K331),"")</f>
        <v/>
      </c>
      <c r="AA331" s="150" t="str">
        <f>IF(AND(AA$7&gt;=$N331,AA$7&lt;=$O331,AA$7&lt;&gt;""),IF($P331="O",$K331&amp;" h",$K331),"")</f>
        <v/>
      </c>
      <c r="AB331" s="152" t="str">
        <f ca="1">IF(AND(AB$7&gt;=$N331,AB$7&lt;=$O331,AB$7&lt;&gt;""),IF($P331="O",$K331&amp;" h",$K331),"")</f>
        <v/>
      </c>
      <c r="AC331" s="150" t="str">
        <f>IF(AND(AC$7&gt;=$N331,AC$7&lt;=$O331,AC$7&lt;&gt;""),IF($P331="O",$K331&amp;" h",$K331),"")</f>
        <v/>
      </c>
      <c r="AD331" s="152" t="str">
        <f ca="1">IF(AND(AD$7&gt;=$N331,AD$7&lt;=$O331,AD$7&lt;&gt;""),IF($P331="O",$K331&amp;" h",$K331),"")</f>
        <v/>
      </c>
      <c r="AE331" s="150" t="str">
        <f>IF(AND(AE$7&gt;=$N331,AE$7&lt;=$O331,AE$7&lt;&gt;""),IF($P331="O",$K331&amp;" h",$K331),"")</f>
        <v/>
      </c>
      <c r="AF331" s="152" t="str">
        <f ca="1">IF(AND(AF$7&gt;=$N331,AF$7&lt;=$O331,AF$7&lt;&gt;""),IF($P331="O",$K331&amp;" h",$K331),"")</f>
        <v/>
      </c>
      <c r="AG331" s="150" t="str">
        <f>IF(AND(AG$7&gt;=$N331,AG$7&lt;=$O331,AG$7&lt;&gt;""),IF($P331="O",$K331&amp;" h",$K331),"")</f>
        <v/>
      </c>
      <c r="AH331" s="152" t="str">
        <f ca="1">IF(AND(AH$7&gt;=$N331,AH$7&lt;=$O331,AH$7&lt;&gt;""),IF($P331="O",$K331&amp;" h",$K331),"")</f>
        <v/>
      </c>
      <c r="AI331" s="150"/>
      <c r="AJ331" s="152"/>
      <c r="AK331" s="150"/>
      <c r="AL331" s="152"/>
      <c r="AM331" s="150"/>
      <c r="AN331" s="152"/>
      <c r="AO331" s="150"/>
      <c r="AP331" s="152"/>
      <c r="AQ331" s="150"/>
      <c r="AR331" s="152"/>
      <c r="AS331" s="150"/>
      <c r="AT331" s="152"/>
      <c r="AU331" s="150"/>
      <c r="AV331" s="152"/>
      <c r="AW331" s="150"/>
      <c r="AX331" s="152"/>
      <c r="AY331" s="150"/>
      <c r="AZ331" s="152"/>
      <c r="BA331" s="150"/>
      <c r="BB331" s="152"/>
      <c r="BC331" s="150"/>
      <c r="BD331" s="152"/>
      <c r="BE331" s="150"/>
      <c r="BF331" s="152"/>
      <c r="BG331" s="150"/>
      <c r="BH331" s="152"/>
      <c r="BI331" s="150"/>
      <c r="BJ331" s="152"/>
      <c r="BK331" s="150"/>
      <c r="BL331" s="152"/>
      <c r="BM331" s="150"/>
      <c r="BN331" s="152"/>
      <c r="BO331" s="150"/>
      <c r="BP331" s="152"/>
      <c r="BQ331" s="150"/>
      <c r="BR331" s="152"/>
      <c r="BS331" s="150"/>
      <c r="BT331" s="152"/>
      <c r="BU331" s="150"/>
      <c r="BV331" s="152"/>
      <c r="BW331" s="150"/>
      <c r="BX331" s="152"/>
      <c r="BY331" s="150"/>
      <c r="BZ331" s="32" t="str">
        <f ca="1">IF(AND(BZ$7&gt;=$N331,BZ$7&lt;=$O331,BZ$7&lt;&gt;""),IF($P331="O",$K331&amp;" h",$K331),"")</f>
        <v/>
      </c>
      <c r="CA331" s="32" t="str">
        <f ca="1">IF(AND(CA$7&gt;=$N331,CA$7&lt;=$O331,CA$7&lt;&gt;""),IF($P331="O",$K331&amp;" h",$K331),"")</f>
        <v/>
      </c>
      <c r="CB331" s="32" t="str">
        <f ca="1">IF(AND(CB$7&gt;=$N331,CB$7&lt;=$O331,CB$7&lt;&gt;""),IF($P331="O",$K331&amp;" h",$K331),"")</f>
        <v/>
      </c>
      <c r="CC331" s="32" t="str">
        <f ca="1">IF(AND(CC$7&gt;=$N331,CC$7&lt;=$O331,CC$7&lt;&gt;""),IF($P331="O",$K331&amp;" h",$K331),"")</f>
        <v/>
      </c>
      <c r="CD331" s="32" t="str">
        <f ca="1">IF(AND(CD$7&gt;=$N331,CD$7&lt;=$O331,CD$7&lt;&gt;""),IF($P331="O",$K331&amp;" h",$K331),"")</f>
        <v/>
      </c>
      <c r="CE331" s="32" t="str">
        <f ca="1">IF(AND(CE$7&gt;=$N331,CE$7&lt;=$O331,CE$7&lt;&gt;""),IF($P331="O",$K331&amp;" h",$K331),"")</f>
        <v/>
      </c>
      <c r="CF331" s="32" t="str">
        <f ca="1">IF(AND(CF$7&gt;=$N331,CF$7&lt;=$O331,CF$7&lt;&gt;""),IF($P331="O",$K331&amp;" h",$K331),"")</f>
        <v/>
      </c>
      <c r="CG331" s="32" t="str">
        <f ca="1">IF(AND(CG$7&gt;=$N331,CG$7&lt;=$O331,CG$7&lt;&gt;""),IF($P331="O",$K331&amp;" h",$K331),"")</f>
        <v/>
      </c>
      <c r="CH331" s="32" t="str">
        <f ca="1">IF(AND(CH$7&gt;=$N331,CH$7&lt;=$O331,CH$7&lt;&gt;""),IF($P331="O",$K331&amp;" h",$K331),"")</f>
        <v/>
      </c>
      <c r="CI331" s="32" t="str">
        <f ca="1">IF(AND(CI$7&gt;=$N331,CI$7&lt;=$O331,CI$7&lt;&gt;""),IF($P331="O",$K331&amp;" h",$K331),"")</f>
        <v/>
      </c>
      <c r="CJ331" s="32" t="str">
        <f ca="1">IF(AND(CJ$7&gt;=$N331,CJ$7&lt;=$O331,CJ$7&lt;&gt;""),IF($P331="O",$K331&amp;" h",$K331),"")</f>
        <v/>
      </c>
      <c r="CK331" s="32" t="str">
        <f ca="1">IF(AND(CK$7&gt;=$N331,CK$7&lt;=$O331,CK$7&lt;&gt;""),IF($P331="O",$K331&amp;" h",$K331),"")</f>
        <v/>
      </c>
      <c r="CL331" s="32" t="str">
        <f ca="1">IF(AND(CL$7&gt;=$N331,CL$7&lt;=$O331,CL$7&lt;&gt;""),IF($P331="O",$K331&amp;" h",$K331),"")</f>
        <v/>
      </c>
      <c r="CM331" s="32" t="str">
        <f ca="1">IF(AND(CM$7&gt;=$N331,CM$7&lt;=$O331,CM$7&lt;&gt;""),IF($P331="O",$K331&amp;" h",$K331),"")</f>
        <v/>
      </c>
      <c r="CN331" s="32" t="str">
        <f ca="1">IF(AND(CN$7&gt;=$N331,CN$7&lt;=$O331,CN$7&lt;&gt;""),IF($P331="O",$K331&amp;" h",$K331),"")</f>
        <v/>
      </c>
      <c r="CO331" s="32" t="str">
        <f ca="1">IF(AND(CO$7&gt;=$N331,CO$7&lt;=$O331,CO$7&lt;&gt;""),IF($P331="O",$K331&amp;" h",$K331),"")</f>
        <v/>
      </c>
      <c r="CP331" s="32" t="str">
        <f ca="1">IF(AND(CP$7&gt;=$N331,CP$7&lt;=$O331,CP$7&lt;&gt;""),IF($P331="O",$K331&amp;" h",$K331),"")</f>
        <v/>
      </c>
      <c r="CQ331" s="32" t="str">
        <f ca="1">IF(AND(CQ$7&gt;=$N331,CQ$7&lt;=$O331,CQ$7&lt;&gt;""),IF($P331="O",$K331&amp;" h",$K331),"")</f>
        <v/>
      </c>
      <c r="CR331" s="32" t="str">
        <f ca="1">IF(AND(CR$7&gt;=$N331,CR$7&lt;=$O331,CR$7&lt;&gt;""),IF($P331="O",$K331&amp;" h",$K331),"")</f>
        <v/>
      </c>
      <c r="CS331" s="32" t="str">
        <f ca="1">IF(AND(CS$7&gt;=$N331,CS$7&lt;=$O331,CS$7&lt;&gt;""),IF($P331="O",$K331&amp;" h",$K331),"")</f>
        <v/>
      </c>
      <c r="CT331" s="32" t="str">
        <f ca="1">IF(AND(CT$7&gt;=$N331,CT$7&lt;=$O331,CT$7&lt;&gt;""),IF($P331="O",$K331&amp;" h",$K331),"")</f>
        <v/>
      </c>
      <c r="CU331" s="32" t="str">
        <f ca="1">IF(AND(CU$7&gt;=$N331,CU$7&lt;=$O331,CU$7&lt;&gt;""),IF($P331="O",$K331&amp;" h",$K331),"")</f>
        <v/>
      </c>
      <c r="CV331" s="32" t="str">
        <f ca="1">IF(AND(CV$7&gt;=$N331,CV$7&lt;=$O331,CV$7&lt;&gt;""),IF($P331="O",$K331&amp;" h",$K331),"")</f>
        <v/>
      </c>
      <c r="CW331" s="32" t="str">
        <f ca="1">IF(AND(CW$7&gt;=$N331,CW$7&lt;=$O331,CW$7&lt;&gt;""),IF($P331="O",$K331&amp;" h",$K331),"")</f>
        <v/>
      </c>
      <c r="CX331" s="32" t="str">
        <f ca="1">IF(AND(CX$7&gt;=$N331,CX$7&lt;=$O331,CX$7&lt;&gt;""),IF($P331="O",$K331&amp;" h",$K331),"")</f>
        <v/>
      </c>
      <c r="CY331" s="32" t="str">
        <f ca="1">IF(AND(CY$7&gt;=$N331,CY$7&lt;=$O331,CY$7&lt;&gt;""),IF($P331="O",$K331&amp;" h",$K331),"")</f>
        <v/>
      </c>
      <c r="CZ331" s="32" t="str">
        <f ca="1">IF(AND(CZ$7&gt;=$N331,CZ$7&lt;=$O331,CZ$7&lt;&gt;""),IF($P331="O",$K331&amp;" h",$K331),"")</f>
        <v/>
      </c>
      <c r="DA331" s="32" t="str">
        <f ca="1">IF(AND(DA$7&gt;=$N331,DA$7&lt;=$O331,DA$7&lt;&gt;""),IF($P331="O",$K331&amp;" h",$K331),"")</f>
        <v/>
      </c>
      <c r="DB331" s="32" t="str">
        <f ca="1">IF(AND(DB$7&gt;=$N331,DB$7&lt;=$O331,DB$7&lt;&gt;""),IF($P331="O",$K331&amp;" h",$K331),"")</f>
        <v/>
      </c>
      <c r="DC331" s="32" t="str">
        <f ca="1">IF(AND(DC$7&gt;=$N331,DC$7&lt;=$O331,DC$7&lt;&gt;""),IF($P331="O",$K331&amp;" h",$K331),"")</f>
        <v/>
      </c>
    </row>
    <row r="332" spans="1:107" x14ac:dyDescent="0.3">
      <c r="A332" s="100"/>
      <c r="B332" s="100"/>
      <c r="C332" s="100"/>
      <c r="D332" s="100"/>
      <c r="E332" s="100"/>
      <c r="F332" s="100"/>
      <c r="G332" s="100"/>
      <c r="H332" s="100"/>
      <c r="I332" s="100"/>
      <c r="J332" s="100"/>
      <c r="K332" s="100"/>
      <c r="L332" s="101"/>
      <c r="M332" s="101"/>
      <c r="N332" s="102"/>
      <c r="O332" s="102"/>
      <c r="P332" s="103"/>
      <c r="Q332" s="31">
        <f ca="1">NETWORKDAYS(N332,O332,LD!$D$5:$D$16)</f>
        <v>0</v>
      </c>
      <c r="R332" s="152" t="str">
        <f ca="1">IF(AND(R$7&gt;=$N332,R$7&lt;=$O332,R$7&lt;&gt;""),IF($P332="O",$K332&amp;" h",$K332),"")</f>
        <v/>
      </c>
      <c r="S332" s="150" t="str">
        <f>IF(AND(S$7&gt;=$N332,S$7&lt;=$O332,S$7&lt;&gt;""),IF($P332="O",$K332&amp;" h",$K332),"")</f>
        <v/>
      </c>
      <c r="T332" s="152" t="str">
        <f ca="1">IF(AND(T$7&gt;=$N332,T$7&lt;=$O332,T$7&lt;&gt;""),IF($P332="O",$K332&amp;" h",$K332),"")</f>
        <v/>
      </c>
      <c r="U332" s="150" t="str">
        <f>IF(AND(U$7&gt;=$N332,U$7&lt;=$O332,U$7&lt;&gt;""),IF($P332="O",$K332&amp;" h",$K332),"")</f>
        <v/>
      </c>
      <c r="V332" s="152" t="str">
        <f ca="1">IF(AND(V$7&gt;=$N332,V$7&lt;=$O332,V$7&lt;&gt;""),IF($P332="O",$K332&amp;" h",$K332),"")</f>
        <v/>
      </c>
      <c r="W332" s="150" t="str">
        <f>IF(AND(W$7&gt;=$N332,W$7&lt;=$O332,W$7&lt;&gt;""),IF($P332="O",$K332&amp;" h",$K332),"")</f>
        <v/>
      </c>
      <c r="X332" s="152" t="str">
        <f ca="1">IF(AND(X$7&gt;=$N332,X$7&lt;=$O332,X$7&lt;&gt;""),IF($P332="O",$K332&amp;" h",$K332),"")</f>
        <v/>
      </c>
      <c r="Y332" s="150" t="str">
        <f>IF(AND(Y$7&gt;=$N332,Y$7&lt;=$O332,Y$7&lt;&gt;""),IF($P332="O",$K332&amp;" h",$K332),"")</f>
        <v/>
      </c>
      <c r="Z332" s="152" t="str">
        <f ca="1">IF(AND(Z$7&gt;=$N332,Z$7&lt;=$O332,Z$7&lt;&gt;""),IF($P332="O",$K332&amp;" h",$K332),"")</f>
        <v/>
      </c>
      <c r="AA332" s="150" t="str">
        <f>IF(AND(AA$7&gt;=$N332,AA$7&lt;=$O332,AA$7&lt;&gt;""),IF($P332="O",$K332&amp;" h",$K332),"")</f>
        <v/>
      </c>
      <c r="AB332" s="152" t="str">
        <f ca="1">IF(AND(AB$7&gt;=$N332,AB$7&lt;=$O332,AB$7&lt;&gt;""),IF($P332="O",$K332&amp;" h",$K332),"")</f>
        <v/>
      </c>
      <c r="AC332" s="150" t="str">
        <f>IF(AND(AC$7&gt;=$N332,AC$7&lt;=$O332,AC$7&lt;&gt;""),IF($P332="O",$K332&amp;" h",$K332),"")</f>
        <v/>
      </c>
      <c r="AD332" s="152" t="str">
        <f ca="1">IF(AND(AD$7&gt;=$N332,AD$7&lt;=$O332,AD$7&lt;&gt;""),IF($P332="O",$K332&amp;" h",$K332),"")</f>
        <v/>
      </c>
      <c r="AE332" s="150" t="str">
        <f>IF(AND(AE$7&gt;=$N332,AE$7&lt;=$O332,AE$7&lt;&gt;""),IF($P332="O",$K332&amp;" h",$K332),"")</f>
        <v/>
      </c>
      <c r="AF332" s="152" t="str">
        <f ca="1">IF(AND(AF$7&gt;=$N332,AF$7&lt;=$O332,AF$7&lt;&gt;""),IF($P332="O",$K332&amp;" h",$K332),"")</f>
        <v/>
      </c>
      <c r="AG332" s="150" t="str">
        <f>IF(AND(AG$7&gt;=$N332,AG$7&lt;=$O332,AG$7&lt;&gt;""),IF($P332="O",$K332&amp;" h",$K332),"")</f>
        <v/>
      </c>
      <c r="AH332" s="152" t="str">
        <f ca="1">IF(AND(AH$7&gt;=$N332,AH$7&lt;=$O332,AH$7&lt;&gt;""),IF($P332="O",$K332&amp;" h",$K332),"")</f>
        <v/>
      </c>
      <c r="AI332" s="150"/>
      <c r="AJ332" s="152"/>
      <c r="AK332" s="150"/>
      <c r="AL332" s="152"/>
      <c r="AM332" s="150"/>
      <c r="AN332" s="152"/>
      <c r="AO332" s="150"/>
      <c r="AP332" s="152"/>
      <c r="AQ332" s="150"/>
      <c r="AR332" s="152"/>
      <c r="AS332" s="150"/>
      <c r="AT332" s="152"/>
      <c r="AU332" s="150"/>
      <c r="AV332" s="152"/>
      <c r="AW332" s="150"/>
      <c r="AX332" s="152"/>
      <c r="AY332" s="150"/>
      <c r="AZ332" s="152"/>
      <c r="BA332" s="150"/>
      <c r="BB332" s="152"/>
      <c r="BC332" s="150"/>
      <c r="BD332" s="152"/>
      <c r="BE332" s="150"/>
      <c r="BF332" s="152"/>
      <c r="BG332" s="150"/>
      <c r="BH332" s="152"/>
      <c r="BI332" s="150"/>
      <c r="BJ332" s="152"/>
      <c r="BK332" s="150"/>
      <c r="BL332" s="152"/>
      <c r="BM332" s="150"/>
      <c r="BN332" s="152"/>
      <c r="BO332" s="150"/>
      <c r="BP332" s="152"/>
      <c r="BQ332" s="150"/>
      <c r="BR332" s="152"/>
      <c r="BS332" s="150"/>
      <c r="BT332" s="152"/>
      <c r="BU332" s="150"/>
      <c r="BV332" s="152"/>
      <c r="BW332" s="150"/>
      <c r="BX332" s="152"/>
      <c r="BY332" s="150"/>
      <c r="BZ332" s="32" t="str">
        <f ca="1">IF(AND(BZ$7&gt;=$N332,BZ$7&lt;=$O332,BZ$7&lt;&gt;""),IF($P332="O",$K332&amp;" h",$K332),"")</f>
        <v/>
      </c>
      <c r="CA332" s="32" t="str">
        <f ca="1">IF(AND(CA$7&gt;=$N332,CA$7&lt;=$O332,CA$7&lt;&gt;""),IF($P332="O",$K332&amp;" h",$K332),"")</f>
        <v/>
      </c>
      <c r="CB332" s="32" t="str">
        <f ca="1">IF(AND(CB$7&gt;=$N332,CB$7&lt;=$O332,CB$7&lt;&gt;""),IF($P332="O",$K332&amp;" h",$K332),"")</f>
        <v/>
      </c>
      <c r="CC332" s="32" t="str">
        <f ca="1">IF(AND(CC$7&gt;=$N332,CC$7&lt;=$O332,CC$7&lt;&gt;""),IF($P332="O",$K332&amp;" h",$K332),"")</f>
        <v/>
      </c>
      <c r="CD332" s="32" t="str">
        <f ca="1">IF(AND(CD$7&gt;=$N332,CD$7&lt;=$O332,CD$7&lt;&gt;""),IF($P332="O",$K332&amp;" h",$K332),"")</f>
        <v/>
      </c>
      <c r="CE332" s="32" t="str">
        <f ca="1">IF(AND(CE$7&gt;=$N332,CE$7&lt;=$O332,CE$7&lt;&gt;""),IF($P332="O",$K332&amp;" h",$K332),"")</f>
        <v/>
      </c>
      <c r="CF332" s="32" t="str">
        <f ca="1">IF(AND(CF$7&gt;=$N332,CF$7&lt;=$O332,CF$7&lt;&gt;""),IF($P332="O",$K332&amp;" h",$K332),"")</f>
        <v/>
      </c>
      <c r="CG332" s="32" t="str">
        <f ca="1">IF(AND(CG$7&gt;=$N332,CG$7&lt;=$O332,CG$7&lt;&gt;""),IF($P332="O",$K332&amp;" h",$K332),"")</f>
        <v/>
      </c>
      <c r="CH332" s="32" t="str">
        <f ca="1">IF(AND(CH$7&gt;=$N332,CH$7&lt;=$O332,CH$7&lt;&gt;""),IF($P332="O",$K332&amp;" h",$K332),"")</f>
        <v/>
      </c>
      <c r="CI332" s="32" t="str">
        <f ca="1">IF(AND(CI$7&gt;=$N332,CI$7&lt;=$O332,CI$7&lt;&gt;""),IF($P332="O",$K332&amp;" h",$K332),"")</f>
        <v/>
      </c>
      <c r="CJ332" s="32" t="str">
        <f ca="1">IF(AND(CJ$7&gt;=$N332,CJ$7&lt;=$O332,CJ$7&lt;&gt;""),IF($P332="O",$K332&amp;" h",$K332),"")</f>
        <v/>
      </c>
      <c r="CK332" s="32" t="str">
        <f ca="1">IF(AND(CK$7&gt;=$N332,CK$7&lt;=$O332,CK$7&lt;&gt;""),IF($P332="O",$K332&amp;" h",$K332),"")</f>
        <v/>
      </c>
      <c r="CL332" s="32" t="str">
        <f ca="1">IF(AND(CL$7&gt;=$N332,CL$7&lt;=$O332,CL$7&lt;&gt;""),IF($P332="O",$K332&amp;" h",$K332),"")</f>
        <v/>
      </c>
      <c r="CM332" s="32" t="str">
        <f ca="1">IF(AND(CM$7&gt;=$N332,CM$7&lt;=$O332,CM$7&lt;&gt;""),IF($P332="O",$K332&amp;" h",$K332),"")</f>
        <v/>
      </c>
      <c r="CN332" s="32" t="str">
        <f ca="1">IF(AND(CN$7&gt;=$N332,CN$7&lt;=$O332,CN$7&lt;&gt;""),IF($P332="O",$K332&amp;" h",$K332),"")</f>
        <v/>
      </c>
      <c r="CO332" s="32" t="str">
        <f ca="1">IF(AND(CO$7&gt;=$N332,CO$7&lt;=$O332,CO$7&lt;&gt;""),IF($P332="O",$K332&amp;" h",$K332),"")</f>
        <v/>
      </c>
      <c r="CP332" s="32" t="str">
        <f ca="1">IF(AND(CP$7&gt;=$N332,CP$7&lt;=$O332,CP$7&lt;&gt;""),IF($P332="O",$K332&amp;" h",$K332),"")</f>
        <v/>
      </c>
      <c r="CQ332" s="32" t="str">
        <f ca="1">IF(AND(CQ$7&gt;=$N332,CQ$7&lt;=$O332,CQ$7&lt;&gt;""),IF($P332="O",$K332&amp;" h",$K332),"")</f>
        <v/>
      </c>
      <c r="CR332" s="32" t="str">
        <f ca="1">IF(AND(CR$7&gt;=$N332,CR$7&lt;=$O332,CR$7&lt;&gt;""),IF($P332="O",$K332&amp;" h",$K332),"")</f>
        <v/>
      </c>
      <c r="CS332" s="32" t="str">
        <f ca="1">IF(AND(CS$7&gt;=$N332,CS$7&lt;=$O332,CS$7&lt;&gt;""),IF($P332="O",$K332&amp;" h",$K332),"")</f>
        <v/>
      </c>
      <c r="CT332" s="32" t="str">
        <f ca="1">IF(AND(CT$7&gt;=$N332,CT$7&lt;=$O332,CT$7&lt;&gt;""),IF($P332="O",$K332&amp;" h",$K332),"")</f>
        <v/>
      </c>
      <c r="CU332" s="32" t="str">
        <f ca="1">IF(AND(CU$7&gt;=$N332,CU$7&lt;=$O332,CU$7&lt;&gt;""),IF($P332="O",$K332&amp;" h",$K332),"")</f>
        <v/>
      </c>
      <c r="CV332" s="32" t="str">
        <f ca="1">IF(AND(CV$7&gt;=$N332,CV$7&lt;=$O332,CV$7&lt;&gt;""),IF($P332="O",$K332&amp;" h",$K332),"")</f>
        <v/>
      </c>
      <c r="CW332" s="32" t="str">
        <f ca="1">IF(AND(CW$7&gt;=$N332,CW$7&lt;=$O332,CW$7&lt;&gt;""),IF($P332="O",$K332&amp;" h",$K332),"")</f>
        <v/>
      </c>
      <c r="CX332" s="32" t="str">
        <f ca="1">IF(AND(CX$7&gt;=$N332,CX$7&lt;=$O332,CX$7&lt;&gt;""),IF($P332="O",$K332&amp;" h",$K332),"")</f>
        <v/>
      </c>
      <c r="CY332" s="32" t="str">
        <f ca="1">IF(AND(CY$7&gt;=$N332,CY$7&lt;=$O332,CY$7&lt;&gt;""),IF($P332="O",$K332&amp;" h",$K332),"")</f>
        <v/>
      </c>
      <c r="CZ332" s="32" t="str">
        <f ca="1">IF(AND(CZ$7&gt;=$N332,CZ$7&lt;=$O332,CZ$7&lt;&gt;""),IF($P332="O",$K332&amp;" h",$K332),"")</f>
        <v/>
      </c>
      <c r="DA332" s="32" t="str">
        <f ca="1">IF(AND(DA$7&gt;=$N332,DA$7&lt;=$O332,DA$7&lt;&gt;""),IF($P332="O",$K332&amp;" h",$K332),"")</f>
        <v/>
      </c>
      <c r="DB332" s="32" t="str">
        <f ca="1">IF(AND(DB$7&gt;=$N332,DB$7&lt;=$O332,DB$7&lt;&gt;""),IF($P332="O",$K332&amp;" h",$K332),"")</f>
        <v/>
      </c>
      <c r="DC332" s="32" t="str">
        <f ca="1">IF(AND(DC$7&gt;=$N332,DC$7&lt;=$O332,DC$7&lt;&gt;""),IF($P332="O",$K332&amp;" h",$K332),"")</f>
        <v/>
      </c>
    </row>
    <row r="333" spans="1:107" x14ac:dyDescent="0.3">
      <c r="A333" s="100"/>
      <c r="B333" s="100"/>
      <c r="C333" s="100"/>
      <c r="D333" s="100"/>
      <c r="E333" s="100"/>
      <c r="F333" s="100"/>
      <c r="G333" s="100"/>
      <c r="H333" s="100"/>
      <c r="I333" s="100"/>
      <c r="J333" s="100"/>
      <c r="K333" s="100"/>
      <c r="L333" s="101"/>
      <c r="M333" s="101"/>
      <c r="N333" s="102"/>
      <c r="O333" s="102"/>
      <c r="P333" s="103"/>
      <c r="Q333" s="31">
        <f ca="1">NETWORKDAYS(N333,O333,LD!$D$5:$D$16)</f>
        <v>0</v>
      </c>
      <c r="R333" s="152" t="str">
        <f ca="1">IF(AND(R$7&gt;=$N333,R$7&lt;=$O333,R$7&lt;&gt;""),IF($P333="O",$K333&amp;" h",$K333),"")</f>
        <v/>
      </c>
      <c r="S333" s="150" t="str">
        <f>IF(AND(S$7&gt;=$N333,S$7&lt;=$O333,S$7&lt;&gt;""),IF($P333="O",$K333&amp;" h",$K333),"")</f>
        <v/>
      </c>
      <c r="T333" s="152" t="str">
        <f ca="1">IF(AND(T$7&gt;=$N333,T$7&lt;=$O333,T$7&lt;&gt;""),IF($P333="O",$K333&amp;" h",$K333),"")</f>
        <v/>
      </c>
      <c r="U333" s="150" t="str">
        <f>IF(AND(U$7&gt;=$N333,U$7&lt;=$O333,U$7&lt;&gt;""),IF($P333="O",$K333&amp;" h",$K333),"")</f>
        <v/>
      </c>
      <c r="V333" s="152" t="str">
        <f ca="1">IF(AND(V$7&gt;=$N333,V$7&lt;=$O333,V$7&lt;&gt;""),IF($P333="O",$K333&amp;" h",$K333),"")</f>
        <v/>
      </c>
      <c r="W333" s="150" t="str">
        <f>IF(AND(W$7&gt;=$N333,W$7&lt;=$O333,W$7&lt;&gt;""),IF($P333="O",$K333&amp;" h",$K333),"")</f>
        <v/>
      </c>
      <c r="X333" s="152" t="str">
        <f ca="1">IF(AND(X$7&gt;=$N333,X$7&lt;=$O333,X$7&lt;&gt;""),IF($P333="O",$K333&amp;" h",$K333),"")</f>
        <v/>
      </c>
      <c r="Y333" s="150" t="str">
        <f>IF(AND(Y$7&gt;=$N333,Y$7&lt;=$O333,Y$7&lt;&gt;""),IF($P333="O",$K333&amp;" h",$K333),"")</f>
        <v/>
      </c>
      <c r="Z333" s="152" t="str">
        <f ca="1">IF(AND(Z$7&gt;=$N333,Z$7&lt;=$O333,Z$7&lt;&gt;""),IF($P333="O",$K333&amp;" h",$K333),"")</f>
        <v/>
      </c>
      <c r="AA333" s="150" t="str">
        <f>IF(AND(AA$7&gt;=$N333,AA$7&lt;=$O333,AA$7&lt;&gt;""),IF($P333="O",$K333&amp;" h",$K333),"")</f>
        <v/>
      </c>
      <c r="AB333" s="152" t="str">
        <f ca="1">IF(AND(AB$7&gt;=$N333,AB$7&lt;=$O333,AB$7&lt;&gt;""),IF($P333="O",$K333&amp;" h",$K333),"")</f>
        <v/>
      </c>
      <c r="AC333" s="150" t="str">
        <f>IF(AND(AC$7&gt;=$N333,AC$7&lt;=$O333,AC$7&lt;&gt;""),IF($P333="O",$K333&amp;" h",$K333),"")</f>
        <v/>
      </c>
      <c r="AD333" s="152" t="str">
        <f ca="1">IF(AND(AD$7&gt;=$N333,AD$7&lt;=$O333,AD$7&lt;&gt;""),IF($P333="O",$K333&amp;" h",$K333),"")</f>
        <v/>
      </c>
      <c r="AE333" s="150" t="str">
        <f>IF(AND(AE$7&gt;=$N333,AE$7&lt;=$O333,AE$7&lt;&gt;""),IF($P333="O",$K333&amp;" h",$K333),"")</f>
        <v/>
      </c>
      <c r="AF333" s="152" t="str">
        <f ca="1">IF(AND(AF$7&gt;=$N333,AF$7&lt;=$O333,AF$7&lt;&gt;""),IF($P333="O",$K333&amp;" h",$K333),"")</f>
        <v/>
      </c>
      <c r="AG333" s="150" t="str">
        <f>IF(AND(AG$7&gt;=$N333,AG$7&lt;=$O333,AG$7&lt;&gt;""),IF($P333="O",$K333&amp;" h",$K333),"")</f>
        <v/>
      </c>
      <c r="AH333" s="152" t="str">
        <f ca="1">IF(AND(AH$7&gt;=$N333,AH$7&lt;=$O333,AH$7&lt;&gt;""),IF($P333="O",$K333&amp;" h",$K333),"")</f>
        <v/>
      </c>
      <c r="AI333" s="150"/>
      <c r="AJ333" s="152"/>
      <c r="AK333" s="150"/>
      <c r="AL333" s="152"/>
      <c r="AM333" s="150"/>
      <c r="AN333" s="152"/>
      <c r="AO333" s="150"/>
      <c r="AP333" s="152"/>
      <c r="AQ333" s="150"/>
      <c r="AR333" s="152"/>
      <c r="AS333" s="150"/>
      <c r="AT333" s="152"/>
      <c r="AU333" s="150"/>
      <c r="AV333" s="152"/>
      <c r="AW333" s="150"/>
      <c r="AX333" s="152"/>
      <c r="AY333" s="150"/>
      <c r="AZ333" s="152"/>
      <c r="BA333" s="150"/>
      <c r="BB333" s="152"/>
      <c r="BC333" s="150"/>
      <c r="BD333" s="152"/>
      <c r="BE333" s="150"/>
      <c r="BF333" s="152"/>
      <c r="BG333" s="150"/>
      <c r="BH333" s="152"/>
      <c r="BI333" s="150"/>
      <c r="BJ333" s="152"/>
      <c r="BK333" s="150"/>
      <c r="BL333" s="152"/>
      <c r="BM333" s="150"/>
      <c r="BN333" s="152"/>
      <c r="BO333" s="150"/>
      <c r="BP333" s="152"/>
      <c r="BQ333" s="150"/>
      <c r="BR333" s="152"/>
      <c r="BS333" s="150"/>
      <c r="BT333" s="152"/>
      <c r="BU333" s="150"/>
      <c r="BV333" s="152"/>
      <c r="BW333" s="150"/>
      <c r="BX333" s="152"/>
      <c r="BY333" s="150"/>
      <c r="BZ333" s="32" t="str">
        <f ca="1">IF(AND(BZ$7&gt;=$N333,BZ$7&lt;=$O333,BZ$7&lt;&gt;""),IF($P333="O",$K333&amp;" h",$K333),"")</f>
        <v/>
      </c>
      <c r="CA333" s="32" t="str">
        <f ca="1">IF(AND(CA$7&gt;=$N333,CA$7&lt;=$O333,CA$7&lt;&gt;""),IF($P333="O",$K333&amp;" h",$K333),"")</f>
        <v/>
      </c>
      <c r="CB333" s="32" t="str">
        <f ca="1">IF(AND(CB$7&gt;=$N333,CB$7&lt;=$O333,CB$7&lt;&gt;""),IF($P333="O",$K333&amp;" h",$K333),"")</f>
        <v/>
      </c>
      <c r="CC333" s="32" t="str">
        <f ca="1">IF(AND(CC$7&gt;=$N333,CC$7&lt;=$O333,CC$7&lt;&gt;""),IF($P333="O",$K333&amp;" h",$K333),"")</f>
        <v/>
      </c>
      <c r="CD333" s="32" t="str">
        <f ca="1">IF(AND(CD$7&gt;=$N333,CD$7&lt;=$O333,CD$7&lt;&gt;""),IF($P333="O",$K333&amp;" h",$K333),"")</f>
        <v/>
      </c>
      <c r="CE333" s="32" t="str">
        <f ca="1">IF(AND(CE$7&gt;=$N333,CE$7&lt;=$O333,CE$7&lt;&gt;""),IF($P333="O",$K333&amp;" h",$K333),"")</f>
        <v/>
      </c>
      <c r="CF333" s="32" t="str">
        <f ca="1">IF(AND(CF$7&gt;=$N333,CF$7&lt;=$O333,CF$7&lt;&gt;""),IF($P333="O",$K333&amp;" h",$K333),"")</f>
        <v/>
      </c>
      <c r="CG333" s="32" t="str">
        <f ca="1">IF(AND(CG$7&gt;=$N333,CG$7&lt;=$O333,CG$7&lt;&gt;""),IF($P333="O",$K333&amp;" h",$K333),"")</f>
        <v/>
      </c>
      <c r="CH333" s="32" t="str">
        <f ca="1">IF(AND(CH$7&gt;=$N333,CH$7&lt;=$O333,CH$7&lt;&gt;""),IF($P333="O",$K333&amp;" h",$K333),"")</f>
        <v/>
      </c>
      <c r="CI333" s="32" t="str">
        <f ca="1">IF(AND(CI$7&gt;=$N333,CI$7&lt;=$O333,CI$7&lt;&gt;""),IF($P333="O",$K333&amp;" h",$K333),"")</f>
        <v/>
      </c>
      <c r="CJ333" s="32" t="str">
        <f ca="1">IF(AND(CJ$7&gt;=$N333,CJ$7&lt;=$O333,CJ$7&lt;&gt;""),IF($P333="O",$K333&amp;" h",$K333),"")</f>
        <v/>
      </c>
      <c r="CK333" s="32" t="str">
        <f ca="1">IF(AND(CK$7&gt;=$N333,CK$7&lt;=$O333,CK$7&lt;&gt;""),IF($P333="O",$K333&amp;" h",$K333),"")</f>
        <v/>
      </c>
      <c r="CL333" s="32" t="str">
        <f ca="1">IF(AND(CL$7&gt;=$N333,CL$7&lt;=$O333,CL$7&lt;&gt;""),IF($P333="O",$K333&amp;" h",$K333),"")</f>
        <v/>
      </c>
      <c r="CM333" s="32" t="str">
        <f ca="1">IF(AND(CM$7&gt;=$N333,CM$7&lt;=$O333,CM$7&lt;&gt;""),IF($P333="O",$K333&amp;" h",$K333),"")</f>
        <v/>
      </c>
      <c r="CN333" s="32" t="str">
        <f ca="1">IF(AND(CN$7&gt;=$N333,CN$7&lt;=$O333,CN$7&lt;&gt;""),IF($P333="O",$K333&amp;" h",$K333),"")</f>
        <v/>
      </c>
      <c r="CO333" s="32" t="str">
        <f ca="1">IF(AND(CO$7&gt;=$N333,CO$7&lt;=$O333,CO$7&lt;&gt;""),IF($P333="O",$K333&amp;" h",$K333),"")</f>
        <v/>
      </c>
      <c r="CP333" s="32" t="str">
        <f ca="1">IF(AND(CP$7&gt;=$N333,CP$7&lt;=$O333,CP$7&lt;&gt;""),IF($P333="O",$K333&amp;" h",$K333),"")</f>
        <v/>
      </c>
      <c r="CQ333" s="32" t="str">
        <f ca="1">IF(AND(CQ$7&gt;=$N333,CQ$7&lt;=$O333,CQ$7&lt;&gt;""),IF($P333="O",$K333&amp;" h",$K333),"")</f>
        <v/>
      </c>
      <c r="CR333" s="32" t="str">
        <f ca="1">IF(AND(CR$7&gt;=$N333,CR$7&lt;=$O333,CR$7&lt;&gt;""),IF($P333="O",$K333&amp;" h",$K333),"")</f>
        <v/>
      </c>
      <c r="CS333" s="32" t="str">
        <f ca="1">IF(AND(CS$7&gt;=$N333,CS$7&lt;=$O333,CS$7&lt;&gt;""),IF($P333="O",$K333&amp;" h",$K333),"")</f>
        <v/>
      </c>
      <c r="CT333" s="32" t="str">
        <f ca="1">IF(AND(CT$7&gt;=$N333,CT$7&lt;=$O333,CT$7&lt;&gt;""),IF($P333="O",$K333&amp;" h",$K333),"")</f>
        <v/>
      </c>
      <c r="CU333" s="32" t="str">
        <f ca="1">IF(AND(CU$7&gt;=$N333,CU$7&lt;=$O333,CU$7&lt;&gt;""),IF($P333="O",$K333&amp;" h",$K333),"")</f>
        <v/>
      </c>
      <c r="CV333" s="32" t="str">
        <f ca="1">IF(AND(CV$7&gt;=$N333,CV$7&lt;=$O333,CV$7&lt;&gt;""),IF($P333="O",$K333&amp;" h",$K333),"")</f>
        <v/>
      </c>
      <c r="CW333" s="32" t="str">
        <f ca="1">IF(AND(CW$7&gt;=$N333,CW$7&lt;=$O333,CW$7&lt;&gt;""),IF($P333="O",$K333&amp;" h",$K333),"")</f>
        <v/>
      </c>
      <c r="CX333" s="32" t="str">
        <f ca="1">IF(AND(CX$7&gt;=$N333,CX$7&lt;=$O333,CX$7&lt;&gt;""),IF($P333="O",$K333&amp;" h",$K333),"")</f>
        <v/>
      </c>
      <c r="CY333" s="32" t="str">
        <f ca="1">IF(AND(CY$7&gt;=$N333,CY$7&lt;=$O333,CY$7&lt;&gt;""),IF($P333="O",$K333&amp;" h",$K333),"")</f>
        <v/>
      </c>
      <c r="CZ333" s="32" t="str">
        <f ca="1">IF(AND(CZ$7&gt;=$N333,CZ$7&lt;=$O333,CZ$7&lt;&gt;""),IF($P333="O",$K333&amp;" h",$K333),"")</f>
        <v/>
      </c>
      <c r="DA333" s="32" t="str">
        <f ca="1">IF(AND(DA$7&gt;=$N333,DA$7&lt;=$O333,DA$7&lt;&gt;""),IF($P333="O",$K333&amp;" h",$K333),"")</f>
        <v/>
      </c>
      <c r="DB333" s="32" t="str">
        <f ca="1">IF(AND(DB$7&gt;=$N333,DB$7&lt;=$O333,DB$7&lt;&gt;""),IF($P333="O",$K333&amp;" h",$K333),"")</f>
        <v/>
      </c>
      <c r="DC333" s="32" t="str">
        <f ca="1">IF(AND(DC$7&gt;=$N333,DC$7&lt;=$O333,DC$7&lt;&gt;""),IF($P333="O",$K333&amp;" h",$K333),"")</f>
        <v/>
      </c>
    </row>
    <row r="334" spans="1:107" x14ac:dyDescent="0.3">
      <c r="A334" s="100"/>
      <c r="B334" s="100"/>
      <c r="C334" s="100"/>
      <c r="D334" s="100"/>
      <c r="E334" s="100"/>
      <c r="F334" s="100"/>
      <c r="G334" s="100"/>
      <c r="H334" s="100"/>
      <c r="I334" s="100"/>
      <c r="J334" s="100"/>
      <c r="K334" s="100"/>
      <c r="L334" s="101"/>
      <c r="M334" s="101"/>
      <c r="N334" s="102"/>
      <c r="O334" s="102"/>
      <c r="P334" s="103"/>
      <c r="Q334" s="31">
        <f ca="1">NETWORKDAYS(N334,O334,LD!$D$5:$D$16)</f>
        <v>0</v>
      </c>
      <c r="R334" s="152" t="str">
        <f ca="1">IF(AND(R$7&gt;=$N334,R$7&lt;=$O334,R$7&lt;&gt;""),IF($P334="O",$K334&amp;" h",$K334),"")</f>
        <v/>
      </c>
      <c r="S334" s="150" t="str">
        <f>IF(AND(S$7&gt;=$N334,S$7&lt;=$O334,S$7&lt;&gt;""),IF($P334="O",$K334&amp;" h",$K334),"")</f>
        <v/>
      </c>
      <c r="T334" s="152" t="str">
        <f ca="1">IF(AND(T$7&gt;=$N334,T$7&lt;=$O334,T$7&lt;&gt;""),IF($P334="O",$K334&amp;" h",$K334),"")</f>
        <v/>
      </c>
      <c r="U334" s="150" t="str">
        <f>IF(AND(U$7&gt;=$N334,U$7&lt;=$O334,U$7&lt;&gt;""),IF($P334="O",$K334&amp;" h",$K334),"")</f>
        <v/>
      </c>
      <c r="V334" s="152" t="str">
        <f ca="1">IF(AND(V$7&gt;=$N334,V$7&lt;=$O334,V$7&lt;&gt;""),IF($P334="O",$K334&amp;" h",$K334),"")</f>
        <v/>
      </c>
      <c r="W334" s="150" t="str">
        <f>IF(AND(W$7&gt;=$N334,W$7&lt;=$O334,W$7&lt;&gt;""),IF($P334="O",$K334&amp;" h",$K334),"")</f>
        <v/>
      </c>
      <c r="X334" s="152" t="str">
        <f ca="1">IF(AND(X$7&gt;=$N334,X$7&lt;=$O334,X$7&lt;&gt;""),IF($P334="O",$K334&amp;" h",$K334),"")</f>
        <v/>
      </c>
      <c r="Y334" s="150" t="str">
        <f>IF(AND(Y$7&gt;=$N334,Y$7&lt;=$O334,Y$7&lt;&gt;""),IF($P334="O",$K334&amp;" h",$K334),"")</f>
        <v/>
      </c>
      <c r="Z334" s="152" t="str">
        <f ca="1">IF(AND(Z$7&gt;=$N334,Z$7&lt;=$O334,Z$7&lt;&gt;""),IF($P334="O",$K334&amp;" h",$K334),"")</f>
        <v/>
      </c>
      <c r="AA334" s="150" t="str">
        <f>IF(AND(AA$7&gt;=$N334,AA$7&lt;=$O334,AA$7&lt;&gt;""),IF($P334="O",$K334&amp;" h",$K334),"")</f>
        <v/>
      </c>
      <c r="AB334" s="152" t="str">
        <f ca="1">IF(AND(AB$7&gt;=$N334,AB$7&lt;=$O334,AB$7&lt;&gt;""),IF($P334="O",$K334&amp;" h",$K334),"")</f>
        <v/>
      </c>
      <c r="AC334" s="150" t="str">
        <f>IF(AND(AC$7&gt;=$N334,AC$7&lt;=$O334,AC$7&lt;&gt;""),IF($P334="O",$K334&amp;" h",$K334),"")</f>
        <v/>
      </c>
      <c r="AD334" s="152" t="str">
        <f ca="1">IF(AND(AD$7&gt;=$N334,AD$7&lt;=$O334,AD$7&lt;&gt;""),IF($P334="O",$K334&amp;" h",$K334),"")</f>
        <v/>
      </c>
      <c r="AE334" s="150" t="str">
        <f>IF(AND(AE$7&gt;=$N334,AE$7&lt;=$O334,AE$7&lt;&gt;""),IF($P334="O",$K334&amp;" h",$K334),"")</f>
        <v/>
      </c>
      <c r="AF334" s="152" t="str">
        <f ca="1">IF(AND(AF$7&gt;=$N334,AF$7&lt;=$O334,AF$7&lt;&gt;""),IF($P334="O",$K334&amp;" h",$K334),"")</f>
        <v/>
      </c>
      <c r="AG334" s="150" t="str">
        <f>IF(AND(AG$7&gt;=$N334,AG$7&lt;=$O334,AG$7&lt;&gt;""),IF($P334="O",$K334&amp;" h",$K334),"")</f>
        <v/>
      </c>
      <c r="AH334" s="152" t="str">
        <f ca="1">IF(AND(AH$7&gt;=$N334,AH$7&lt;=$O334,AH$7&lt;&gt;""),IF($P334="O",$K334&amp;" h",$K334),"")</f>
        <v/>
      </c>
      <c r="AI334" s="150"/>
      <c r="AJ334" s="152"/>
      <c r="AK334" s="150"/>
      <c r="AL334" s="152"/>
      <c r="AM334" s="150"/>
      <c r="AN334" s="152"/>
      <c r="AO334" s="150"/>
      <c r="AP334" s="152"/>
      <c r="AQ334" s="150"/>
      <c r="AR334" s="152"/>
      <c r="AS334" s="150"/>
      <c r="AT334" s="152"/>
      <c r="AU334" s="150"/>
      <c r="AV334" s="152"/>
      <c r="AW334" s="150"/>
      <c r="AX334" s="152"/>
      <c r="AY334" s="150"/>
      <c r="AZ334" s="152"/>
      <c r="BA334" s="150"/>
      <c r="BB334" s="152"/>
      <c r="BC334" s="150"/>
      <c r="BD334" s="152"/>
      <c r="BE334" s="150"/>
      <c r="BF334" s="152"/>
      <c r="BG334" s="150"/>
      <c r="BH334" s="152"/>
      <c r="BI334" s="150"/>
      <c r="BJ334" s="152"/>
      <c r="BK334" s="150"/>
      <c r="BL334" s="152"/>
      <c r="BM334" s="150"/>
      <c r="BN334" s="152"/>
      <c r="BO334" s="150"/>
      <c r="BP334" s="152"/>
      <c r="BQ334" s="150"/>
      <c r="BR334" s="152"/>
      <c r="BS334" s="150"/>
      <c r="BT334" s="152"/>
      <c r="BU334" s="150"/>
      <c r="BV334" s="152"/>
      <c r="BW334" s="150"/>
      <c r="BX334" s="152"/>
      <c r="BY334" s="150"/>
      <c r="BZ334" s="32" t="str">
        <f ca="1">IF(AND(BZ$7&gt;=$N334,BZ$7&lt;=$O334,BZ$7&lt;&gt;""),IF($P334="O",$K334&amp;" h",$K334),"")</f>
        <v/>
      </c>
      <c r="CA334" s="32" t="str">
        <f ca="1">IF(AND(CA$7&gt;=$N334,CA$7&lt;=$O334,CA$7&lt;&gt;""),IF($P334="O",$K334&amp;" h",$K334),"")</f>
        <v/>
      </c>
      <c r="CB334" s="32" t="str">
        <f ca="1">IF(AND(CB$7&gt;=$N334,CB$7&lt;=$O334,CB$7&lt;&gt;""),IF($P334="O",$K334&amp;" h",$K334),"")</f>
        <v/>
      </c>
      <c r="CC334" s="32" t="str">
        <f ca="1">IF(AND(CC$7&gt;=$N334,CC$7&lt;=$O334,CC$7&lt;&gt;""),IF($P334="O",$K334&amp;" h",$K334),"")</f>
        <v/>
      </c>
      <c r="CD334" s="32" t="str">
        <f ca="1">IF(AND(CD$7&gt;=$N334,CD$7&lt;=$O334,CD$7&lt;&gt;""),IF($P334="O",$K334&amp;" h",$K334),"")</f>
        <v/>
      </c>
      <c r="CE334" s="32" t="str">
        <f ca="1">IF(AND(CE$7&gt;=$N334,CE$7&lt;=$O334,CE$7&lt;&gt;""),IF($P334="O",$K334&amp;" h",$K334),"")</f>
        <v/>
      </c>
      <c r="CF334" s="32" t="str">
        <f ca="1">IF(AND(CF$7&gt;=$N334,CF$7&lt;=$O334,CF$7&lt;&gt;""),IF($P334="O",$K334&amp;" h",$K334),"")</f>
        <v/>
      </c>
      <c r="CG334" s="32" t="str">
        <f ca="1">IF(AND(CG$7&gt;=$N334,CG$7&lt;=$O334,CG$7&lt;&gt;""),IF($P334="O",$K334&amp;" h",$K334),"")</f>
        <v/>
      </c>
      <c r="CH334" s="32" t="str">
        <f ca="1">IF(AND(CH$7&gt;=$N334,CH$7&lt;=$O334,CH$7&lt;&gt;""),IF($P334="O",$K334&amp;" h",$K334),"")</f>
        <v/>
      </c>
      <c r="CI334" s="32" t="str">
        <f ca="1">IF(AND(CI$7&gt;=$N334,CI$7&lt;=$O334,CI$7&lt;&gt;""),IF($P334="O",$K334&amp;" h",$K334),"")</f>
        <v/>
      </c>
      <c r="CJ334" s="32" t="str">
        <f ca="1">IF(AND(CJ$7&gt;=$N334,CJ$7&lt;=$O334,CJ$7&lt;&gt;""),IF($P334="O",$K334&amp;" h",$K334),"")</f>
        <v/>
      </c>
      <c r="CK334" s="32" t="str">
        <f ca="1">IF(AND(CK$7&gt;=$N334,CK$7&lt;=$O334,CK$7&lt;&gt;""),IF($P334="O",$K334&amp;" h",$K334),"")</f>
        <v/>
      </c>
      <c r="CL334" s="32" t="str">
        <f ca="1">IF(AND(CL$7&gt;=$N334,CL$7&lt;=$O334,CL$7&lt;&gt;""),IF($P334="O",$K334&amp;" h",$K334),"")</f>
        <v/>
      </c>
      <c r="CM334" s="32" t="str">
        <f ca="1">IF(AND(CM$7&gt;=$N334,CM$7&lt;=$O334,CM$7&lt;&gt;""),IF($P334="O",$K334&amp;" h",$K334),"")</f>
        <v/>
      </c>
      <c r="CN334" s="32" t="str">
        <f ca="1">IF(AND(CN$7&gt;=$N334,CN$7&lt;=$O334,CN$7&lt;&gt;""),IF($P334="O",$K334&amp;" h",$K334),"")</f>
        <v/>
      </c>
      <c r="CO334" s="32" t="str">
        <f ca="1">IF(AND(CO$7&gt;=$N334,CO$7&lt;=$O334,CO$7&lt;&gt;""),IF($P334="O",$K334&amp;" h",$K334),"")</f>
        <v/>
      </c>
      <c r="CP334" s="32" t="str">
        <f ca="1">IF(AND(CP$7&gt;=$N334,CP$7&lt;=$O334,CP$7&lt;&gt;""),IF($P334="O",$K334&amp;" h",$K334),"")</f>
        <v/>
      </c>
      <c r="CQ334" s="32" t="str">
        <f ca="1">IF(AND(CQ$7&gt;=$N334,CQ$7&lt;=$O334,CQ$7&lt;&gt;""),IF($P334="O",$K334&amp;" h",$K334),"")</f>
        <v/>
      </c>
      <c r="CR334" s="32" t="str">
        <f ca="1">IF(AND(CR$7&gt;=$N334,CR$7&lt;=$O334,CR$7&lt;&gt;""),IF($P334="O",$K334&amp;" h",$K334),"")</f>
        <v/>
      </c>
      <c r="CS334" s="32" t="str">
        <f ca="1">IF(AND(CS$7&gt;=$N334,CS$7&lt;=$O334,CS$7&lt;&gt;""),IF($P334="O",$K334&amp;" h",$K334),"")</f>
        <v/>
      </c>
      <c r="CT334" s="32" t="str">
        <f ca="1">IF(AND(CT$7&gt;=$N334,CT$7&lt;=$O334,CT$7&lt;&gt;""),IF($P334="O",$K334&amp;" h",$K334),"")</f>
        <v/>
      </c>
      <c r="CU334" s="32" t="str">
        <f ca="1">IF(AND(CU$7&gt;=$N334,CU$7&lt;=$O334,CU$7&lt;&gt;""),IF($P334="O",$K334&amp;" h",$K334),"")</f>
        <v/>
      </c>
      <c r="CV334" s="32" t="str">
        <f ca="1">IF(AND(CV$7&gt;=$N334,CV$7&lt;=$O334,CV$7&lt;&gt;""),IF($P334="O",$K334&amp;" h",$K334),"")</f>
        <v/>
      </c>
      <c r="CW334" s="32" t="str">
        <f ca="1">IF(AND(CW$7&gt;=$N334,CW$7&lt;=$O334,CW$7&lt;&gt;""),IF($P334="O",$K334&amp;" h",$K334),"")</f>
        <v/>
      </c>
      <c r="CX334" s="32" t="str">
        <f ca="1">IF(AND(CX$7&gt;=$N334,CX$7&lt;=$O334,CX$7&lt;&gt;""),IF($P334="O",$K334&amp;" h",$K334),"")</f>
        <v/>
      </c>
      <c r="CY334" s="32" t="str">
        <f ca="1">IF(AND(CY$7&gt;=$N334,CY$7&lt;=$O334,CY$7&lt;&gt;""),IF($P334="O",$K334&amp;" h",$K334),"")</f>
        <v/>
      </c>
      <c r="CZ334" s="32" t="str">
        <f ca="1">IF(AND(CZ$7&gt;=$N334,CZ$7&lt;=$O334,CZ$7&lt;&gt;""),IF($P334="O",$K334&amp;" h",$K334),"")</f>
        <v/>
      </c>
      <c r="DA334" s="32" t="str">
        <f ca="1">IF(AND(DA$7&gt;=$N334,DA$7&lt;=$O334,DA$7&lt;&gt;""),IF($P334="O",$K334&amp;" h",$K334),"")</f>
        <v/>
      </c>
      <c r="DB334" s="32" t="str">
        <f ca="1">IF(AND(DB$7&gt;=$N334,DB$7&lt;=$O334,DB$7&lt;&gt;""),IF($P334="O",$K334&amp;" h",$K334),"")</f>
        <v/>
      </c>
      <c r="DC334" s="32" t="str">
        <f ca="1">IF(AND(DC$7&gt;=$N334,DC$7&lt;=$O334,DC$7&lt;&gt;""),IF($P334="O",$K334&amp;" h",$K334),"")</f>
        <v/>
      </c>
    </row>
    <row r="335" spans="1:107" x14ac:dyDescent="0.3">
      <c r="A335" s="100"/>
      <c r="B335" s="100"/>
      <c r="C335" s="100"/>
      <c r="D335" s="100"/>
      <c r="E335" s="100"/>
      <c r="F335" s="100"/>
      <c r="G335" s="100"/>
      <c r="H335" s="100"/>
      <c r="I335" s="100"/>
      <c r="J335" s="100"/>
      <c r="K335" s="100"/>
      <c r="L335" s="101"/>
      <c r="M335" s="101"/>
      <c r="N335" s="102"/>
      <c r="O335" s="102"/>
      <c r="P335" s="103"/>
      <c r="Q335" s="31">
        <f ca="1">NETWORKDAYS(N335,O335,LD!$D$5:$D$16)</f>
        <v>0</v>
      </c>
      <c r="R335" s="152" t="str">
        <f ca="1">IF(AND(R$7&gt;=$N335,R$7&lt;=$O335,R$7&lt;&gt;""),IF($P335="O",$K335&amp;" h",$K335),"")</f>
        <v/>
      </c>
      <c r="S335" s="150" t="str">
        <f>IF(AND(S$7&gt;=$N335,S$7&lt;=$O335,S$7&lt;&gt;""),IF($P335="O",$K335&amp;" h",$K335),"")</f>
        <v/>
      </c>
      <c r="T335" s="152" t="str">
        <f ca="1">IF(AND(T$7&gt;=$N335,T$7&lt;=$O335,T$7&lt;&gt;""),IF($P335="O",$K335&amp;" h",$K335),"")</f>
        <v/>
      </c>
      <c r="U335" s="150" t="str">
        <f>IF(AND(U$7&gt;=$N335,U$7&lt;=$O335,U$7&lt;&gt;""),IF($P335="O",$K335&amp;" h",$K335),"")</f>
        <v/>
      </c>
      <c r="V335" s="152" t="str">
        <f ca="1">IF(AND(V$7&gt;=$N335,V$7&lt;=$O335,V$7&lt;&gt;""),IF($P335="O",$K335&amp;" h",$K335),"")</f>
        <v/>
      </c>
      <c r="W335" s="150" t="str">
        <f>IF(AND(W$7&gt;=$N335,W$7&lt;=$O335,W$7&lt;&gt;""),IF($P335="O",$K335&amp;" h",$K335),"")</f>
        <v/>
      </c>
      <c r="X335" s="152" t="str">
        <f ca="1">IF(AND(X$7&gt;=$N335,X$7&lt;=$O335,X$7&lt;&gt;""),IF($P335="O",$K335&amp;" h",$K335),"")</f>
        <v/>
      </c>
      <c r="Y335" s="150" t="str">
        <f>IF(AND(Y$7&gt;=$N335,Y$7&lt;=$O335,Y$7&lt;&gt;""),IF($P335="O",$K335&amp;" h",$K335),"")</f>
        <v/>
      </c>
      <c r="Z335" s="152" t="str">
        <f ca="1">IF(AND(Z$7&gt;=$N335,Z$7&lt;=$O335,Z$7&lt;&gt;""),IF($P335="O",$K335&amp;" h",$K335),"")</f>
        <v/>
      </c>
      <c r="AA335" s="150" t="str">
        <f>IF(AND(AA$7&gt;=$N335,AA$7&lt;=$O335,AA$7&lt;&gt;""),IF($P335="O",$K335&amp;" h",$K335),"")</f>
        <v/>
      </c>
      <c r="AB335" s="152" t="str">
        <f ca="1">IF(AND(AB$7&gt;=$N335,AB$7&lt;=$O335,AB$7&lt;&gt;""),IF($P335="O",$K335&amp;" h",$K335),"")</f>
        <v/>
      </c>
      <c r="AC335" s="150" t="str">
        <f>IF(AND(AC$7&gt;=$N335,AC$7&lt;=$O335,AC$7&lt;&gt;""),IF($P335="O",$K335&amp;" h",$K335),"")</f>
        <v/>
      </c>
      <c r="AD335" s="152" t="str">
        <f ca="1">IF(AND(AD$7&gt;=$N335,AD$7&lt;=$O335,AD$7&lt;&gt;""),IF($P335="O",$K335&amp;" h",$K335),"")</f>
        <v/>
      </c>
      <c r="AE335" s="150" t="str">
        <f>IF(AND(AE$7&gt;=$N335,AE$7&lt;=$O335,AE$7&lt;&gt;""),IF($P335="O",$K335&amp;" h",$K335),"")</f>
        <v/>
      </c>
      <c r="AF335" s="152" t="str">
        <f ca="1">IF(AND(AF$7&gt;=$N335,AF$7&lt;=$O335,AF$7&lt;&gt;""),IF($P335="O",$K335&amp;" h",$K335),"")</f>
        <v/>
      </c>
      <c r="AG335" s="150" t="str">
        <f>IF(AND(AG$7&gt;=$N335,AG$7&lt;=$O335,AG$7&lt;&gt;""),IF($P335="O",$K335&amp;" h",$K335),"")</f>
        <v/>
      </c>
      <c r="AH335" s="152" t="str">
        <f ca="1">IF(AND(AH$7&gt;=$N335,AH$7&lt;=$O335,AH$7&lt;&gt;""),IF($P335="O",$K335&amp;" h",$K335),"")</f>
        <v/>
      </c>
      <c r="AI335" s="150"/>
      <c r="AJ335" s="152"/>
      <c r="AK335" s="150"/>
      <c r="AL335" s="152"/>
      <c r="AM335" s="150"/>
      <c r="AN335" s="152"/>
      <c r="AO335" s="150"/>
      <c r="AP335" s="152"/>
      <c r="AQ335" s="150"/>
      <c r="AR335" s="152"/>
      <c r="AS335" s="150"/>
      <c r="AT335" s="152"/>
      <c r="AU335" s="150"/>
      <c r="AV335" s="152"/>
      <c r="AW335" s="150"/>
      <c r="AX335" s="152"/>
      <c r="AY335" s="150"/>
      <c r="AZ335" s="152"/>
      <c r="BA335" s="150"/>
      <c r="BB335" s="152"/>
      <c r="BC335" s="150"/>
      <c r="BD335" s="152"/>
      <c r="BE335" s="150"/>
      <c r="BF335" s="152"/>
      <c r="BG335" s="150"/>
      <c r="BH335" s="152"/>
      <c r="BI335" s="150"/>
      <c r="BJ335" s="152"/>
      <c r="BK335" s="150"/>
      <c r="BL335" s="152"/>
      <c r="BM335" s="150"/>
      <c r="BN335" s="152"/>
      <c r="BO335" s="150"/>
      <c r="BP335" s="152"/>
      <c r="BQ335" s="150"/>
      <c r="BR335" s="152"/>
      <c r="BS335" s="150"/>
      <c r="BT335" s="152"/>
      <c r="BU335" s="150"/>
      <c r="BV335" s="152"/>
      <c r="BW335" s="150"/>
      <c r="BX335" s="152"/>
      <c r="BY335" s="150"/>
      <c r="BZ335" s="32" t="str">
        <f ca="1">IF(AND(BZ$7&gt;=$N335,BZ$7&lt;=$O335,BZ$7&lt;&gt;""),IF($P335="O",$K335&amp;" h",$K335),"")</f>
        <v/>
      </c>
      <c r="CA335" s="32" t="str">
        <f ca="1">IF(AND(CA$7&gt;=$N335,CA$7&lt;=$O335,CA$7&lt;&gt;""),IF($P335="O",$K335&amp;" h",$K335),"")</f>
        <v/>
      </c>
      <c r="CB335" s="32" t="str">
        <f ca="1">IF(AND(CB$7&gt;=$N335,CB$7&lt;=$O335,CB$7&lt;&gt;""),IF($P335="O",$K335&amp;" h",$K335),"")</f>
        <v/>
      </c>
      <c r="CC335" s="32" t="str">
        <f ca="1">IF(AND(CC$7&gt;=$N335,CC$7&lt;=$O335,CC$7&lt;&gt;""),IF($P335="O",$K335&amp;" h",$K335),"")</f>
        <v/>
      </c>
      <c r="CD335" s="32" t="str">
        <f ca="1">IF(AND(CD$7&gt;=$N335,CD$7&lt;=$O335,CD$7&lt;&gt;""),IF($P335="O",$K335&amp;" h",$K335),"")</f>
        <v/>
      </c>
      <c r="CE335" s="32" t="str">
        <f ca="1">IF(AND(CE$7&gt;=$N335,CE$7&lt;=$O335,CE$7&lt;&gt;""),IF($P335="O",$K335&amp;" h",$K335),"")</f>
        <v/>
      </c>
      <c r="CF335" s="32" t="str">
        <f ca="1">IF(AND(CF$7&gt;=$N335,CF$7&lt;=$O335,CF$7&lt;&gt;""),IF($P335="O",$K335&amp;" h",$K335),"")</f>
        <v/>
      </c>
      <c r="CG335" s="32" t="str">
        <f ca="1">IF(AND(CG$7&gt;=$N335,CG$7&lt;=$O335,CG$7&lt;&gt;""),IF($P335="O",$K335&amp;" h",$K335),"")</f>
        <v/>
      </c>
      <c r="CH335" s="32" t="str">
        <f ca="1">IF(AND(CH$7&gt;=$N335,CH$7&lt;=$O335,CH$7&lt;&gt;""),IF($P335="O",$K335&amp;" h",$K335),"")</f>
        <v/>
      </c>
      <c r="CI335" s="32" t="str">
        <f ca="1">IF(AND(CI$7&gt;=$N335,CI$7&lt;=$O335,CI$7&lt;&gt;""),IF($P335="O",$K335&amp;" h",$K335),"")</f>
        <v/>
      </c>
      <c r="CJ335" s="32" t="str">
        <f ca="1">IF(AND(CJ$7&gt;=$N335,CJ$7&lt;=$O335,CJ$7&lt;&gt;""),IF($P335="O",$K335&amp;" h",$K335),"")</f>
        <v/>
      </c>
      <c r="CK335" s="32" t="str">
        <f ca="1">IF(AND(CK$7&gt;=$N335,CK$7&lt;=$O335,CK$7&lt;&gt;""),IF($P335="O",$K335&amp;" h",$K335),"")</f>
        <v/>
      </c>
      <c r="CL335" s="32" t="str">
        <f ca="1">IF(AND(CL$7&gt;=$N335,CL$7&lt;=$O335,CL$7&lt;&gt;""),IF($P335="O",$K335&amp;" h",$K335),"")</f>
        <v/>
      </c>
      <c r="CM335" s="32" t="str">
        <f ca="1">IF(AND(CM$7&gt;=$N335,CM$7&lt;=$O335,CM$7&lt;&gt;""),IF($P335="O",$K335&amp;" h",$K335),"")</f>
        <v/>
      </c>
      <c r="CN335" s="32" t="str">
        <f ca="1">IF(AND(CN$7&gt;=$N335,CN$7&lt;=$O335,CN$7&lt;&gt;""),IF($P335="O",$K335&amp;" h",$K335),"")</f>
        <v/>
      </c>
      <c r="CO335" s="32" t="str">
        <f ca="1">IF(AND(CO$7&gt;=$N335,CO$7&lt;=$O335,CO$7&lt;&gt;""),IF($P335="O",$K335&amp;" h",$K335),"")</f>
        <v/>
      </c>
      <c r="CP335" s="32" t="str">
        <f ca="1">IF(AND(CP$7&gt;=$N335,CP$7&lt;=$O335,CP$7&lt;&gt;""),IF($P335="O",$K335&amp;" h",$K335),"")</f>
        <v/>
      </c>
      <c r="CQ335" s="32" t="str">
        <f ca="1">IF(AND(CQ$7&gt;=$N335,CQ$7&lt;=$O335,CQ$7&lt;&gt;""),IF($P335="O",$K335&amp;" h",$K335),"")</f>
        <v/>
      </c>
      <c r="CR335" s="32" t="str">
        <f ca="1">IF(AND(CR$7&gt;=$N335,CR$7&lt;=$O335,CR$7&lt;&gt;""),IF($P335="O",$K335&amp;" h",$K335),"")</f>
        <v/>
      </c>
      <c r="CS335" s="32" t="str">
        <f ca="1">IF(AND(CS$7&gt;=$N335,CS$7&lt;=$O335,CS$7&lt;&gt;""),IF($P335="O",$K335&amp;" h",$K335),"")</f>
        <v/>
      </c>
      <c r="CT335" s="32" t="str">
        <f ca="1">IF(AND(CT$7&gt;=$N335,CT$7&lt;=$O335,CT$7&lt;&gt;""),IF($P335="O",$K335&amp;" h",$K335),"")</f>
        <v/>
      </c>
      <c r="CU335" s="32" t="str">
        <f ca="1">IF(AND(CU$7&gt;=$N335,CU$7&lt;=$O335,CU$7&lt;&gt;""),IF($P335="O",$K335&amp;" h",$K335),"")</f>
        <v/>
      </c>
      <c r="CV335" s="32" t="str">
        <f ca="1">IF(AND(CV$7&gt;=$N335,CV$7&lt;=$O335,CV$7&lt;&gt;""),IF($P335="O",$K335&amp;" h",$K335),"")</f>
        <v/>
      </c>
      <c r="CW335" s="32" t="str">
        <f ca="1">IF(AND(CW$7&gt;=$N335,CW$7&lt;=$O335,CW$7&lt;&gt;""),IF($P335="O",$K335&amp;" h",$K335),"")</f>
        <v/>
      </c>
      <c r="CX335" s="32" t="str">
        <f ca="1">IF(AND(CX$7&gt;=$N335,CX$7&lt;=$O335,CX$7&lt;&gt;""),IF($P335="O",$K335&amp;" h",$K335),"")</f>
        <v/>
      </c>
      <c r="CY335" s="32" t="str">
        <f ca="1">IF(AND(CY$7&gt;=$N335,CY$7&lt;=$O335,CY$7&lt;&gt;""),IF($P335="O",$K335&amp;" h",$K335),"")</f>
        <v/>
      </c>
      <c r="CZ335" s="32" t="str">
        <f ca="1">IF(AND(CZ$7&gt;=$N335,CZ$7&lt;=$O335,CZ$7&lt;&gt;""),IF($P335="O",$K335&amp;" h",$K335),"")</f>
        <v/>
      </c>
      <c r="DA335" s="32" t="str">
        <f ca="1">IF(AND(DA$7&gt;=$N335,DA$7&lt;=$O335,DA$7&lt;&gt;""),IF($P335="O",$K335&amp;" h",$K335),"")</f>
        <v/>
      </c>
      <c r="DB335" s="32" t="str">
        <f ca="1">IF(AND(DB$7&gt;=$N335,DB$7&lt;=$O335,DB$7&lt;&gt;""),IF($P335="O",$K335&amp;" h",$K335),"")</f>
        <v/>
      </c>
      <c r="DC335" s="32" t="str">
        <f ca="1">IF(AND(DC$7&gt;=$N335,DC$7&lt;=$O335,DC$7&lt;&gt;""),IF($P335="O",$K335&amp;" h",$K335),"")</f>
        <v/>
      </c>
    </row>
    <row r="336" spans="1:107" x14ac:dyDescent="0.3">
      <c r="A336" s="100"/>
      <c r="B336" s="100"/>
      <c r="C336" s="100"/>
      <c r="D336" s="100"/>
      <c r="E336" s="100"/>
      <c r="F336" s="100"/>
      <c r="G336" s="100"/>
      <c r="H336" s="100"/>
      <c r="I336" s="100"/>
      <c r="J336" s="100"/>
      <c r="K336" s="100"/>
      <c r="L336" s="101"/>
      <c r="M336" s="101"/>
      <c r="N336" s="102"/>
      <c r="O336" s="102"/>
      <c r="P336" s="103"/>
      <c r="Q336" s="31">
        <f ca="1">NETWORKDAYS(N336,O336,LD!$D$5:$D$16)</f>
        <v>0</v>
      </c>
      <c r="R336" s="152" t="str">
        <f ca="1">IF(AND(R$7&gt;=$N336,R$7&lt;=$O336,R$7&lt;&gt;""),IF($P336="O",$K336&amp;" h",$K336),"")</f>
        <v/>
      </c>
      <c r="S336" s="150" t="str">
        <f>IF(AND(S$7&gt;=$N336,S$7&lt;=$O336,S$7&lt;&gt;""),IF($P336="O",$K336&amp;" h",$K336),"")</f>
        <v/>
      </c>
      <c r="T336" s="152" t="str">
        <f ca="1">IF(AND(T$7&gt;=$N336,T$7&lt;=$O336,T$7&lt;&gt;""),IF($P336="O",$K336&amp;" h",$K336),"")</f>
        <v/>
      </c>
      <c r="U336" s="150" t="str">
        <f>IF(AND(U$7&gt;=$N336,U$7&lt;=$O336,U$7&lt;&gt;""),IF($P336="O",$K336&amp;" h",$K336),"")</f>
        <v/>
      </c>
      <c r="V336" s="152" t="str">
        <f ca="1">IF(AND(V$7&gt;=$N336,V$7&lt;=$O336,V$7&lt;&gt;""),IF($P336="O",$K336&amp;" h",$K336),"")</f>
        <v/>
      </c>
      <c r="W336" s="150" t="str">
        <f>IF(AND(W$7&gt;=$N336,W$7&lt;=$O336,W$7&lt;&gt;""),IF($P336="O",$K336&amp;" h",$K336),"")</f>
        <v/>
      </c>
      <c r="X336" s="152" t="str">
        <f ca="1">IF(AND(X$7&gt;=$N336,X$7&lt;=$O336,X$7&lt;&gt;""),IF($P336="O",$K336&amp;" h",$K336),"")</f>
        <v/>
      </c>
      <c r="Y336" s="150" t="str">
        <f>IF(AND(Y$7&gt;=$N336,Y$7&lt;=$O336,Y$7&lt;&gt;""),IF($P336="O",$K336&amp;" h",$K336),"")</f>
        <v/>
      </c>
      <c r="Z336" s="152" t="str">
        <f ca="1">IF(AND(Z$7&gt;=$N336,Z$7&lt;=$O336,Z$7&lt;&gt;""),IF($P336="O",$K336&amp;" h",$K336),"")</f>
        <v/>
      </c>
      <c r="AA336" s="150" t="str">
        <f>IF(AND(AA$7&gt;=$N336,AA$7&lt;=$O336,AA$7&lt;&gt;""),IF($P336="O",$K336&amp;" h",$K336),"")</f>
        <v/>
      </c>
      <c r="AB336" s="152" t="str">
        <f ca="1">IF(AND(AB$7&gt;=$N336,AB$7&lt;=$O336,AB$7&lt;&gt;""),IF($P336="O",$K336&amp;" h",$K336),"")</f>
        <v/>
      </c>
      <c r="AC336" s="150" t="str">
        <f>IF(AND(AC$7&gt;=$N336,AC$7&lt;=$O336,AC$7&lt;&gt;""),IF($P336="O",$K336&amp;" h",$K336),"")</f>
        <v/>
      </c>
      <c r="AD336" s="152" t="str">
        <f ca="1">IF(AND(AD$7&gt;=$N336,AD$7&lt;=$O336,AD$7&lt;&gt;""),IF($P336="O",$K336&amp;" h",$K336),"")</f>
        <v/>
      </c>
      <c r="AE336" s="150" t="str">
        <f>IF(AND(AE$7&gt;=$N336,AE$7&lt;=$O336,AE$7&lt;&gt;""),IF($P336="O",$K336&amp;" h",$K336),"")</f>
        <v/>
      </c>
      <c r="AF336" s="152" t="str">
        <f ca="1">IF(AND(AF$7&gt;=$N336,AF$7&lt;=$O336,AF$7&lt;&gt;""),IF($P336="O",$K336&amp;" h",$K336),"")</f>
        <v/>
      </c>
      <c r="AG336" s="150" t="str">
        <f>IF(AND(AG$7&gt;=$N336,AG$7&lt;=$O336,AG$7&lt;&gt;""),IF($P336="O",$K336&amp;" h",$K336),"")</f>
        <v/>
      </c>
      <c r="AH336" s="152" t="str">
        <f ca="1">IF(AND(AH$7&gt;=$N336,AH$7&lt;=$O336,AH$7&lt;&gt;""),IF($P336="O",$K336&amp;" h",$K336),"")</f>
        <v/>
      </c>
      <c r="AI336" s="150"/>
      <c r="AJ336" s="152"/>
      <c r="AK336" s="150"/>
      <c r="AL336" s="152"/>
      <c r="AM336" s="150"/>
      <c r="AN336" s="152"/>
      <c r="AO336" s="150"/>
      <c r="AP336" s="152"/>
      <c r="AQ336" s="150"/>
      <c r="AR336" s="152"/>
      <c r="AS336" s="150"/>
      <c r="AT336" s="152"/>
      <c r="AU336" s="150"/>
      <c r="AV336" s="152"/>
      <c r="AW336" s="150"/>
      <c r="AX336" s="152"/>
      <c r="AY336" s="150"/>
      <c r="AZ336" s="152"/>
      <c r="BA336" s="150"/>
      <c r="BB336" s="152"/>
      <c r="BC336" s="150"/>
      <c r="BD336" s="152"/>
      <c r="BE336" s="150"/>
      <c r="BF336" s="152"/>
      <c r="BG336" s="150"/>
      <c r="BH336" s="152"/>
      <c r="BI336" s="150"/>
      <c r="BJ336" s="152"/>
      <c r="BK336" s="150"/>
      <c r="BL336" s="152"/>
      <c r="BM336" s="150"/>
      <c r="BN336" s="152"/>
      <c r="BO336" s="150"/>
      <c r="BP336" s="152"/>
      <c r="BQ336" s="150"/>
      <c r="BR336" s="152"/>
      <c r="BS336" s="150"/>
      <c r="BT336" s="152"/>
      <c r="BU336" s="150"/>
      <c r="BV336" s="152"/>
      <c r="BW336" s="150"/>
      <c r="BX336" s="152"/>
      <c r="BY336" s="150"/>
      <c r="BZ336" s="32" t="str">
        <f ca="1">IF(AND(BZ$7&gt;=$N336,BZ$7&lt;=$O336,BZ$7&lt;&gt;""),IF($P336="O",$K336&amp;" h",$K336),"")</f>
        <v/>
      </c>
      <c r="CA336" s="32" t="str">
        <f ca="1">IF(AND(CA$7&gt;=$N336,CA$7&lt;=$O336,CA$7&lt;&gt;""),IF($P336="O",$K336&amp;" h",$K336),"")</f>
        <v/>
      </c>
      <c r="CB336" s="32" t="str">
        <f ca="1">IF(AND(CB$7&gt;=$N336,CB$7&lt;=$O336,CB$7&lt;&gt;""),IF($P336="O",$K336&amp;" h",$K336),"")</f>
        <v/>
      </c>
      <c r="CC336" s="32" t="str">
        <f ca="1">IF(AND(CC$7&gt;=$N336,CC$7&lt;=$O336,CC$7&lt;&gt;""),IF($P336="O",$K336&amp;" h",$K336),"")</f>
        <v/>
      </c>
      <c r="CD336" s="32" t="str">
        <f ca="1">IF(AND(CD$7&gt;=$N336,CD$7&lt;=$O336,CD$7&lt;&gt;""),IF($P336="O",$K336&amp;" h",$K336),"")</f>
        <v/>
      </c>
      <c r="CE336" s="32" t="str">
        <f ca="1">IF(AND(CE$7&gt;=$N336,CE$7&lt;=$O336,CE$7&lt;&gt;""),IF($P336="O",$K336&amp;" h",$K336),"")</f>
        <v/>
      </c>
      <c r="CF336" s="32" t="str">
        <f ca="1">IF(AND(CF$7&gt;=$N336,CF$7&lt;=$O336,CF$7&lt;&gt;""),IF($P336="O",$K336&amp;" h",$K336),"")</f>
        <v/>
      </c>
      <c r="CG336" s="32" t="str">
        <f ca="1">IF(AND(CG$7&gt;=$N336,CG$7&lt;=$O336,CG$7&lt;&gt;""),IF($P336="O",$K336&amp;" h",$K336),"")</f>
        <v/>
      </c>
      <c r="CH336" s="32" t="str">
        <f ca="1">IF(AND(CH$7&gt;=$N336,CH$7&lt;=$O336,CH$7&lt;&gt;""),IF($P336="O",$K336&amp;" h",$K336),"")</f>
        <v/>
      </c>
      <c r="CI336" s="32" t="str">
        <f ca="1">IF(AND(CI$7&gt;=$N336,CI$7&lt;=$O336,CI$7&lt;&gt;""),IF($P336="O",$K336&amp;" h",$K336),"")</f>
        <v/>
      </c>
      <c r="CJ336" s="32" t="str">
        <f ca="1">IF(AND(CJ$7&gt;=$N336,CJ$7&lt;=$O336,CJ$7&lt;&gt;""),IF($P336="O",$K336&amp;" h",$K336),"")</f>
        <v/>
      </c>
      <c r="CK336" s="32" t="str">
        <f ca="1">IF(AND(CK$7&gt;=$N336,CK$7&lt;=$O336,CK$7&lt;&gt;""),IF($P336="O",$K336&amp;" h",$K336),"")</f>
        <v/>
      </c>
      <c r="CL336" s="32" t="str">
        <f ca="1">IF(AND(CL$7&gt;=$N336,CL$7&lt;=$O336,CL$7&lt;&gt;""),IF($P336="O",$K336&amp;" h",$K336),"")</f>
        <v/>
      </c>
      <c r="CM336" s="32" t="str">
        <f ca="1">IF(AND(CM$7&gt;=$N336,CM$7&lt;=$O336,CM$7&lt;&gt;""),IF($P336="O",$K336&amp;" h",$K336),"")</f>
        <v/>
      </c>
      <c r="CN336" s="32" t="str">
        <f ca="1">IF(AND(CN$7&gt;=$N336,CN$7&lt;=$O336,CN$7&lt;&gt;""),IF($P336="O",$K336&amp;" h",$K336),"")</f>
        <v/>
      </c>
      <c r="CO336" s="32" t="str">
        <f ca="1">IF(AND(CO$7&gt;=$N336,CO$7&lt;=$O336,CO$7&lt;&gt;""),IF($P336="O",$K336&amp;" h",$K336),"")</f>
        <v/>
      </c>
      <c r="CP336" s="32" t="str">
        <f ca="1">IF(AND(CP$7&gt;=$N336,CP$7&lt;=$O336,CP$7&lt;&gt;""),IF($P336="O",$K336&amp;" h",$K336),"")</f>
        <v/>
      </c>
      <c r="CQ336" s="32" t="str">
        <f ca="1">IF(AND(CQ$7&gt;=$N336,CQ$7&lt;=$O336,CQ$7&lt;&gt;""),IF($P336="O",$K336&amp;" h",$K336),"")</f>
        <v/>
      </c>
      <c r="CR336" s="32" t="str">
        <f ca="1">IF(AND(CR$7&gt;=$N336,CR$7&lt;=$O336,CR$7&lt;&gt;""),IF($P336="O",$K336&amp;" h",$K336),"")</f>
        <v/>
      </c>
      <c r="CS336" s="32" t="str">
        <f ca="1">IF(AND(CS$7&gt;=$N336,CS$7&lt;=$O336,CS$7&lt;&gt;""),IF($P336="O",$K336&amp;" h",$K336),"")</f>
        <v/>
      </c>
      <c r="CT336" s="32" t="str">
        <f ca="1">IF(AND(CT$7&gt;=$N336,CT$7&lt;=$O336,CT$7&lt;&gt;""),IF($P336="O",$K336&amp;" h",$K336),"")</f>
        <v/>
      </c>
      <c r="CU336" s="32" t="str">
        <f ca="1">IF(AND(CU$7&gt;=$N336,CU$7&lt;=$O336,CU$7&lt;&gt;""),IF($P336="O",$K336&amp;" h",$K336),"")</f>
        <v/>
      </c>
      <c r="CV336" s="32" t="str">
        <f ca="1">IF(AND(CV$7&gt;=$N336,CV$7&lt;=$O336,CV$7&lt;&gt;""),IF($P336="O",$K336&amp;" h",$K336),"")</f>
        <v/>
      </c>
      <c r="CW336" s="32" t="str">
        <f ca="1">IF(AND(CW$7&gt;=$N336,CW$7&lt;=$O336,CW$7&lt;&gt;""),IF($P336="O",$K336&amp;" h",$K336),"")</f>
        <v/>
      </c>
      <c r="CX336" s="32" t="str">
        <f ca="1">IF(AND(CX$7&gt;=$N336,CX$7&lt;=$O336,CX$7&lt;&gt;""),IF($P336="O",$K336&amp;" h",$K336),"")</f>
        <v/>
      </c>
      <c r="CY336" s="32" t="str">
        <f ca="1">IF(AND(CY$7&gt;=$N336,CY$7&lt;=$O336,CY$7&lt;&gt;""),IF($P336="O",$K336&amp;" h",$K336),"")</f>
        <v/>
      </c>
      <c r="CZ336" s="32" t="str">
        <f ca="1">IF(AND(CZ$7&gt;=$N336,CZ$7&lt;=$O336,CZ$7&lt;&gt;""),IF($P336="O",$K336&amp;" h",$K336),"")</f>
        <v/>
      </c>
      <c r="DA336" s="32" t="str">
        <f ca="1">IF(AND(DA$7&gt;=$N336,DA$7&lt;=$O336,DA$7&lt;&gt;""),IF($P336="O",$K336&amp;" h",$K336),"")</f>
        <v/>
      </c>
      <c r="DB336" s="32" t="str">
        <f ca="1">IF(AND(DB$7&gt;=$N336,DB$7&lt;=$O336,DB$7&lt;&gt;""),IF($P336="O",$K336&amp;" h",$K336),"")</f>
        <v/>
      </c>
      <c r="DC336" s="32" t="str">
        <f ca="1">IF(AND(DC$7&gt;=$N336,DC$7&lt;=$O336,DC$7&lt;&gt;""),IF($P336="O",$K336&amp;" h",$K336),"")</f>
        <v/>
      </c>
    </row>
    <row r="337" spans="1:107" x14ac:dyDescent="0.3">
      <c r="A337" s="100"/>
      <c r="B337" s="100"/>
      <c r="C337" s="100"/>
      <c r="D337" s="100"/>
      <c r="E337" s="100"/>
      <c r="F337" s="100"/>
      <c r="G337" s="100"/>
      <c r="H337" s="100"/>
      <c r="I337" s="100"/>
      <c r="J337" s="100"/>
      <c r="K337" s="100"/>
      <c r="L337" s="101"/>
      <c r="M337" s="101"/>
      <c r="N337" s="102"/>
      <c r="O337" s="102"/>
      <c r="P337" s="103"/>
      <c r="Q337" s="31">
        <f ca="1">NETWORKDAYS(N337,O337,LD!$D$5:$D$16)</f>
        <v>0</v>
      </c>
      <c r="R337" s="152" t="str">
        <f ca="1">IF(AND(R$7&gt;=$N337,R$7&lt;=$O337,R$7&lt;&gt;""),IF($P337="O",$K337&amp;" h",$K337),"")</f>
        <v/>
      </c>
      <c r="S337" s="150" t="str">
        <f>IF(AND(S$7&gt;=$N337,S$7&lt;=$O337,S$7&lt;&gt;""),IF($P337="O",$K337&amp;" h",$K337),"")</f>
        <v/>
      </c>
      <c r="T337" s="152" t="str">
        <f ca="1">IF(AND(T$7&gt;=$N337,T$7&lt;=$O337,T$7&lt;&gt;""),IF($P337="O",$K337&amp;" h",$K337),"")</f>
        <v/>
      </c>
      <c r="U337" s="150" t="str">
        <f>IF(AND(U$7&gt;=$N337,U$7&lt;=$O337,U$7&lt;&gt;""),IF($P337="O",$K337&amp;" h",$K337),"")</f>
        <v/>
      </c>
      <c r="V337" s="152" t="str">
        <f ca="1">IF(AND(V$7&gt;=$N337,V$7&lt;=$O337,V$7&lt;&gt;""),IF($P337="O",$K337&amp;" h",$K337),"")</f>
        <v/>
      </c>
      <c r="W337" s="150" t="str">
        <f>IF(AND(W$7&gt;=$N337,W$7&lt;=$O337,W$7&lt;&gt;""),IF($P337="O",$K337&amp;" h",$K337),"")</f>
        <v/>
      </c>
      <c r="X337" s="152" t="str">
        <f ca="1">IF(AND(X$7&gt;=$N337,X$7&lt;=$O337,X$7&lt;&gt;""),IF($P337="O",$K337&amp;" h",$K337),"")</f>
        <v/>
      </c>
      <c r="Y337" s="150" t="str">
        <f>IF(AND(Y$7&gt;=$N337,Y$7&lt;=$O337,Y$7&lt;&gt;""),IF($P337="O",$K337&amp;" h",$K337),"")</f>
        <v/>
      </c>
      <c r="Z337" s="152" t="str">
        <f ca="1">IF(AND(Z$7&gt;=$N337,Z$7&lt;=$O337,Z$7&lt;&gt;""),IF($P337="O",$K337&amp;" h",$K337),"")</f>
        <v/>
      </c>
      <c r="AA337" s="150" t="str">
        <f>IF(AND(AA$7&gt;=$N337,AA$7&lt;=$O337,AA$7&lt;&gt;""),IF($P337="O",$K337&amp;" h",$K337),"")</f>
        <v/>
      </c>
      <c r="AB337" s="152" t="str">
        <f ca="1">IF(AND(AB$7&gt;=$N337,AB$7&lt;=$O337,AB$7&lt;&gt;""),IF($P337="O",$K337&amp;" h",$K337),"")</f>
        <v/>
      </c>
      <c r="AC337" s="150" t="str">
        <f>IF(AND(AC$7&gt;=$N337,AC$7&lt;=$O337,AC$7&lt;&gt;""),IF($P337="O",$K337&amp;" h",$K337),"")</f>
        <v/>
      </c>
      <c r="AD337" s="152" t="str">
        <f ca="1">IF(AND(AD$7&gt;=$N337,AD$7&lt;=$O337,AD$7&lt;&gt;""),IF($P337="O",$K337&amp;" h",$K337),"")</f>
        <v/>
      </c>
      <c r="AE337" s="150" t="str">
        <f>IF(AND(AE$7&gt;=$N337,AE$7&lt;=$O337,AE$7&lt;&gt;""),IF($P337="O",$K337&amp;" h",$K337),"")</f>
        <v/>
      </c>
      <c r="AF337" s="152" t="str">
        <f ca="1">IF(AND(AF$7&gt;=$N337,AF$7&lt;=$O337,AF$7&lt;&gt;""),IF($P337="O",$K337&amp;" h",$K337),"")</f>
        <v/>
      </c>
      <c r="AG337" s="150" t="str">
        <f>IF(AND(AG$7&gt;=$N337,AG$7&lt;=$O337,AG$7&lt;&gt;""),IF($P337="O",$K337&amp;" h",$K337),"")</f>
        <v/>
      </c>
      <c r="AH337" s="152" t="str">
        <f ca="1">IF(AND(AH$7&gt;=$N337,AH$7&lt;=$O337,AH$7&lt;&gt;""),IF($P337="O",$K337&amp;" h",$K337),"")</f>
        <v/>
      </c>
      <c r="AI337" s="150"/>
      <c r="AJ337" s="152"/>
      <c r="AK337" s="150"/>
      <c r="AL337" s="152"/>
      <c r="AM337" s="150"/>
      <c r="AN337" s="152"/>
      <c r="AO337" s="150"/>
      <c r="AP337" s="152"/>
      <c r="AQ337" s="150"/>
      <c r="AR337" s="152"/>
      <c r="AS337" s="150"/>
      <c r="AT337" s="152"/>
      <c r="AU337" s="150"/>
      <c r="AV337" s="152"/>
      <c r="AW337" s="150"/>
      <c r="AX337" s="152"/>
      <c r="AY337" s="150"/>
      <c r="AZ337" s="152"/>
      <c r="BA337" s="150"/>
      <c r="BB337" s="152"/>
      <c r="BC337" s="150"/>
      <c r="BD337" s="152"/>
      <c r="BE337" s="150"/>
      <c r="BF337" s="152"/>
      <c r="BG337" s="150"/>
      <c r="BH337" s="152"/>
      <c r="BI337" s="150"/>
      <c r="BJ337" s="152"/>
      <c r="BK337" s="150"/>
      <c r="BL337" s="152"/>
      <c r="BM337" s="150"/>
      <c r="BN337" s="152"/>
      <c r="BO337" s="150"/>
      <c r="BP337" s="152"/>
      <c r="BQ337" s="150"/>
      <c r="BR337" s="152"/>
      <c r="BS337" s="150"/>
      <c r="BT337" s="152"/>
      <c r="BU337" s="150"/>
      <c r="BV337" s="152"/>
      <c r="BW337" s="150"/>
      <c r="BX337" s="152"/>
      <c r="BY337" s="150"/>
      <c r="BZ337" s="32" t="str">
        <f ca="1">IF(AND(BZ$7&gt;=$N337,BZ$7&lt;=$O337,BZ$7&lt;&gt;""),IF($P337="O",$K337&amp;" h",$K337),"")</f>
        <v/>
      </c>
      <c r="CA337" s="32" t="str">
        <f ca="1">IF(AND(CA$7&gt;=$N337,CA$7&lt;=$O337,CA$7&lt;&gt;""),IF($P337="O",$K337&amp;" h",$K337),"")</f>
        <v/>
      </c>
      <c r="CB337" s="32" t="str">
        <f ca="1">IF(AND(CB$7&gt;=$N337,CB$7&lt;=$O337,CB$7&lt;&gt;""),IF($P337="O",$K337&amp;" h",$K337),"")</f>
        <v/>
      </c>
      <c r="CC337" s="32" t="str">
        <f ca="1">IF(AND(CC$7&gt;=$N337,CC$7&lt;=$O337,CC$7&lt;&gt;""),IF($P337="O",$K337&amp;" h",$K337),"")</f>
        <v/>
      </c>
      <c r="CD337" s="32" t="str">
        <f ca="1">IF(AND(CD$7&gt;=$N337,CD$7&lt;=$O337,CD$7&lt;&gt;""),IF($P337="O",$K337&amp;" h",$K337),"")</f>
        <v/>
      </c>
      <c r="CE337" s="32" t="str">
        <f ca="1">IF(AND(CE$7&gt;=$N337,CE$7&lt;=$O337,CE$7&lt;&gt;""),IF($P337="O",$K337&amp;" h",$K337),"")</f>
        <v/>
      </c>
      <c r="CF337" s="32" t="str">
        <f ca="1">IF(AND(CF$7&gt;=$N337,CF$7&lt;=$O337,CF$7&lt;&gt;""),IF($P337="O",$K337&amp;" h",$K337),"")</f>
        <v/>
      </c>
      <c r="CG337" s="32" t="str">
        <f ca="1">IF(AND(CG$7&gt;=$N337,CG$7&lt;=$O337,CG$7&lt;&gt;""),IF($P337="O",$K337&amp;" h",$K337),"")</f>
        <v/>
      </c>
      <c r="CH337" s="32" t="str">
        <f ca="1">IF(AND(CH$7&gt;=$N337,CH$7&lt;=$O337,CH$7&lt;&gt;""),IF($P337="O",$K337&amp;" h",$K337),"")</f>
        <v/>
      </c>
      <c r="CI337" s="32" t="str">
        <f ca="1">IF(AND(CI$7&gt;=$N337,CI$7&lt;=$O337,CI$7&lt;&gt;""),IF($P337="O",$K337&amp;" h",$K337),"")</f>
        <v/>
      </c>
      <c r="CJ337" s="32" t="str">
        <f ca="1">IF(AND(CJ$7&gt;=$N337,CJ$7&lt;=$O337,CJ$7&lt;&gt;""),IF($P337="O",$K337&amp;" h",$K337),"")</f>
        <v/>
      </c>
      <c r="CK337" s="32" t="str">
        <f ca="1">IF(AND(CK$7&gt;=$N337,CK$7&lt;=$O337,CK$7&lt;&gt;""),IF($P337="O",$K337&amp;" h",$K337),"")</f>
        <v/>
      </c>
      <c r="CL337" s="32" t="str">
        <f ca="1">IF(AND(CL$7&gt;=$N337,CL$7&lt;=$O337,CL$7&lt;&gt;""),IF($P337="O",$K337&amp;" h",$K337),"")</f>
        <v/>
      </c>
      <c r="CM337" s="32" t="str">
        <f ca="1">IF(AND(CM$7&gt;=$N337,CM$7&lt;=$O337,CM$7&lt;&gt;""),IF($P337="O",$K337&amp;" h",$K337),"")</f>
        <v/>
      </c>
      <c r="CN337" s="32" t="str">
        <f ca="1">IF(AND(CN$7&gt;=$N337,CN$7&lt;=$O337,CN$7&lt;&gt;""),IF($P337="O",$K337&amp;" h",$K337),"")</f>
        <v/>
      </c>
      <c r="CO337" s="32" t="str">
        <f ca="1">IF(AND(CO$7&gt;=$N337,CO$7&lt;=$O337,CO$7&lt;&gt;""),IF($P337="O",$K337&amp;" h",$K337),"")</f>
        <v/>
      </c>
      <c r="CP337" s="32" t="str">
        <f ca="1">IF(AND(CP$7&gt;=$N337,CP$7&lt;=$O337,CP$7&lt;&gt;""),IF($P337="O",$K337&amp;" h",$K337),"")</f>
        <v/>
      </c>
      <c r="CQ337" s="32" t="str">
        <f ca="1">IF(AND(CQ$7&gt;=$N337,CQ$7&lt;=$O337,CQ$7&lt;&gt;""),IF($P337="O",$K337&amp;" h",$K337),"")</f>
        <v/>
      </c>
      <c r="CR337" s="32" t="str">
        <f ca="1">IF(AND(CR$7&gt;=$N337,CR$7&lt;=$O337,CR$7&lt;&gt;""),IF($P337="O",$K337&amp;" h",$K337),"")</f>
        <v/>
      </c>
      <c r="CS337" s="32" t="str">
        <f ca="1">IF(AND(CS$7&gt;=$N337,CS$7&lt;=$O337,CS$7&lt;&gt;""),IF($P337="O",$K337&amp;" h",$K337),"")</f>
        <v/>
      </c>
      <c r="CT337" s="32" t="str">
        <f ca="1">IF(AND(CT$7&gt;=$N337,CT$7&lt;=$O337,CT$7&lt;&gt;""),IF($P337="O",$K337&amp;" h",$K337),"")</f>
        <v/>
      </c>
      <c r="CU337" s="32" t="str">
        <f ca="1">IF(AND(CU$7&gt;=$N337,CU$7&lt;=$O337,CU$7&lt;&gt;""),IF($P337="O",$K337&amp;" h",$K337),"")</f>
        <v/>
      </c>
      <c r="CV337" s="32" t="str">
        <f ca="1">IF(AND(CV$7&gt;=$N337,CV$7&lt;=$O337,CV$7&lt;&gt;""),IF($P337="O",$K337&amp;" h",$K337),"")</f>
        <v/>
      </c>
      <c r="CW337" s="32" t="str">
        <f ca="1">IF(AND(CW$7&gt;=$N337,CW$7&lt;=$O337,CW$7&lt;&gt;""),IF($P337="O",$K337&amp;" h",$K337),"")</f>
        <v/>
      </c>
      <c r="CX337" s="32" t="str">
        <f ca="1">IF(AND(CX$7&gt;=$N337,CX$7&lt;=$O337,CX$7&lt;&gt;""),IF($P337="O",$K337&amp;" h",$K337),"")</f>
        <v/>
      </c>
      <c r="CY337" s="32" t="str">
        <f ca="1">IF(AND(CY$7&gt;=$N337,CY$7&lt;=$O337,CY$7&lt;&gt;""),IF($P337="O",$K337&amp;" h",$K337),"")</f>
        <v/>
      </c>
      <c r="CZ337" s="32" t="str">
        <f ca="1">IF(AND(CZ$7&gt;=$N337,CZ$7&lt;=$O337,CZ$7&lt;&gt;""),IF($P337="O",$K337&amp;" h",$K337),"")</f>
        <v/>
      </c>
      <c r="DA337" s="32" t="str">
        <f ca="1">IF(AND(DA$7&gt;=$N337,DA$7&lt;=$O337,DA$7&lt;&gt;""),IF($P337="O",$K337&amp;" h",$K337),"")</f>
        <v/>
      </c>
      <c r="DB337" s="32" t="str">
        <f ca="1">IF(AND(DB$7&gt;=$N337,DB$7&lt;=$O337,DB$7&lt;&gt;""),IF($P337="O",$K337&amp;" h",$K337),"")</f>
        <v/>
      </c>
      <c r="DC337" s="32" t="str">
        <f ca="1">IF(AND(DC$7&gt;=$N337,DC$7&lt;=$O337,DC$7&lt;&gt;""),IF($P337="O",$K337&amp;" h",$K337),"")</f>
        <v/>
      </c>
    </row>
    <row r="338" spans="1:107" x14ac:dyDescent="0.3">
      <c r="A338" s="100"/>
      <c r="B338" s="100"/>
      <c r="C338" s="100"/>
      <c r="D338" s="100"/>
      <c r="E338" s="100"/>
      <c r="F338" s="100"/>
      <c r="G338" s="100"/>
      <c r="H338" s="100"/>
      <c r="I338" s="100"/>
      <c r="J338" s="100"/>
      <c r="K338" s="100"/>
      <c r="L338" s="101"/>
      <c r="M338" s="101"/>
      <c r="N338" s="102"/>
      <c r="O338" s="102"/>
      <c r="P338" s="103"/>
      <c r="Q338" s="31">
        <f ca="1">NETWORKDAYS(N338,O338,LD!$D$5:$D$16)</f>
        <v>0</v>
      </c>
      <c r="R338" s="152" t="str">
        <f ca="1">IF(AND(R$7&gt;=$N338,R$7&lt;=$O338,R$7&lt;&gt;""),IF($P338="O",$K338&amp;" h",$K338),"")</f>
        <v/>
      </c>
      <c r="S338" s="150" t="str">
        <f>IF(AND(S$7&gt;=$N338,S$7&lt;=$O338,S$7&lt;&gt;""),IF($P338="O",$K338&amp;" h",$K338),"")</f>
        <v/>
      </c>
      <c r="T338" s="152" t="str">
        <f ca="1">IF(AND(T$7&gt;=$N338,T$7&lt;=$O338,T$7&lt;&gt;""),IF($P338="O",$K338&amp;" h",$K338),"")</f>
        <v/>
      </c>
      <c r="U338" s="150" t="str">
        <f>IF(AND(U$7&gt;=$N338,U$7&lt;=$O338,U$7&lt;&gt;""),IF($P338="O",$K338&amp;" h",$K338),"")</f>
        <v/>
      </c>
      <c r="V338" s="152" t="str">
        <f ca="1">IF(AND(V$7&gt;=$N338,V$7&lt;=$O338,V$7&lt;&gt;""),IF($P338="O",$K338&amp;" h",$K338),"")</f>
        <v/>
      </c>
      <c r="W338" s="150" t="str">
        <f>IF(AND(W$7&gt;=$N338,W$7&lt;=$O338,W$7&lt;&gt;""),IF($P338="O",$K338&amp;" h",$K338),"")</f>
        <v/>
      </c>
      <c r="X338" s="152" t="str">
        <f ca="1">IF(AND(X$7&gt;=$N338,X$7&lt;=$O338,X$7&lt;&gt;""),IF($P338="O",$K338&amp;" h",$K338),"")</f>
        <v/>
      </c>
      <c r="Y338" s="150" t="str">
        <f>IF(AND(Y$7&gt;=$N338,Y$7&lt;=$O338,Y$7&lt;&gt;""),IF($P338="O",$K338&amp;" h",$K338),"")</f>
        <v/>
      </c>
      <c r="Z338" s="152" t="str">
        <f ca="1">IF(AND(Z$7&gt;=$N338,Z$7&lt;=$O338,Z$7&lt;&gt;""),IF($P338="O",$K338&amp;" h",$K338),"")</f>
        <v/>
      </c>
      <c r="AA338" s="150" t="str">
        <f>IF(AND(AA$7&gt;=$N338,AA$7&lt;=$O338,AA$7&lt;&gt;""),IF($P338="O",$K338&amp;" h",$K338),"")</f>
        <v/>
      </c>
      <c r="AB338" s="152" t="str">
        <f ca="1">IF(AND(AB$7&gt;=$N338,AB$7&lt;=$O338,AB$7&lt;&gt;""),IF($P338="O",$K338&amp;" h",$K338),"")</f>
        <v/>
      </c>
      <c r="AC338" s="150" t="str">
        <f>IF(AND(AC$7&gt;=$N338,AC$7&lt;=$O338,AC$7&lt;&gt;""),IF($P338="O",$K338&amp;" h",$K338),"")</f>
        <v/>
      </c>
      <c r="AD338" s="152" t="str">
        <f ca="1">IF(AND(AD$7&gt;=$N338,AD$7&lt;=$O338,AD$7&lt;&gt;""),IF($P338="O",$K338&amp;" h",$K338),"")</f>
        <v/>
      </c>
      <c r="AE338" s="150" t="str">
        <f>IF(AND(AE$7&gt;=$N338,AE$7&lt;=$O338,AE$7&lt;&gt;""),IF($P338="O",$K338&amp;" h",$K338),"")</f>
        <v/>
      </c>
      <c r="AF338" s="152" t="str">
        <f ca="1">IF(AND(AF$7&gt;=$N338,AF$7&lt;=$O338,AF$7&lt;&gt;""),IF($P338="O",$K338&amp;" h",$K338),"")</f>
        <v/>
      </c>
      <c r="AG338" s="150" t="str">
        <f>IF(AND(AG$7&gt;=$N338,AG$7&lt;=$O338,AG$7&lt;&gt;""),IF($P338="O",$K338&amp;" h",$K338),"")</f>
        <v/>
      </c>
      <c r="AH338" s="152" t="str">
        <f ca="1">IF(AND(AH$7&gt;=$N338,AH$7&lt;=$O338,AH$7&lt;&gt;""),IF($P338="O",$K338&amp;" h",$K338),"")</f>
        <v/>
      </c>
      <c r="AI338" s="150"/>
      <c r="AJ338" s="152"/>
      <c r="AK338" s="150"/>
      <c r="AL338" s="152"/>
      <c r="AM338" s="150"/>
      <c r="AN338" s="152"/>
      <c r="AO338" s="150"/>
      <c r="AP338" s="152"/>
      <c r="AQ338" s="150"/>
      <c r="AR338" s="152"/>
      <c r="AS338" s="150"/>
      <c r="AT338" s="152"/>
      <c r="AU338" s="150"/>
      <c r="AV338" s="152"/>
      <c r="AW338" s="150"/>
      <c r="AX338" s="152"/>
      <c r="AY338" s="150"/>
      <c r="AZ338" s="152"/>
      <c r="BA338" s="150"/>
      <c r="BB338" s="152"/>
      <c r="BC338" s="150"/>
      <c r="BD338" s="152"/>
      <c r="BE338" s="150"/>
      <c r="BF338" s="152"/>
      <c r="BG338" s="150"/>
      <c r="BH338" s="152"/>
      <c r="BI338" s="150"/>
      <c r="BJ338" s="152"/>
      <c r="BK338" s="150"/>
      <c r="BL338" s="152"/>
      <c r="BM338" s="150"/>
      <c r="BN338" s="152"/>
      <c r="BO338" s="150"/>
      <c r="BP338" s="152"/>
      <c r="BQ338" s="150"/>
      <c r="BR338" s="152"/>
      <c r="BS338" s="150"/>
      <c r="BT338" s="152"/>
      <c r="BU338" s="150"/>
      <c r="BV338" s="152"/>
      <c r="BW338" s="150"/>
      <c r="BX338" s="152"/>
      <c r="BY338" s="150"/>
      <c r="BZ338" s="32" t="str">
        <f ca="1">IF(AND(BZ$7&gt;=$N338,BZ$7&lt;=$O338,BZ$7&lt;&gt;""),IF($P338="O",$K338&amp;" h",$K338),"")</f>
        <v/>
      </c>
      <c r="CA338" s="32" t="str">
        <f ca="1">IF(AND(CA$7&gt;=$N338,CA$7&lt;=$O338,CA$7&lt;&gt;""),IF($P338="O",$K338&amp;" h",$K338),"")</f>
        <v/>
      </c>
      <c r="CB338" s="32" t="str">
        <f ca="1">IF(AND(CB$7&gt;=$N338,CB$7&lt;=$O338,CB$7&lt;&gt;""),IF($P338="O",$K338&amp;" h",$K338),"")</f>
        <v/>
      </c>
      <c r="CC338" s="32" t="str">
        <f ca="1">IF(AND(CC$7&gt;=$N338,CC$7&lt;=$O338,CC$7&lt;&gt;""),IF($P338="O",$K338&amp;" h",$K338),"")</f>
        <v/>
      </c>
      <c r="CD338" s="32" t="str">
        <f ca="1">IF(AND(CD$7&gt;=$N338,CD$7&lt;=$O338,CD$7&lt;&gt;""),IF($P338="O",$K338&amp;" h",$K338),"")</f>
        <v/>
      </c>
      <c r="CE338" s="32" t="str">
        <f ca="1">IF(AND(CE$7&gt;=$N338,CE$7&lt;=$O338,CE$7&lt;&gt;""),IF($P338="O",$K338&amp;" h",$K338),"")</f>
        <v/>
      </c>
      <c r="CF338" s="32" t="str">
        <f ca="1">IF(AND(CF$7&gt;=$N338,CF$7&lt;=$O338,CF$7&lt;&gt;""),IF($P338="O",$K338&amp;" h",$K338),"")</f>
        <v/>
      </c>
      <c r="CG338" s="32" t="str">
        <f ca="1">IF(AND(CG$7&gt;=$N338,CG$7&lt;=$O338,CG$7&lt;&gt;""),IF($P338="O",$K338&amp;" h",$K338),"")</f>
        <v/>
      </c>
      <c r="CH338" s="32" t="str">
        <f ca="1">IF(AND(CH$7&gt;=$N338,CH$7&lt;=$O338,CH$7&lt;&gt;""),IF($P338="O",$K338&amp;" h",$K338),"")</f>
        <v/>
      </c>
      <c r="CI338" s="32" t="str">
        <f ca="1">IF(AND(CI$7&gt;=$N338,CI$7&lt;=$O338,CI$7&lt;&gt;""),IF($P338="O",$K338&amp;" h",$K338),"")</f>
        <v/>
      </c>
      <c r="CJ338" s="32" t="str">
        <f ca="1">IF(AND(CJ$7&gt;=$N338,CJ$7&lt;=$O338,CJ$7&lt;&gt;""),IF($P338="O",$K338&amp;" h",$K338),"")</f>
        <v/>
      </c>
      <c r="CK338" s="32" t="str">
        <f ca="1">IF(AND(CK$7&gt;=$N338,CK$7&lt;=$O338,CK$7&lt;&gt;""),IF($P338="O",$K338&amp;" h",$K338),"")</f>
        <v/>
      </c>
      <c r="CL338" s="32" t="str">
        <f ca="1">IF(AND(CL$7&gt;=$N338,CL$7&lt;=$O338,CL$7&lt;&gt;""),IF($P338="O",$K338&amp;" h",$K338),"")</f>
        <v/>
      </c>
      <c r="CM338" s="32" t="str">
        <f ca="1">IF(AND(CM$7&gt;=$N338,CM$7&lt;=$O338,CM$7&lt;&gt;""),IF($P338="O",$K338&amp;" h",$K338),"")</f>
        <v/>
      </c>
      <c r="CN338" s="32" t="str">
        <f ca="1">IF(AND(CN$7&gt;=$N338,CN$7&lt;=$O338,CN$7&lt;&gt;""),IF($P338="O",$K338&amp;" h",$K338),"")</f>
        <v/>
      </c>
      <c r="CO338" s="32" t="str">
        <f ca="1">IF(AND(CO$7&gt;=$N338,CO$7&lt;=$O338,CO$7&lt;&gt;""),IF($P338="O",$K338&amp;" h",$K338),"")</f>
        <v/>
      </c>
      <c r="CP338" s="32" t="str">
        <f ca="1">IF(AND(CP$7&gt;=$N338,CP$7&lt;=$O338,CP$7&lt;&gt;""),IF($P338="O",$K338&amp;" h",$K338),"")</f>
        <v/>
      </c>
      <c r="CQ338" s="32" t="str">
        <f ca="1">IF(AND(CQ$7&gt;=$N338,CQ$7&lt;=$O338,CQ$7&lt;&gt;""),IF($P338="O",$K338&amp;" h",$K338),"")</f>
        <v/>
      </c>
      <c r="CR338" s="32" t="str">
        <f ca="1">IF(AND(CR$7&gt;=$N338,CR$7&lt;=$O338,CR$7&lt;&gt;""),IF($P338="O",$K338&amp;" h",$K338),"")</f>
        <v/>
      </c>
      <c r="CS338" s="32" t="str">
        <f ca="1">IF(AND(CS$7&gt;=$N338,CS$7&lt;=$O338,CS$7&lt;&gt;""),IF($P338="O",$K338&amp;" h",$K338),"")</f>
        <v/>
      </c>
      <c r="CT338" s="32" t="str">
        <f ca="1">IF(AND(CT$7&gt;=$N338,CT$7&lt;=$O338,CT$7&lt;&gt;""),IF($P338="O",$K338&amp;" h",$K338),"")</f>
        <v/>
      </c>
      <c r="CU338" s="32" t="str">
        <f ca="1">IF(AND(CU$7&gt;=$N338,CU$7&lt;=$O338,CU$7&lt;&gt;""),IF($P338="O",$K338&amp;" h",$K338),"")</f>
        <v/>
      </c>
      <c r="CV338" s="32" t="str">
        <f ca="1">IF(AND(CV$7&gt;=$N338,CV$7&lt;=$O338,CV$7&lt;&gt;""),IF($P338="O",$K338&amp;" h",$K338),"")</f>
        <v/>
      </c>
      <c r="CW338" s="32" t="str">
        <f ca="1">IF(AND(CW$7&gt;=$N338,CW$7&lt;=$O338,CW$7&lt;&gt;""),IF($P338="O",$K338&amp;" h",$K338),"")</f>
        <v/>
      </c>
      <c r="CX338" s="32" t="str">
        <f ca="1">IF(AND(CX$7&gt;=$N338,CX$7&lt;=$O338,CX$7&lt;&gt;""),IF($P338="O",$K338&amp;" h",$K338),"")</f>
        <v/>
      </c>
      <c r="CY338" s="32" t="str">
        <f ca="1">IF(AND(CY$7&gt;=$N338,CY$7&lt;=$O338,CY$7&lt;&gt;""),IF($P338="O",$K338&amp;" h",$K338),"")</f>
        <v/>
      </c>
      <c r="CZ338" s="32" t="str">
        <f ca="1">IF(AND(CZ$7&gt;=$N338,CZ$7&lt;=$O338,CZ$7&lt;&gt;""),IF($P338="O",$K338&amp;" h",$K338),"")</f>
        <v/>
      </c>
      <c r="DA338" s="32" t="str">
        <f ca="1">IF(AND(DA$7&gt;=$N338,DA$7&lt;=$O338,DA$7&lt;&gt;""),IF($P338="O",$K338&amp;" h",$K338),"")</f>
        <v/>
      </c>
      <c r="DB338" s="32" t="str">
        <f ca="1">IF(AND(DB$7&gt;=$N338,DB$7&lt;=$O338,DB$7&lt;&gt;""),IF($P338="O",$K338&amp;" h",$K338),"")</f>
        <v/>
      </c>
      <c r="DC338" s="32" t="str">
        <f ca="1">IF(AND(DC$7&gt;=$N338,DC$7&lt;=$O338,DC$7&lt;&gt;""),IF($P338="O",$K338&amp;" h",$K338),"")</f>
        <v/>
      </c>
    </row>
    <row r="339" spans="1:107" x14ac:dyDescent="0.3">
      <c r="A339" s="100"/>
      <c r="B339" s="100"/>
      <c r="C339" s="100"/>
      <c r="D339" s="100"/>
      <c r="E339" s="100"/>
      <c r="F339" s="100"/>
      <c r="G339" s="100"/>
      <c r="H339" s="100"/>
      <c r="I339" s="100"/>
      <c r="J339" s="100"/>
      <c r="K339" s="100"/>
      <c r="L339" s="101"/>
      <c r="M339" s="101"/>
      <c r="N339" s="102"/>
      <c r="O339" s="102"/>
      <c r="P339" s="103"/>
      <c r="Q339" s="31">
        <f ca="1">NETWORKDAYS(N339,O339,LD!$D$5:$D$16)</f>
        <v>0</v>
      </c>
      <c r="R339" s="152" t="str">
        <f ca="1">IF(AND(R$7&gt;=$N339,R$7&lt;=$O339,R$7&lt;&gt;""),IF($P339="O",$K339&amp;" h",$K339),"")</f>
        <v/>
      </c>
      <c r="S339" s="150" t="str">
        <f>IF(AND(S$7&gt;=$N339,S$7&lt;=$O339,S$7&lt;&gt;""),IF($P339="O",$K339&amp;" h",$K339),"")</f>
        <v/>
      </c>
      <c r="T339" s="152" t="str">
        <f ca="1">IF(AND(T$7&gt;=$N339,T$7&lt;=$O339,T$7&lt;&gt;""),IF($P339="O",$K339&amp;" h",$K339),"")</f>
        <v/>
      </c>
      <c r="U339" s="150" t="str">
        <f>IF(AND(U$7&gt;=$N339,U$7&lt;=$O339,U$7&lt;&gt;""),IF($P339="O",$K339&amp;" h",$K339),"")</f>
        <v/>
      </c>
      <c r="V339" s="152" t="str">
        <f ca="1">IF(AND(V$7&gt;=$N339,V$7&lt;=$O339,V$7&lt;&gt;""),IF($P339="O",$K339&amp;" h",$K339),"")</f>
        <v/>
      </c>
      <c r="W339" s="150" t="str">
        <f>IF(AND(W$7&gt;=$N339,W$7&lt;=$O339,W$7&lt;&gt;""),IF($P339="O",$K339&amp;" h",$K339),"")</f>
        <v/>
      </c>
      <c r="X339" s="152" t="str">
        <f ca="1">IF(AND(X$7&gt;=$N339,X$7&lt;=$O339,X$7&lt;&gt;""),IF($P339="O",$K339&amp;" h",$K339),"")</f>
        <v/>
      </c>
      <c r="Y339" s="150" t="str">
        <f>IF(AND(Y$7&gt;=$N339,Y$7&lt;=$O339,Y$7&lt;&gt;""),IF($P339="O",$K339&amp;" h",$K339),"")</f>
        <v/>
      </c>
      <c r="Z339" s="152" t="str">
        <f ca="1">IF(AND(Z$7&gt;=$N339,Z$7&lt;=$O339,Z$7&lt;&gt;""),IF($P339="O",$K339&amp;" h",$K339),"")</f>
        <v/>
      </c>
      <c r="AA339" s="150" t="str">
        <f>IF(AND(AA$7&gt;=$N339,AA$7&lt;=$O339,AA$7&lt;&gt;""),IF($P339="O",$K339&amp;" h",$K339),"")</f>
        <v/>
      </c>
      <c r="AB339" s="152" t="str">
        <f ca="1">IF(AND(AB$7&gt;=$N339,AB$7&lt;=$O339,AB$7&lt;&gt;""),IF($P339="O",$K339&amp;" h",$K339),"")</f>
        <v/>
      </c>
      <c r="AC339" s="150" t="str">
        <f>IF(AND(AC$7&gt;=$N339,AC$7&lt;=$O339,AC$7&lt;&gt;""),IF($P339="O",$K339&amp;" h",$K339),"")</f>
        <v/>
      </c>
      <c r="AD339" s="152" t="str">
        <f ca="1">IF(AND(AD$7&gt;=$N339,AD$7&lt;=$O339,AD$7&lt;&gt;""),IF($P339="O",$K339&amp;" h",$K339),"")</f>
        <v/>
      </c>
      <c r="AE339" s="150" t="str">
        <f>IF(AND(AE$7&gt;=$N339,AE$7&lt;=$O339,AE$7&lt;&gt;""),IF($P339="O",$K339&amp;" h",$K339),"")</f>
        <v/>
      </c>
      <c r="AF339" s="152" t="str">
        <f ca="1">IF(AND(AF$7&gt;=$N339,AF$7&lt;=$O339,AF$7&lt;&gt;""),IF($P339="O",$K339&amp;" h",$K339),"")</f>
        <v/>
      </c>
      <c r="AG339" s="150" t="str">
        <f>IF(AND(AG$7&gt;=$N339,AG$7&lt;=$O339,AG$7&lt;&gt;""),IF($P339="O",$K339&amp;" h",$K339),"")</f>
        <v/>
      </c>
      <c r="AH339" s="152" t="str">
        <f ca="1">IF(AND(AH$7&gt;=$N339,AH$7&lt;=$O339,AH$7&lt;&gt;""),IF($P339="O",$K339&amp;" h",$K339),"")</f>
        <v/>
      </c>
      <c r="AI339" s="150"/>
      <c r="AJ339" s="152"/>
      <c r="AK339" s="150"/>
      <c r="AL339" s="152"/>
      <c r="AM339" s="150"/>
      <c r="AN339" s="152"/>
      <c r="AO339" s="150"/>
      <c r="AP339" s="152"/>
      <c r="AQ339" s="150"/>
      <c r="AR339" s="152"/>
      <c r="AS339" s="150"/>
      <c r="AT339" s="152"/>
      <c r="AU339" s="150"/>
      <c r="AV339" s="152"/>
      <c r="AW339" s="150"/>
      <c r="AX339" s="152"/>
      <c r="AY339" s="150"/>
      <c r="AZ339" s="152"/>
      <c r="BA339" s="150"/>
      <c r="BB339" s="152"/>
      <c r="BC339" s="150"/>
      <c r="BD339" s="152"/>
      <c r="BE339" s="150"/>
      <c r="BF339" s="152"/>
      <c r="BG339" s="150"/>
      <c r="BH339" s="152"/>
      <c r="BI339" s="150"/>
      <c r="BJ339" s="152"/>
      <c r="BK339" s="150"/>
      <c r="BL339" s="152"/>
      <c r="BM339" s="150"/>
      <c r="BN339" s="152"/>
      <c r="BO339" s="150"/>
      <c r="BP339" s="152"/>
      <c r="BQ339" s="150"/>
      <c r="BR339" s="152"/>
      <c r="BS339" s="150"/>
      <c r="BT339" s="152"/>
      <c r="BU339" s="150"/>
      <c r="BV339" s="152"/>
      <c r="BW339" s="150"/>
      <c r="BX339" s="152"/>
      <c r="BY339" s="150"/>
      <c r="BZ339" s="32" t="str">
        <f ca="1">IF(AND(BZ$7&gt;=$N339,BZ$7&lt;=$O339,BZ$7&lt;&gt;""),IF($P339="O",$K339&amp;" h",$K339),"")</f>
        <v/>
      </c>
      <c r="CA339" s="32" t="str">
        <f ca="1">IF(AND(CA$7&gt;=$N339,CA$7&lt;=$O339,CA$7&lt;&gt;""),IF($P339="O",$K339&amp;" h",$K339),"")</f>
        <v/>
      </c>
      <c r="CB339" s="32" t="str">
        <f ca="1">IF(AND(CB$7&gt;=$N339,CB$7&lt;=$O339,CB$7&lt;&gt;""),IF($P339="O",$K339&amp;" h",$K339),"")</f>
        <v/>
      </c>
      <c r="CC339" s="32" t="str">
        <f ca="1">IF(AND(CC$7&gt;=$N339,CC$7&lt;=$O339,CC$7&lt;&gt;""),IF($P339="O",$K339&amp;" h",$K339),"")</f>
        <v/>
      </c>
      <c r="CD339" s="32" t="str">
        <f ca="1">IF(AND(CD$7&gt;=$N339,CD$7&lt;=$O339,CD$7&lt;&gt;""),IF($P339="O",$K339&amp;" h",$K339),"")</f>
        <v/>
      </c>
      <c r="CE339" s="32" t="str">
        <f ca="1">IF(AND(CE$7&gt;=$N339,CE$7&lt;=$O339,CE$7&lt;&gt;""),IF($P339="O",$K339&amp;" h",$K339),"")</f>
        <v/>
      </c>
      <c r="CF339" s="32" t="str">
        <f ca="1">IF(AND(CF$7&gt;=$N339,CF$7&lt;=$O339,CF$7&lt;&gt;""),IF($P339="O",$K339&amp;" h",$K339),"")</f>
        <v/>
      </c>
      <c r="CG339" s="32" t="str">
        <f ca="1">IF(AND(CG$7&gt;=$N339,CG$7&lt;=$O339,CG$7&lt;&gt;""),IF($P339="O",$K339&amp;" h",$K339),"")</f>
        <v/>
      </c>
      <c r="CH339" s="32" t="str">
        <f ca="1">IF(AND(CH$7&gt;=$N339,CH$7&lt;=$O339,CH$7&lt;&gt;""),IF($P339="O",$K339&amp;" h",$K339),"")</f>
        <v/>
      </c>
      <c r="CI339" s="32" t="str">
        <f ca="1">IF(AND(CI$7&gt;=$N339,CI$7&lt;=$O339,CI$7&lt;&gt;""),IF($P339="O",$K339&amp;" h",$K339),"")</f>
        <v/>
      </c>
      <c r="CJ339" s="32" t="str">
        <f ca="1">IF(AND(CJ$7&gt;=$N339,CJ$7&lt;=$O339,CJ$7&lt;&gt;""),IF($P339="O",$K339&amp;" h",$K339),"")</f>
        <v/>
      </c>
      <c r="CK339" s="32" t="str">
        <f ca="1">IF(AND(CK$7&gt;=$N339,CK$7&lt;=$O339,CK$7&lt;&gt;""),IF($P339="O",$K339&amp;" h",$K339),"")</f>
        <v/>
      </c>
      <c r="CL339" s="32" t="str">
        <f ca="1">IF(AND(CL$7&gt;=$N339,CL$7&lt;=$O339,CL$7&lt;&gt;""),IF($P339="O",$K339&amp;" h",$K339),"")</f>
        <v/>
      </c>
      <c r="CM339" s="32" t="str">
        <f ca="1">IF(AND(CM$7&gt;=$N339,CM$7&lt;=$O339,CM$7&lt;&gt;""),IF($P339="O",$K339&amp;" h",$K339),"")</f>
        <v/>
      </c>
      <c r="CN339" s="32" t="str">
        <f ca="1">IF(AND(CN$7&gt;=$N339,CN$7&lt;=$O339,CN$7&lt;&gt;""),IF($P339="O",$K339&amp;" h",$K339),"")</f>
        <v/>
      </c>
      <c r="CO339" s="32" t="str">
        <f ca="1">IF(AND(CO$7&gt;=$N339,CO$7&lt;=$O339,CO$7&lt;&gt;""),IF($P339="O",$K339&amp;" h",$K339),"")</f>
        <v/>
      </c>
      <c r="CP339" s="32" t="str">
        <f ca="1">IF(AND(CP$7&gt;=$N339,CP$7&lt;=$O339,CP$7&lt;&gt;""),IF($P339="O",$K339&amp;" h",$K339),"")</f>
        <v/>
      </c>
      <c r="CQ339" s="32" t="str">
        <f ca="1">IF(AND(CQ$7&gt;=$N339,CQ$7&lt;=$O339,CQ$7&lt;&gt;""),IF($P339="O",$K339&amp;" h",$K339),"")</f>
        <v/>
      </c>
      <c r="CR339" s="32" t="str">
        <f ca="1">IF(AND(CR$7&gt;=$N339,CR$7&lt;=$O339,CR$7&lt;&gt;""),IF($P339="O",$K339&amp;" h",$K339),"")</f>
        <v/>
      </c>
      <c r="CS339" s="32" t="str">
        <f ca="1">IF(AND(CS$7&gt;=$N339,CS$7&lt;=$O339,CS$7&lt;&gt;""),IF($P339="O",$K339&amp;" h",$K339),"")</f>
        <v/>
      </c>
      <c r="CT339" s="32" t="str">
        <f ca="1">IF(AND(CT$7&gt;=$N339,CT$7&lt;=$O339,CT$7&lt;&gt;""),IF($P339="O",$K339&amp;" h",$K339),"")</f>
        <v/>
      </c>
      <c r="CU339" s="32" t="str">
        <f ca="1">IF(AND(CU$7&gt;=$N339,CU$7&lt;=$O339,CU$7&lt;&gt;""),IF($P339="O",$K339&amp;" h",$K339),"")</f>
        <v/>
      </c>
      <c r="CV339" s="32" t="str">
        <f ca="1">IF(AND(CV$7&gt;=$N339,CV$7&lt;=$O339,CV$7&lt;&gt;""),IF($P339="O",$K339&amp;" h",$K339),"")</f>
        <v/>
      </c>
      <c r="CW339" s="32" t="str">
        <f ca="1">IF(AND(CW$7&gt;=$N339,CW$7&lt;=$O339,CW$7&lt;&gt;""),IF($P339="O",$K339&amp;" h",$K339),"")</f>
        <v/>
      </c>
      <c r="CX339" s="32" t="str">
        <f ca="1">IF(AND(CX$7&gt;=$N339,CX$7&lt;=$O339,CX$7&lt;&gt;""),IF($P339="O",$K339&amp;" h",$K339),"")</f>
        <v/>
      </c>
      <c r="CY339" s="32" t="str">
        <f ca="1">IF(AND(CY$7&gt;=$N339,CY$7&lt;=$O339,CY$7&lt;&gt;""),IF($P339="O",$K339&amp;" h",$K339),"")</f>
        <v/>
      </c>
      <c r="CZ339" s="32" t="str">
        <f ca="1">IF(AND(CZ$7&gt;=$N339,CZ$7&lt;=$O339,CZ$7&lt;&gt;""),IF($P339="O",$K339&amp;" h",$K339),"")</f>
        <v/>
      </c>
      <c r="DA339" s="32" t="str">
        <f ca="1">IF(AND(DA$7&gt;=$N339,DA$7&lt;=$O339,DA$7&lt;&gt;""),IF($P339="O",$K339&amp;" h",$K339),"")</f>
        <v/>
      </c>
      <c r="DB339" s="32" t="str">
        <f ca="1">IF(AND(DB$7&gt;=$N339,DB$7&lt;=$O339,DB$7&lt;&gt;""),IF($P339="O",$K339&amp;" h",$K339),"")</f>
        <v/>
      </c>
      <c r="DC339" s="32" t="str">
        <f ca="1">IF(AND(DC$7&gt;=$N339,DC$7&lt;=$O339,DC$7&lt;&gt;""),IF($P339="O",$K339&amp;" h",$K339),"")</f>
        <v/>
      </c>
    </row>
    <row r="340" spans="1:107" x14ac:dyDescent="0.3">
      <c r="A340" s="100"/>
      <c r="B340" s="100"/>
      <c r="C340" s="100"/>
      <c r="D340" s="100"/>
      <c r="E340" s="100"/>
      <c r="F340" s="100"/>
      <c r="G340" s="100"/>
      <c r="H340" s="100"/>
      <c r="I340" s="100"/>
      <c r="J340" s="100"/>
      <c r="K340" s="100"/>
      <c r="L340" s="101"/>
      <c r="M340" s="101"/>
      <c r="N340" s="102"/>
      <c r="O340" s="102"/>
      <c r="P340" s="103"/>
      <c r="Q340" s="31">
        <f ca="1">NETWORKDAYS(N340,O340,LD!$D$5:$D$16)</f>
        <v>0</v>
      </c>
      <c r="R340" s="152" t="str">
        <f ca="1">IF(AND(R$7&gt;=$N340,R$7&lt;=$O340,R$7&lt;&gt;""),IF($P340="O",$K340&amp;" h",$K340),"")</f>
        <v/>
      </c>
      <c r="S340" s="150" t="str">
        <f>IF(AND(S$7&gt;=$N340,S$7&lt;=$O340,S$7&lt;&gt;""),IF($P340="O",$K340&amp;" h",$K340),"")</f>
        <v/>
      </c>
      <c r="T340" s="152" t="str">
        <f ca="1">IF(AND(T$7&gt;=$N340,T$7&lt;=$O340,T$7&lt;&gt;""),IF($P340="O",$K340&amp;" h",$K340),"")</f>
        <v/>
      </c>
      <c r="U340" s="150" t="str">
        <f>IF(AND(U$7&gt;=$N340,U$7&lt;=$O340,U$7&lt;&gt;""),IF($P340="O",$K340&amp;" h",$K340),"")</f>
        <v/>
      </c>
      <c r="V340" s="152" t="str">
        <f ca="1">IF(AND(V$7&gt;=$N340,V$7&lt;=$O340,V$7&lt;&gt;""),IF($P340="O",$K340&amp;" h",$K340),"")</f>
        <v/>
      </c>
      <c r="W340" s="150" t="str">
        <f>IF(AND(W$7&gt;=$N340,W$7&lt;=$O340,W$7&lt;&gt;""),IF($P340="O",$K340&amp;" h",$K340),"")</f>
        <v/>
      </c>
      <c r="X340" s="152" t="str">
        <f ca="1">IF(AND(X$7&gt;=$N340,X$7&lt;=$O340,X$7&lt;&gt;""),IF($P340="O",$K340&amp;" h",$K340),"")</f>
        <v/>
      </c>
      <c r="Y340" s="150" t="str">
        <f>IF(AND(Y$7&gt;=$N340,Y$7&lt;=$O340,Y$7&lt;&gt;""),IF($P340="O",$K340&amp;" h",$K340),"")</f>
        <v/>
      </c>
      <c r="Z340" s="152" t="str">
        <f ca="1">IF(AND(Z$7&gt;=$N340,Z$7&lt;=$O340,Z$7&lt;&gt;""),IF($P340="O",$K340&amp;" h",$K340),"")</f>
        <v/>
      </c>
      <c r="AA340" s="150" t="str">
        <f>IF(AND(AA$7&gt;=$N340,AA$7&lt;=$O340,AA$7&lt;&gt;""),IF($P340="O",$K340&amp;" h",$K340),"")</f>
        <v/>
      </c>
      <c r="AB340" s="152" t="str">
        <f ca="1">IF(AND(AB$7&gt;=$N340,AB$7&lt;=$O340,AB$7&lt;&gt;""),IF($P340="O",$K340&amp;" h",$K340),"")</f>
        <v/>
      </c>
      <c r="AC340" s="150" t="str">
        <f>IF(AND(AC$7&gt;=$N340,AC$7&lt;=$O340,AC$7&lt;&gt;""),IF($P340="O",$K340&amp;" h",$K340),"")</f>
        <v/>
      </c>
      <c r="AD340" s="152" t="str">
        <f ca="1">IF(AND(AD$7&gt;=$N340,AD$7&lt;=$O340,AD$7&lt;&gt;""),IF($P340="O",$K340&amp;" h",$K340),"")</f>
        <v/>
      </c>
      <c r="AE340" s="150" t="str">
        <f>IF(AND(AE$7&gt;=$N340,AE$7&lt;=$O340,AE$7&lt;&gt;""),IF($P340="O",$K340&amp;" h",$K340),"")</f>
        <v/>
      </c>
      <c r="AF340" s="152" t="str">
        <f ca="1">IF(AND(AF$7&gt;=$N340,AF$7&lt;=$O340,AF$7&lt;&gt;""),IF($P340="O",$K340&amp;" h",$K340),"")</f>
        <v/>
      </c>
      <c r="AG340" s="150" t="str">
        <f>IF(AND(AG$7&gt;=$N340,AG$7&lt;=$O340,AG$7&lt;&gt;""),IF($P340="O",$K340&amp;" h",$K340),"")</f>
        <v/>
      </c>
      <c r="AH340" s="152" t="str">
        <f ca="1">IF(AND(AH$7&gt;=$N340,AH$7&lt;=$O340,AH$7&lt;&gt;""),IF($P340="O",$K340&amp;" h",$K340),"")</f>
        <v/>
      </c>
      <c r="AI340" s="150"/>
      <c r="AJ340" s="152"/>
      <c r="AK340" s="150"/>
      <c r="AL340" s="152"/>
      <c r="AM340" s="150"/>
      <c r="AN340" s="152"/>
      <c r="AO340" s="150"/>
      <c r="AP340" s="152"/>
      <c r="AQ340" s="150"/>
      <c r="AR340" s="152"/>
      <c r="AS340" s="150"/>
      <c r="AT340" s="152"/>
      <c r="AU340" s="150"/>
      <c r="AV340" s="152"/>
      <c r="AW340" s="150"/>
      <c r="AX340" s="152"/>
      <c r="AY340" s="150"/>
      <c r="AZ340" s="152"/>
      <c r="BA340" s="150"/>
      <c r="BB340" s="152"/>
      <c r="BC340" s="150"/>
      <c r="BD340" s="152"/>
      <c r="BE340" s="150"/>
      <c r="BF340" s="152"/>
      <c r="BG340" s="150"/>
      <c r="BH340" s="152"/>
      <c r="BI340" s="150"/>
      <c r="BJ340" s="152"/>
      <c r="BK340" s="150"/>
      <c r="BL340" s="152"/>
      <c r="BM340" s="150"/>
      <c r="BN340" s="152"/>
      <c r="BO340" s="150"/>
      <c r="BP340" s="152"/>
      <c r="BQ340" s="150"/>
      <c r="BR340" s="152"/>
      <c r="BS340" s="150"/>
      <c r="BT340" s="152"/>
      <c r="BU340" s="150"/>
      <c r="BV340" s="152"/>
      <c r="BW340" s="150"/>
      <c r="BX340" s="152"/>
      <c r="BY340" s="150"/>
      <c r="BZ340" s="32" t="str">
        <f ca="1">IF(AND(BZ$7&gt;=$N340,BZ$7&lt;=$O340,BZ$7&lt;&gt;""),IF($P340="O",$K340&amp;" h",$K340),"")</f>
        <v/>
      </c>
      <c r="CA340" s="32" t="str">
        <f ca="1">IF(AND(CA$7&gt;=$N340,CA$7&lt;=$O340,CA$7&lt;&gt;""),IF($P340="O",$K340&amp;" h",$K340),"")</f>
        <v/>
      </c>
      <c r="CB340" s="32" t="str">
        <f ca="1">IF(AND(CB$7&gt;=$N340,CB$7&lt;=$O340,CB$7&lt;&gt;""),IF($P340="O",$K340&amp;" h",$K340),"")</f>
        <v/>
      </c>
      <c r="CC340" s="32" t="str">
        <f ca="1">IF(AND(CC$7&gt;=$N340,CC$7&lt;=$O340,CC$7&lt;&gt;""),IF($P340="O",$K340&amp;" h",$K340),"")</f>
        <v/>
      </c>
      <c r="CD340" s="32" t="str">
        <f ca="1">IF(AND(CD$7&gt;=$N340,CD$7&lt;=$O340,CD$7&lt;&gt;""),IF($P340="O",$K340&amp;" h",$K340),"")</f>
        <v/>
      </c>
      <c r="CE340" s="32" t="str">
        <f ca="1">IF(AND(CE$7&gt;=$N340,CE$7&lt;=$O340,CE$7&lt;&gt;""),IF($P340="O",$K340&amp;" h",$K340),"")</f>
        <v/>
      </c>
      <c r="CF340" s="32" t="str">
        <f ca="1">IF(AND(CF$7&gt;=$N340,CF$7&lt;=$O340,CF$7&lt;&gt;""),IF($P340="O",$K340&amp;" h",$K340),"")</f>
        <v/>
      </c>
      <c r="CG340" s="32" t="str">
        <f ca="1">IF(AND(CG$7&gt;=$N340,CG$7&lt;=$O340,CG$7&lt;&gt;""),IF($P340="O",$K340&amp;" h",$K340),"")</f>
        <v/>
      </c>
      <c r="CH340" s="32" t="str">
        <f ca="1">IF(AND(CH$7&gt;=$N340,CH$7&lt;=$O340,CH$7&lt;&gt;""),IF($P340="O",$K340&amp;" h",$K340),"")</f>
        <v/>
      </c>
      <c r="CI340" s="32" t="str">
        <f ca="1">IF(AND(CI$7&gt;=$N340,CI$7&lt;=$O340,CI$7&lt;&gt;""),IF($P340="O",$K340&amp;" h",$K340),"")</f>
        <v/>
      </c>
      <c r="CJ340" s="32" t="str">
        <f ca="1">IF(AND(CJ$7&gt;=$N340,CJ$7&lt;=$O340,CJ$7&lt;&gt;""),IF($P340="O",$K340&amp;" h",$K340),"")</f>
        <v/>
      </c>
      <c r="CK340" s="32" t="str">
        <f ca="1">IF(AND(CK$7&gt;=$N340,CK$7&lt;=$O340,CK$7&lt;&gt;""),IF($P340="O",$K340&amp;" h",$K340),"")</f>
        <v/>
      </c>
      <c r="CL340" s="32" t="str">
        <f ca="1">IF(AND(CL$7&gt;=$N340,CL$7&lt;=$O340,CL$7&lt;&gt;""),IF($P340="O",$K340&amp;" h",$K340),"")</f>
        <v/>
      </c>
      <c r="CM340" s="32" t="str">
        <f ca="1">IF(AND(CM$7&gt;=$N340,CM$7&lt;=$O340,CM$7&lt;&gt;""),IF($P340="O",$K340&amp;" h",$K340),"")</f>
        <v/>
      </c>
      <c r="CN340" s="32" t="str">
        <f ca="1">IF(AND(CN$7&gt;=$N340,CN$7&lt;=$O340,CN$7&lt;&gt;""),IF($P340="O",$K340&amp;" h",$K340),"")</f>
        <v/>
      </c>
      <c r="CO340" s="32" t="str">
        <f ca="1">IF(AND(CO$7&gt;=$N340,CO$7&lt;=$O340,CO$7&lt;&gt;""),IF($P340="O",$K340&amp;" h",$K340),"")</f>
        <v/>
      </c>
      <c r="CP340" s="32" t="str">
        <f ca="1">IF(AND(CP$7&gt;=$N340,CP$7&lt;=$O340,CP$7&lt;&gt;""),IF($P340="O",$K340&amp;" h",$K340),"")</f>
        <v/>
      </c>
      <c r="CQ340" s="32" t="str">
        <f ca="1">IF(AND(CQ$7&gt;=$N340,CQ$7&lt;=$O340,CQ$7&lt;&gt;""),IF($P340="O",$K340&amp;" h",$K340),"")</f>
        <v/>
      </c>
      <c r="CR340" s="32" t="str">
        <f ca="1">IF(AND(CR$7&gt;=$N340,CR$7&lt;=$O340,CR$7&lt;&gt;""),IF($P340="O",$K340&amp;" h",$K340),"")</f>
        <v/>
      </c>
      <c r="CS340" s="32" t="str">
        <f ca="1">IF(AND(CS$7&gt;=$N340,CS$7&lt;=$O340,CS$7&lt;&gt;""),IF($P340="O",$K340&amp;" h",$K340),"")</f>
        <v/>
      </c>
      <c r="CT340" s="32" t="str">
        <f ca="1">IF(AND(CT$7&gt;=$N340,CT$7&lt;=$O340,CT$7&lt;&gt;""),IF($P340="O",$K340&amp;" h",$K340),"")</f>
        <v/>
      </c>
      <c r="CU340" s="32" t="str">
        <f ca="1">IF(AND(CU$7&gt;=$N340,CU$7&lt;=$O340,CU$7&lt;&gt;""),IF($P340="O",$K340&amp;" h",$K340),"")</f>
        <v/>
      </c>
      <c r="CV340" s="32" t="str">
        <f ca="1">IF(AND(CV$7&gt;=$N340,CV$7&lt;=$O340,CV$7&lt;&gt;""),IF($P340="O",$K340&amp;" h",$K340),"")</f>
        <v/>
      </c>
      <c r="CW340" s="32" t="str">
        <f ca="1">IF(AND(CW$7&gt;=$N340,CW$7&lt;=$O340,CW$7&lt;&gt;""),IF($P340="O",$K340&amp;" h",$K340),"")</f>
        <v/>
      </c>
      <c r="CX340" s="32" t="str">
        <f ca="1">IF(AND(CX$7&gt;=$N340,CX$7&lt;=$O340,CX$7&lt;&gt;""),IF($P340="O",$K340&amp;" h",$K340),"")</f>
        <v/>
      </c>
      <c r="CY340" s="32" t="str">
        <f ca="1">IF(AND(CY$7&gt;=$N340,CY$7&lt;=$O340,CY$7&lt;&gt;""),IF($P340="O",$K340&amp;" h",$K340),"")</f>
        <v/>
      </c>
      <c r="CZ340" s="32" t="str">
        <f ca="1">IF(AND(CZ$7&gt;=$N340,CZ$7&lt;=$O340,CZ$7&lt;&gt;""),IF($P340="O",$K340&amp;" h",$K340),"")</f>
        <v/>
      </c>
      <c r="DA340" s="32" t="str">
        <f ca="1">IF(AND(DA$7&gt;=$N340,DA$7&lt;=$O340,DA$7&lt;&gt;""),IF($P340="O",$K340&amp;" h",$K340),"")</f>
        <v/>
      </c>
      <c r="DB340" s="32" t="str">
        <f ca="1">IF(AND(DB$7&gt;=$N340,DB$7&lt;=$O340,DB$7&lt;&gt;""),IF($P340="O",$K340&amp;" h",$K340),"")</f>
        <v/>
      </c>
      <c r="DC340" s="32" t="str">
        <f ca="1">IF(AND(DC$7&gt;=$N340,DC$7&lt;=$O340,DC$7&lt;&gt;""),IF($P340="O",$K340&amp;" h",$K340),"")</f>
        <v/>
      </c>
    </row>
    <row r="341" spans="1:107" x14ac:dyDescent="0.3">
      <c r="A341" s="100"/>
      <c r="B341" s="100"/>
      <c r="C341" s="100"/>
      <c r="D341" s="100"/>
      <c r="E341" s="100"/>
      <c r="F341" s="100"/>
      <c r="G341" s="100"/>
      <c r="H341" s="100"/>
      <c r="I341" s="100"/>
      <c r="J341" s="100"/>
      <c r="K341" s="100"/>
      <c r="L341" s="101"/>
      <c r="M341" s="101"/>
      <c r="N341" s="102"/>
      <c r="O341" s="102"/>
      <c r="P341" s="103"/>
      <c r="Q341" s="31">
        <f ca="1">NETWORKDAYS(N341,O341,LD!$D$5:$D$16)</f>
        <v>0</v>
      </c>
      <c r="R341" s="152" t="str">
        <f ca="1">IF(AND(R$7&gt;=$N341,R$7&lt;=$O341,R$7&lt;&gt;""),IF($P341="O",$K341&amp;" h",$K341),"")</f>
        <v/>
      </c>
      <c r="S341" s="150" t="str">
        <f>IF(AND(S$7&gt;=$N341,S$7&lt;=$O341,S$7&lt;&gt;""),IF($P341="O",$K341&amp;" h",$K341),"")</f>
        <v/>
      </c>
      <c r="T341" s="152" t="str">
        <f ca="1">IF(AND(T$7&gt;=$N341,T$7&lt;=$O341,T$7&lt;&gt;""),IF($P341="O",$K341&amp;" h",$K341),"")</f>
        <v/>
      </c>
      <c r="U341" s="150" t="str">
        <f>IF(AND(U$7&gt;=$N341,U$7&lt;=$O341,U$7&lt;&gt;""),IF($P341="O",$K341&amp;" h",$K341),"")</f>
        <v/>
      </c>
      <c r="V341" s="152" t="str">
        <f ca="1">IF(AND(V$7&gt;=$N341,V$7&lt;=$O341,V$7&lt;&gt;""),IF($P341="O",$K341&amp;" h",$K341),"")</f>
        <v/>
      </c>
      <c r="W341" s="150" t="str">
        <f>IF(AND(W$7&gt;=$N341,W$7&lt;=$O341,W$7&lt;&gt;""),IF($P341="O",$K341&amp;" h",$K341),"")</f>
        <v/>
      </c>
      <c r="X341" s="152" t="str">
        <f ca="1">IF(AND(X$7&gt;=$N341,X$7&lt;=$O341,X$7&lt;&gt;""),IF($P341="O",$K341&amp;" h",$K341),"")</f>
        <v/>
      </c>
      <c r="Y341" s="150" t="str">
        <f>IF(AND(Y$7&gt;=$N341,Y$7&lt;=$O341,Y$7&lt;&gt;""),IF($P341="O",$K341&amp;" h",$K341),"")</f>
        <v/>
      </c>
      <c r="Z341" s="152" t="str">
        <f ca="1">IF(AND(Z$7&gt;=$N341,Z$7&lt;=$O341,Z$7&lt;&gt;""),IF($P341="O",$K341&amp;" h",$K341),"")</f>
        <v/>
      </c>
      <c r="AA341" s="150" t="str">
        <f>IF(AND(AA$7&gt;=$N341,AA$7&lt;=$O341,AA$7&lt;&gt;""),IF($P341="O",$K341&amp;" h",$K341),"")</f>
        <v/>
      </c>
      <c r="AB341" s="152" t="str">
        <f ca="1">IF(AND(AB$7&gt;=$N341,AB$7&lt;=$O341,AB$7&lt;&gt;""),IF($P341="O",$K341&amp;" h",$K341),"")</f>
        <v/>
      </c>
      <c r="AC341" s="150" t="str">
        <f>IF(AND(AC$7&gt;=$N341,AC$7&lt;=$O341,AC$7&lt;&gt;""),IF($P341="O",$K341&amp;" h",$K341),"")</f>
        <v/>
      </c>
      <c r="AD341" s="152" t="str">
        <f ca="1">IF(AND(AD$7&gt;=$N341,AD$7&lt;=$O341,AD$7&lt;&gt;""),IF($P341="O",$K341&amp;" h",$K341),"")</f>
        <v/>
      </c>
      <c r="AE341" s="150" t="str">
        <f>IF(AND(AE$7&gt;=$N341,AE$7&lt;=$O341,AE$7&lt;&gt;""),IF($P341="O",$K341&amp;" h",$K341),"")</f>
        <v/>
      </c>
      <c r="AF341" s="152" t="str">
        <f ca="1">IF(AND(AF$7&gt;=$N341,AF$7&lt;=$O341,AF$7&lt;&gt;""),IF($P341="O",$K341&amp;" h",$K341),"")</f>
        <v/>
      </c>
      <c r="AG341" s="150" t="str">
        <f>IF(AND(AG$7&gt;=$N341,AG$7&lt;=$O341,AG$7&lt;&gt;""),IF($P341="O",$K341&amp;" h",$K341),"")</f>
        <v/>
      </c>
      <c r="AH341" s="152" t="str">
        <f ca="1">IF(AND(AH$7&gt;=$N341,AH$7&lt;=$O341,AH$7&lt;&gt;""),IF($P341="O",$K341&amp;" h",$K341),"")</f>
        <v/>
      </c>
      <c r="AI341" s="150"/>
      <c r="AJ341" s="152"/>
      <c r="AK341" s="150"/>
      <c r="AL341" s="152"/>
      <c r="AM341" s="150"/>
      <c r="AN341" s="152"/>
      <c r="AO341" s="150"/>
      <c r="AP341" s="152"/>
      <c r="AQ341" s="150"/>
      <c r="AR341" s="152"/>
      <c r="AS341" s="150"/>
      <c r="AT341" s="152"/>
      <c r="AU341" s="150"/>
      <c r="AV341" s="152"/>
      <c r="AW341" s="150"/>
      <c r="AX341" s="152"/>
      <c r="AY341" s="150"/>
      <c r="AZ341" s="152"/>
      <c r="BA341" s="150"/>
      <c r="BB341" s="152"/>
      <c r="BC341" s="150"/>
      <c r="BD341" s="152"/>
      <c r="BE341" s="150"/>
      <c r="BF341" s="152"/>
      <c r="BG341" s="150"/>
      <c r="BH341" s="152"/>
      <c r="BI341" s="150"/>
      <c r="BJ341" s="152"/>
      <c r="BK341" s="150"/>
      <c r="BL341" s="152"/>
      <c r="BM341" s="150"/>
      <c r="BN341" s="152"/>
      <c r="BO341" s="150"/>
      <c r="BP341" s="152"/>
      <c r="BQ341" s="150"/>
      <c r="BR341" s="152"/>
      <c r="BS341" s="150"/>
      <c r="BT341" s="152"/>
      <c r="BU341" s="150"/>
      <c r="BV341" s="152"/>
      <c r="BW341" s="150"/>
      <c r="BX341" s="152"/>
      <c r="BY341" s="150"/>
      <c r="BZ341" s="32" t="str">
        <f ca="1">IF(AND(BZ$7&gt;=$N341,BZ$7&lt;=$O341,BZ$7&lt;&gt;""),IF($P341="O",$K341&amp;" h",$K341),"")</f>
        <v/>
      </c>
      <c r="CA341" s="32" t="str">
        <f ca="1">IF(AND(CA$7&gt;=$N341,CA$7&lt;=$O341,CA$7&lt;&gt;""),IF($P341="O",$K341&amp;" h",$K341),"")</f>
        <v/>
      </c>
      <c r="CB341" s="32" t="str">
        <f ca="1">IF(AND(CB$7&gt;=$N341,CB$7&lt;=$O341,CB$7&lt;&gt;""),IF($P341="O",$K341&amp;" h",$K341),"")</f>
        <v/>
      </c>
      <c r="CC341" s="32" t="str">
        <f ca="1">IF(AND(CC$7&gt;=$N341,CC$7&lt;=$O341,CC$7&lt;&gt;""),IF($P341="O",$K341&amp;" h",$K341),"")</f>
        <v/>
      </c>
      <c r="CD341" s="32" t="str">
        <f ca="1">IF(AND(CD$7&gt;=$N341,CD$7&lt;=$O341,CD$7&lt;&gt;""),IF($P341="O",$K341&amp;" h",$K341),"")</f>
        <v/>
      </c>
      <c r="CE341" s="32" t="str">
        <f ca="1">IF(AND(CE$7&gt;=$N341,CE$7&lt;=$O341,CE$7&lt;&gt;""),IF($P341="O",$K341&amp;" h",$K341),"")</f>
        <v/>
      </c>
      <c r="CF341" s="32" t="str">
        <f ca="1">IF(AND(CF$7&gt;=$N341,CF$7&lt;=$O341,CF$7&lt;&gt;""),IF($P341="O",$K341&amp;" h",$K341),"")</f>
        <v/>
      </c>
      <c r="CG341" s="32" t="str">
        <f ca="1">IF(AND(CG$7&gt;=$N341,CG$7&lt;=$O341,CG$7&lt;&gt;""),IF($P341="O",$K341&amp;" h",$K341),"")</f>
        <v/>
      </c>
      <c r="CH341" s="32" t="str">
        <f ca="1">IF(AND(CH$7&gt;=$N341,CH$7&lt;=$O341,CH$7&lt;&gt;""),IF($P341="O",$K341&amp;" h",$K341),"")</f>
        <v/>
      </c>
      <c r="CI341" s="32" t="str">
        <f ca="1">IF(AND(CI$7&gt;=$N341,CI$7&lt;=$O341,CI$7&lt;&gt;""),IF($P341="O",$K341&amp;" h",$K341),"")</f>
        <v/>
      </c>
      <c r="CJ341" s="32" t="str">
        <f ca="1">IF(AND(CJ$7&gt;=$N341,CJ$7&lt;=$O341,CJ$7&lt;&gt;""),IF($P341="O",$K341&amp;" h",$K341),"")</f>
        <v/>
      </c>
      <c r="CK341" s="32" t="str">
        <f ca="1">IF(AND(CK$7&gt;=$N341,CK$7&lt;=$O341,CK$7&lt;&gt;""),IF($P341="O",$K341&amp;" h",$K341),"")</f>
        <v/>
      </c>
      <c r="CL341" s="32" t="str">
        <f ca="1">IF(AND(CL$7&gt;=$N341,CL$7&lt;=$O341,CL$7&lt;&gt;""),IF($P341="O",$K341&amp;" h",$K341),"")</f>
        <v/>
      </c>
      <c r="CM341" s="32" t="str">
        <f ca="1">IF(AND(CM$7&gt;=$N341,CM$7&lt;=$O341,CM$7&lt;&gt;""),IF($P341="O",$K341&amp;" h",$K341),"")</f>
        <v/>
      </c>
      <c r="CN341" s="32" t="str">
        <f ca="1">IF(AND(CN$7&gt;=$N341,CN$7&lt;=$O341,CN$7&lt;&gt;""),IF($P341="O",$K341&amp;" h",$K341),"")</f>
        <v/>
      </c>
      <c r="CO341" s="32" t="str">
        <f ca="1">IF(AND(CO$7&gt;=$N341,CO$7&lt;=$O341,CO$7&lt;&gt;""),IF($P341="O",$K341&amp;" h",$K341),"")</f>
        <v/>
      </c>
      <c r="CP341" s="32" t="str">
        <f ca="1">IF(AND(CP$7&gt;=$N341,CP$7&lt;=$O341,CP$7&lt;&gt;""),IF($P341="O",$K341&amp;" h",$K341),"")</f>
        <v/>
      </c>
      <c r="CQ341" s="32" t="str">
        <f ca="1">IF(AND(CQ$7&gt;=$N341,CQ$7&lt;=$O341,CQ$7&lt;&gt;""),IF($P341="O",$K341&amp;" h",$K341),"")</f>
        <v/>
      </c>
      <c r="CR341" s="32" t="str">
        <f ca="1">IF(AND(CR$7&gt;=$N341,CR$7&lt;=$O341,CR$7&lt;&gt;""),IF($P341="O",$K341&amp;" h",$K341),"")</f>
        <v/>
      </c>
      <c r="CS341" s="32" t="str">
        <f ca="1">IF(AND(CS$7&gt;=$N341,CS$7&lt;=$O341,CS$7&lt;&gt;""),IF($P341="O",$K341&amp;" h",$K341),"")</f>
        <v/>
      </c>
      <c r="CT341" s="32" t="str">
        <f ca="1">IF(AND(CT$7&gt;=$N341,CT$7&lt;=$O341,CT$7&lt;&gt;""),IF($P341="O",$K341&amp;" h",$K341),"")</f>
        <v/>
      </c>
      <c r="CU341" s="32" t="str">
        <f ca="1">IF(AND(CU$7&gt;=$N341,CU$7&lt;=$O341,CU$7&lt;&gt;""),IF($P341="O",$K341&amp;" h",$K341),"")</f>
        <v/>
      </c>
      <c r="CV341" s="32" t="str">
        <f ca="1">IF(AND(CV$7&gt;=$N341,CV$7&lt;=$O341,CV$7&lt;&gt;""),IF($P341="O",$K341&amp;" h",$K341),"")</f>
        <v/>
      </c>
      <c r="CW341" s="32" t="str">
        <f ca="1">IF(AND(CW$7&gt;=$N341,CW$7&lt;=$O341,CW$7&lt;&gt;""),IF($P341="O",$K341&amp;" h",$K341),"")</f>
        <v/>
      </c>
      <c r="CX341" s="32" t="str">
        <f ca="1">IF(AND(CX$7&gt;=$N341,CX$7&lt;=$O341,CX$7&lt;&gt;""),IF($P341="O",$K341&amp;" h",$K341),"")</f>
        <v/>
      </c>
      <c r="CY341" s="32" t="str">
        <f ca="1">IF(AND(CY$7&gt;=$N341,CY$7&lt;=$O341,CY$7&lt;&gt;""),IF($P341="O",$K341&amp;" h",$K341),"")</f>
        <v/>
      </c>
      <c r="CZ341" s="32" t="str">
        <f ca="1">IF(AND(CZ$7&gt;=$N341,CZ$7&lt;=$O341,CZ$7&lt;&gt;""),IF($P341="O",$K341&amp;" h",$K341),"")</f>
        <v/>
      </c>
      <c r="DA341" s="32" t="str">
        <f ca="1">IF(AND(DA$7&gt;=$N341,DA$7&lt;=$O341,DA$7&lt;&gt;""),IF($P341="O",$K341&amp;" h",$K341),"")</f>
        <v/>
      </c>
      <c r="DB341" s="32" t="str">
        <f ca="1">IF(AND(DB$7&gt;=$N341,DB$7&lt;=$O341,DB$7&lt;&gt;""),IF($P341="O",$K341&amp;" h",$K341),"")</f>
        <v/>
      </c>
      <c r="DC341" s="32" t="str">
        <f ca="1">IF(AND(DC$7&gt;=$N341,DC$7&lt;=$O341,DC$7&lt;&gt;""),IF($P341="O",$K341&amp;" h",$K341),"")</f>
        <v/>
      </c>
    </row>
    <row r="342" spans="1:107" x14ac:dyDescent="0.3">
      <c r="A342" s="100"/>
      <c r="B342" s="100"/>
      <c r="C342" s="100"/>
      <c r="D342" s="100"/>
      <c r="E342" s="100"/>
      <c r="F342" s="100"/>
      <c r="G342" s="100"/>
      <c r="H342" s="100"/>
      <c r="I342" s="100"/>
      <c r="J342" s="100"/>
      <c r="K342" s="100"/>
      <c r="L342" s="101"/>
      <c r="M342" s="101"/>
      <c r="N342" s="102"/>
      <c r="O342" s="102"/>
      <c r="P342" s="103"/>
      <c r="Q342" s="31">
        <f ca="1">NETWORKDAYS(N342,O342,LD!$D$5:$D$16)</f>
        <v>0</v>
      </c>
      <c r="R342" s="152" t="str">
        <f ca="1">IF(AND(R$7&gt;=$N342,R$7&lt;=$O342,R$7&lt;&gt;""),IF($P342="O",$K342&amp;" h",$K342),"")</f>
        <v/>
      </c>
      <c r="S342" s="150" t="str">
        <f>IF(AND(S$7&gt;=$N342,S$7&lt;=$O342,S$7&lt;&gt;""),IF($P342="O",$K342&amp;" h",$K342),"")</f>
        <v/>
      </c>
      <c r="T342" s="152" t="str">
        <f ca="1">IF(AND(T$7&gt;=$N342,T$7&lt;=$O342,T$7&lt;&gt;""),IF($P342="O",$K342&amp;" h",$K342),"")</f>
        <v/>
      </c>
      <c r="U342" s="150" t="str">
        <f>IF(AND(U$7&gt;=$N342,U$7&lt;=$O342,U$7&lt;&gt;""),IF($P342="O",$K342&amp;" h",$K342),"")</f>
        <v/>
      </c>
      <c r="V342" s="152" t="str">
        <f ca="1">IF(AND(V$7&gt;=$N342,V$7&lt;=$O342,V$7&lt;&gt;""),IF($P342="O",$K342&amp;" h",$K342),"")</f>
        <v/>
      </c>
      <c r="W342" s="150" t="str">
        <f>IF(AND(W$7&gt;=$N342,W$7&lt;=$O342,W$7&lt;&gt;""),IF($P342="O",$K342&amp;" h",$K342),"")</f>
        <v/>
      </c>
      <c r="X342" s="152" t="str">
        <f ca="1">IF(AND(X$7&gt;=$N342,X$7&lt;=$O342,X$7&lt;&gt;""),IF($P342="O",$K342&amp;" h",$K342),"")</f>
        <v/>
      </c>
      <c r="Y342" s="150" t="str">
        <f>IF(AND(Y$7&gt;=$N342,Y$7&lt;=$O342,Y$7&lt;&gt;""),IF($P342="O",$K342&amp;" h",$K342),"")</f>
        <v/>
      </c>
      <c r="Z342" s="152" t="str">
        <f ca="1">IF(AND(Z$7&gt;=$N342,Z$7&lt;=$O342,Z$7&lt;&gt;""),IF($P342="O",$K342&amp;" h",$K342),"")</f>
        <v/>
      </c>
      <c r="AA342" s="150" t="str">
        <f>IF(AND(AA$7&gt;=$N342,AA$7&lt;=$O342,AA$7&lt;&gt;""),IF($P342="O",$K342&amp;" h",$K342),"")</f>
        <v/>
      </c>
      <c r="AB342" s="152" t="str">
        <f ca="1">IF(AND(AB$7&gt;=$N342,AB$7&lt;=$O342,AB$7&lt;&gt;""),IF($P342="O",$K342&amp;" h",$K342),"")</f>
        <v/>
      </c>
      <c r="AC342" s="150" t="str">
        <f>IF(AND(AC$7&gt;=$N342,AC$7&lt;=$O342,AC$7&lt;&gt;""),IF($P342="O",$K342&amp;" h",$K342),"")</f>
        <v/>
      </c>
      <c r="AD342" s="152" t="str">
        <f ca="1">IF(AND(AD$7&gt;=$N342,AD$7&lt;=$O342,AD$7&lt;&gt;""),IF($P342="O",$K342&amp;" h",$K342),"")</f>
        <v/>
      </c>
      <c r="AE342" s="150" t="str">
        <f>IF(AND(AE$7&gt;=$N342,AE$7&lt;=$O342,AE$7&lt;&gt;""),IF($P342="O",$K342&amp;" h",$K342),"")</f>
        <v/>
      </c>
      <c r="AF342" s="152" t="str">
        <f ca="1">IF(AND(AF$7&gt;=$N342,AF$7&lt;=$O342,AF$7&lt;&gt;""),IF($P342="O",$K342&amp;" h",$K342),"")</f>
        <v/>
      </c>
      <c r="AG342" s="150" t="str">
        <f>IF(AND(AG$7&gt;=$N342,AG$7&lt;=$O342,AG$7&lt;&gt;""),IF($P342="O",$K342&amp;" h",$K342),"")</f>
        <v/>
      </c>
      <c r="AH342" s="152" t="str">
        <f ca="1">IF(AND(AH$7&gt;=$N342,AH$7&lt;=$O342,AH$7&lt;&gt;""),IF($P342="O",$K342&amp;" h",$K342),"")</f>
        <v/>
      </c>
      <c r="AI342" s="150"/>
      <c r="AJ342" s="152"/>
      <c r="AK342" s="150"/>
      <c r="AL342" s="152"/>
      <c r="AM342" s="150"/>
      <c r="AN342" s="152"/>
      <c r="AO342" s="150"/>
      <c r="AP342" s="152"/>
      <c r="AQ342" s="150"/>
      <c r="AR342" s="152"/>
      <c r="AS342" s="150"/>
      <c r="AT342" s="152"/>
      <c r="AU342" s="150"/>
      <c r="AV342" s="152"/>
      <c r="AW342" s="150"/>
      <c r="AX342" s="152"/>
      <c r="AY342" s="150"/>
      <c r="AZ342" s="152"/>
      <c r="BA342" s="150"/>
      <c r="BB342" s="152"/>
      <c r="BC342" s="150"/>
      <c r="BD342" s="152"/>
      <c r="BE342" s="150"/>
      <c r="BF342" s="152"/>
      <c r="BG342" s="150"/>
      <c r="BH342" s="152"/>
      <c r="BI342" s="150"/>
      <c r="BJ342" s="152"/>
      <c r="BK342" s="150"/>
      <c r="BL342" s="152"/>
      <c r="BM342" s="150"/>
      <c r="BN342" s="152"/>
      <c r="BO342" s="150"/>
      <c r="BP342" s="152"/>
      <c r="BQ342" s="150"/>
      <c r="BR342" s="152"/>
      <c r="BS342" s="150"/>
      <c r="BT342" s="152"/>
      <c r="BU342" s="150"/>
      <c r="BV342" s="152"/>
      <c r="BW342" s="150"/>
      <c r="BX342" s="152"/>
      <c r="BY342" s="150"/>
      <c r="BZ342" s="32" t="str">
        <f ca="1">IF(AND(BZ$7&gt;=$N342,BZ$7&lt;=$O342,BZ$7&lt;&gt;""),IF($P342="O",$K342&amp;" h",$K342),"")</f>
        <v/>
      </c>
      <c r="CA342" s="32" t="str">
        <f ca="1">IF(AND(CA$7&gt;=$N342,CA$7&lt;=$O342,CA$7&lt;&gt;""),IF($P342="O",$K342&amp;" h",$K342),"")</f>
        <v/>
      </c>
      <c r="CB342" s="32" t="str">
        <f ca="1">IF(AND(CB$7&gt;=$N342,CB$7&lt;=$O342,CB$7&lt;&gt;""),IF($P342="O",$K342&amp;" h",$K342),"")</f>
        <v/>
      </c>
      <c r="CC342" s="32" t="str">
        <f ca="1">IF(AND(CC$7&gt;=$N342,CC$7&lt;=$O342,CC$7&lt;&gt;""),IF($P342="O",$K342&amp;" h",$K342),"")</f>
        <v/>
      </c>
      <c r="CD342" s="32" t="str">
        <f ca="1">IF(AND(CD$7&gt;=$N342,CD$7&lt;=$O342,CD$7&lt;&gt;""),IF($P342="O",$K342&amp;" h",$K342),"")</f>
        <v/>
      </c>
      <c r="CE342" s="32" t="str">
        <f ca="1">IF(AND(CE$7&gt;=$N342,CE$7&lt;=$O342,CE$7&lt;&gt;""),IF($P342="O",$K342&amp;" h",$K342),"")</f>
        <v/>
      </c>
      <c r="CF342" s="32" t="str">
        <f ca="1">IF(AND(CF$7&gt;=$N342,CF$7&lt;=$O342,CF$7&lt;&gt;""),IF($P342="O",$K342&amp;" h",$K342),"")</f>
        <v/>
      </c>
      <c r="CG342" s="32" t="str">
        <f ca="1">IF(AND(CG$7&gt;=$N342,CG$7&lt;=$O342,CG$7&lt;&gt;""),IF($P342="O",$K342&amp;" h",$K342),"")</f>
        <v/>
      </c>
      <c r="CH342" s="32" t="str">
        <f ca="1">IF(AND(CH$7&gt;=$N342,CH$7&lt;=$O342,CH$7&lt;&gt;""),IF($P342="O",$K342&amp;" h",$K342),"")</f>
        <v/>
      </c>
      <c r="CI342" s="32" t="str">
        <f ca="1">IF(AND(CI$7&gt;=$N342,CI$7&lt;=$O342,CI$7&lt;&gt;""),IF($P342="O",$K342&amp;" h",$K342),"")</f>
        <v/>
      </c>
      <c r="CJ342" s="32" t="str">
        <f ca="1">IF(AND(CJ$7&gt;=$N342,CJ$7&lt;=$O342,CJ$7&lt;&gt;""),IF($P342="O",$K342&amp;" h",$K342),"")</f>
        <v/>
      </c>
      <c r="CK342" s="32" t="str">
        <f ca="1">IF(AND(CK$7&gt;=$N342,CK$7&lt;=$O342,CK$7&lt;&gt;""),IF($P342="O",$K342&amp;" h",$K342),"")</f>
        <v/>
      </c>
      <c r="CL342" s="32" t="str">
        <f ca="1">IF(AND(CL$7&gt;=$N342,CL$7&lt;=$O342,CL$7&lt;&gt;""),IF($P342="O",$K342&amp;" h",$K342),"")</f>
        <v/>
      </c>
      <c r="CM342" s="32" t="str">
        <f ca="1">IF(AND(CM$7&gt;=$N342,CM$7&lt;=$O342,CM$7&lt;&gt;""),IF($P342="O",$K342&amp;" h",$K342),"")</f>
        <v/>
      </c>
      <c r="CN342" s="32" t="str">
        <f ca="1">IF(AND(CN$7&gt;=$N342,CN$7&lt;=$O342,CN$7&lt;&gt;""),IF($P342="O",$K342&amp;" h",$K342),"")</f>
        <v/>
      </c>
      <c r="CO342" s="32" t="str">
        <f ca="1">IF(AND(CO$7&gt;=$N342,CO$7&lt;=$O342,CO$7&lt;&gt;""),IF($P342="O",$K342&amp;" h",$K342),"")</f>
        <v/>
      </c>
      <c r="CP342" s="32" t="str">
        <f ca="1">IF(AND(CP$7&gt;=$N342,CP$7&lt;=$O342,CP$7&lt;&gt;""),IF($P342="O",$K342&amp;" h",$K342),"")</f>
        <v/>
      </c>
      <c r="CQ342" s="32" t="str">
        <f ca="1">IF(AND(CQ$7&gt;=$N342,CQ$7&lt;=$O342,CQ$7&lt;&gt;""),IF($P342="O",$K342&amp;" h",$K342),"")</f>
        <v/>
      </c>
      <c r="CR342" s="32" t="str">
        <f ca="1">IF(AND(CR$7&gt;=$N342,CR$7&lt;=$O342,CR$7&lt;&gt;""),IF($P342="O",$K342&amp;" h",$K342),"")</f>
        <v/>
      </c>
      <c r="CS342" s="32" t="str">
        <f ca="1">IF(AND(CS$7&gt;=$N342,CS$7&lt;=$O342,CS$7&lt;&gt;""),IF($P342="O",$K342&amp;" h",$K342),"")</f>
        <v/>
      </c>
      <c r="CT342" s="32" t="str">
        <f ca="1">IF(AND(CT$7&gt;=$N342,CT$7&lt;=$O342,CT$7&lt;&gt;""),IF($P342="O",$K342&amp;" h",$K342),"")</f>
        <v/>
      </c>
      <c r="CU342" s="32" t="str">
        <f ca="1">IF(AND(CU$7&gt;=$N342,CU$7&lt;=$O342,CU$7&lt;&gt;""),IF($P342="O",$K342&amp;" h",$K342),"")</f>
        <v/>
      </c>
      <c r="CV342" s="32" t="str">
        <f ca="1">IF(AND(CV$7&gt;=$N342,CV$7&lt;=$O342,CV$7&lt;&gt;""),IF($P342="O",$K342&amp;" h",$K342),"")</f>
        <v/>
      </c>
      <c r="CW342" s="32" t="str">
        <f ca="1">IF(AND(CW$7&gt;=$N342,CW$7&lt;=$O342,CW$7&lt;&gt;""),IF($P342="O",$K342&amp;" h",$K342),"")</f>
        <v/>
      </c>
      <c r="CX342" s="32" t="str">
        <f ca="1">IF(AND(CX$7&gt;=$N342,CX$7&lt;=$O342,CX$7&lt;&gt;""),IF($P342="O",$K342&amp;" h",$K342),"")</f>
        <v/>
      </c>
      <c r="CY342" s="32" t="str">
        <f ca="1">IF(AND(CY$7&gt;=$N342,CY$7&lt;=$O342,CY$7&lt;&gt;""),IF($P342="O",$K342&amp;" h",$K342),"")</f>
        <v/>
      </c>
      <c r="CZ342" s="32" t="str">
        <f ca="1">IF(AND(CZ$7&gt;=$N342,CZ$7&lt;=$O342,CZ$7&lt;&gt;""),IF($P342="O",$K342&amp;" h",$K342),"")</f>
        <v/>
      </c>
      <c r="DA342" s="32" t="str">
        <f ca="1">IF(AND(DA$7&gt;=$N342,DA$7&lt;=$O342,DA$7&lt;&gt;""),IF($P342="O",$K342&amp;" h",$K342),"")</f>
        <v/>
      </c>
      <c r="DB342" s="32" t="str">
        <f ca="1">IF(AND(DB$7&gt;=$N342,DB$7&lt;=$O342,DB$7&lt;&gt;""),IF($P342="O",$K342&amp;" h",$K342),"")</f>
        <v/>
      </c>
      <c r="DC342" s="32" t="str">
        <f ca="1">IF(AND(DC$7&gt;=$N342,DC$7&lt;=$O342,DC$7&lt;&gt;""),IF($P342="O",$K342&amp;" h",$K342),"")</f>
        <v/>
      </c>
    </row>
    <row r="343" spans="1:107" x14ac:dyDescent="0.3">
      <c r="A343" s="100"/>
      <c r="B343" s="100"/>
      <c r="C343" s="100"/>
      <c r="D343" s="100"/>
      <c r="E343" s="100"/>
      <c r="F343" s="100"/>
      <c r="G343" s="100"/>
      <c r="H343" s="100"/>
      <c r="I343" s="100"/>
      <c r="J343" s="100"/>
      <c r="K343" s="100"/>
      <c r="L343" s="101"/>
      <c r="M343" s="101"/>
      <c r="N343" s="102"/>
      <c r="O343" s="102"/>
      <c r="P343" s="103"/>
      <c r="Q343" s="31">
        <f ca="1">NETWORKDAYS(N343,O343,LD!$D$5:$D$16)</f>
        <v>0</v>
      </c>
      <c r="R343" s="152" t="str">
        <f ca="1">IF(AND(R$7&gt;=$N343,R$7&lt;=$O343,R$7&lt;&gt;""),IF($P343="O",$K343&amp;" h",$K343),"")</f>
        <v/>
      </c>
      <c r="S343" s="150" t="str">
        <f>IF(AND(S$7&gt;=$N343,S$7&lt;=$O343,S$7&lt;&gt;""),IF($P343="O",$K343&amp;" h",$K343),"")</f>
        <v/>
      </c>
      <c r="T343" s="152" t="str">
        <f ca="1">IF(AND(T$7&gt;=$N343,T$7&lt;=$O343,T$7&lt;&gt;""),IF($P343="O",$K343&amp;" h",$K343),"")</f>
        <v/>
      </c>
      <c r="U343" s="150" t="str">
        <f>IF(AND(U$7&gt;=$N343,U$7&lt;=$O343,U$7&lt;&gt;""),IF($P343="O",$K343&amp;" h",$K343),"")</f>
        <v/>
      </c>
      <c r="V343" s="152" t="str">
        <f ca="1">IF(AND(V$7&gt;=$N343,V$7&lt;=$O343,V$7&lt;&gt;""),IF($P343="O",$K343&amp;" h",$K343),"")</f>
        <v/>
      </c>
      <c r="W343" s="150" t="str">
        <f>IF(AND(W$7&gt;=$N343,W$7&lt;=$O343,W$7&lt;&gt;""),IF($P343="O",$K343&amp;" h",$K343),"")</f>
        <v/>
      </c>
      <c r="X343" s="152" t="str">
        <f ca="1">IF(AND(X$7&gt;=$N343,X$7&lt;=$O343,X$7&lt;&gt;""),IF($P343="O",$K343&amp;" h",$K343),"")</f>
        <v/>
      </c>
      <c r="Y343" s="150" t="str">
        <f>IF(AND(Y$7&gt;=$N343,Y$7&lt;=$O343,Y$7&lt;&gt;""),IF($P343="O",$K343&amp;" h",$K343),"")</f>
        <v/>
      </c>
      <c r="Z343" s="152" t="str">
        <f ca="1">IF(AND(Z$7&gt;=$N343,Z$7&lt;=$O343,Z$7&lt;&gt;""),IF($P343="O",$K343&amp;" h",$K343),"")</f>
        <v/>
      </c>
      <c r="AA343" s="150" t="str">
        <f>IF(AND(AA$7&gt;=$N343,AA$7&lt;=$O343,AA$7&lt;&gt;""),IF($P343="O",$K343&amp;" h",$K343),"")</f>
        <v/>
      </c>
      <c r="AB343" s="152" t="str">
        <f ca="1">IF(AND(AB$7&gt;=$N343,AB$7&lt;=$O343,AB$7&lt;&gt;""),IF($P343="O",$K343&amp;" h",$K343),"")</f>
        <v/>
      </c>
      <c r="AC343" s="150" t="str">
        <f>IF(AND(AC$7&gt;=$N343,AC$7&lt;=$O343,AC$7&lt;&gt;""),IF($P343="O",$K343&amp;" h",$K343),"")</f>
        <v/>
      </c>
      <c r="AD343" s="152" t="str">
        <f ca="1">IF(AND(AD$7&gt;=$N343,AD$7&lt;=$O343,AD$7&lt;&gt;""),IF($P343="O",$K343&amp;" h",$K343),"")</f>
        <v/>
      </c>
      <c r="AE343" s="150" t="str">
        <f>IF(AND(AE$7&gt;=$N343,AE$7&lt;=$O343,AE$7&lt;&gt;""),IF($P343="O",$K343&amp;" h",$K343),"")</f>
        <v/>
      </c>
      <c r="AF343" s="152" t="str">
        <f ca="1">IF(AND(AF$7&gt;=$N343,AF$7&lt;=$O343,AF$7&lt;&gt;""),IF($P343="O",$K343&amp;" h",$K343),"")</f>
        <v/>
      </c>
      <c r="AG343" s="150" t="str">
        <f>IF(AND(AG$7&gt;=$N343,AG$7&lt;=$O343,AG$7&lt;&gt;""),IF($P343="O",$K343&amp;" h",$K343),"")</f>
        <v/>
      </c>
      <c r="AH343" s="152" t="str">
        <f ca="1">IF(AND(AH$7&gt;=$N343,AH$7&lt;=$O343,AH$7&lt;&gt;""),IF($P343="O",$K343&amp;" h",$K343),"")</f>
        <v/>
      </c>
      <c r="AI343" s="150"/>
      <c r="AJ343" s="152"/>
      <c r="AK343" s="150"/>
      <c r="AL343" s="152"/>
      <c r="AM343" s="150"/>
      <c r="AN343" s="152"/>
      <c r="AO343" s="150"/>
      <c r="AP343" s="152"/>
      <c r="AQ343" s="150"/>
      <c r="AR343" s="152"/>
      <c r="AS343" s="150"/>
      <c r="AT343" s="152"/>
      <c r="AU343" s="150"/>
      <c r="AV343" s="152"/>
      <c r="AW343" s="150"/>
      <c r="AX343" s="152"/>
      <c r="AY343" s="150"/>
      <c r="AZ343" s="152"/>
      <c r="BA343" s="150"/>
      <c r="BB343" s="152"/>
      <c r="BC343" s="150"/>
      <c r="BD343" s="152"/>
      <c r="BE343" s="150"/>
      <c r="BF343" s="152"/>
      <c r="BG343" s="150"/>
      <c r="BH343" s="152"/>
      <c r="BI343" s="150"/>
      <c r="BJ343" s="152"/>
      <c r="BK343" s="150"/>
      <c r="BL343" s="152"/>
      <c r="BM343" s="150"/>
      <c r="BN343" s="152"/>
      <c r="BO343" s="150"/>
      <c r="BP343" s="152"/>
      <c r="BQ343" s="150"/>
      <c r="BR343" s="152"/>
      <c r="BS343" s="150"/>
      <c r="BT343" s="152"/>
      <c r="BU343" s="150"/>
      <c r="BV343" s="152"/>
      <c r="BW343" s="150"/>
      <c r="BX343" s="152"/>
      <c r="BY343" s="150"/>
      <c r="BZ343" s="32" t="str">
        <f ca="1">IF(AND(BZ$7&gt;=$N343,BZ$7&lt;=$O343,BZ$7&lt;&gt;""),IF($P343="O",$K343&amp;" h",$K343),"")</f>
        <v/>
      </c>
      <c r="CA343" s="32" t="str">
        <f ca="1">IF(AND(CA$7&gt;=$N343,CA$7&lt;=$O343,CA$7&lt;&gt;""),IF($P343="O",$K343&amp;" h",$K343),"")</f>
        <v/>
      </c>
      <c r="CB343" s="32" t="str">
        <f ca="1">IF(AND(CB$7&gt;=$N343,CB$7&lt;=$O343,CB$7&lt;&gt;""),IF($P343="O",$K343&amp;" h",$K343),"")</f>
        <v/>
      </c>
      <c r="CC343" s="32" t="str">
        <f ca="1">IF(AND(CC$7&gt;=$N343,CC$7&lt;=$O343,CC$7&lt;&gt;""),IF($P343="O",$K343&amp;" h",$K343),"")</f>
        <v/>
      </c>
      <c r="CD343" s="32" t="str">
        <f ca="1">IF(AND(CD$7&gt;=$N343,CD$7&lt;=$O343,CD$7&lt;&gt;""),IF($P343="O",$K343&amp;" h",$K343),"")</f>
        <v/>
      </c>
      <c r="CE343" s="32" t="str">
        <f ca="1">IF(AND(CE$7&gt;=$N343,CE$7&lt;=$O343,CE$7&lt;&gt;""),IF($P343="O",$K343&amp;" h",$K343),"")</f>
        <v/>
      </c>
      <c r="CF343" s="32" t="str">
        <f ca="1">IF(AND(CF$7&gt;=$N343,CF$7&lt;=$O343,CF$7&lt;&gt;""),IF($P343="O",$K343&amp;" h",$K343),"")</f>
        <v/>
      </c>
      <c r="CG343" s="32" t="str">
        <f ca="1">IF(AND(CG$7&gt;=$N343,CG$7&lt;=$O343,CG$7&lt;&gt;""),IF($P343="O",$K343&amp;" h",$K343),"")</f>
        <v/>
      </c>
      <c r="CH343" s="32" t="str">
        <f ca="1">IF(AND(CH$7&gt;=$N343,CH$7&lt;=$O343,CH$7&lt;&gt;""),IF($P343="O",$K343&amp;" h",$K343),"")</f>
        <v/>
      </c>
      <c r="CI343" s="32" t="str">
        <f ca="1">IF(AND(CI$7&gt;=$N343,CI$7&lt;=$O343,CI$7&lt;&gt;""),IF($P343="O",$K343&amp;" h",$K343),"")</f>
        <v/>
      </c>
      <c r="CJ343" s="32" t="str">
        <f ca="1">IF(AND(CJ$7&gt;=$N343,CJ$7&lt;=$O343,CJ$7&lt;&gt;""),IF($P343="O",$K343&amp;" h",$K343),"")</f>
        <v/>
      </c>
      <c r="CK343" s="32" t="str">
        <f ca="1">IF(AND(CK$7&gt;=$N343,CK$7&lt;=$O343,CK$7&lt;&gt;""),IF($P343="O",$K343&amp;" h",$K343),"")</f>
        <v/>
      </c>
      <c r="CL343" s="32" t="str">
        <f ca="1">IF(AND(CL$7&gt;=$N343,CL$7&lt;=$O343,CL$7&lt;&gt;""),IF($P343="O",$K343&amp;" h",$K343),"")</f>
        <v/>
      </c>
      <c r="CM343" s="32" t="str">
        <f ca="1">IF(AND(CM$7&gt;=$N343,CM$7&lt;=$O343,CM$7&lt;&gt;""),IF($P343="O",$K343&amp;" h",$K343),"")</f>
        <v/>
      </c>
      <c r="CN343" s="32" t="str">
        <f ca="1">IF(AND(CN$7&gt;=$N343,CN$7&lt;=$O343,CN$7&lt;&gt;""),IF($P343="O",$K343&amp;" h",$K343),"")</f>
        <v/>
      </c>
      <c r="CO343" s="32" t="str">
        <f ca="1">IF(AND(CO$7&gt;=$N343,CO$7&lt;=$O343,CO$7&lt;&gt;""),IF($P343="O",$K343&amp;" h",$K343),"")</f>
        <v/>
      </c>
      <c r="CP343" s="32" t="str">
        <f ca="1">IF(AND(CP$7&gt;=$N343,CP$7&lt;=$O343,CP$7&lt;&gt;""),IF($P343="O",$K343&amp;" h",$K343),"")</f>
        <v/>
      </c>
      <c r="CQ343" s="32" t="str">
        <f ca="1">IF(AND(CQ$7&gt;=$N343,CQ$7&lt;=$O343,CQ$7&lt;&gt;""),IF($P343="O",$K343&amp;" h",$K343),"")</f>
        <v/>
      </c>
      <c r="CR343" s="32" t="str">
        <f ca="1">IF(AND(CR$7&gt;=$N343,CR$7&lt;=$O343,CR$7&lt;&gt;""),IF($P343="O",$K343&amp;" h",$K343),"")</f>
        <v/>
      </c>
      <c r="CS343" s="32" t="str">
        <f ca="1">IF(AND(CS$7&gt;=$N343,CS$7&lt;=$O343,CS$7&lt;&gt;""),IF($P343="O",$K343&amp;" h",$K343),"")</f>
        <v/>
      </c>
      <c r="CT343" s="32" t="str">
        <f ca="1">IF(AND(CT$7&gt;=$N343,CT$7&lt;=$O343,CT$7&lt;&gt;""),IF($P343="O",$K343&amp;" h",$K343),"")</f>
        <v/>
      </c>
      <c r="CU343" s="32" t="str">
        <f ca="1">IF(AND(CU$7&gt;=$N343,CU$7&lt;=$O343,CU$7&lt;&gt;""),IF($P343="O",$K343&amp;" h",$K343),"")</f>
        <v/>
      </c>
      <c r="CV343" s="32" t="str">
        <f ca="1">IF(AND(CV$7&gt;=$N343,CV$7&lt;=$O343,CV$7&lt;&gt;""),IF($P343="O",$K343&amp;" h",$K343),"")</f>
        <v/>
      </c>
      <c r="CW343" s="32" t="str">
        <f ca="1">IF(AND(CW$7&gt;=$N343,CW$7&lt;=$O343,CW$7&lt;&gt;""),IF($P343="O",$K343&amp;" h",$K343),"")</f>
        <v/>
      </c>
      <c r="CX343" s="32" t="str">
        <f ca="1">IF(AND(CX$7&gt;=$N343,CX$7&lt;=$O343,CX$7&lt;&gt;""),IF($P343="O",$K343&amp;" h",$K343),"")</f>
        <v/>
      </c>
      <c r="CY343" s="32" t="str">
        <f ca="1">IF(AND(CY$7&gt;=$N343,CY$7&lt;=$O343,CY$7&lt;&gt;""),IF($P343="O",$K343&amp;" h",$K343),"")</f>
        <v/>
      </c>
      <c r="CZ343" s="32" t="str">
        <f ca="1">IF(AND(CZ$7&gt;=$N343,CZ$7&lt;=$O343,CZ$7&lt;&gt;""),IF($P343="O",$K343&amp;" h",$K343),"")</f>
        <v/>
      </c>
      <c r="DA343" s="32" t="str">
        <f ca="1">IF(AND(DA$7&gt;=$N343,DA$7&lt;=$O343,DA$7&lt;&gt;""),IF($P343="O",$K343&amp;" h",$K343),"")</f>
        <v/>
      </c>
      <c r="DB343" s="32" t="str">
        <f ca="1">IF(AND(DB$7&gt;=$N343,DB$7&lt;=$O343,DB$7&lt;&gt;""),IF($P343="O",$K343&amp;" h",$K343),"")</f>
        <v/>
      </c>
      <c r="DC343" s="32" t="str">
        <f ca="1">IF(AND(DC$7&gt;=$N343,DC$7&lt;=$O343,DC$7&lt;&gt;""),IF($P343="O",$K343&amp;" h",$K343),"")</f>
        <v/>
      </c>
    </row>
    <row r="344" spans="1:107" x14ac:dyDescent="0.3">
      <c r="A344" s="100"/>
      <c r="B344" s="100"/>
      <c r="C344" s="100"/>
      <c r="D344" s="100"/>
      <c r="E344" s="100"/>
      <c r="F344" s="100"/>
      <c r="G344" s="100"/>
      <c r="H344" s="100"/>
      <c r="I344" s="100"/>
      <c r="J344" s="100"/>
      <c r="K344" s="100"/>
      <c r="L344" s="101"/>
      <c r="M344" s="101"/>
      <c r="N344" s="102"/>
      <c r="O344" s="102"/>
      <c r="P344" s="103"/>
      <c r="Q344" s="31">
        <f ca="1">NETWORKDAYS(N344,O344,LD!$D$5:$D$16)</f>
        <v>0</v>
      </c>
      <c r="R344" s="152" t="str">
        <f ca="1">IF(AND(R$7&gt;=$N344,R$7&lt;=$O344,R$7&lt;&gt;""),IF($P344="O",$K344&amp;" h",$K344),"")</f>
        <v/>
      </c>
      <c r="S344" s="150" t="str">
        <f>IF(AND(S$7&gt;=$N344,S$7&lt;=$O344,S$7&lt;&gt;""),IF($P344="O",$K344&amp;" h",$K344),"")</f>
        <v/>
      </c>
      <c r="T344" s="152" t="str">
        <f ca="1">IF(AND(T$7&gt;=$N344,T$7&lt;=$O344,T$7&lt;&gt;""),IF($P344="O",$K344&amp;" h",$K344),"")</f>
        <v/>
      </c>
      <c r="U344" s="150" t="str">
        <f>IF(AND(U$7&gt;=$N344,U$7&lt;=$O344,U$7&lt;&gt;""),IF($P344="O",$K344&amp;" h",$K344),"")</f>
        <v/>
      </c>
      <c r="V344" s="152" t="str">
        <f ca="1">IF(AND(V$7&gt;=$N344,V$7&lt;=$O344,V$7&lt;&gt;""),IF($P344="O",$K344&amp;" h",$K344),"")</f>
        <v/>
      </c>
      <c r="W344" s="150" t="str">
        <f>IF(AND(W$7&gt;=$N344,W$7&lt;=$O344,W$7&lt;&gt;""),IF($P344="O",$K344&amp;" h",$K344),"")</f>
        <v/>
      </c>
      <c r="X344" s="152" t="str">
        <f ca="1">IF(AND(X$7&gt;=$N344,X$7&lt;=$O344,X$7&lt;&gt;""),IF($P344="O",$K344&amp;" h",$K344),"")</f>
        <v/>
      </c>
      <c r="Y344" s="150" t="str">
        <f>IF(AND(Y$7&gt;=$N344,Y$7&lt;=$O344,Y$7&lt;&gt;""),IF($P344="O",$K344&amp;" h",$K344),"")</f>
        <v/>
      </c>
      <c r="Z344" s="152" t="str">
        <f ca="1">IF(AND(Z$7&gt;=$N344,Z$7&lt;=$O344,Z$7&lt;&gt;""),IF($P344="O",$K344&amp;" h",$K344),"")</f>
        <v/>
      </c>
      <c r="AA344" s="150" t="str">
        <f>IF(AND(AA$7&gt;=$N344,AA$7&lt;=$O344,AA$7&lt;&gt;""),IF($P344="O",$K344&amp;" h",$K344),"")</f>
        <v/>
      </c>
      <c r="AB344" s="152" t="str">
        <f ca="1">IF(AND(AB$7&gt;=$N344,AB$7&lt;=$O344,AB$7&lt;&gt;""),IF($P344="O",$K344&amp;" h",$K344),"")</f>
        <v/>
      </c>
      <c r="AC344" s="150" t="str">
        <f>IF(AND(AC$7&gt;=$N344,AC$7&lt;=$O344,AC$7&lt;&gt;""),IF($P344="O",$K344&amp;" h",$K344),"")</f>
        <v/>
      </c>
      <c r="AD344" s="152" t="str">
        <f ca="1">IF(AND(AD$7&gt;=$N344,AD$7&lt;=$O344,AD$7&lt;&gt;""),IF($P344="O",$K344&amp;" h",$K344),"")</f>
        <v/>
      </c>
      <c r="AE344" s="150" t="str">
        <f>IF(AND(AE$7&gt;=$N344,AE$7&lt;=$O344,AE$7&lt;&gt;""),IF($P344="O",$K344&amp;" h",$K344),"")</f>
        <v/>
      </c>
      <c r="AF344" s="152" t="str">
        <f ca="1">IF(AND(AF$7&gt;=$N344,AF$7&lt;=$O344,AF$7&lt;&gt;""),IF($P344="O",$K344&amp;" h",$K344),"")</f>
        <v/>
      </c>
      <c r="AG344" s="150" t="str">
        <f>IF(AND(AG$7&gt;=$N344,AG$7&lt;=$O344,AG$7&lt;&gt;""),IF($P344="O",$K344&amp;" h",$K344),"")</f>
        <v/>
      </c>
      <c r="AH344" s="152" t="str">
        <f ca="1">IF(AND(AH$7&gt;=$N344,AH$7&lt;=$O344,AH$7&lt;&gt;""),IF($P344="O",$K344&amp;" h",$K344),"")</f>
        <v/>
      </c>
      <c r="AI344" s="150"/>
      <c r="AJ344" s="152"/>
      <c r="AK344" s="150"/>
      <c r="AL344" s="152"/>
      <c r="AM344" s="150"/>
      <c r="AN344" s="152"/>
      <c r="AO344" s="150"/>
      <c r="AP344" s="152"/>
      <c r="AQ344" s="150"/>
      <c r="AR344" s="152"/>
      <c r="AS344" s="150"/>
      <c r="AT344" s="152"/>
      <c r="AU344" s="150"/>
      <c r="AV344" s="152"/>
      <c r="AW344" s="150"/>
      <c r="AX344" s="152"/>
      <c r="AY344" s="150"/>
      <c r="AZ344" s="152"/>
      <c r="BA344" s="150"/>
      <c r="BB344" s="152"/>
      <c r="BC344" s="150"/>
      <c r="BD344" s="152"/>
      <c r="BE344" s="150"/>
      <c r="BF344" s="152"/>
      <c r="BG344" s="150"/>
      <c r="BH344" s="152"/>
      <c r="BI344" s="150"/>
      <c r="BJ344" s="152"/>
      <c r="BK344" s="150"/>
      <c r="BL344" s="152"/>
      <c r="BM344" s="150"/>
      <c r="BN344" s="152"/>
      <c r="BO344" s="150"/>
      <c r="BP344" s="152"/>
      <c r="BQ344" s="150"/>
      <c r="BR344" s="152"/>
      <c r="BS344" s="150"/>
      <c r="BT344" s="152"/>
      <c r="BU344" s="150"/>
      <c r="BV344" s="152"/>
      <c r="BW344" s="150"/>
      <c r="BX344" s="152"/>
      <c r="BY344" s="150"/>
      <c r="BZ344" s="32" t="str">
        <f ca="1">IF(AND(BZ$7&gt;=$N344,BZ$7&lt;=$O344,BZ$7&lt;&gt;""),IF($P344="O",$K344&amp;" h",$K344),"")</f>
        <v/>
      </c>
      <c r="CA344" s="32" t="str">
        <f ca="1">IF(AND(CA$7&gt;=$N344,CA$7&lt;=$O344,CA$7&lt;&gt;""),IF($P344="O",$K344&amp;" h",$K344),"")</f>
        <v/>
      </c>
      <c r="CB344" s="32" t="str">
        <f ca="1">IF(AND(CB$7&gt;=$N344,CB$7&lt;=$O344,CB$7&lt;&gt;""),IF($P344="O",$K344&amp;" h",$K344),"")</f>
        <v/>
      </c>
      <c r="CC344" s="32" t="str">
        <f ca="1">IF(AND(CC$7&gt;=$N344,CC$7&lt;=$O344,CC$7&lt;&gt;""),IF($P344="O",$K344&amp;" h",$K344),"")</f>
        <v/>
      </c>
      <c r="CD344" s="32" t="str">
        <f ca="1">IF(AND(CD$7&gt;=$N344,CD$7&lt;=$O344,CD$7&lt;&gt;""),IF($P344="O",$K344&amp;" h",$K344),"")</f>
        <v/>
      </c>
      <c r="CE344" s="32" t="str">
        <f ca="1">IF(AND(CE$7&gt;=$N344,CE$7&lt;=$O344,CE$7&lt;&gt;""),IF($P344="O",$K344&amp;" h",$K344),"")</f>
        <v/>
      </c>
      <c r="CF344" s="32" t="str">
        <f ca="1">IF(AND(CF$7&gt;=$N344,CF$7&lt;=$O344,CF$7&lt;&gt;""),IF($P344="O",$K344&amp;" h",$K344),"")</f>
        <v/>
      </c>
      <c r="CG344" s="32" t="str">
        <f ca="1">IF(AND(CG$7&gt;=$N344,CG$7&lt;=$O344,CG$7&lt;&gt;""),IF($P344="O",$K344&amp;" h",$K344),"")</f>
        <v/>
      </c>
      <c r="CH344" s="32" t="str">
        <f ca="1">IF(AND(CH$7&gt;=$N344,CH$7&lt;=$O344,CH$7&lt;&gt;""),IF($P344="O",$K344&amp;" h",$K344),"")</f>
        <v/>
      </c>
      <c r="CI344" s="32" t="str">
        <f ca="1">IF(AND(CI$7&gt;=$N344,CI$7&lt;=$O344,CI$7&lt;&gt;""),IF($P344="O",$K344&amp;" h",$K344),"")</f>
        <v/>
      </c>
      <c r="CJ344" s="32" t="str">
        <f ca="1">IF(AND(CJ$7&gt;=$N344,CJ$7&lt;=$O344,CJ$7&lt;&gt;""),IF($P344="O",$K344&amp;" h",$K344),"")</f>
        <v/>
      </c>
      <c r="CK344" s="32" t="str">
        <f ca="1">IF(AND(CK$7&gt;=$N344,CK$7&lt;=$O344,CK$7&lt;&gt;""),IF($P344="O",$K344&amp;" h",$K344),"")</f>
        <v/>
      </c>
      <c r="CL344" s="32" t="str">
        <f ca="1">IF(AND(CL$7&gt;=$N344,CL$7&lt;=$O344,CL$7&lt;&gt;""),IF($P344="O",$K344&amp;" h",$K344),"")</f>
        <v/>
      </c>
      <c r="CM344" s="32" t="str">
        <f ca="1">IF(AND(CM$7&gt;=$N344,CM$7&lt;=$O344,CM$7&lt;&gt;""),IF($P344="O",$K344&amp;" h",$K344),"")</f>
        <v/>
      </c>
      <c r="CN344" s="32" t="str">
        <f ca="1">IF(AND(CN$7&gt;=$N344,CN$7&lt;=$O344,CN$7&lt;&gt;""),IF($P344="O",$K344&amp;" h",$K344),"")</f>
        <v/>
      </c>
      <c r="CO344" s="32" t="str">
        <f ca="1">IF(AND(CO$7&gt;=$N344,CO$7&lt;=$O344,CO$7&lt;&gt;""),IF($P344="O",$K344&amp;" h",$K344),"")</f>
        <v/>
      </c>
      <c r="CP344" s="32" t="str">
        <f ca="1">IF(AND(CP$7&gt;=$N344,CP$7&lt;=$O344,CP$7&lt;&gt;""),IF($P344="O",$K344&amp;" h",$K344),"")</f>
        <v/>
      </c>
      <c r="CQ344" s="32" t="str">
        <f ca="1">IF(AND(CQ$7&gt;=$N344,CQ$7&lt;=$O344,CQ$7&lt;&gt;""),IF($P344="O",$K344&amp;" h",$K344),"")</f>
        <v/>
      </c>
      <c r="CR344" s="32" t="str">
        <f ca="1">IF(AND(CR$7&gt;=$N344,CR$7&lt;=$O344,CR$7&lt;&gt;""),IF($P344="O",$K344&amp;" h",$K344),"")</f>
        <v/>
      </c>
      <c r="CS344" s="32" t="str">
        <f ca="1">IF(AND(CS$7&gt;=$N344,CS$7&lt;=$O344,CS$7&lt;&gt;""),IF($P344="O",$K344&amp;" h",$K344),"")</f>
        <v/>
      </c>
      <c r="CT344" s="32" t="str">
        <f ca="1">IF(AND(CT$7&gt;=$N344,CT$7&lt;=$O344,CT$7&lt;&gt;""),IF($P344="O",$K344&amp;" h",$K344),"")</f>
        <v/>
      </c>
      <c r="CU344" s="32" t="str">
        <f ca="1">IF(AND(CU$7&gt;=$N344,CU$7&lt;=$O344,CU$7&lt;&gt;""),IF($P344="O",$K344&amp;" h",$K344),"")</f>
        <v/>
      </c>
      <c r="CV344" s="32" t="str">
        <f ca="1">IF(AND(CV$7&gt;=$N344,CV$7&lt;=$O344,CV$7&lt;&gt;""),IF($P344="O",$K344&amp;" h",$K344),"")</f>
        <v/>
      </c>
      <c r="CW344" s="32" t="str">
        <f ca="1">IF(AND(CW$7&gt;=$N344,CW$7&lt;=$O344,CW$7&lt;&gt;""),IF($P344="O",$K344&amp;" h",$K344),"")</f>
        <v/>
      </c>
      <c r="CX344" s="32" t="str">
        <f ca="1">IF(AND(CX$7&gt;=$N344,CX$7&lt;=$O344,CX$7&lt;&gt;""),IF($P344="O",$K344&amp;" h",$K344),"")</f>
        <v/>
      </c>
      <c r="CY344" s="32" t="str">
        <f ca="1">IF(AND(CY$7&gt;=$N344,CY$7&lt;=$O344,CY$7&lt;&gt;""),IF($P344="O",$K344&amp;" h",$K344),"")</f>
        <v/>
      </c>
      <c r="CZ344" s="32" t="str">
        <f ca="1">IF(AND(CZ$7&gt;=$N344,CZ$7&lt;=$O344,CZ$7&lt;&gt;""),IF($P344="O",$K344&amp;" h",$K344),"")</f>
        <v/>
      </c>
      <c r="DA344" s="32" t="str">
        <f ca="1">IF(AND(DA$7&gt;=$N344,DA$7&lt;=$O344,DA$7&lt;&gt;""),IF($P344="O",$K344&amp;" h",$K344),"")</f>
        <v/>
      </c>
      <c r="DB344" s="32" t="str">
        <f ca="1">IF(AND(DB$7&gt;=$N344,DB$7&lt;=$O344,DB$7&lt;&gt;""),IF($P344="O",$K344&amp;" h",$K344),"")</f>
        <v/>
      </c>
      <c r="DC344" s="32" t="str">
        <f ca="1">IF(AND(DC$7&gt;=$N344,DC$7&lt;=$O344,DC$7&lt;&gt;""),IF($P344="O",$K344&amp;" h",$K344),"")</f>
        <v/>
      </c>
    </row>
    <row r="345" spans="1:107" x14ac:dyDescent="0.3">
      <c r="A345" s="100"/>
      <c r="B345" s="100"/>
      <c r="C345" s="100"/>
      <c r="D345" s="100"/>
      <c r="E345" s="100"/>
      <c r="F345" s="100"/>
      <c r="G345" s="100"/>
      <c r="H345" s="100"/>
      <c r="I345" s="100"/>
      <c r="J345" s="100"/>
      <c r="K345" s="100"/>
      <c r="L345" s="101"/>
      <c r="M345" s="101"/>
      <c r="N345" s="102"/>
      <c r="O345" s="102"/>
      <c r="P345" s="103"/>
      <c r="Q345" s="31">
        <f ca="1">NETWORKDAYS(N345,O345,LD!$D$5:$D$16)</f>
        <v>0</v>
      </c>
      <c r="R345" s="152" t="str">
        <f ca="1">IF(AND(R$7&gt;=$N345,R$7&lt;=$O345,R$7&lt;&gt;""),IF($P345="O",$K345&amp;" h",$K345),"")</f>
        <v/>
      </c>
      <c r="S345" s="150" t="str">
        <f>IF(AND(S$7&gt;=$N345,S$7&lt;=$O345,S$7&lt;&gt;""),IF($P345="O",$K345&amp;" h",$K345),"")</f>
        <v/>
      </c>
      <c r="T345" s="152" t="str">
        <f ca="1">IF(AND(T$7&gt;=$N345,T$7&lt;=$O345,T$7&lt;&gt;""),IF($P345="O",$K345&amp;" h",$K345),"")</f>
        <v/>
      </c>
      <c r="U345" s="150" t="str">
        <f>IF(AND(U$7&gt;=$N345,U$7&lt;=$O345,U$7&lt;&gt;""),IF($P345="O",$K345&amp;" h",$K345),"")</f>
        <v/>
      </c>
      <c r="V345" s="152" t="str">
        <f ca="1">IF(AND(V$7&gt;=$N345,V$7&lt;=$O345,V$7&lt;&gt;""),IF($P345="O",$K345&amp;" h",$K345),"")</f>
        <v/>
      </c>
      <c r="W345" s="150" t="str">
        <f>IF(AND(W$7&gt;=$N345,W$7&lt;=$O345,W$7&lt;&gt;""),IF($P345="O",$K345&amp;" h",$K345),"")</f>
        <v/>
      </c>
      <c r="X345" s="152" t="str">
        <f ca="1">IF(AND(X$7&gt;=$N345,X$7&lt;=$O345,X$7&lt;&gt;""),IF($P345="O",$K345&amp;" h",$K345),"")</f>
        <v/>
      </c>
      <c r="Y345" s="150" t="str">
        <f>IF(AND(Y$7&gt;=$N345,Y$7&lt;=$O345,Y$7&lt;&gt;""),IF($P345="O",$K345&amp;" h",$K345),"")</f>
        <v/>
      </c>
      <c r="Z345" s="152" t="str">
        <f ca="1">IF(AND(Z$7&gt;=$N345,Z$7&lt;=$O345,Z$7&lt;&gt;""),IF($P345="O",$K345&amp;" h",$K345),"")</f>
        <v/>
      </c>
      <c r="AA345" s="150" t="str">
        <f>IF(AND(AA$7&gt;=$N345,AA$7&lt;=$O345,AA$7&lt;&gt;""),IF($P345="O",$K345&amp;" h",$K345),"")</f>
        <v/>
      </c>
      <c r="AB345" s="152" t="str">
        <f ca="1">IF(AND(AB$7&gt;=$N345,AB$7&lt;=$O345,AB$7&lt;&gt;""),IF($P345="O",$K345&amp;" h",$K345),"")</f>
        <v/>
      </c>
      <c r="AC345" s="150" t="str">
        <f>IF(AND(AC$7&gt;=$N345,AC$7&lt;=$O345,AC$7&lt;&gt;""),IF($P345="O",$K345&amp;" h",$K345),"")</f>
        <v/>
      </c>
      <c r="AD345" s="152" t="str">
        <f ca="1">IF(AND(AD$7&gt;=$N345,AD$7&lt;=$O345,AD$7&lt;&gt;""),IF($P345="O",$K345&amp;" h",$K345),"")</f>
        <v/>
      </c>
      <c r="AE345" s="150" t="str">
        <f>IF(AND(AE$7&gt;=$N345,AE$7&lt;=$O345,AE$7&lt;&gt;""),IF($P345="O",$K345&amp;" h",$K345),"")</f>
        <v/>
      </c>
      <c r="AF345" s="152" t="str">
        <f ca="1">IF(AND(AF$7&gt;=$N345,AF$7&lt;=$O345,AF$7&lt;&gt;""),IF($P345="O",$K345&amp;" h",$K345),"")</f>
        <v/>
      </c>
      <c r="AG345" s="150" t="str">
        <f>IF(AND(AG$7&gt;=$N345,AG$7&lt;=$O345,AG$7&lt;&gt;""),IF($P345="O",$K345&amp;" h",$K345),"")</f>
        <v/>
      </c>
      <c r="AH345" s="152" t="str">
        <f ca="1">IF(AND(AH$7&gt;=$N345,AH$7&lt;=$O345,AH$7&lt;&gt;""),IF($P345="O",$K345&amp;" h",$K345),"")</f>
        <v/>
      </c>
      <c r="AI345" s="150"/>
      <c r="AJ345" s="152"/>
      <c r="AK345" s="150"/>
      <c r="AL345" s="152"/>
      <c r="AM345" s="150"/>
      <c r="AN345" s="152"/>
      <c r="AO345" s="150"/>
      <c r="AP345" s="152"/>
      <c r="AQ345" s="150"/>
      <c r="AR345" s="152"/>
      <c r="AS345" s="150"/>
      <c r="AT345" s="152"/>
      <c r="AU345" s="150"/>
      <c r="AV345" s="152"/>
      <c r="AW345" s="150"/>
      <c r="AX345" s="152"/>
      <c r="AY345" s="150"/>
      <c r="AZ345" s="152"/>
      <c r="BA345" s="150"/>
      <c r="BB345" s="152"/>
      <c r="BC345" s="150"/>
      <c r="BD345" s="152"/>
      <c r="BE345" s="150"/>
      <c r="BF345" s="152"/>
      <c r="BG345" s="150"/>
      <c r="BH345" s="152"/>
      <c r="BI345" s="150"/>
      <c r="BJ345" s="152"/>
      <c r="BK345" s="150"/>
      <c r="BL345" s="152"/>
      <c r="BM345" s="150"/>
      <c r="BN345" s="152"/>
      <c r="BO345" s="150"/>
      <c r="BP345" s="152"/>
      <c r="BQ345" s="150"/>
      <c r="BR345" s="152"/>
      <c r="BS345" s="150"/>
      <c r="BT345" s="152"/>
      <c r="BU345" s="150"/>
      <c r="BV345" s="152"/>
      <c r="BW345" s="150"/>
      <c r="BX345" s="152"/>
      <c r="BY345" s="150"/>
      <c r="BZ345" s="32" t="str">
        <f ca="1">IF(AND(BZ$7&gt;=$N345,BZ$7&lt;=$O345,BZ$7&lt;&gt;""),IF($P345="O",$K345&amp;" h",$K345),"")</f>
        <v/>
      </c>
      <c r="CA345" s="32" t="str">
        <f ca="1">IF(AND(CA$7&gt;=$N345,CA$7&lt;=$O345,CA$7&lt;&gt;""),IF($P345="O",$K345&amp;" h",$K345),"")</f>
        <v/>
      </c>
      <c r="CB345" s="32" t="str">
        <f ca="1">IF(AND(CB$7&gt;=$N345,CB$7&lt;=$O345,CB$7&lt;&gt;""),IF($P345="O",$K345&amp;" h",$K345),"")</f>
        <v/>
      </c>
      <c r="CC345" s="32" t="str">
        <f ca="1">IF(AND(CC$7&gt;=$N345,CC$7&lt;=$O345,CC$7&lt;&gt;""),IF($P345="O",$K345&amp;" h",$K345),"")</f>
        <v/>
      </c>
      <c r="CD345" s="32" t="str">
        <f ca="1">IF(AND(CD$7&gt;=$N345,CD$7&lt;=$O345,CD$7&lt;&gt;""),IF($P345="O",$K345&amp;" h",$K345),"")</f>
        <v/>
      </c>
      <c r="CE345" s="32" t="str">
        <f ca="1">IF(AND(CE$7&gt;=$N345,CE$7&lt;=$O345,CE$7&lt;&gt;""),IF($P345="O",$K345&amp;" h",$K345),"")</f>
        <v/>
      </c>
      <c r="CF345" s="32" t="str">
        <f ca="1">IF(AND(CF$7&gt;=$N345,CF$7&lt;=$O345,CF$7&lt;&gt;""),IF($P345="O",$K345&amp;" h",$K345),"")</f>
        <v/>
      </c>
      <c r="CG345" s="32" t="str">
        <f ca="1">IF(AND(CG$7&gt;=$N345,CG$7&lt;=$O345,CG$7&lt;&gt;""),IF($P345="O",$K345&amp;" h",$K345),"")</f>
        <v/>
      </c>
      <c r="CH345" s="32" t="str">
        <f ca="1">IF(AND(CH$7&gt;=$N345,CH$7&lt;=$O345,CH$7&lt;&gt;""),IF($P345="O",$K345&amp;" h",$K345),"")</f>
        <v/>
      </c>
      <c r="CI345" s="32" t="str">
        <f ca="1">IF(AND(CI$7&gt;=$N345,CI$7&lt;=$O345,CI$7&lt;&gt;""),IF($P345="O",$K345&amp;" h",$K345),"")</f>
        <v/>
      </c>
      <c r="CJ345" s="32" t="str">
        <f ca="1">IF(AND(CJ$7&gt;=$N345,CJ$7&lt;=$O345,CJ$7&lt;&gt;""),IF($P345="O",$K345&amp;" h",$K345),"")</f>
        <v/>
      </c>
      <c r="CK345" s="32" t="str">
        <f ca="1">IF(AND(CK$7&gt;=$N345,CK$7&lt;=$O345,CK$7&lt;&gt;""),IF($P345="O",$K345&amp;" h",$K345),"")</f>
        <v/>
      </c>
      <c r="CL345" s="32" t="str">
        <f ca="1">IF(AND(CL$7&gt;=$N345,CL$7&lt;=$O345,CL$7&lt;&gt;""),IF($P345="O",$K345&amp;" h",$K345),"")</f>
        <v/>
      </c>
      <c r="CM345" s="32" t="str">
        <f ca="1">IF(AND(CM$7&gt;=$N345,CM$7&lt;=$O345,CM$7&lt;&gt;""),IF($P345="O",$K345&amp;" h",$K345),"")</f>
        <v/>
      </c>
      <c r="CN345" s="32" t="str">
        <f ca="1">IF(AND(CN$7&gt;=$N345,CN$7&lt;=$O345,CN$7&lt;&gt;""),IF($P345="O",$K345&amp;" h",$K345),"")</f>
        <v/>
      </c>
      <c r="CO345" s="32" t="str">
        <f ca="1">IF(AND(CO$7&gt;=$N345,CO$7&lt;=$O345,CO$7&lt;&gt;""),IF($P345="O",$K345&amp;" h",$K345),"")</f>
        <v/>
      </c>
      <c r="CP345" s="32" t="str">
        <f ca="1">IF(AND(CP$7&gt;=$N345,CP$7&lt;=$O345,CP$7&lt;&gt;""),IF($P345="O",$K345&amp;" h",$K345),"")</f>
        <v/>
      </c>
      <c r="CQ345" s="32" t="str">
        <f ca="1">IF(AND(CQ$7&gt;=$N345,CQ$7&lt;=$O345,CQ$7&lt;&gt;""),IF($P345="O",$K345&amp;" h",$K345),"")</f>
        <v/>
      </c>
      <c r="CR345" s="32" t="str">
        <f ca="1">IF(AND(CR$7&gt;=$N345,CR$7&lt;=$O345,CR$7&lt;&gt;""),IF($P345="O",$K345&amp;" h",$K345),"")</f>
        <v/>
      </c>
      <c r="CS345" s="32" t="str">
        <f ca="1">IF(AND(CS$7&gt;=$N345,CS$7&lt;=$O345,CS$7&lt;&gt;""),IF($P345="O",$K345&amp;" h",$K345),"")</f>
        <v/>
      </c>
      <c r="CT345" s="32" t="str">
        <f ca="1">IF(AND(CT$7&gt;=$N345,CT$7&lt;=$O345,CT$7&lt;&gt;""),IF($P345="O",$K345&amp;" h",$K345),"")</f>
        <v/>
      </c>
      <c r="CU345" s="32" t="str">
        <f ca="1">IF(AND(CU$7&gt;=$N345,CU$7&lt;=$O345,CU$7&lt;&gt;""),IF($P345="O",$K345&amp;" h",$K345),"")</f>
        <v/>
      </c>
      <c r="CV345" s="32" t="str">
        <f ca="1">IF(AND(CV$7&gt;=$N345,CV$7&lt;=$O345,CV$7&lt;&gt;""),IF($P345="O",$K345&amp;" h",$K345),"")</f>
        <v/>
      </c>
      <c r="CW345" s="32" t="str">
        <f ca="1">IF(AND(CW$7&gt;=$N345,CW$7&lt;=$O345,CW$7&lt;&gt;""),IF($P345="O",$K345&amp;" h",$K345),"")</f>
        <v/>
      </c>
      <c r="CX345" s="32" t="str">
        <f ca="1">IF(AND(CX$7&gt;=$N345,CX$7&lt;=$O345,CX$7&lt;&gt;""),IF($P345="O",$K345&amp;" h",$K345),"")</f>
        <v/>
      </c>
      <c r="CY345" s="32" t="str">
        <f ca="1">IF(AND(CY$7&gt;=$N345,CY$7&lt;=$O345,CY$7&lt;&gt;""),IF($P345="O",$K345&amp;" h",$K345),"")</f>
        <v/>
      </c>
      <c r="CZ345" s="32" t="str">
        <f ca="1">IF(AND(CZ$7&gt;=$N345,CZ$7&lt;=$O345,CZ$7&lt;&gt;""),IF($P345="O",$K345&amp;" h",$K345),"")</f>
        <v/>
      </c>
      <c r="DA345" s="32" t="str">
        <f ca="1">IF(AND(DA$7&gt;=$N345,DA$7&lt;=$O345,DA$7&lt;&gt;""),IF($P345="O",$K345&amp;" h",$K345),"")</f>
        <v/>
      </c>
      <c r="DB345" s="32" t="str">
        <f ca="1">IF(AND(DB$7&gt;=$N345,DB$7&lt;=$O345,DB$7&lt;&gt;""),IF($P345="O",$K345&amp;" h",$K345),"")</f>
        <v/>
      </c>
      <c r="DC345" s="32" t="str">
        <f ca="1">IF(AND(DC$7&gt;=$N345,DC$7&lt;=$O345,DC$7&lt;&gt;""),IF($P345="O",$K345&amp;" h",$K345),"")</f>
        <v/>
      </c>
    </row>
    <row r="346" spans="1:107" x14ac:dyDescent="0.3">
      <c r="A346" s="100"/>
      <c r="B346" s="100"/>
      <c r="C346" s="100"/>
      <c r="D346" s="100"/>
      <c r="E346" s="100"/>
      <c r="F346" s="100"/>
      <c r="G346" s="100"/>
      <c r="H346" s="100"/>
      <c r="I346" s="100"/>
      <c r="J346" s="100"/>
      <c r="K346" s="100"/>
      <c r="L346" s="101"/>
      <c r="M346" s="101"/>
      <c r="N346" s="102"/>
      <c r="O346" s="102"/>
      <c r="P346" s="103"/>
      <c r="Q346" s="31">
        <f ca="1">NETWORKDAYS(N346,O346,LD!$D$5:$D$16)</f>
        <v>0</v>
      </c>
      <c r="R346" s="152" t="str">
        <f ca="1">IF(AND(R$7&gt;=$N346,R$7&lt;=$O346,R$7&lt;&gt;""),IF($P346="O",$K346&amp;" h",$K346),"")</f>
        <v/>
      </c>
      <c r="S346" s="150" t="str">
        <f>IF(AND(S$7&gt;=$N346,S$7&lt;=$O346,S$7&lt;&gt;""),IF($P346="O",$K346&amp;" h",$K346),"")</f>
        <v/>
      </c>
      <c r="T346" s="152" t="str">
        <f ca="1">IF(AND(T$7&gt;=$N346,T$7&lt;=$O346,T$7&lt;&gt;""),IF($P346="O",$K346&amp;" h",$K346),"")</f>
        <v/>
      </c>
      <c r="U346" s="150" t="str">
        <f>IF(AND(U$7&gt;=$N346,U$7&lt;=$O346,U$7&lt;&gt;""),IF($P346="O",$K346&amp;" h",$K346),"")</f>
        <v/>
      </c>
      <c r="V346" s="152" t="str">
        <f ca="1">IF(AND(V$7&gt;=$N346,V$7&lt;=$O346,V$7&lt;&gt;""),IF($P346="O",$K346&amp;" h",$K346),"")</f>
        <v/>
      </c>
      <c r="W346" s="150" t="str">
        <f>IF(AND(W$7&gt;=$N346,W$7&lt;=$O346,W$7&lt;&gt;""),IF($P346="O",$K346&amp;" h",$K346),"")</f>
        <v/>
      </c>
      <c r="X346" s="152" t="str">
        <f ca="1">IF(AND(X$7&gt;=$N346,X$7&lt;=$O346,X$7&lt;&gt;""),IF($P346="O",$K346&amp;" h",$K346),"")</f>
        <v/>
      </c>
      <c r="Y346" s="150" t="str">
        <f>IF(AND(Y$7&gt;=$N346,Y$7&lt;=$O346,Y$7&lt;&gt;""),IF($P346="O",$K346&amp;" h",$K346),"")</f>
        <v/>
      </c>
      <c r="Z346" s="152" t="str">
        <f ca="1">IF(AND(Z$7&gt;=$N346,Z$7&lt;=$O346,Z$7&lt;&gt;""),IF($P346="O",$K346&amp;" h",$K346),"")</f>
        <v/>
      </c>
      <c r="AA346" s="150" t="str">
        <f>IF(AND(AA$7&gt;=$N346,AA$7&lt;=$O346,AA$7&lt;&gt;""),IF($P346="O",$K346&amp;" h",$K346),"")</f>
        <v/>
      </c>
      <c r="AB346" s="152" t="str">
        <f ca="1">IF(AND(AB$7&gt;=$N346,AB$7&lt;=$O346,AB$7&lt;&gt;""),IF($P346="O",$K346&amp;" h",$K346),"")</f>
        <v/>
      </c>
      <c r="AC346" s="150" t="str">
        <f>IF(AND(AC$7&gt;=$N346,AC$7&lt;=$O346,AC$7&lt;&gt;""),IF($P346="O",$K346&amp;" h",$K346),"")</f>
        <v/>
      </c>
      <c r="AD346" s="152" t="str">
        <f ca="1">IF(AND(AD$7&gt;=$N346,AD$7&lt;=$O346,AD$7&lt;&gt;""),IF($P346="O",$K346&amp;" h",$K346),"")</f>
        <v/>
      </c>
      <c r="AE346" s="150" t="str">
        <f>IF(AND(AE$7&gt;=$N346,AE$7&lt;=$O346,AE$7&lt;&gt;""),IF($P346="O",$K346&amp;" h",$K346),"")</f>
        <v/>
      </c>
      <c r="AF346" s="152" t="str">
        <f ca="1">IF(AND(AF$7&gt;=$N346,AF$7&lt;=$O346,AF$7&lt;&gt;""),IF($P346="O",$K346&amp;" h",$K346),"")</f>
        <v/>
      </c>
      <c r="AG346" s="150" t="str">
        <f>IF(AND(AG$7&gt;=$N346,AG$7&lt;=$O346,AG$7&lt;&gt;""),IF($P346="O",$K346&amp;" h",$K346),"")</f>
        <v/>
      </c>
      <c r="AH346" s="152" t="str">
        <f ca="1">IF(AND(AH$7&gt;=$N346,AH$7&lt;=$O346,AH$7&lt;&gt;""),IF($P346="O",$K346&amp;" h",$K346),"")</f>
        <v/>
      </c>
      <c r="AI346" s="150"/>
      <c r="AJ346" s="152"/>
      <c r="AK346" s="150"/>
      <c r="AL346" s="152"/>
      <c r="AM346" s="150"/>
      <c r="AN346" s="152"/>
      <c r="AO346" s="150"/>
      <c r="AP346" s="152"/>
      <c r="AQ346" s="150"/>
      <c r="AR346" s="152"/>
      <c r="AS346" s="150"/>
      <c r="AT346" s="152"/>
      <c r="AU346" s="150"/>
      <c r="AV346" s="152"/>
      <c r="AW346" s="150"/>
      <c r="AX346" s="152"/>
      <c r="AY346" s="150"/>
      <c r="AZ346" s="152"/>
      <c r="BA346" s="150"/>
      <c r="BB346" s="152"/>
      <c r="BC346" s="150"/>
      <c r="BD346" s="152"/>
      <c r="BE346" s="150"/>
      <c r="BF346" s="152"/>
      <c r="BG346" s="150"/>
      <c r="BH346" s="152"/>
      <c r="BI346" s="150"/>
      <c r="BJ346" s="152"/>
      <c r="BK346" s="150"/>
      <c r="BL346" s="152"/>
      <c r="BM346" s="150"/>
      <c r="BN346" s="152"/>
      <c r="BO346" s="150"/>
      <c r="BP346" s="152"/>
      <c r="BQ346" s="150"/>
      <c r="BR346" s="152"/>
      <c r="BS346" s="150"/>
      <c r="BT346" s="152"/>
      <c r="BU346" s="150"/>
      <c r="BV346" s="152"/>
      <c r="BW346" s="150"/>
      <c r="BX346" s="152"/>
      <c r="BY346" s="150"/>
      <c r="BZ346" s="32" t="str">
        <f ca="1">IF(AND(BZ$7&gt;=$N346,BZ$7&lt;=$O346,BZ$7&lt;&gt;""),IF($P346="O",$K346&amp;" h",$K346),"")</f>
        <v/>
      </c>
      <c r="CA346" s="32" t="str">
        <f ca="1">IF(AND(CA$7&gt;=$N346,CA$7&lt;=$O346,CA$7&lt;&gt;""),IF($P346="O",$K346&amp;" h",$K346),"")</f>
        <v/>
      </c>
      <c r="CB346" s="32" t="str">
        <f ca="1">IF(AND(CB$7&gt;=$N346,CB$7&lt;=$O346,CB$7&lt;&gt;""),IF($P346="O",$K346&amp;" h",$K346),"")</f>
        <v/>
      </c>
      <c r="CC346" s="32" t="str">
        <f ca="1">IF(AND(CC$7&gt;=$N346,CC$7&lt;=$O346,CC$7&lt;&gt;""),IF($P346="O",$K346&amp;" h",$K346),"")</f>
        <v/>
      </c>
      <c r="CD346" s="32" t="str">
        <f ca="1">IF(AND(CD$7&gt;=$N346,CD$7&lt;=$O346,CD$7&lt;&gt;""),IF($P346="O",$K346&amp;" h",$K346),"")</f>
        <v/>
      </c>
      <c r="CE346" s="32" t="str">
        <f ca="1">IF(AND(CE$7&gt;=$N346,CE$7&lt;=$O346,CE$7&lt;&gt;""),IF($P346="O",$K346&amp;" h",$K346),"")</f>
        <v/>
      </c>
      <c r="CF346" s="32" t="str">
        <f ca="1">IF(AND(CF$7&gt;=$N346,CF$7&lt;=$O346,CF$7&lt;&gt;""),IF($P346="O",$K346&amp;" h",$K346),"")</f>
        <v/>
      </c>
      <c r="CG346" s="32" t="str">
        <f ca="1">IF(AND(CG$7&gt;=$N346,CG$7&lt;=$O346,CG$7&lt;&gt;""),IF($P346="O",$K346&amp;" h",$K346),"")</f>
        <v/>
      </c>
      <c r="CH346" s="32" t="str">
        <f ca="1">IF(AND(CH$7&gt;=$N346,CH$7&lt;=$O346,CH$7&lt;&gt;""),IF($P346="O",$K346&amp;" h",$K346),"")</f>
        <v/>
      </c>
      <c r="CI346" s="32" t="str">
        <f ca="1">IF(AND(CI$7&gt;=$N346,CI$7&lt;=$O346,CI$7&lt;&gt;""),IF($P346="O",$K346&amp;" h",$K346),"")</f>
        <v/>
      </c>
      <c r="CJ346" s="32" t="str">
        <f ca="1">IF(AND(CJ$7&gt;=$N346,CJ$7&lt;=$O346,CJ$7&lt;&gt;""),IF($P346="O",$K346&amp;" h",$K346),"")</f>
        <v/>
      </c>
      <c r="CK346" s="32" t="str">
        <f ca="1">IF(AND(CK$7&gt;=$N346,CK$7&lt;=$O346,CK$7&lt;&gt;""),IF($P346="O",$K346&amp;" h",$K346),"")</f>
        <v/>
      </c>
      <c r="CL346" s="32" t="str">
        <f ca="1">IF(AND(CL$7&gt;=$N346,CL$7&lt;=$O346,CL$7&lt;&gt;""),IF($P346="O",$K346&amp;" h",$K346),"")</f>
        <v/>
      </c>
      <c r="CM346" s="32" t="str">
        <f ca="1">IF(AND(CM$7&gt;=$N346,CM$7&lt;=$O346,CM$7&lt;&gt;""),IF($P346="O",$K346&amp;" h",$K346),"")</f>
        <v/>
      </c>
      <c r="CN346" s="32" t="str">
        <f ca="1">IF(AND(CN$7&gt;=$N346,CN$7&lt;=$O346,CN$7&lt;&gt;""),IF($P346="O",$K346&amp;" h",$K346),"")</f>
        <v/>
      </c>
      <c r="CO346" s="32" t="str">
        <f ca="1">IF(AND(CO$7&gt;=$N346,CO$7&lt;=$O346,CO$7&lt;&gt;""),IF($P346="O",$K346&amp;" h",$K346),"")</f>
        <v/>
      </c>
      <c r="CP346" s="32" t="str">
        <f ca="1">IF(AND(CP$7&gt;=$N346,CP$7&lt;=$O346,CP$7&lt;&gt;""),IF($P346="O",$K346&amp;" h",$K346),"")</f>
        <v/>
      </c>
      <c r="CQ346" s="32" t="str">
        <f ca="1">IF(AND(CQ$7&gt;=$N346,CQ$7&lt;=$O346,CQ$7&lt;&gt;""),IF($P346="O",$K346&amp;" h",$K346),"")</f>
        <v/>
      </c>
      <c r="CR346" s="32" t="str">
        <f ca="1">IF(AND(CR$7&gt;=$N346,CR$7&lt;=$O346,CR$7&lt;&gt;""),IF($P346="O",$K346&amp;" h",$K346),"")</f>
        <v/>
      </c>
      <c r="CS346" s="32" t="str">
        <f ca="1">IF(AND(CS$7&gt;=$N346,CS$7&lt;=$O346,CS$7&lt;&gt;""),IF($P346="O",$K346&amp;" h",$K346),"")</f>
        <v/>
      </c>
      <c r="CT346" s="32" t="str">
        <f ca="1">IF(AND(CT$7&gt;=$N346,CT$7&lt;=$O346,CT$7&lt;&gt;""),IF($P346="O",$K346&amp;" h",$K346),"")</f>
        <v/>
      </c>
      <c r="CU346" s="32" t="str">
        <f ca="1">IF(AND(CU$7&gt;=$N346,CU$7&lt;=$O346,CU$7&lt;&gt;""),IF($P346="O",$K346&amp;" h",$K346),"")</f>
        <v/>
      </c>
      <c r="CV346" s="32" t="str">
        <f ca="1">IF(AND(CV$7&gt;=$N346,CV$7&lt;=$O346,CV$7&lt;&gt;""),IF($P346="O",$K346&amp;" h",$K346),"")</f>
        <v/>
      </c>
      <c r="CW346" s="32" t="str">
        <f ca="1">IF(AND(CW$7&gt;=$N346,CW$7&lt;=$O346,CW$7&lt;&gt;""),IF($P346="O",$K346&amp;" h",$K346),"")</f>
        <v/>
      </c>
      <c r="CX346" s="32" t="str">
        <f ca="1">IF(AND(CX$7&gt;=$N346,CX$7&lt;=$O346,CX$7&lt;&gt;""),IF($P346="O",$K346&amp;" h",$K346),"")</f>
        <v/>
      </c>
      <c r="CY346" s="32" t="str">
        <f ca="1">IF(AND(CY$7&gt;=$N346,CY$7&lt;=$O346,CY$7&lt;&gt;""),IF($P346="O",$K346&amp;" h",$K346),"")</f>
        <v/>
      </c>
      <c r="CZ346" s="32" t="str">
        <f ca="1">IF(AND(CZ$7&gt;=$N346,CZ$7&lt;=$O346,CZ$7&lt;&gt;""),IF($P346="O",$K346&amp;" h",$K346),"")</f>
        <v/>
      </c>
      <c r="DA346" s="32" t="str">
        <f ca="1">IF(AND(DA$7&gt;=$N346,DA$7&lt;=$O346,DA$7&lt;&gt;""),IF($P346="O",$K346&amp;" h",$K346),"")</f>
        <v/>
      </c>
      <c r="DB346" s="32" t="str">
        <f ca="1">IF(AND(DB$7&gt;=$N346,DB$7&lt;=$O346,DB$7&lt;&gt;""),IF($P346="O",$K346&amp;" h",$K346),"")</f>
        <v/>
      </c>
      <c r="DC346" s="32" t="str">
        <f ca="1">IF(AND(DC$7&gt;=$N346,DC$7&lt;=$O346,DC$7&lt;&gt;""),IF($P346="O",$K346&amp;" h",$K346),"")</f>
        <v/>
      </c>
    </row>
    <row r="347" spans="1:107" x14ac:dyDescent="0.3">
      <c r="A347" s="100"/>
      <c r="B347" s="100"/>
      <c r="C347" s="100"/>
      <c r="D347" s="100"/>
      <c r="E347" s="100"/>
      <c r="F347" s="100"/>
      <c r="G347" s="100"/>
      <c r="H347" s="100"/>
      <c r="I347" s="100"/>
      <c r="J347" s="100"/>
      <c r="K347" s="100"/>
      <c r="L347" s="101"/>
      <c r="M347" s="101"/>
      <c r="N347" s="102"/>
      <c r="O347" s="102"/>
      <c r="P347" s="103"/>
      <c r="Q347" s="31">
        <f ca="1">NETWORKDAYS(N347,O347,LD!$D$5:$D$16)</f>
        <v>0</v>
      </c>
      <c r="R347" s="152" t="str">
        <f ca="1">IF(AND(R$7&gt;=$N347,R$7&lt;=$O347,R$7&lt;&gt;""),IF($P347="O",$K347&amp;" h",$K347),"")</f>
        <v/>
      </c>
      <c r="S347" s="150" t="str">
        <f>IF(AND(S$7&gt;=$N347,S$7&lt;=$O347,S$7&lt;&gt;""),IF($P347="O",$K347&amp;" h",$K347),"")</f>
        <v/>
      </c>
      <c r="T347" s="152" t="str">
        <f ca="1">IF(AND(T$7&gt;=$N347,T$7&lt;=$O347,T$7&lt;&gt;""),IF($P347="O",$K347&amp;" h",$K347),"")</f>
        <v/>
      </c>
      <c r="U347" s="150" t="str">
        <f>IF(AND(U$7&gt;=$N347,U$7&lt;=$O347,U$7&lt;&gt;""),IF($P347="O",$K347&amp;" h",$K347),"")</f>
        <v/>
      </c>
      <c r="V347" s="152" t="str">
        <f ca="1">IF(AND(V$7&gt;=$N347,V$7&lt;=$O347,V$7&lt;&gt;""),IF($P347="O",$K347&amp;" h",$K347),"")</f>
        <v/>
      </c>
      <c r="W347" s="150" t="str">
        <f>IF(AND(W$7&gt;=$N347,W$7&lt;=$O347,W$7&lt;&gt;""),IF($P347="O",$K347&amp;" h",$K347),"")</f>
        <v/>
      </c>
      <c r="X347" s="152" t="str">
        <f ca="1">IF(AND(X$7&gt;=$N347,X$7&lt;=$O347,X$7&lt;&gt;""),IF($P347="O",$K347&amp;" h",$K347),"")</f>
        <v/>
      </c>
      <c r="Y347" s="150" t="str">
        <f>IF(AND(Y$7&gt;=$N347,Y$7&lt;=$O347,Y$7&lt;&gt;""),IF($P347="O",$K347&amp;" h",$K347),"")</f>
        <v/>
      </c>
      <c r="Z347" s="152" t="str">
        <f ca="1">IF(AND(Z$7&gt;=$N347,Z$7&lt;=$O347,Z$7&lt;&gt;""),IF($P347="O",$K347&amp;" h",$K347),"")</f>
        <v/>
      </c>
      <c r="AA347" s="150" t="str">
        <f>IF(AND(AA$7&gt;=$N347,AA$7&lt;=$O347,AA$7&lt;&gt;""),IF($P347="O",$K347&amp;" h",$K347),"")</f>
        <v/>
      </c>
      <c r="AB347" s="152" t="str">
        <f ca="1">IF(AND(AB$7&gt;=$N347,AB$7&lt;=$O347,AB$7&lt;&gt;""),IF($P347="O",$K347&amp;" h",$K347),"")</f>
        <v/>
      </c>
      <c r="AC347" s="150" t="str">
        <f>IF(AND(AC$7&gt;=$N347,AC$7&lt;=$O347,AC$7&lt;&gt;""),IF($P347="O",$K347&amp;" h",$K347),"")</f>
        <v/>
      </c>
      <c r="AD347" s="152" t="str">
        <f ca="1">IF(AND(AD$7&gt;=$N347,AD$7&lt;=$O347,AD$7&lt;&gt;""),IF($P347="O",$K347&amp;" h",$K347),"")</f>
        <v/>
      </c>
      <c r="AE347" s="150" t="str">
        <f>IF(AND(AE$7&gt;=$N347,AE$7&lt;=$O347,AE$7&lt;&gt;""),IF($P347="O",$K347&amp;" h",$K347),"")</f>
        <v/>
      </c>
      <c r="AF347" s="152" t="str">
        <f ca="1">IF(AND(AF$7&gt;=$N347,AF$7&lt;=$O347,AF$7&lt;&gt;""),IF($P347="O",$K347&amp;" h",$K347),"")</f>
        <v/>
      </c>
      <c r="AG347" s="150" t="str">
        <f>IF(AND(AG$7&gt;=$N347,AG$7&lt;=$O347,AG$7&lt;&gt;""),IF($P347="O",$K347&amp;" h",$K347),"")</f>
        <v/>
      </c>
      <c r="AH347" s="152" t="str">
        <f ca="1">IF(AND(AH$7&gt;=$N347,AH$7&lt;=$O347,AH$7&lt;&gt;""),IF($P347="O",$K347&amp;" h",$K347),"")</f>
        <v/>
      </c>
      <c r="AI347" s="150"/>
      <c r="AJ347" s="152"/>
      <c r="AK347" s="150"/>
      <c r="AL347" s="152"/>
      <c r="AM347" s="150"/>
      <c r="AN347" s="152"/>
      <c r="AO347" s="150"/>
      <c r="AP347" s="152"/>
      <c r="AQ347" s="150"/>
      <c r="AR347" s="152"/>
      <c r="AS347" s="150"/>
      <c r="AT347" s="152"/>
      <c r="AU347" s="150"/>
      <c r="AV347" s="152"/>
      <c r="AW347" s="150"/>
      <c r="AX347" s="152"/>
      <c r="AY347" s="150"/>
      <c r="AZ347" s="152"/>
      <c r="BA347" s="150"/>
      <c r="BB347" s="152"/>
      <c r="BC347" s="150"/>
      <c r="BD347" s="152"/>
      <c r="BE347" s="150"/>
      <c r="BF347" s="152"/>
      <c r="BG347" s="150"/>
      <c r="BH347" s="152"/>
      <c r="BI347" s="150"/>
      <c r="BJ347" s="152"/>
      <c r="BK347" s="150"/>
      <c r="BL347" s="152"/>
      <c r="BM347" s="150"/>
      <c r="BN347" s="152"/>
      <c r="BO347" s="150"/>
      <c r="BP347" s="152"/>
      <c r="BQ347" s="150"/>
      <c r="BR347" s="152"/>
      <c r="BS347" s="150"/>
      <c r="BT347" s="152"/>
      <c r="BU347" s="150"/>
      <c r="BV347" s="152"/>
      <c r="BW347" s="150"/>
      <c r="BX347" s="152"/>
      <c r="BY347" s="150"/>
      <c r="BZ347" s="32" t="str">
        <f ca="1">IF(AND(BZ$7&gt;=$N347,BZ$7&lt;=$O347,BZ$7&lt;&gt;""),IF($P347="O",$K347&amp;" h",$K347),"")</f>
        <v/>
      </c>
      <c r="CA347" s="32" t="str">
        <f ca="1">IF(AND(CA$7&gt;=$N347,CA$7&lt;=$O347,CA$7&lt;&gt;""),IF($P347="O",$K347&amp;" h",$K347),"")</f>
        <v/>
      </c>
      <c r="CB347" s="32" t="str">
        <f ca="1">IF(AND(CB$7&gt;=$N347,CB$7&lt;=$O347,CB$7&lt;&gt;""),IF($P347="O",$K347&amp;" h",$K347),"")</f>
        <v/>
      </c>
      <c r="CC347" s="32" t="str">
        <f ca="1">IF(AND(CC$7&gt;=$N347,CC$7&lt;=$O347,CC$7&lt;&gt;""),IF($P347="O",$K347&amp;" h",$K347),"")</f>
        <v/>
      </c>
      <c r="CD347" s="32" t="str">
        <f ca="1">IF(AND(CD$7&gt;=$N347,CD$7&lt;=$O347,CD$7&lt;&gt;""),IF($P347="O",$K347&amp;" h",$K347),"")</f>
        <v/>
      </c>
      <c r="CE347" s="32" t="str">
        <f ca="1">IF(AND(CE$7&gt;=$N347,CE$7&lt;=$O347,CE$7&lt;&gt;""),IF($P347="O",$K347&amp;" h",$K347),"")</f>
        <v/>
      </c>
      <c r="CF347" s="32" t="str">
        <f ca="1">IF(AND(CF$7&gt;=$N347,CF$7&lt;=$O347,CF$7&lt;&gt;""),IF($P347="O",$K347&amp;" h",$K347),"")</f>
        <v/>
      </c>
      <c r="CG347" s="32" t="str">
        <f ca="1">IF(AND(CG$7&gt;=$N347,CG$7&lt;=$O347,CG$7&lt;&gt;""),IF($P347="O",$K347&amp;" h",$K347),"")</f>
        <v/>
      </c>
      <c r="CH347" s="32" t="str">
        <f ca="1">IF(AND(CH$7&gt;=$N347,CH$7&lt;=$O347,CH$7&lt;&gt;""),IF($P347="O",$K347&amp;" h",$K347),"")</f>
        <v/>
      </c>
      <c r="CI347" s="32" t="str">
        <f ca="1">IF(AND(CI$7&gt;=$N347,CI$7&lt;=$O347,CI$7&lt;&gt;""),IF($P347="O",$K347&amp;" h",$K347),"")</f>
        <v/>
      </c>
      <c r="CJ347" s="32" t="str">
        <f ca="1">IF(AND(CJ$7&gt;=$N347,CJ$7&lt;=$O347,CJ$7&lt;&gt;""),IF($P347="O",$K347&amp;" h",$K347),"")</f>
        <v/>
      </c>
      <c r="CK347" s="32" t="str">
        <f ca="1">IF(AND(CK$7&gt;=$N347,CK$7&lt;=$O347,CK$7&lt;&gt;""),IF($P347="O",$K347&amp;" h",$K347),"")</f>
        <v/>
      </c>
      <c r="CL347" s="32" t="str">
        <f ca="1">IF(AND(CL$7&gt;=$N347,CL$7&lt;=$O347,CL$7&lt;&gt;""),IF($P347="O",$K347&amp;" h",$K347),"")</f>
        <v/>
      </c>
      <c r="CM347" s="32" t="str">
        <f ca="1">IF(AND(CM$7&gt;=$N347,CM$7&lt;=$O347,CM$7&lt;&gt;""),IF($P347="O",$K347&amp;" h",$K347),"")</f>
        <v/>
      </c>
      <c r="CN347" s="32" t="str">
        <f ca="1">IF(AND(CN$7&gt;=$N347,CN$7&lt;=$O347,CN$7&lt;&gt;""),IF($P347="O",$K347&amp;" h",$K347),"")</f>
        <v/>
      </c>
      <c r="CO347" s="32" t="str">
        <f ca="1">IF(AND(CO$7&gt;=$N347,CO$7&lt;=$O347,CO$7&lt;&gt;""),IF($P347="O",$K347&amp;" h",$K347),"")</f>
        <v/>
      </c>
      <c r="CP347" s="32" t="str">
        <f ca="1">IF(AND(CP$7&gt;=$N347,CP$7&lt;=$O347,CP$7&lt;&gt;""),IF($P347="O",$K347&amp;" h",$K347),"")</f>
        <v/>
      </c>
      <c r="CQ347" s="32" t="str">
        <f ca="1">IF(AND(CQ$7&gt;=$N347,CQ$7&lt;=$O347,CQ$7&lt;&gt;""),IF($P347="O",$K347&amp;" h",$K347),"")</f>
        <v/>
      </c>
      <c r="CR347" s="32" t="str">
        <f ca="1">IF(AND(CR$7&gt;=$N347,CR$7&lt;=$O347,CR$7&lt;&gt;""),IF($P347="O",$K347&amp;" h",$K347),"")</f>
        <v/>
      </c>
      <c r="CS347" s="32" t="str">
        <f ca="1">IF(AND(CS$7&gt;=$N347,CS$7&lt;=$O347,CS$7&lt;&gt;""),IF($P347="O",$K347&amp;" h",$K347),"")</f>
        <v/>
      </c>
      <c r="CT347" s="32" t="str">
        <f ca="1">IF(AND(CT$7&gt;=$N347,CT$7&lt;=$O347,CT$7&lt;&gt;""),IF($P347="O",$K347&amp;" h",$K347),"")</f>
        <v/>
      </c>
      <c r="CU347" s="32" t="str">
        <f ca="1">IF(AND(CU$7&gt;=$N347,CU$7&lt;=$O347,CU$7&lt;&gt;""),IF($P347="O",$K347&amp;" h",$K347),"")</f>
        <v/>
      </c>
      <c r="CV347" s="32" t="str">
        <f ca="1">IF(AND(CV$7&gt;=$N347,CV$7&lt;=$O347,CV$7&lt;&gt;""),IF($P347="O",$K347&amp;" h",$K347),"")</f>
        <v/>
      </c>
      <c r="CW347" s="32" t="str">
        <f ca="1">IF(AND(CW$7&gt;=$N347,CW$7&lt;=$O347,CW$7&lt;&gt;""),IF($P347="O",$K347&amp;" h",$K347),"")</f>
        <v/>
      </c>
      <c r="CX347" s="32" t="str">
        <f ca="1">IF(AND(CX$7&gt;=$N347,CX$7&lt;=$O347,CX$7&lt;&gt;""),IF($P347="O",$K347&amp;" h",$K347),"")</f>
        <v/>
      </c>
      <c r="CY347" s="32" t="str">
        <f ca="1">IF(AND(CY$7&gt;=$N347,CY$7&lt;=$O347,CY$7&lt;&gt;""),IF($P347="O",$K347&amp;" h",$K347),"")</f>
        <v/>
      </c>
      <c r="CZ347" s="32" t="str">
        <f ca="1">IF(AND(CZ$7&gt;=$N347,CZ$7&lt;=$O347,CZ$7&lt;&gt;""),IF($P347="O",$K347&amp;" h",$K347),"")</f>
        <v/>
      </c>
      <c r="DA347" s="32" t="str">
        <f ca="1">IF(AND(DA$7&gt;=$N347,DA$7&lt;=$O347,DA$7&lt;&gt;""),IF($P347="O",$K347&amp;" h",$K347),"")</f>
        <v/>
      </c>
      <c r="DB347" s="32" t="str">
        <f ca="1">IF(AND(DB$7&gt;=$N347,DB$7&lt;=$O347,DB$7&lt;&gt;""),IF($P347="O",$K347&amp;" h",$K347),"")</f>
        <v/>
      </c>
      <c r="DC347" s="32" t="str">
        <f ca="1">IF(AND(DC$7&gt;=$N347,DC$7&lt;=$O347,DC$7&lt;&gt;""),IF($P347="O",$K347&amp;" h",$K347),"")</f>
        <v/>
      </c>
    </row>
    <row r="348" spans="1:107" x14ac:dyDescent="0.3">
      <c r="A348" s="100"/>
      <c r="B348" s="100"/>
      <c r="C348" s="100"/>
      <c r="D348" s="100"/>
      <c r="E348" s="100"/>
      <c r="F348" s="100"/>
      <c r="G348" s="100"/>
      <c r="H348" s="100"/>
      <c r="I348" s="100"/>
      <c r="J348" s="100"/>
      <c r="K348" s="100"/>
      <c r="L348" s="101"/>
      <c r="M348" s="101"/>
      <c r="N348" s="102"/>
      <c r="O348" s="102"/>
      <c r="P348" s="103"/>
      <c r="Q348" s="31">
        <f ca="1">NETWORKDAYS(N348,O348,LD!$D$5:$D$16)</f>
        <v>0</v>
      </c>
      <c r="R348" s="152" t="str">
        <f ca="1">IF(AND(R$7&gt;=$N348,R$7&lt;=$O348,R$7&lt;&gt;""),IF($P348="O",$K348&amp;" h",$K348),"")</f>
        <v/>
      </c>
      <c r="S348" s="150" t="str">
        <f>IF(AND(S$7&gt;=$N348,S$7&lt;=$O348,S$7&lt;&gt;""),IF($P348="O",$K348&amp;" h",$K348),"")</f>
        <v/>
      </c>
      <c r="T348" s="152" t="str">
        <f ca="1">IF(AND(T$7&gt;=$N348,T$7&lt;=$O348,T$7&lt;&gt;""),IF($P348="O",$K348&amp;" h",$K348),"")</f>
        <v/>
      </c>
      <c r="U348" s="150" t="str">
        <f>IF(AND(U$7&gt;=$N348,U$7&lt;=$O348,U$7&lt;&gt;""),IF($P348="O",$K348&amp;" h",$K348),"")</f>
        <v/>
      </c>
      <c r="V348" s="152" t="str">
        <f ca="1">IF(AND(V$7&gt;=$N348,V$7&lt;=$O348,V$7&lt;&gt;""),IF($P348="O",$K348&amp;" h",$K348),"")</f>
        <v/>
      </c>
      <c r="W348" s="150" t="str">
        <f>IF(AND(W$7&gt;=$N348,W$7&lt;=$O348,W$7&lt;&gt;""),IF($P348="O",$K348&amp;" h",$K348),"")</f>
        <v/>
      </c>
      <c r="X348" s="152" t="str">
        <f ca="1">IF(AND(X$7&gt;=$N348,X$7&lt;=$O348,X$7&lt;&gt;""),IF($P348="O",$K348&amp;" h",$K348),"")</f>
        <v/>
      </c>
      <c r="Y348" s="150" t="str">
        <f>IF(AND(Y$7&gt;=$N348,Y$7&lt;=$O348,Y$7&lt;&gt;""),IF($P348="O",$K348&amp;" h",$K348),"")</f>
        <v/>
      </c>
      <c r="Z348" s="152" t="str">
        <f ca="1">IF(AND(Z$7&gt;=$N348,Z$7&lt;=$O348,Z$7&lt;&gt;""),IF($P348="O",$K348&amp;" h",$K348),"")</f>
        <v/>
      </c>
      <c r="AA348" s="150" t="str">
        <f>IF(AND(AA$7&gt;=$N348,AA$7&lt;=$O348,AA$7&lt;&gt;""),IF($P348="O",$K348&amp;" h",$K348),"")</f>
        <v/>
      </c>
      <c r="AB348" s="152" t="str">
        <f ca="1">IF(AND(AB$7&gt;=$N348,AB$7&lt;=$O348,AB$7&lt;&gt;""),IF($P348="O",$K348&amp;" h",$K348),"")</f>
        <v/>
      </c>
      <c r="AC348" s="150" t="str">
        <f>IF(AND(AC$7&gt;=$N348,AC$7&lt;=$O348,AC$7&lt;&gt;""),IF($P348="O",$K348&amp;" h",$K348),"")</f>
        <v/>
      </c>
      <c r="AD348" s="152" t="str">
        <f ca="1">IF(AND(AD$7&gt;=$N348,AD$7&lt;=$O348,AD$7&lt;&gt;""),IF($P348="O",$K348&amp;" h",$K348),"")</f>
        <v/>
      </c>
      <c r="AE348" s="150" t="str">
        <f>IF(AND(AE$7&gt;=$N348,AE$7&lt;=$O348,AE$7&lt;&gt;""),IF($P348="O",$K348&amp;" h",$K348),"")</f>
        <v/>
      </c>
      <c r="AF348" s="152" t="str">
        <f ca="1">IF(AND(AF$7&gt;=$N348,AF$7&lt;=$O348,AF$7&lt;&gt;""),IF($P348="O",$K348&amp;" h",$K348),"")</f>
        <v/>
      </c>
      <c r="AG348" s="150" t="str">
        <f>IF(AND(AG$7&gt;=$N348,AG$7&lt;=$O348,AG$7&lt;&gt;""),IF($P348="O",$K348&amp;" h",$K348),"")</f>
        <v/>
      </c>
      <c r="AH348" s="152" t="str">
        <f ca="1">IF(AND(AH$7&gt;=$N348,AH$7&lt;=$O348,AH$7&lt;&gt;""),IF($P348="O",$K348&amp;" h",$K348),"")</f>
        <v/>
      </c>
      <c r="AI348" s="150"/>
      <c r="AJ348" s="152"/>
      <c r="AK348" s="150"/>
      <c r="AL348" s="152"/>
      <c r="AM348" s="150"/>
      <c r="AN348" s="152"/>
      <c r="AO348" s="150"/>
      <c r="AP348" s="152"/>
      <c r="AQ348" s="150"/>
      <c r="AR348" s="152"/>
      <c r="AS348" s="150"/>
      <c r="AT348" s="152"/>
      <c r="AU348" s="150"/>
      <c r="AV348" s="152"/>
      <c r="AW348" s="150"/>
      <c r="AX348" s="152"/>
      <c r="AY348" s="150"/>
      <c r="AZ348" s="152"/>
      <c r="BA348" s="150"/>
      <c r="BB348" s="152"/>
      <c r="BC348" s="150"/>
      <c r="BD348" s="152"/>
      <c r="BE348" s="150"/>
      <c r="BF348" s="152"/>
      <c r="BG348" s="150"/>
      <c r="BH348" s="152"/>
      <c r="BI348" s="150"/>
      <c r="BJ348" s="152"/>
      <c r="BK348" s="150"/>
      <c r="BL348" s="152"/>
      <c r="BM348" s="150"/>
      <c r="BN348" s="152"/>
      <c r="BO348" s="150"/>
      <c r="BP348" s="152"/>
      <c r="BQ348" s="150"/>
      <c r="BR348" s="152"/>
      <c r="BS348" s="150"/>
      <c r="BT348" s="152"/>
      <c r="BU348" s="150"/>
      <c r="BV348" s="152"/>
      <c r="BW348" s="150"/>
      <c r="BX348" s="152"/>
      <c r="BY348" s="150"/>
      <c r="BZ348" s="32" t="str">
        <f ca="1">IF(AND(BZ$7&gt;=$N348,BZ$7&lt;=$O348,BZ$7&lt;&gt;""),IF($P348="O",$K348&amp;" h",$K348),"")</f>
        <v/>
      </c>
      <c r="CA348" s="32" t="str">
        <f ca="1">IF(AND(CA$7&gt;=$N348,CA$7&lt;=$O348,CA$7&lt;&gt;""),IF($P348="O",$K348&amp;" h",$K348),"")</f>
        <v/>
      </c>
      <c r="CB348" s="32" t="str">
        <f ca="1">IF(AND(CB$7&gt;=$N348,CB$7&lt;=$O348,CB$7&lt;&gt;""),IF($P348="O",$K348&amp;" h",$K348),"")</f>
        <v/>
      </c>
      <c r="CC348" s="32" t="str">
        <f ca="1">IF(AND(CC$7&gt;=$N348,CC$7&lt;=$O348,CC$7&lt;&gt;""),IF($P348="O",$K348&amp;" h",$K348),"")</f>
        <v/>
      </c>
      <c r="CD348" s="32" t="str">
        <f ca="1">IF(AND(CD$7&gt;=$N348,CD$7&lt;=$O348,CD$7&lt;&gt;""),IF($P348="O",$K348&amp;" h",$K348),"")</f>
        <v/>
      </c>
      <c r="CE348" s="32" t="str">
        <f ca="1">IF(AND(CE$7&gt;=$N348,CE$7&lt;=$O348,CE$7&lt;&gt;""),IF($P348="O",$K348&amp;" h",$K348),"")</f>
        <v/>
      </c>
      <c r="CF348" s="32" t="str">
        <f ca="1">IF(AND(CF$7&gt;=$N348,CF$7&lt;=$O348,CF$7&lt;&gt;""),IF($P348="O",$K348&amp;" h",$K348),"")</f>
        <v/>
      </c>
      <c r="CG348" s="32" t="str">
        <f ca="1">IF(AND(CG$7&gt;=$N348,CG$7&lt;=$O348,CG$7&lt;&gt;""),IF($P348="O",$K348&amp;" h",$K348),"")</f>
        <v/>
      </c>
      <c r="CH348" s="32" t="str">
        <f ca="1">IF(AND(CH$7&gt;=$N348,CH$7&lt;=$O348,CH$7&lt;&gt;""),IF($P348="O",$K348&amp;" h",$K348),"")</f>
        <v/>
      </c>
      <c r="CI348" s="32" t="str">
        <f ca="1">IF(AND(CI$7&gt;=$N348,CI$7&lt;=$O348,CI$7&lt;&gt;""),IF($P348="O",$K348&amp;" h",$K348),"")</f>
        <v/>
      </c>
      <c r="CJ348" s="32" t="str">
        <f ca="1">IF(AND(CJ$7&gt;=$N348,CJ$7&lt;=$O348,CJ$7&lt;&gt;""),IF($P348="O",$K348&amp;" h",$K348),"")</f>
        <v/>
      </c>
      <c r="CK348" s="32" t="str">
        <f ca="1">IF(AND(CK$7&gt;=$N348,CK$7&lt;=$O348,CK$7&lt;&gt;""),IF($P348="O",$K348&amp;" h",$K348),"")</f>
        <v/>
      </c>
      <c r="CL348" s="32" t="str">
        <f ca="1">IF(AND(CL$7&gt;=$N348,CL$7&lt;=$O348,CL$7&lt;&gt;""),IF($P348="O",$K348&amp;" h",$K348),"")</f>
        <v/>
      </c>
      <c r="CM348" s="32" t="str">
        <f ca="1">IF(AND(CM$7&gt;=$N348,CM$7&lt;=$O348,CM$7&lt;&gt;""),IF($P348="O",$K348&amp;" h",$K348),"")</f>
        <v/>
      </c>
      <c r="CN348" s="32" t="str">
        <f ca="1">IF(AND(CN$7&gt;=$N348,CN$7&lt;=$O348,CN$7&lt;&gt;""),IF($P348="O",$K348&amp;" h",$K348),"")</f>
        <v/>
      </c>
      <c r="CO348" s="32" t="str">
        <f ca="1">IF(AND(CO$7&gt;=$N348,CO$7&lt;=$O348,CO$7&lt;&gt;""),IF($P348="O",$K348&amp;" h",$K348),"")</f>
        <v/>
      </c>
      <c r="CP348" s="32" t="str">
        <f ca="1">IF(AND(CP$7&gt;=$N348,CP$7&lt;=$O348,CP$7&lt;&gt;""),IF($P348="O",$K348&amp;" h",$K348),"")</f>
        <v/>
      </c>
      <c r="CQ348" s="32" t="str">
        <f ca="1">IF(AND(CQ$7&gt;=$N348,CQ$7&lt;=$O348,CQ$7&lt;&gt;""),IF($P348="O",$K348&amp;" h",$K348),"")</f>
        <v/>
      </c>
      <c r="CR348" s="32" t="str">
        <f ca="1">IF(AND(CR$7&gt;=$N348,CR$7&lt;=$O348,CR$7&lt;&gt;""),IF($P348="O",$K348&amp;" h",$K348),"")</f>
        <v/>
      </c>
      <c r="CS348" s="32" t="str">
        <f ca="1">IF(AND(CS$7&gt;=$N348,CS$7&lt;=$O348,CS$7&lt;&gt;""),IF($P348="O",$K348&amp;" h",$K348),"")</f>
        <v/>
      </c>
      <c r="CT348" s="32" t="str">
        <f ca="1">IF(AND(CT$7&gt;=$N348,CT$7&lt;=$O348,CT$7&lt;&gt;""),IF($P348="O",$K348&amp;" h",$K348),"")</f>
        <v/>
      </c>
      <c r="CU348" s="32" t="str">
        <f ca="1">IF(AND(CU$7&gt;=$N348,CU$7&lt;=$O348,CU$7&lt;&gt;""),IF($P348="O",$K348&amp;" h",$K348),"")</f>
        <v/>
      </c>
      <c r="CV348" s="32" t="str">
        <f ca="1">IF(AND(CV$7&gt;=$N348,CV$7&lt;=$O348,CV$7&lt;&gt;""),IF($P348="O",$K348&amp;" h",$K348),"")</f>
        <v/>
      </c>
      <c r="CW348" s="32" t="str">
        <f ca="1">IF(AND(CW$7&gt;=$N348,CW$7&lt;=$O348,CW$7&lt;&gt;""),IF($P348="O",$K348&amp;" h",$K348),"")</f>
        <v/>
      </c>
      <c r="CX348" s="32" t="str">
        <f ca="1">IF(AND(CX$7&gt;=$N348,CX$7&lt;=$O348,CX$7&lt;&gt;""),IF($P348="O",$K348&amp;" h",$K348),"")</f>
        <v/>
      </c>
      <c r="CY348" s="32" t="str">
        <f ca="1">IF(AND(CY$7&gt;=$N348,CY$7&lt;=$O348,CY$7&lt;&gt;""),IF($P348="O",$K348&amp;" h",$K348),"")</f>
        <v/>
      </c>
      <c r="CZ348" s="32" t="str">
        <f ca="1">IF(AND(CZ$7&gt;=$N348,CZ$7&lt;=$O348,CZ$7&lt;&gt;""),IF($P348="O",$K348&amp;" h",$K348),"")</f>
        <v/>
      </c>
      <c r="DA348" s="32" t="str">
        <f ca="1">IF(AND(DA$7&gt;=$N348,DA$7&lt;=$O348,DA$7&lt;&gt;""),IF($P348="O",$K348&amp;" h",$K348),"")</f>
        <v/>
      </c>
      <c r="DB348" s="32" t="str">
        <f ca="1">IF(AND(DB$7&gt;=$N348,DB$7&lt;=$O348,DB$7&lt;&gt;""),IF($P348="O",$K348&amp;" h",$K348),"")</f>
        <v/>
      </c>
      <c r="DC348" s="32" t="str">
        <f ca="1">IF(AND(DC$7&gt;=$N348,DC$7&lt;=$O348,DC$7&lt;&gt;""),IF($P348="O",$K348&amp;" h",$K348),"")</f>
        <v/>
      </c>
    </row>
    <row r="349" spans="1:107" x14ac:dyDescent="0.3">
      <c r="A349" s="100"/>
      <c r="B349" s="100"/>
      <c r="C349" s="100"/>
      <c r="D349" s="100"/>
      <c r="E349" s="100"/>
      <c r="F349" s="100"/>
      <c r="G349" s="100"/>
      <c r="H349" s="100"/>
      <c r="I349" s="100"/>
      <c r="J349" s="100"/>
      <c r="K349" s="100"/>
      <c r="L349" s="101"/>
      <c r="M349" s="101"/>
      <c r="N349" s="102"/>
      <c r="O349" s="102"/>
      <c r="P349" s="103"/>
      <c r="Q349" s="31">
        <f ca="1">NETWORKDAYS(N349,O349,LD!$D$5:$D$16)</f>
        <v>0</v>
      </c>
      <c r="R349" s="152" t="str">
        <f ca="1">IF(AND(R$7&gt;=$N349,R$7&lt;=$O349,R$7&lt;&gt;""),IF($P349="O",$K349&amp;" h",$K349),"")</f>
        <v/>
      </c>
      <c r="S349" s="150" t="str">
        <f>IF(AND(S$7&gt;=$N349,S$7&lt;=$O349,S$7&lt;&gt;""),IF($P349="O",$K349&amp;" h",$K349),"")</f>
        <v/>
      </c>
      <c r="T349" s="152" t="str">
        <f ca="1">IF(AND(T$7&gt;=$N349,T$7&lt;=$O349,T$7&lt;&gt;""),IF($P349="O",$K349&amp;" h",$K349),"")</f>
        <v/>
      </c>
      <c r="U349" s="150" t="str">
        <f>IF(AND(U$7&gt;=$N349,U$7&lt;=$O349,U$7&lt;&gt;""),IF($P349="O",$K349&amp;" h",$K349),"")</f>
        <v/>
      </c>
      <c r="V349" s="152" t="str">
        <f ca="1">IF(AND(V$7&gt;=$N349,V$7&lt;=$O349,V$7&lt;&gt;""),IF($P349="O",$K349&amp;" h",$K349),"")</f>
        <v/>
      </c>
      <c r="W349" s="150" t="str">
        <f>IF(AND(W$7&gt;=$N349,W$7&lt;=$O349,W$7&lt;&gt;""),IF($P349="O",$K349&amp;" h",$K349),"")</f>
        <v/>
      </c>
      <c r="X349" s="152" t="str">
        <f ca="1">IF(AND(X$7&gt;=$N349,X$7&lt;=$O349,X$7&lt;&gt;""),IF($P349="O",$K349&amp;" h",$K349),"")</f>
        <v/>
      </c>
      <c r="Y349" s="150" t="str">
        <f>IF(AND(Y$7&gt;=$N349,Y$7&lt;=$O349,Y$7&lt;&gt;""),IF($P349="O",$K349&amp;" h",$K349),"")</f>
        <v/>
      </c>
      <c r="Z349" s="152" t="str">
        <f ca="1">IF(AND(Z$7&gt;=$N349,Z$7&lt;=$O349,Z$7&lt;&gt;""),IF($P349="O",$K349&amp;" h",$K349),"")</f>
        <v/>
      </c>
      <c r="AA349" s="150" t="str">
        <f>IF(AND(AA$7&gt;=$N349,AA$7&lt;=$O349,AA$7&lt;&gt;""),IF($P349="O",$K349&amp;" h",$K349),"")</f>
        <v/>
      </c>
      <c r="AB349" s="152" t="str">
        <f ca="1">IF(AND(AB$7&gt;=$N349,AB$7&lt;=$O349,AB$7&lt;&gt;""),IF($P349="O",$K349&amp;" h",$K349),"")</f>
        <v/>
      </c>
      <c r="AC349" s="150" t="str">
        <f>IF(AND(AC$7&gt;=$N349,AC$7&lt;=$O349,AC$7&lt;&gt;""),IF($P349="O",$K349&amp;" h",$K349),"")</f>
        <v/>
      </c>
      <c r="AD349" s="152" t="str">
        <f ca="1">IF(AND(AD$7&gt;=$N349,AD$7&lt;=$O349,AD$7&lt;&gt;""),IF($P349="O",$K349&amp;" h",$K349),"")</f>
        <v/>
      </c>
      <c r="AE349" s="150" t="str">
        <f>IF(AND(AE$7&gt;=$N349,AE$7&lt;=$O349,AE$7&lt;&gt;""),IF($P349="O",$K349&amp;" h",$K349),"")</f>
        <v/>
      </c>
      <c r="AF349" s="152" t="str">
        <f ca="1">IF(AND(AF$7&gt;=$N349,AF$7&lt;=$O349,AF$7&lt;&gt;""),IF($P349="O",$K349&amp;" h",$K349),"")</f>
        <v/>
      </c>
      <c r="AG349" s="150" t="str">
        <f>IF(AND(AG$7&gt;=$N349,AG$7&lt;=$O349,AG$7&lt;&gt;""),IF($P349="O",$K349&amp;" h",$K349),"")</f>
        <v/>
      </c>
      <c r="AH349" s="152" t="str">
        <f ca="1">IF(AND(AH$7&gt;=$N349,AH$7&lt;=$O349,AH$7&lt;&gt;""),IF($P349="O",$K349&amp;" h",$K349),"")</f>
        <v/>
      </c>
      <c r="AI349" s="150"/>
      <c r="AJ349" s="152"/>
      <c r="AK349" s="150"/>
      <c r="AL349" s="152"/>
      <c r="AM349" s="150"/>
      <c r="AN349" s="152"/>
      <c r="AO349" s="150"/>
      <c r="AP349" s="152"/>
      <c r="AQ349" s="150"/>
      <c r="AR349" s="152"/>
      <c r="AS349" s="150"/>
      <c r="AT349" s="152"/>
      <c r="AU349" s="150"/>
      <c r="AV349" s="152"/>
      <c r="AW349" s="150"/>
      <c r="AX349" s="152"/>
      <c r="AY349" s="150"/>
      <c r="AZ349" s="152"/>
      <c r="BA349" s="150"/>
      <c r="BB349" s="152"/>
      <c r="BC349" s="150"/>
      <c r="BD349" s="152"/>
      <c r="BE349" s="150"/>
      <c r="BF349" s="152"/>
      <c r="BG349" s="150"/>
      <c r="BH349" s="152"/>
      <c r="BI349" s="150"/>
      <c r="BJ349" s="152"/>
      <c r="BK349" s="150"/>
      <c r="BL349" s="152"/>
      <c r="BM349" s="150"/>
      <c r="BN349" s="152"/>
      <c r="BO349" s="150"/>
      <c r="BP349" s="152"/>
      <c r="BQ349" s="150"/>
      <c r="BR349" s="152"/>
      <c r="BS349" s="150"/>
      <c r="BT349" s="152"/>
      <c r="BU349" s="150"/>
      <c r="BV349" s="152"/>
      <c r="BW349" s="150"/>
      <c r="BX349" s="152"/>
      <c r="BY349" s="150"/>
      <c r="BZ349" s="32" t="str">
        <f ca="1">IF(AND(BZ$7&gt;=$N349,BZ$7&lt;=$O349,BZ$7&lt;&gt;""),IF($P349="O",$K349&amp;" h",$K349),"")</f>
        <v/>
      </c>
      <c r="CA349" s="32" t="str">
        <f ca="1">IF(AND(CA$7&gt;=$N349,CA$7&lt;=$O349,CA$7&lt;&gt;""),IF($P349="O",$K349&amp;" h",$K349),"")</f>
        <v/>
      </c>
      <c r="CB349" s="32" t="str">
        <f ca="1">IF(AND(CB$7&gt;=$N349,CB$7&lt;=$O349,CB$7&lt;&gt;""),IF($P349="O",$K349&amp;" h",$K349),"")</f>
        <v/>
      </c>
      <c r="CC349" s="32" t="str">
        <f ca="1">IF(AND(CC$7&gt;=$N349,CC$7&lt;=$O349,CC$7&lt;&gt;""),IF($P349="O",$K349&amp;" h",$K349),"")</f>
        <v/>
      </c>
      <c r="CD349" s="32" t="str">
        <f ca="1">IF(AND(CD$7&gt;=$N349,CD$7&lt;=$O349,CD$7&lt;&gt;""),IF($P349="O",$K349&amp;" h",$K349),"")</f>
        <v/>
      </c>
      <c r="CE349" s="32" t="str">
        <f ca="1">IF(AND(CE$7&gt;=$N349,CE$7&lt;=$O349,CE$7&lt;&gt;""),IF($P349="O",$K349&amp;" h",$K349),"")</f>
        <v/>
      </c>
      <c r="CF349" s="32" t="str">
        <f ca="1">IF(AND(CF$7&gt;=$N349,CF$7&lt;=$O349,CF$7&lt;&gt;""),IF($P349="O",$K349&amp;" h",$K349),"")</f>
        <v/>
      </c>
      <c r="CG349" s="32" t="str">
        <f ca="1">IF(AND(CG$7&gt;=$N349,CG$7&lt;=$O349,CG$7&lt;&gt;""),IF($P349="O",$K349&amp;" h",$K349),"")</f>
        <v/>
      </c>
      <c r="CH349" s="32" t="str">
        <f ca="1">IF(AND(CH$7&gt;=$N349,CH$7&lt;=$O349,CH$7&lt;&gt;""),IF($P349="O",$K349&amp;" h",$K349),"")</f>
        <v/>
      </c>
      <c r="CI349" s="32" t="str">
        <f ca="1">IF(AND(CI$7&gt;=$N349,CI$7&lt;=$O349,CI$7&lt;&gt;""),IF($P349="O",$K349&amp;" h",$K349),"")</f>
        <v/>
      </c>
      <c r="CJ349" s="32" t="str">
        <f ca="1">IF(AND(CJ$7&gt;=$N349,CJ$7&lt;=$O349,CJ$7&lt;&gt;""),IF($P349="O",$K349&amp;" h",$K349),"")</f>
        <v/>
      </c>
      <c r="CK349" s="32" t="str">
        <f ca="1">IF(AND(CK$7&gt;=$N349,CK$7&lt;=$O349,CK$7&lt;&gt;""),IF($P349="O",$K349&amp;" h",$K349),"")</f>
        <v/>
      </c>
      <c r="CL349" s="32" t="str">
        <f ca="1">IF(AND(CL$7&gt;=$N349,CL$7&lt;=$O349,CL$7&lt;&gt;""),IF($P349="O",$K349&amp;" h",$K349),"")</f>
        <v/>
      </c>
      <c r="CM349" s="32" t="str">
        <f ca="1">IF(AND(CM$7&gt;=$N349,CM$7&lt;=$O349,CM$7&lt;&gt;""),IF($P349="O",$K349&amp;" h",$K349),"")</f>
        <v/>
      </c>
      <c r="CN349" s="32" t="str">
        <f ca="1">IF(AND(CN$7&gt;=$N349,CN$7&lt;=$O349,CN$7&lt;&gt;""),IF($P349="O",$K349&amp;" h",$K349),"")</f>
        <v/>
      </c>
      <c r="CO349" s="32" t="str">
        <f ca="1">IF(AND(CO$7&gt;=$N349,CO$7&lt;=$O349,CO$7&lt;&gt;""),IF($P349="O",$K349&amp;" h",$K349),"")</f>
        <v/>
      </c>
      <c r="CP349" s="32" t="str">
        <f ca="1">IF(AND(CP$7&gt;=$N349,CP$7&lt;=$O349,CP$7&lt;&gt;""),IF($P349="O",$K349&amp;" h",$K349),"")</f>
        <v/>
      </c>
      <c r="CQ349" s="32" t="str">
        <f ca="1">IF(AND(CQ$7&gt;=$N349,CQ$7&lt;=$O349,CQ$7&lt;&gt;""),IF($P349="O",$K349&amp;" h",$K349),"")</f>
        <v/>
      </c>
      <c r="CR349" s="32" t="str">
        <f ca="1">IF(AND(CR$7&gt;=$N349,CR$7&lt;=$O349,CR$7&lt;&gt;""),IF($P349="O",$K349&amp;" h",$K349),"")</f>
        <v/>
      </c>
      <c r="CS349" s="32" t="str">
        <f ca="1">IF(AND(CS$7&gt;=$N349,CS$7&lt;=$O349,CS$7&lt;&gt;""),IF($P349="O",$K349&amp;" h",$K349),"")</f>
        <v/>
      </c>
      <c r="CT349" s="32" t="str">
        <f ca="1">IF(AND(CT$7&gt;=$N349,CT$7&lt;=$O349,CT$7&lt;&gt;""),IF($P349="O",$K349&amp;" h",$K349),"")</f>
        <v/>
      </c>
      <c r="CU349" s="32" t="str">
        <f ca="1">IF(AND(CU$7&gt;=$N349,CU$7&lt;=$O349,CU$7&lt;&gt;""),IF($P349="O",$K349&amp;" h",$K349),"")</f>
        <v/>
      </c>
      <c r="CV349" s="32" t="str">
        <f ca="1">IF(AND(CV$7&gt;=$N349,CV$7&lt;=$O349,CV$7&lt;&gt;""),IF($P349="O",$K349&amp;" h",$K349),"")</f>
        <v/>
      </c>
      <c r="CW349" s="32" t="str">
        <f ca="1">IF(AND(CW$7&gt;=$N349,CW$7&lt;=$O349,CW$7&lt;&gt;""),IF($P349="O",$K349&amp;" h",$K349),"")</f>
        <v/>
      </c>
      <c r="CX349" s="32" t="str">
        <f ca="1">IF(AND(CX$7&gt;=$N349,CX$7&lt;=$O349,CX$7&lt;&gt;""),IF($P349="O",$K349&amp;" h",$K349),"")</f>
        <v/>
      </c>
      <c r="CY349" s="32" t="str">
        <f ca="1">IF(AND(CY$7&gt;=$N349,CY$7&lt;=$O349,CY$7&lt;&gt;""),IF($P349="O",$K349&amp;" h",$K349),"")</f>
        <v/>
      </c>
      <c r="CZ349" s="32" t="str">
        <f ca="1">IF(AND(CZ$7&gt;=$N349,CZ$7&lt;=$O349,CZ$7&lt;&gt;""),IF($P349="O",$K349&amp;" h",$K349),"")</f>
        <v/>
      </c>
      <c r="DA349" s="32" t="str">
        <f ca="1">IF(AND(DA$7&gt;=$N349,DA$7&lt;=$O349,DA$7&lt;&gt;""),IF($P349="O",$K349&amp;" h",$K349),"")</f>
        <v/>
      </c>
      <c r="DB349" s="32" t="str">
        <f ca="1">IF(AND(DB$7&gt;=$N349,DB$7&lt;=$O349,DB$7&lt;&gt;""),IF($P349="O",$K349&amp;" h",$K349),"")</f>
        <v/>
      </c>
      <c r="DC349" s="32" t="str">
        <f ca="1">IF(AND(DC$7&gt;=$N349,DC$7&lt;=$O349,DC$7&lt;&gt;""),IF($P349="O",$K349&amp;" h",$K349),"")</f>
        <v/>
      </c>
    </row>
    <row r="350" spans="1:107" x14ac:dyDescent="0.3">
      <c r="A350" s="100"/>
      <c r="B350" s="100"/>
      <c r="C350" s="100"/>
      <c r="D350" s="100"/>
      <c r="E350" s="100"/>
      <c r="F350" s="100"/>
      <c r="G350" s="100"/>
      <c r="H350" s="100"/>
      <c r="I350" s="100"/>
      <c r="J350" s="100"/>
      <c r="K350" s="100"/>
      <c r="L350" s="101"/>
      <c r="M350" s="101"/>
      <c r="N350" s="102"/>
      <c r="O350" s="102"/>
      <c r="P350" s="103"/>
      <c r="Q350" s="31">
        <f ca="1">NETWORKDAYS(N350,O350,LD!$D$5:$D$16)</f>
        <v>0</v>
      </c>
      <c r="R350" s="152" t="str">
        <f ca="1">IF(AND(R$7&gt;=$N350,R$7&lt;=$O350,R$7&lt;&gt;""),IF($P350="O",$K350&amp;" h",$K350),"")</f>
        <v/>
      </c>
      <c r="S350" s="150" t="str">
        <f>IF(AND(S$7&gt;=$N350,S$7&lt;=$O350,S$7&lt;&gt;""),IF($P350="O",$K350&amp;" h",$K350),"")</f>
        <v/>
      </c>
      <c r="T350" s="152" t="str">
        <f ca="1">IF(AND(T$7&gt;=$N350,T$7&lt;=$O350,T$7&lt;&gt;""),IF($P350="O",$K350&amp;" h",$K350),"")</f>
        <v/>
      </c>
      <c r="U350" s="150" t="str">
        <f>IF(AND(U$7&gt;=$N350,U$7&lt;=$O350,U$7&lt;&gt;""),IF($P350="O",$K350&amp;" h",$K350),"")</f>
        <v/>
      </c>
      <c r="V350" s="152" t="str">
        <f ca="1">IF(AND(V$7&gt;=$N350,V$7&lt;=$O350,V$7&lt;&gt;""),IF($P350="O",$K350&amp;" h",$K350),"")</f>
        <v/>
      </c>
      <c r="W350" s="150" t="str">
        <f>IF(AND(W$7&gt;=$N350,W$7&lt;=$O350,W$7&lt;&gt;""),IF($P350="O",$K350&amp;" h",$K350),"")</f>
        <v/>
      </c>
      <c r="X350" s="152" t="str">
        <f ca="1">IF(AND(X$7&gt;=$N350,X$7&lt;=$O350,X$7&lt;&gt;""),IF($P350="O",$K350&amp;" h",$K350),"")</f>
        <v/>
      </c>
      <c r="Y350" s="150" t="str">
        <f>IF(AND(Y$7&gt;=$N350,Y$7&lt;=$O350,Y$7&lt;&gt;""),IF($P350="O",$K350&amp;" h",$K350),"")</f>
        <v/>
      </c>
      <c r="Z350" s="152" t="str">
        <f ca="1">IF(AND(Z$7&gt;=$N350,Z$7&lt;=$O350,Z$7&lt;&gt;""),IF($P350="O",$K350&amp;" h",$K350),"")</f>
        <v/>
      </c>
      <c r="AA350" s="150" t="str">
        <f>IF(AND(AA$7&gt;=$N350,AA$7&lt;=$O350,AA$7&lt;&gt;""),IF($P350="O",$K350&amp;" h",$K350),"")</f>
        <v/>
      </c>
      <c r="AB350" s="152" t="str">
        <f ca="1">IF(AND(AB$7&gt;=$N350,AB$7&lt;=$O350,AB$7&lt;&gt;""),IF($P350="O",$K350&amp;" h",$K350),"")</f>
        <v/>
      </c>
      <c r="AC350" s="150" t="str">
        <f>IF(AND(AC$7&gt;=$N350,AC$7&lt;=$O350,AC$7&lt;&gt;""),IF($P350="O",$K350&amp;" h",$K350),"")</f>
        <v/>
      </c>
      <c r="AD350" s="152" t="str">
        <f ca="1">IF(AND(AD$7&gt;=$N350,AD$7&lt;=$O350,AD$7&lt;&gt;""),IF($P350="O",$K350&amp;" h",$K350),"")</f>
        <v/>
      </c>
      <c r="AE350" s="150" t="str">
        <f>IF(AND(AE$7&gt;=$N350,AE$7&lt;=$O350,AE$7&lt;&gt;""),IF($P350="O",$K350&amp;" h",$K350),"")</f>
        <v/>
      </c>
      <c r="AF350" s="152" t="str">
        <f ca="1">IF(AND(AF$7&gt;=$N350,AF$7&lt;=$O350,AF$7&lt;&gt;""),IF($P350="O",$K350&amp;" h",$K350),"")</f>
        <v/>
      </c>
      <c r="AG350" s="150" t="str">
        <f>IF(AND(AG$7&gt;=$N350,AG$7&lt;=$O350,AG$7&lt;&gt;""),IF($P350="O",$K350&amp;" h",$K350),"")</f>
        <v/>
      </c>
      <c r="AH350" s="152" t="str">
        <f ca="1">IF(AND(AH$7&gt;=$N350,AH$7&lt;=$O350,AH$7&lt;&gt;""),IF($P350="O",$K350&amp;" h",$K350),"")</f>
        <v/>
      </c>
      <c r="AI350" s="150"/>
      <c r="AJ350" s="152"/>
      <c r="AK350" s="150"/>
      <c r="AL350" s="152"/>
      <c r="AM350" s="150"/>
      <c r="AN350" s="152"/>
      <c r="AO350" s="150"/>
      <c r="AP350" s="152"/>
      <c r="AQ350" s="150"/>
      <c r="AR350" s="152"/>
      <c r="AS350" s="150"/>
      <c r="AT350" s="152"/>
      <c r="AU350" s="150"/>
      <c r="AV350" s="152"/>
      <c r="AW350" s="150"/>
      <c r="AX350" s="152"/>
      <c r="AY350" s="150"/>
      <c r="AZ350" s="152"/>
      <c r="BA350" s="150"/>
      <c r="BB350" s="152"/>
      <c r="BC350" s="150"/>
      <c r="BD350" s="152"/>
      <c r="BE350" s="150"/>
      <c r="BF350" s="152"/>
      <c r="BG350" s="150"/>
      <c r="BH350" s="152"/>
      <c r="BI350" s="150"/>
      <c r="BJ350" s="152"/>
      <c r="BK350" s="150"/>
      <c r="BL350" s="152"/>
      <c r="BM350" s="150"/>
      <c r="BN350" s="152"/>
      <c r="BO350" s="150"/>
      <c r="BP350" s="152"/>
      <c r="BQ350" s="150"/>
      <c r="BR350" s="152"/>
      <c r="BS350" s="150"/>
      <c r="BT350" s="152"/>
      <c r="BU350" s="150"/>
      <c r="BV350" s="152"/>
      <c r="BW350" s="150"/>
      <c r="BX350" s="152"/>
      <c r="BY350" s="150"/>
      <c r="BZ350" s="32" t="str">
        <f ca="1">IF(AND(BZ$7&gt;=$N350,BZ$7&lt;=$O350,BZ$7&lt;&gt;""),IF($P350="O",$K350&amp;" h",$K350),"")</f>
        <v/>
      </c>
      <c r="CA350" s="32" t="str">
        <f ca="1">IF(AND(CA$7&gt;=$N350,CA$7&lt;=$O350,CA$7&lt;&gt;""),IF($P350="O",$K350&amp;" h",$K350),"")</f>
        <v/>
      </c>
      <c r="CB350" s="32" t="str">
        <f ca="1">IF(AND(CB$7&gt;=$N350,CB$7&lt;=$O350,CB$7&lt;&gt;""),IF($P350="O",$K350&amp;" h",$K350),"")</f>
        <v/>
      </c>
      <c r="CC350" s="32" t="str">
        <f ca="1">IF(AND(CC$7&gt;=$N350,CC$7&lt;=$O350,CC$7&lt;&gt;""),IF($P350="O",$K350&amp;" h",$K350),"")</f>
        <v/>
      </c>
      <c r="CD350" s="32" t="str">
        <f ca="1">IF(AND(CD$7&gt;=$N350,CD$7&lt;=$O350,CD$7&lt;&gt;""),IF($P350="O",$K350&amp;" h",$K350),"")</f>
        <v/>
      </c>
      <c r="CE350" s="32" t="str">
        <f ca="1">IF(AND(CE$7&gt;=$N350,CE$7&lt;=$O350,CE$7&lt;&gt;""),IF($P350="O",$K350&amp;" h",$K350),"")</f>
        <v/>
      </c>
      <c r="CF350" s="32" t="str">
        <f ca="1">IF(AND(CF$7&gt;=$N350,CF$7&lt;=$O350,CF$7&lt;&gt;""),IF($P350="O",$K350&amp;" h",$K350),"")</f>
        <v/>
      </c>
      <c r="CG350" s="32" t="str">
        <f ca="1">IF(AND(CG$7&gt;=$N350,CG$7&lt;=$O350,CG$7&lt;&gt;""),IF($P350="O",$K350&amp;" h",$K350),"")</f>
        <v/>
      </c>
      <c r="CH350" s="32" t="str">
        <f ca="1">IF(AND(CH$7&gt;=$N350,CH$7&lt;=$O350,CH$7&lt;&gt;""),IF($P350="O",$K350&amp;" h",$K350),"")</f>
        <v/>
      </c>
      <c r="CI350" s="32" t="str">
        <f ca="1">IF(AND(CI$7&gt;=$N350,CI$7&lt;=$O350,CI$7&lt;&gt;""),IF($P350="O",$K350&amp;" h",$K350),"")</f>
        <v/>
      </c>
      <c r="CJ350" s="32" t="str">
        <f ca="1">IF(AND(CJ$7&gt;=$N350,CJ$7&lt;=$O350,CJ$7&lt;&gt;""),IF($P350="O",$K350&amp;" h",$K350),"")</f>
        <v/>
      </c>
      <c r="CK350" s="32" t="str">
        <f ca="1">IF(AND(CK$7&gt;=$N350,CK$7&lt;=$O350,CK$7&lt;&gt;""),IF($P350="O",$K350&amp;" h",$K350),"")</f>
        <v/>
      </c>
      <c r="CL350" s="32" t="str">
        <f ca="1">IF(AND(CL$7&gt;=$N350,CL$7&lt;=$O350,CL$7&lt;&gt;""),IF($P350="O",$K350&amp;" h",$K350),"")</f>
        <v/>
      </c>
      <c r="CM350" s="32" t="str">
        <f ca="1">IF(AND(CM$7&gt;=$N350,CM$7&lt;=$O350,CM$7&lt;&gt;""),IF($P350="O",$K350&amp;" h",$K350),"")</f>
        <v/>
      </c>
      <c r="CN350" s="32" t="str">
        <f ca="1">IF(AND(CN$7&gt;=$N350,CN$7&lt;=$O350,CN$7&lt;&gt;""),IF($P350="O",$K350&amp;" h",$K350),"")</f>
        <v/>
      </c>
      <c r="CO350" s="32" t="str">
        <f ca="1">IF(AND(CO$7&gt;=$N350,CO$7&lt;=$O350,CO$7&lt;&gt;""),IF($P350="O",$K350&amp;" h",$K350),"")</f>
        <v/>
      </c>
      <c r="CP350" s="32" t="str">
        <f ca="1">IF(AND(CP$7&gt;=$N350,CP$7&lt;=$O350,CP$7&lt;&gt;""),IF($P350="O",$K350&amp;" h",$K350),"")</f>
        <v/>
      </c>
      <c r="CQ350" s="32" t="str">
        <f ca="1">IF(AND(CQ$7&gt;=$N350,CQ$7&lt;=$O350,CQ$7&lt;&gt;""),IF($P350="O",$K350&amp;" h",$K350),"")</f>
        <v/>
      </c>
      <c r="CR350" s="32" t="str">
        <f ca="1">IF(AND(CR$7&gt;=$N350,CR$7&lt;=$O350,CR$7&lt;&gt;""),IF($P350="O",$K350&amp;" h",$K350),"")</f>
        <v/>
      </c>
      <c r="CS350" s="32" t="str">
        <f ca="1">IF(AND(CS$7&gt;=$N350,CS$7&lt;=$O350,CS$7&lt;&gt;""),IF($P350="O",$K350&amp;" h",$K350),"")</f>
        <v/>
      </c>
      <c r="CT350" s="32" t="str">
        <f ca="1">IF(AND(CT$7&gt;=$N350,CT$7&lt;=$O350,CT$7&lt;&gt;""),IF($P350="O",$K350&amp;" h",$K350),"")</f>
        <v/>
      </c>
      <c r="CU350" s="32" t="str">
        <f ca="1">IF(AND(CU$7&gt;=$N350,CU$7&lt;=$O350,CU$7&lt;&gt;""),IF($P350="O",$K350&amp;" h",$K350),"")</f>
        <v/>
      </c>
      <c r="CV350" s="32" t="str">
        <f ca="1">IF(AND(CV$7&gt;=$N350,CV$7&lt;=$O350,CV$7&lt;&gt;""),IF($P350="O",$K350&amp;" h",$K350),"")</f>
        <v/>
      </c>
      <c r="CW350" s="32" t="str">
        <f ca="1">IF(AND(CW$7&gt;=$N350,CW$7&lt;=$O350,CW$7&lt;&gt;""),IF($P350="O",$K350&amp;" h",$K350),"")</f>
        <v/>
      </c>
      <c r="CX350" s="32" t="str">
        <f ca="1">IF(AND(CX$7&gt;=$N350,CX$7&lt;=$O350,CX$7&lt;&gt;""),IF($P350="O",$K350&amp;" h",$K350),"")</f>
        <v/>
      </c>
      <c r="CY350" s="32" t="str">
        <f ca="1">IF(AND(CY$7&gt;=$N350,CY$7&lt;=$O350,CY$7&lt;&gt;""),IF($P350="O",$K350&amp;" h",$K350),"")</f>
        <v/>
      </c>
      <c r="CZ350" s="32" t="str">
        <f ca="1">IF(AND(CZ$7&gt;=$N350,CZ$7&lt;=$O350,CZ$7&lt;&gt;""),IF($P350="O",$K350&amp;" h",$K350),"")</f>
        <v/>
      </c>
      <c r="DA350" s="32" t="str">
        <f ca="1">IF(AND(DA$7&gt;=$N350,DA$7&lt;=$O350,DA$7&lt;&gt;""),IF($P350="O",$K350&amp;" h",$K350),"")</f>
        <v/>
      </c>
      <c r="DB350" s="32" t="str">
        <f ca="1">IF(AND(DB$7&gt;=$N350,DB$7&lt;=$O350,DB$7&lt;&gt;""),IF($P350="O",$K350&amp;" h",$K350),"")</f>
        <v/>
      </c>
      <c r="DC350" s="32" t="str">
        <f ca="1">IF(AND(DC$7&gt;=$N350,DC$7&lt;=$O350,DC$7&lt;&gt;""),IF($P350="O",$K350&amp;" h",$K350),"")</f>
        <v/>
      </c>
    </row>
    <row r="351" spans="1:107" x14ac:dyDescent="0.3">
      <c r="A351" s="100"/>
      <c r="B351" s="100"/>
      <c r="C351" s="100"/>
      <c r="D351" s="100"/>
      <c r="E351" s="100"/>
      <c r="F351" s="100"/>
      <c r="G351" s="100"/>
      <c r="H351" s="100"/>
      <c r="I351" s="100"/>
      <c r="J351" s="100"/>
      <c r="K351" s="100"/>
      <c r="L351" s="104"/>
      <c r="M351" s="104"/>
      <c r="N351" s="105"/>
      <c r="O351" s="105"/>
      <c r="P351" s="106"/>
      <c r="Q351" s="31">
        <f ca="1">NETWORKDAYS(N351,O351,LD!$D$5:$D$16)</f>
        <v>0</v>
      </c>
      <c r="R351" s="152" t="str">
        <f ca="1">IF(AND(R$7&gt;=$N351,R$7&lt;=$O351,R$7&lt;&gt;""),IF($P351="O",$K351&amp;" h",$K351),"")</f>
        <v/>
      </c>
      <c r="S351" s="150" t="str">
        <f>IF(AND(S$7&gt;=$N351,S$7&lt;=$O351,S$7&lt;&gt;""),IF($P351="O",$K351&amp;" h",$K351),"")</f>
        <v/>
      </c>
      <c r="T351" s="152" t="str">
        <f ca="1">IF(AND(T$7&gt;=$N351,T$7&lt;=$O351,T$7&lt;&gt;""),IF($P351="O",$K351&amp;" h",$K351),"")</f>
        <v/>
      </c>
      <c r="U351" s="150" t="str">
        <f>IF(AND(U$7&gt;=$N351,U$7&lt;=$O351,U$7&lt;&gt;""),IF($P351="O",$K351&amp;" h",$K351),"")</f>
        <v/>
      </c>
      <c r="V351" s="152" t="str">
        <f ca="1">IF(AND(V$7&gt;=$N351,V$7&lt;=$O351,V$7&lt;&gt;""),IF($P351="O",$K351&amp;" h",$K351),"")</f>
        <v/>
      </c>
      <c r="W351" s="150" t="str">
        <f>IF(AND(W$7&gt;=$N351,W$7&lt;=$O351,W$7&lt;&gt;""),IF($P351="O",$K351&amp;" h",$K351),"")</f>
        <v/>
      </c>
      <c r="X351" s="152" t="str">
        <f ca="1">IF(AND(X$7&gt;=$N351,X$7&lt;=$O351,X$7&lt;&gt;""),IF($P351="O",$K351&amp;" h",$K351),"")</f>
        <v/>
      </c>
      <c r="Y351" s="150" t="str">
        <f>IF(AND(Y$7&gt;=$N351,Y$7&lt;=$O351,Y$7&lt;&gt;""),IF($P351="O",$K351&amp;" h",$K351),"")</f>
        <v/>
      </c>
      <c r="Z351" s="152" t="str">
        <f ca="1">IF(AND(Z$7&gt;=$N351,Z$7&lt;=$O351,Z$7&lt;&gt;""),IF($P351="O",$K351&amp;" h",$K351),"")</f>
        <v/>
      </c>
      <c r="AA351" s="150" t="str">
        <f>IF(AND(AA$7&gt;=$N351,AA$7&lt;=$O351,AA$7&lt;&gt;""),IF($P351="O",$K351&amp;" h",$K351),"")</f>
        <v/>
      </c>
      <c r="AB351" s="152" t="str">
        <f ca="1">IF(AND(AB$7&gt;=$N351,AB$7&lt;=$O351,AB$7&lt;&gt;""),IF($P351="O",$K351&amp;" h",$K351),"")</f>
        <v/>
      </c>
      <c r="AC351" s="150" t="str">
        <f>IF(AND(AC$7&gt;=$N351,AC$7&lt;=$O351,AC$7&lt;&gt;""),IF($P351="O",$K351&amp;" h",$K351),"")</f>
        <v/>
      </c>
      <c r="AD351" s="152" t="str">
        <f ca="1">IF(AND(AD$7&gt;=$N351,AD$7&lt;=$O351,AD$7&lt;&gt;""),IF($P351="O",$K351&amp;" h",$K351),"")</f>
        <v/>
      </c>
      <c r="AE351" s="150" t="str">
        <f>IF(AND(AE$7&gt;=$N351,AE$7&lt;=$O351,AE$7&lt;&gt;""),IF($P351="O",$K351&amp;" h",$K351),"")</f>
        <v/>
      </c>
      <c r="AF351" s="152" t="str">
        <f ca="1">IF(AND(AF$7&gt;=$N351,AF$7&lt;=$O351,AF$7&lt;&gt;""),IF($P351="O",$K351&amp;" h",$K351),"")</f>
        <v/>
      </c>
      <c r="AG351" s="150" t="str">
        <f>IF(AND(AG$7&gt;=$N351,AG$7&lt;=$O351,AG$7&lt;&gt;""),IF($P351="O",$K351&amp;" h",$K351),"")</f>
        <v/>
      </c>
      <c r="AH351" s="152" t="str">
        <f ca="1">IF(AND(AH$7&gt;=$N351,AH$7&lt;=$O351,AH$7&lt;&gt;""),IF($P351="O",$K351&amp;" h",$K351),"")</f>
        <v/>
      </c>
      <c r="AI351" s="150"/>
      <c r="AJ351" s="152"/>
      <c r="AK351" s="150"/>
      <c r="AL351" s="152"/>
      <c r="AM351" s="150"/>
      <c r="AN351" s="152"/>
      <c r="AO351" s="150"/>
      <c r="AP351" s="152"/>
      <c r="AQ351" s="150"/>
      <c r="AR351" s="152"/>
      <c r="AS351" s="150"/>
      <c r="AT351" s="152"/>
      <c r="AU351" s="150"/>
      <c r="AV351" s="152"/>
      <c r="AW351" s="150"/>
      <c r="AX351" s="152"/>
      <c r="AY351" s="150"/>
      <c r="AZ351" s="152"/>
      <c r="BA351" s="150"/>
      <c r="BB351" s="152"/>
      <c r="BC351" s="150"/>
      <c r="BD351" s="152"/>
      <c r="BE351" s="150"/>
      <c r="BF351" s="152"/>
      <c r="BG351" s="150"/>
      <c r="BH351" s="152"/>
      <c r="BI351" s="150"/>
      <c r="BJ351" s="152"/>
      <c r="BK351" s="150"/>
      <c r="BL351" s="152"/>
      <c r="BM351" s="150"/>
      <c r="BN351" s="152"/>
      <c r="BO351" s="150"/>
      <c r="BP351" s="152"/>
      <c r="BQ351" s="150"/>
      <c r="BR351" s="152"/>
      <c r="BS351" s="150"/>
      <c r="BT351" s="152"/>
      <c r="BU351" s="150"/>
      <c r="BV351" s="152"/>
      <c r="BW351" s="150"/>
      <c r="BX351" s="152"/>
      <c r="BY351" s="150"/>
      <c r="BZ351" s="32" t="str">
        <f ca="1">IF(AND(BZ$7&gt;=$N351,BZ$7&lt;=$O351,BZ$7&lt;&gt;""),IF($P351="O",$K351&amp;" h",$K351),"")</f>
        <v/>
      </c>
      <c r="CA351" s="32" t="str">
        <f ca="1">IF(AND(CA$7&gt;=$N351,CA$7&lt;=$O351,CA$7&lt;&gt;""),IF($P351="O",$K351&amp;" h",$K351),"")</f>
        <v/>
      </c>
      <c r="CB351" s="32" t="str">
        <f ca="1">IF(AND(CB$7&gt;=$N351,CB$7&lt;=$O351,CB$7&lt;&gt;""),IF($P351="O",$K351&amp;" h",$K351),"")</f>
        <v/>
      </c>
      <c r="CC351" s="32" t="str">
        <f ca="1">IF(AND(CC$7&gt;=$N351,CC$7&lt;=$O351,CC$7&lt;&gt;""),IF($P351="O",$K351&amp;" h",$K351),"")</f>
        <v/>
      </c>
      <c r="CD351" s="32" t="str">
        <f ca="1">IF(AND(CD$7&gt;=$N351,CD$7&lt;=$O351,CD$7&lt;&gt;""),IF($P351="O",$K351&amp;" h",$K351),"")</f>
        <v/>
      </c>
      <c r="CE351" s="32" t="str">
        <f ca="1">IF(AND(CE$7&gt;=$N351,CE$7&lt;=$O351,CE$7&lt;&gt;""),IF($P351="O",$K351&amp;" h",$K351),"")</f>
        <v/>
      </c>
      <c r="CF351" s="32" t="str">
        <f ca="1">IF(AND(CF$7&gt;=$N351,CF$7&lt;=$O351,CF$7&lt;&gt;""),IF($P351="O",$K351&amp;" h",$K351),"")</f>
        <v/>
      </c>
      <c r="CG351" s="32" t="str">
        <f ca="1">IF(AND(CG$7&gt;=$N351,CG$7&lt;=$O351,CG$7&lt;&gt;""),IF($P351="O",$K351&amp;" h",$K351),"")</f>
        <v/>
      </c>
      <c r="CH351" s="32" t="str">
        <f ca="1">IF(AND(CH$7&gt;=$N351,CH$7&lt;=$O351,CH$7&lt;&gt;""),IF($P351="O",$K351&amp;" h",$K351),"")</f>
        <v/>
      </c>
      <c r="CI351" s="32" t="str">
        <f ca="1">IF(AND(CI$7&gt;=$N351,CI$7&lt;=$O351,CI$7&lt;&gt;""),IF($P351="O",$K351&amp;" h",$K351),"")</f>
        <v/>
      </c>
      <c r="CJ351" s="32" t="str">
        <f ca="1">IF(AND(CJ$7&gt;=$N351,CJ$7&lt;=$O351,CJ$7&lt;&gt;""),IF($P351="O",$K351&amp;" h",$K351),"")</f>
        <v/>
      </c>
      <c r="CK351" s="32" t="str">
        <f ca="1">IF(AND(CK$7&gt;=$N351,CK$7&lt;=$O351,CK$7&lt;&gt;""),IF($P351="O",$K351&amp;" h",$K351),"")</f>
        <v/>
      </c>
      <c r="CL351" s="32" t="str">
        <f ca="1">IF(AND(CL$7&gt;=$N351,CL$7&lt;=$O351,CL$7&lt;&gt;""),IF($P351="O",$K351&amp;" h",$K351),"")</f>
        <v/>
      </c>
      <c r="CM351" s="32" t="str">
        <f ca="1">IF(AND(CM$7&gt;=$N351,CM$7&lt;=$O351,CM$7&lt;&gt;""),IF($P351="O",$K351&amp;" h",$K351),"")</f>
        <v/>
      </c>
      <c r="CN351" s="32" t="str">
        <f ca="1">IF(AND(CN$7&gt;=$N351,CN$7&lt;=$O351,CN$7&lt;&gt;""),IF($P351="O",$K351&amp;" h",$K351),"")</f>
        <v/>
      </c>
      <c r="CO351" s="32" t="str">
        <f ca="1">IF(AND(CO$7&gt;=$N351,CO$7&lt;=$O351,CO$7&lt;&gt;""),IF($P351="O",$K351&amp;" h",$K351),"")</f>
        <v/>
      </c>
      <c r="CP351" s="32" t="str">
        <f ca="1">IF(AND(CP$7&gt;=$N351,CP$7&lt;=$O351,CP$7&lt;&gt;""),IF($P351="O",$K351&amp;" h",$K351),"")</f>
        <v/>
      </c>
      <c r="CQ351" s="32" t="str">
        <f ca="1">IF(AND(CQ$7&gt;=$N351,CQ$7&lt;=$O351,CQ$7&lt;&gt;""),IF($P351="O",$K351&amp;" h",$K351),"")</f>
        <v/>
      </c>
      <c r="CR351" s="32" t="str">
        <f ca="1">IF(AND(CR$7&gt;=$N351,CR$7&lt;=$O351,CR$7&lt;&gt;""),IF($P351="O",$K351&amp;" h",$K351),"")</f>
        <v/>
      </c>
      <c r="CS351" s="32" t="str">
        <f ca="1">IF(AND(CS$7&gt;=$N351,CS$7&lt;=$O351,CS$7&lt;&gt;""),IF($P351="O",$K351&amp;" h",$K351),"")</f>
        <v/>
      </c>
      <c r="CT351" s="32" t="str">
        <f ca="1">IF(AND(CT$7&gt;=$N351,CT$7&lt;=$O351,CT$7&lt;&gt;""),IF($P351="O",$K351&amp;" h",$K351),"")</f>
        <v/>
      </c>
      <c r="CU351" s="32" t="str">
        <f ca="1">IF(AND(CU$7&gt;=$N351,CU$7&lt;=$O351,CU$7&lt;&gt;""),IF($P351="O",$K351&amp;" h",$K351),"")</f>
        <v/>
      </c>
      <c r="CV351" s="32" t="str">
        <f ca="1">IF(AND(CV$7&gt;=$N351,CV$7&lt;=$O351,CV$7&lt;&gt;""),IF($P351="O",$K351&amp;" h",$K351),"")</f>
        <v/>
      </c>
      <c r="CW351" s="32" t="str">
        <f ca="1">IF(AND(CW$7&gt;=$N351,CW$7&lt;=$O351,CW$7&lt;&gt;""),IF($P351="O",$K351&amp;" h",$K351),"")</f>
        <v/>
      </c>
      <c r="CX351" s="32" t="str">
        <f ca="1">IF(AND(CX$7&gt;=$N351,CX$7&lt;=$O351,CX$7&lt;&gt;""),IF($P351="O",$K351&amp;" h",$K351),"")</f>
        <v/>
      </c>
      <c r="CY351" s="32" t="str">
        <f ca="1">IF(AND(CY$7&gt;=$N351,CY$7&lt;=$O351,CY$7&lt;&gt;""),IF($P351="O",$K351&amp;" h",$K351),"")</f>
        <v/>
      </c>
      <c r="CZ351" s="32" t="str">
        <f ca="1">IF(AND(CZ$7&gt;=$N351,CZ$7&lt;=$O351,CZ$7&lt;&gt;""),IF($P351="O",$K351&amp;" h",$K351),"")</f>
        <v/>
      </c>
      <c r="DA351" s="32" t="str">
        <f ca="1">IF(AND(DA$7&gt;=$N351,DA$7&lt;=$O351,DA$7&lt;&gt;""),IF($P351="O",$K351&amp;" h",$K351),"")</f>
        <v/>
      </c>
      <c r="DB351" s="32" t="str">
        <f ca="1">IF(AND(DB$7&gt;=$N351,DB$7&lt;=$O351,DB$7&lt;&gt;""),IF($P351="O",$K351&amp;" h",$K351),"")</f>
        <v/>
      </c>
      <c r="DC351" s="32" t="str">
        <f ca="1">IF(AND(DC$7&gt;=$N351,DC$7&lt;=$O351,DC$7&lt;&gt;""),IF($P351="O",$K351&amp;" h",$K351),"")</f>
        <v/>
      </c>
    </row>
    <row r="352" spans="1:107" x14ac:dyDescent="0.3">
      <c r="A352" s="100"/>
      <c r="B352" s="100"/>
      <c r="C352" s="100"/>
      <c r="D352" s="100"/>
      <c r="E352" s="100"/>
      <c r="F352" s="100"/>
      <c r="G352" s="100"/>
      <c r="H352" s="100"/>
      <c r="I352" s="100"/>
      <c r="J352" s="100"/>
      <c r="K352" s="100"/>
      <c r="L352" s="104"/>
      <c r="M352" s="104"/>
      <c r="N352" s="105"/>
      <c r="O352" s="105"/>
      <c r="P352" s="109"/>
      <c r="Q352" s="31">
        <f ca="1">NETWORKDAYS(N352,O352,LD!$D$5:$D$16)</f>
        <v>0</v>
      </c>
      <c r="R352" s="152" t="str">
        <f ca="1">IF(AND(R$7&gt;=$N352,R$7&lt;=$O352,R$7&lt;&gt;""),IF($P352="O",$K352&amp;" h",$K352),"")</f>
        <v/>
      </c>
      <c r="S352" s="150" t="str">
        <f>IF(AND(S$7&gt;=$N352,S$7&lt;=$O352,S$7&lt;&gt;""),IF($P352="O",$K352&amp;" h",$K352),"")</f>
        <v/>
      </c>
      <c r="T352" s="152" t="str">
        <f ca="1">IF(AND(T$7&gt;=$N352,T$7&lt;=$O352,T$7&lt;&gt;""),IF($P352="O",$K352&amp;" h",$K352),"")</f>
        <v/>
      </c>
      <c r="U352" s="150" t="str">
        <f>IF(AND(U$7&gt;=$N352,U$7&lt;=$O352,U$7&lt;&gt;""),IF($P352="O",$K352&amp;" h",$K352),"")</f>
        <v/>
      </c>
      <c r="V352" s="152" t="str">
        <f ca="1">IF(AND(V$7&gt;=$N352,V$7&lt;=$O352,V$7&lt;&gt;""),IF($P352="O",$K352&amp;" h",$K352),"")</f>
        <v/>
      </c>
      <c r="W352" s="150" t="str">
        <f>IF(AND(W$7&gt;=$N352,W$7&lt;=$O352,W$7&lt;&gt;""),IF($P352="O",$K352&amp;" h",$K352),"")</f>
        <v/>
      </c>
      <c r="X352" s="152" t="str">
        <f ca="1">IF(AND(X$7&gt;=$N352,X$7&lt;=$O352,X$7&lt;&gt;""),IF($P352="O",$K352&amp;" h",$K352),"")</f>
        <v/>
      </c>
      <c r="Y352" s="150" t="str">
        <f>IF(AND(Y$7&gt;=$N352,Y$7&lt;=$O352,Y$7&lt;&gt;""),IF($P352="O",$K352&amp;" h",$K352),"")</f>
        <v/>
      </c>
      <c r="Z352" s="152" t="str">
        <f ca="1">IF(AND(Z$7&gt;=$N352,Z$7&lt;=$O352,Z$7&lt;&gt;""),IF($P352="O",$K352&amp;" h",$K352),"")</f>
        <v/>
      </c>
      <c r="AA352" s="150" t="str">
        <f>IF(AND(AA$7&gt;=$N352,AA$7&lt;=$O352,AA$7&lt;&gt;""),IF($P352="O",$K352&amp;" h",$K352),"")</f>
        <v/>
      </c>
      <c r="AB352" s="152" t="str">
        <f ca="1">IF(AND(AB$7&gt;=$N352,AB$7&lt;=$O352,AB$7&lt;&gt;""),IF($P352="O",$K352&amp;" h",$K352),"")</f>
        <v/>
      </c>
      <c r="AC352" s="150" t="str">
        <f>IF(AND(AC$7&gt;=$N352,AC$7&lt;=$O352,AC$7&lt;&gt;""),IF($P352="O",$K352&amp;" h",$K352),"")</f>
        <v/>
      </c>
      <c r="AD352" s="152" t="str">
        <f ca="1">IF(AND(AD$7&gt;=$N352,AD$7&lt;=$O352,AD$7&lt;&gt;""),IF($P352="O",$K352&amp;" h",$K352),"")</f>
        <v/>
      </c>
      <c r="AE352" s="150" t="str">
        <f>IF(AND(AE$7&gt;=$N352,AE$7&lt;=$O352,AE$7&lt;&gt;""),IF($P352="O",$K352&amp;" h",$K352),"")</f>
        <v/>
      </c>
      <c r="AF352" s="152" t="str">
        <f ca="1">IF(AND(AF$7&gt;=$N352,AF$7&lt;=$O352,AF$7&lt;&gt;""),IF($P352="O",$K352&amp;" h",$K352),"")</f>
        <v/>
      </c>
      <c r="AG352" s="150" t="str">
        <f>IF(AND(AG$7&gt;=$N352,AG$7&lt;=$O352,AG$7&lt;&gt;""),IF($P352="O",$K352&amp;" h",$K352),"")</f>
        <v/>
      </c>
      <c r="AH352" s="152" t="str">
        <f ca="1">IF(AND(AH$7&gt;=$N352,AH$7&lt;=$O352,AH$7&lt;&gt;""),IF($P352="O",$K352&amp;" h",$K352),"")</f>
        <v/>
      </c>
      <c r="AI352" s="150"/>
      <c r="AJ352" s="152"/>
      <c r="AK352" s="150"/>
      <c r="AL352" s="152"/>
      <c r="AM352" s="150"/>
      <c r="AN352" s="152"/>
      <c r="AO352" s="150"/>
      <c r="AP352" s="152"/>
      <c r="AQ352" s="150"/>
      <c r="AR352" s="152"/>
      <c r="AS352" s="150"/>
      <c r="AT352" s="152"/>
      <c r="AU352" s="150"/>
      <c r="AV352" s="152"/>
      <c r="AW352" s="150"/>
      <c r="AX352" s="152"/>
      <c r="AY352" s="150"/>
      <c r="AZ352" s="152"/>
      <c r="BA352" s="150"/>
      <c r="BB352" s="152"/>
      <c r="BC352" s="150"/>
      <c r="BD352" s="152"/>
      <c r="BE352" s="150"/>
      <c r="BF352" s="152"/>
      <c r="BG352" s="150"/>
      <c r="BH352" s="152"/>
      <c r="BI352" s="150"/>
      <c r="BJ352" s="152"/>
      <c r="BK352" s="150"/>
      <c r="BL352" s="152"/>
      <c r="BM352" s="150"/>
      <c r="BN352" s="152"/>
      <c r="BO352" s="150"/>
      <c r="BP352" s="152"/>
      <c r="BQ352" s="150"/>
      <c r="BR352" s="152"/>
      <c r="BS352" s="150"/>
      <c r="BT352" s="152"/>
      <c r="BU352" s="150"/>
      <c r="BV352" s="152"/>
      <c r="BW352" s="150"/>
      <c r="BX352" s="152"/>
      <c r="BY352" s="150"/>
      <c r="BZ352" s="32" t="str">
        <f ca="1">IF(AND(BZ$7&gt;=$N352,BZ$7&lt;=$O352,BZ$7&lt;&gt;""),IF($P352="O",$K352&amp;" h",$K352),"")</f>
        <v/>
      </c>
      <c r="CA352" s="32" t="str">
        <f ca="1">IF(AND(CA$7&gt;=$N352,CA$7&lt;=$O352,CA$7&lt;&gt;""),IF($P352="O",$K352&amp;" h",$K352),"")</f>
        <v/>
      </c>
      <c r="CB352" s="32" t="str">
        <f ca="1">IF(AND(CB$7&gt;=$N352,CB$7&lt;=$O352,CB$7&lt;&gt;""),IF($P352="O",$K352&amp;" h",$K352),"")</f>
        <v/>
      </c>
      <c r="CC352" s="32" t="str">
        <f ca="1">IF(AND(CC$7&gt;=$N352,CC$7&lt;=$O352,CC$7&lt;&gt;""),IF($P352="O",$K352&amp;" h",$K352),"")</f>
        <v/>
      </c>
      <c r="CD352" s="32" t="str">
        <f ca="1">IF(AND(CD$7&gt;=$N352,CD$7&lt;=$O352,CD$7&lt;&gt;""),IF($P352="O",$K352&amp;" h",$K352),"")</f>
        <v/>
      </c>
      <c r="CE352" s="32" t="str">
        <f ca="1">IF(AND(CE$7&gt;=$N352,CE$7&lt;=$O352,CE$7&lt;&gt;""),IF($P352="O",$K352&amp;" h",$K352),"")</f>
        <v/>
      </c>
      <c r="CF352" s="32" t="str">
        <f ca="1">IF(AND(CF$7&gt;=$N352,CF$7&lt;=$O352,CF$7&lt;&gt;""),IF($P352="O",$K352&amp;" h",$K352),"")</f>
        <v/>
      </c>
      <c r="CG352" s="32" t="str">
        <f ca="1">IF(AND(CG$7&gt;=$N352,CG$7&lt;=$O352,CG$7&lt;&gt;""),IF($P352="O",$K352&amp;" h",$K352),"")</f>
        <v/>
      </c>
      <c r="CH352" s="32" t="str">
        <f ca="1">IF(AND(CH$7&gt;=$N352,CH$7&lt;=$O352,CH$7&lt;&gt;""),IF($P352="O",$K352&amp;" h",$K352),"")</f>
        <v/>
      </c>
      <c r="CI352" s="32" t="str">
        <f ca="1">IF(AND(CI$7&gt;=$N352,CI$7&lt;=$O352,CI$7&lt;&gt;""),IF($P352="O",$K352&amp;" h",$K352),"")</f>
        <v/>
      </c>
      <c r="CJ352" s="32" t="str">
        <f ca="1">IF(AND(CJ$7&gt;=$N352,CJ$7&lt;=$O352,CJ$7&lt;&gt;""),IF($P352="O",$K352&amp;" h",$K352),"")</f>
        <v/>
      </c>
      <c r="CK352" s="32" t="str">
        <f ca="1">IF(AND(CK$7&gt;=$N352,CK$7&lt;=$O352,CK$7&lt;&gt;""),IF($P352="O",$K352&amp;" h",$K352),"")</f>
        <v/>
      </c>
      <c r="CL352" s="32" t="str">
        <f ca="1">IF(AND(CL$7&gt;=$N352,CL$7&lt;=$O352,CL$7&lt;&gt;""),IF($P352="O",$K352&amp;" h",$K352),"")</f>
        <v/>
      </c>
      <c r="CM352" s="32" t="str">
        <f ca="1">IF(AND(CM$7&gt;=$N352,CM$7&lt;=$O352,CM$7&lt;&gt;""),IF($P352="O",$K352&amp;" h",$K352),"")</f>
        <v/>
      </c>
      <c r="CN352" s="32" t="str">
        <f ca="1">IF(AND(CN$7&gt;=$N352,CN$7&lt;=$O352,CN$7&lt;&gt;""),IF($P352="O",$K352&amp;" h",$K352),"")</f>
        <v/>
      </c>
      <c r="CO352" s="32" t="str">
        <f ca="1">IF(AND(CO$7&gt;=$N352,CO$7&lt;=$O352,CO$7&lt;&gt;""),IF($P352="O",$K352&amp;" h",$K352),"")</f>
        <v/>
      </c>
      <c r="CP352" s="32" t="str">
        <f ca="1">IF(AND(CP$7&gt;=$N352,CP$7&lt;=$O352,CP$7&lt;&gt;""),IF($P352="O",$K352&amp;" h",$K352),"")</f>
        <v/>
      </c>
      <c r="CQ352" s="32" t="str">
        <f ca="1">IF(AND(CQ$7&gt;=$N352,CQ$7&lt;=$O352,CQ$7&lt;&gt;""),IF($P352="O",$K352&amp;" h",$K352),"")</f>
        <v/>
      </c>
      <c r="CR352" s="32" t="str">
        <f ca="1">IF(AND(CR$7&gt;=$N352,CR$7&lt;=$O352,CR$7&lt;&gt;""),IF($P352="O",$K352&amp;" h",$K352),"")</f>
        <v/>
      </c>
      <c r="CS352" s="32" t="str">
        <f ca="1">IF(AND(CS$7&gt;=$N352,CS$7&lt;=$O352,CS$7&lt;&gt;""),IF($P352="O",$K352&amp;" h",$K352),"")</f>
        <v/>
      </c>
      <c r="CT352" s="32" t="str">
        <f ca="1">IF(AND(CT$7&gt;=$N352,CT$7&lt;=$O352,CT$7&lt;&gt;""),IF($P352="O",$K352&amp;" h",$K352),"")</f>
        <v/>
      </c>
      <c r="CU352" s="32" t="str">
        <f ca="1">IF(AND(CU$7&gt;=$N352,CU$7&lt;=$O352,CU$7&lt;&gt;""),IF($P352="O",$K352&amp;" h",$K352),"")</f>
        <v/>
      </c>
      <c r="CV352" s="32" t="str">
        <f ca="1">IF(AND(CV$7&gt;=$N352,CV$7&lt;=$O352,CV$7&lt;&gt;""),IF($P352="O",$K352&amp;" h",$K352),"")</f>
        <v/>
      </c>
      <c r="CW352" s="32" t="str">
        <f ca="1">IF(AND(CW$7&gt;=$N352,CW$7&lt;=$O352,CW$7&lt;&gt;""),IF($P352="O",$K352&amp;" h",$K352),"")</f>
        <v/>
      </c>
      <c r="CX352" s="32" t="str">
        <f ca="1">IF(AND(CX$7&gt;=$N352,CX$7&lt;=$O352,CX$7&lt;&gt;""),IF($P352="O",$K352&amp;" h",$K352),"")</f>
        <v/>
      </c>
      <c r="CY352" s="32" t="str">
        <f ca="1">IF(AND(CY$7&gt;=$N352,CY$7&lt;=$O352,CY$7&lt;&gt;""),IF($P352="O",$K352&amp;" h",$K352),"")</f>
        <v/>
      </c>
      <c r="CZ352" s="32" t="str">
        <f ca="1">IF(AND(CZ$7&gt;=$N352,CZ$7&lt;=$O352,CZ$7&lt;&gt;""),IF($P352="O",$K352&amp;" h",$K352),"")</f>
        <v/>
      </c>
      <c r="DA352" s="32" t="str">
        <f ca="1">IF(AND(DA$7&gt;=$N352,DA$7&lt;=$O352,DA$7&lt;&gt;""),IF($P352="O",$K352&amp;" h",$K352),"")</f>
        <v/>
      </c>
      <c r="DB352" s="32" t="str">
        <f ca="1">IF(AND(DB$7&gt;=$N352,DB$7&lt;=$O352,DB$7&lt;&gt;""),IF($P352="O",$K352&amp;" h",$K352),"")</f>
        <v/>
      </c>
      <c r="DC352" s="32" t="str">
        <f ca="1">IF(AND(DC$7&gt;=$N352,DC$7&lt;=$O352,DC$7&lt;&gt;""),IF($P352="O",$K352&amp;" h",$K352),"")</f>
        <v/>
      </c>
    </row>
    <row r="353" spans="1:107" x14ac:dyDescent="0.3">
      <c r="A353" s="100"/>
      <c r="B353" s="100"/>
      <c r="C353" s="100"/>
      <c r="D353" s="100"/>
      <c r="E353" s="100"/>
      <c r="F353" s="100"/>
      <c r="G353" s="100"/>
      <c r="H353" s="100"/>
      <c r="I353" s="100"/>
      <c r="J353" s="100"/>
      <c r="K353" s="100"/>
      <c r="L353" s="104"/>
      <c r="M353" s="104"/>
      <c r="N353" s="105"/>
      <c r="O353" s="105"/>
      <c r="P353" s="106"/>
      <c r="Q353" s="31">
        <f ca="1">NETWORKDAYS(N353,O353,LD!$D$5:$D$16)</f>
        <v>0</v>
      </c>
      <c r="R353" s="152" t="str">
        <f ca="1">IF(AND(R$7&gt;=$N353,R$7&lt;=$O353,R$7&lt;&gt;""),IF($P353="O",$K353&amp;" h",$K353),"")</f>
        <v/>
      </c>
      <c r="S353" s="150" t="str">
        <f>IF(AND(S$7&gt;=$N353,S$7&lt;=$O353,S$7&lt;&gt;""),IF($P353="O",$K353&amp;" h",$K353),"")</f>
        <v/>
      </c>
      <c r="T353" s="152" t="str">
        <f ca="1">IF(AND(T$7&gt;=$N353,T$7&lt;=$O353,T$7&lt;&gt;""),IF($P353="O",$K353&amp;" h",$K353),"")</f>
        <v/>
      </c>
      <c r="U353" s="150" t="str">
        <f>IF(AND(U$7&gt;=$N353,U$7&lt;=$O353,U$7&lt;&gt;""),IF($P353="O",$K353&amp;" h",$K353),"")</f>
        <v/>
      </c>
      <c r="V353" s="152" t="str">
        <f ca="1">IF(AND(V$7&gt;=$N353,V$7&lt;=$O353,V$7&lt;&gt;""),IF($P353="O",$K353&amp;" h",$K353),"")</f>
        <v/>
      </c>
      <c r="W353" s="150" t="str">
        <f>IF(AND(W$7&gt;=$N353,W$7&lt;=$O353,W$7&lt;&gt;""),IF($P353="O",$K353&amp;" h",$K353),"")</f>
        <v/>
      </c>
      <c r="X353" s="152" t="str">
        <f ca="1">IF(AND(X$7&gt;=$N353,X$7&lt;=$O353,X$7&lt;&gt;""),IF($P353="O",$K353&amp;" h",$K353),"")</f>
        <v/>
      </c>
      <c r="Y353" s="150" t="str">
        <f>IF(AND(Y$7&gt;=$N353,Y$7&lt;=$O353,Y$7&lt;&gt;""),IF($P353="O",$K353&amp;" h",$K353),"")</f>
        <v/>
      </c>
      <c r="Z353" s="152" t="str">
        <f ca="1">IF(AND(Z$7&gt;=$N353,Z$7&lt;=$O353,Z$7&lt;&gt;""),IF($P353="O",$K353&amp;" h",$K353),"")</f>
        <v/>
      </c>
      <c r="AA353" s="150" t="str">
        <f>IF(AND(AA$7&gt;=$N353,AA$7&lt;=$O353,AA$7&lt;&gt;""),IF($P353="O",$K353&amp;" h",$K353),"")</f>
        <v/>
      </c>
      <c r="AB353" s="152" t="str">
        <f ca="1">IF(AND(AB$7&gt;=$N353,AB$7&lt;=$O353,AB$7&lt;&gt;""),IF($P353="O",$K353&amp;" h",$K353),"")</f>
        <v/>
      </c>
      <c r="AC353" s="150" t="str">
        <f>IF(AND(AC$7&gt;=$N353,AC$7&lt;=$O353,AC$7&lt;&gt;""),IF($P353="O",$K353&amp;" h",$K353),"")</f>
        <v/>
      </c>
      <c r="AD353" s="152" t="str">
        <f ca="1">IF(AND(AD$7&gt;=$N353,AD$7&lt;=$O353,AD$7&lt;&gt;""),IF($P353="O",$K353&amp;" h",$K353),"")</f>
        <v/>
      </c>
      <c r="AE353" s="150" t="str">
        <f>IF(AND(AE$7&gt;=$N353,AE$7&lt;=$O353,AE$7&lt;&gt;""),IF($P353="O",$K353&amp;" h",$K353),"")</f>
        <v/>
      </c>
      <c r="AF353" s="152" t="str">
        <f ca="1">IF(AND(AF$7&gt;=$N353,AF$7&lt;=$O353,AF$7&lt;&gt;""),IF($P353="O",$K353&amp;" h",$K353),"")</f>
        <v/>
      </c>
      <c r="AG353" s="150" t="str">
        <f>IF(AND(AG$7&gt;=$N353,AG$7&lt;=$O353,AG$7&lt;&gt;""),IF($P353="O",$K353&amp;" h",$K353),"")</f>
        <v/>
      </c>
      <c r="AH353" s="152" t="str">
        <f ca="1">IF(AND(AH$7&gt;=$N353,AH$7&lt;=$O353,AH$7&lt;&gt;""),IF($P353="O",$K353&amp;" h",$K353),"")</f>
        <v/>
      </c>
      <c r="AI353" s="150"/>
      <c r="AJ353" s="152"/>
      <c r="AK353" s="150"/>
      <c r="AL353" s="152"/>
      <c r="AM353" s="150"/>
      <c r="AN353" s="152"/>
      <c r="AO353" s="150"/>
      <c r="AP353" s="152"/>
      <c r="AQ353" s="150"/>
      <c r="AR353" s="152"/>
      <c r="AS353" s="150"/>
      <c r="AT353" s="152"/>
      <c r="AU353" s="150"/>
      <c r="AV353" s="152"/>
      <c r="AW353" s="150"/>
      <c r="AX353" s="152"/>
      <c r="AY353" s="150"/>
      <c r="AZ353" s="152"/>
      <c r="BA353" s="150"/>
      <c r="BB353" s="152"/>
      <c r="BC353" s="150"/>
      <c r="BD353" s="152"/>
      <c r="BE353" s="150"/>
      <c r="BF353" s="152"/>
      <c r="BG353" s="150"/>
      <c r="BH353" s="152"/>
      <c r="BI353" s="150"/>
      <c r="BJ353" s="152"/>
      <c r="BK353" s="150"/>
      <c r="BL353" s="152"/>
      <c r="BM353" s="150"/>
      <c r="BN353" s="152"/>
      <c r="BO353" s="150"/>
      <c r="BP353" s="152"/>
      <c r="BQ353" s="150"/>
      <c r="BR353" s="152"/>
      <c r="BS353" s="150"/>
      <c r="BT353" s="152"/>
      <c r="BU353" s="150"/>
      <c r="BV353" s="152"/>
      <c r="BW353" s="150"/>
      <c r="BX353" s="152"/>
      <c r="BY353" s="150"/>
      <c r="BZ353" s="32" t="str">
        <f ca="1">IF(AND(BZ$7&gt;=$N353,BZ$7&lt;=$O353,BZ$7&lt;&gt;""),IF($P353="O",$K353&amp;" h",$K353),"")</f>
        <v/>
      </c>
      <c r="CA353" s="32" t="str">
        <f ca="1">IF(AND(CA$7&gt;=$N353,CA$7&lt;=$O353,CA$7&lt;&gt;""),IF($P353="O",$K353&amp;" h",$K353),"")</f>
        <v/>
      </c>
      <c r="CB353" s="32" t="str">
        <f ca="1">IF(AND(CB$7&gt;=$N353,CB$7&lt;=$O353,CB$7&lt;&gt;""),IF($P353="O",$K353&amp;" h",$K353),"")</f>
        <v/>
      </c>
      <c r="CC353" s="32" t="str">
        <f ca="1">IF(AND(CC$7&gt;=$N353,CC$7&lt;=$O353,CC$7&lt;&gt;""),IF($P353="O",$K353&amp;" h",$K353),"")</f>
        <v/>
      </c>
      <c r="CD353" s="32" t="str">
        <f ca="1">IF(AND(CD$7&gt;=$N353,CD$7&lt;=$O353,CD$7&lt;&gt;""),IF($P353="O",$K353&amp;" h",$K353),"")</f>
        <v/>
      </c>
      <c r="CE353" s="32" t="str">
        <f ca="1">IF(AND(CE$7&gt;=$N353,CE$7&lt;=$O353,CE$7&lt;&gt;""),IF($P353="O",$K353&amp;" h",$K353),"")</f>
        <v/>
      </c>
      <c r="CF353" s="32" t="str">
        <f ca="1">IF(AND(CF$7&gt;=$N353,CF$7&lt;=$O353,CF$7&lt;&gt;""),IF($P353="O",$K353&amp;" h",$K353),"")</f>
        <v/>
      </c>
      <c r="CG353" s="32" t="str">
        <f ca="1">IF(AND(CG$7&gt;=$N353,CG$7&lt;=$O353,CG$7&lt;&gt;""),IF($P353="O",$K353&amp;" h",$K353),"")</f>
        <v/>
      </c>
      <c r="CH353" s="32" t="str">
        <f ca="1">IF(AND(CH$7&gt;=$N353,CH$7&lt;=$O353,CH$7&lt;&gt;""),IF($P353="O",$K353&amp;" h",$K353),"")</f>
        <v/>
      </c>
      <c r="CI353" s="32" t="str">
        <f ca="1">IF(AND(CI$7&gt;=$N353,CI$7&lt;=$O353,CI$7&lt;&gt;""),IF($P353="O",$K353&amp;" h",$K353),"")</f>
        <v/>
      </c>
      <c r="CJ353" s="32" t="str">
        <f ca="1">IF(AND(CJ$7&gt;=$N353,CJ$7&lt;=$O353,CJ$7&lt;&gt;""),IF($P353="O",$K353&amp;" h",$K353),"")</f>
        <v/>
      </c>
      <c r="CK353" s="32" t="str">
        <f ca="1">IF(AND(CK$7&gt;=$N353,CK$7&lt;=$O353,CK$7&lt;&gt;""),IF($P353="O",$K353&amp;" h",$K353),"")</f>
        <v/>
      </c>
      <c r="CL353" s="32" t="str">
        <f ca="1">IF(AND(CL$7&gt;=$N353,CL$7&lt;=$O353,CL$7&lt;&gt;""),IF($P353="O",$K353&amp;" h",$K353),"")</f>
        <v/>
      </c>
      <c r="CM353" s="32" t="str">
        <f ca="1">IF(AND(CM$7&gt;=$N353,CM$7&lt;=$O353,CM$7&lt;&gt;""),IF($P353="O",$K353&amp;" h",$K353),"")</f>
        <v/>
      </c>
      <c r="CN353" s="32" t="str">
        <f ca="1">IF(AND(CN$7&gt;=$N353,CN$7&lt;=$O353,CN$7&lt;&gt;""),IF($P353="O",$K353&amp;" h",$K353),"")</f>
        <v/>
      </c>
      <c r="CO353" s="32" t="str">
        <f ca="1">IF(AND(CO$7&gt;=$N353,CO$7&lt;=$O353,CO$7&lt;&gt;""),IF($P353="O",$K353&amp;" h",$K353),"")</f>
        <v/>
      </c>
      <c r="CP353" s="32" t="str">
        <f ca="1">IF(AND(CP$7&gt;=$N353,CP$7&lt;=$O353,CP$7&lt;&gt;""),IF($P353="O",$K353&amp;" h",$K353),"")</f>
        <v/>
      </c>
      <c r="CQ353" s="32" t="str">
        <f ca="1">IF(AND(CQ$7&gt;=$N353,CQ$7&lt;=$O353,CQ$7&lt;&gt;""),IF($P353="O",$K353&amp;" h",$K353),"")</f>
        <v/>
      </c>
      <c r="CR353" s="32" t="str">
        <f ca="1">IF(AND(CR$7&gt;=$N353,CR$7&lt;=$O353,CR$7&lt;&gt;""),IF($P353="O",$K353&amp;" h",$K353),"")</f>
        <v/>
      </c>
      <c r="CS353" s="32" t="str">
        <f ca="1">IF(AND(CS$7&gt;=$N353,CS$7&lt;=$O353,CS$7&lt;&gt;""),IF($P353="O",$K353&amp;" h",$K353),"")</f>
        <v/>
      </c>
      <c r="CT353" s="32" t="str">
        <f ca="1">IF(AND(CT$7&gt;=$N353,CT$7&lt;=$O353,CT$7&lt;&gt;""),IF($P353="O",$K353&amp;" h",$K353),"")</f>
        <v/>
      </c>
      <c r="CU353" s="32" t="str">
        <f ca="1">IF(AND(CU$7&gt;=$N353,CU$7&lt;=$O353,CU$7&lt;&gt;""),IF($P353="O",$K353&amp;" h",$K353),"")</f>
        <v/>
      </c>
      <c r="CV353" s="32" t="str">
        <f ca="1">IF(AND(CV$7&gt;=$N353,CV$7&lt;=$O353,CV$7&lt;&gt;""),IF($P353="O",$K353&amp;" h",$K353),"")</f>
        <v/>
      </c>
      <c r="CW353" s="32" t="str">
        <f ca="1">IF(AND(CW$7&gt;=$N353,CW$7&lt;=$O353,CW$7&lt;&gt;""),IF($P353="O",$K353&amp;" h",$K353),"")</f>
        <v/>
      </c>
      <c r="CX353" s="32" t="str">
        <f ca="1">IF(AND(CX$7&gt;=$N353,CX$7&lt;=$O353,CX$7&lt;&gt;""),IF($P353="O",$K353&amp;" h",$K353),"")</f>
        <v/>
      </c>
      <c r="CY353" s="32" t="str">
        <f ca="1">IF(AND(CY$7&gt;=$N353,CY$7&lt;=$O353,CY$7&lt;&gt;""),IF($P353="O",$K353&amp;" h",$K353),"")</f>
        <v/>
      </c>
      <c r="CZ353" s="32" t="str">
        <f ca="1">IF(AND(CZ$7&gt;=$N353,CZ$7&lt;=$O353,CZ$7&lt;&gt;""),IF($P353="O",$K353&amp;" h",$K353),"")</f>
        <v/>
      </c>
      <c r="DA353" s="32" t="str">
        <f ca="1">IF(AND(DA$7&gt;=$N353,DA$7&lt;=$O353,DA$7&lt;&gt;""),IF($P353="O",$K353&amp;" h",$K353),"")</f>
        <v/>
      </c>
      <c r="DB353" s="32" t="str">
        <f ca="1">IF(AND(DB$7&gt;=$N353,DB$7&lt;=$O353,DB$7&lt;&gt;""),IF($P353="O",$K353&amp;" h",$K353),"")</f>
        <v/>
      </c>
      <c r="DC353" s="32" t="str">
        <f ca="1">IF(AND(DC$7&gt;=$N353,DC$7&lt;=$O353,DC$7&lt;&gt;""),IF($P353="O",$K353&amp;" h",$K353),"")</f>
        <v/>
      </c>
    </row>
    <row r="354" spans="1:107" x14ac:dyDescent="0.3">
      <c r="A354" s="100"/>
      <c r="B354" s="100"/>
      <c r="C354" s="100"/>
      <c r="D354" s="100"/>
      <c r="E354" s="100"/>
      <c r="F354" s="100"/>
      <c r="G354" s="100"/>
      <c r="H354" s="100"/>
      <c r="I354" s="100"/>
      <c r="J354" s="100"/>
      <c r="K354" s="100"/>
      <c r="L354" s="104"/>
      <c r="M354" s="104"/>
      <c r="N354" s="105"/>
      <c r="O354" s="105"/>
      <c r="P354" s="106"/>
      <c r="Q354" s="31">
        <f ca="1">NETWORKDAYS(N354,O354,LD!$D$5:$D$16)</f>
        <v>0</v>
      </c>
      <c r="R354" s="152" t="str">
        <f ca="1">IF(AND(R$7&gt;=$N354,R$7&lt;=$O354,R$7&lt;&gt;""),IF($P354="O",$K354&amp;" h",$K354),"")</f>
        <v/>
      </c>
      <c r="S354" s="150" t="str">
        <f>IF(AND(S$7&gt;=$N354,S$7&lt;=$O354,S$7&lt;&gt;""),IF($P354="O",$K354&amp;" h",$K354),"")</f>
        <v/>
      </c>
      <c r="T354" s="152" t="str">
        <f ca="1">IF(AND(T$7&gt;=$N354,T$7&lt;=$O354,T$7&lt;&gt;""),IF($P354="O",$K354&amp;" h",$K354),"")</f>
        <v/>
      </c>
      <c r="U354" s="150" t="str">
        <f>IF(AND(U$7&gt;=$N354,U$7&lt;=$O354,U$7&lt;&gt;""),IF($P354="O",$K354&amp;" h",$K354),"")</f>
        <v/>
      </c>
      <c r="V354" s="152" t="str">
        <f ca="1">IF(AND(V$7&gt;=$N354,V$7&lt;=$O354,V$7&lt;&gt;""),IF($P354="O",$K354&amp;" h",$K354),"")</f>
        <v/>
      </c>
      <c r="W354" s="150" t="str">
        <f>IF(AND(W$7&gt;=$N354,W$7&lt;=$O354,W$7&lt;&gt;""),IF($P354="O",$K354&amp;" h",$K354),"")</f>
        <v/>
      </c>
      <c r="X354" s="152" t="str">
        <f ca="1">IF(AND(X$7&gt;=$N354,X$7&lt;=$O354,X$7&lt;&gt;""),IF($P354="O",$K354&amp;" h",$K354),"")</f>
        <v/>
      </c>
      <c r="Y354" s="150" t="str">
        <f>IF(AND(Y$7&gt;=$N354,Y$7&lt;=$O354,Y$7&lt;&gt;""),IF($P354="O",$K354&amp;" h",$K354),"")</f>
        <v/>
      </c>
      <c r="Z354" s="152" t="str">
        <f ca="1">IF(AND(Z$7&gt;=$N354,Z$7&lt;=$O354,Z$7&lt;&gt;""),IF($P354="O",$K354&amp;" h",$K354),"")</f>
        <v/>
      </c>
      <c r="AA354" s="150" t="str">
        <f>IF(AND(AA$7&gt;=$N354,AA$7&lt;=$O354,AA$7&lt;&gt;""),IF($P354="O",$K354&amp;" h",$K354),"")</f>
        <v/>
      </c>
      <c r="AB354" s="152" t="str">
        <f ca="1">IF(AND(AB$7&gt;=$N354,AB$7&lt;=$O354,AB$7&lt;&gt;""),IF($P354="O",$K354&amp;" h",$K354),"")</f>
        <v/>
      </c>
      <c r="AC354" s="150" t="str">
        <f>IF(AND(AC$7&gt;=$N354,AC$7&lt;=$O354,AC$7&lt;&gt;""),IF($P354="O",$K354&amp;" h",$K354),"")</f>
        <v/>
      </c>
      <c r="AD354" s="152" t="str">
        <f ca="1">IF(AND(AD$7&gt;=$N354,AD$7&lt;=$O354,AD$7&lt;&gt;""),IF($P354="O",$K354&amp;" h",$K354),"")</f>
        <v/>
      </c>
      <c r="AE354" s="150" t="str">
        <f>IF(AND(AE$7&gt;=$N354,AE$7&lt;=$O354,AE$7&lt;&gt;""),IF($P354="O",$K354&amp;" h",$K354),"")</f>
        <v/>
      </c>
      <c r="AF354" s="152" t="str">
        <f ca="1">IF(AND(AF$7&gt;=$N354,AF$7&lt;=$O354,AF$7&lt;&gt;""),IF($P354="O",$K354&amp;" h",$K354),"")</f>
        <v/>
      </c>
      <c r="AG354" s="150" t="str">
        <f>IF(AND(AG$7&gt;=$N354,AG$7&lt;=$O354,AG$7&lt;&gt;""),IF($P354="O",$K354&amp;" h",$K354),"")</f>
        <v/>
      </c>
      <c r="AH354" s="152" t="str">
        <f ca="1">IF(AND(AH$7&gt;=$N354,AH$7&lt;=$O354,AH$7&lt;&gt;""),IF($P354="O",$K354&amp;" h",$K354),"")</f>
        <v/>
      </c>
      <c r="AI354" s="150"/>
      <c r="AJ354" s="152"/>
      <c r="AK354" s="150"/>
      <c r="AL354" s="152"/>
      <c r="AM354" s="150"/>
      <c r="AN354" s="152"/>
      <c r="AO354" s="150"/>
      <c r="AP354" s="152"/>
      <c r="AQ354" s="150"/>
      <c r="AR354" s="152"/>
      <c r="AS354" s="150"/>
      <c r="AT354" s="152"/>
      <c r="AU354" s="150"/>
      <c r="AV354" s="152"/>
      <c r="AW354" s="150"/>
      <c r="AX354" s="152"/>
      <c r="AY354" s="150"/>
      <c r="AZ354" s="152"/>
      <c r="BA354" s="150"/>
      <c r="BB354" s="152"/>
      <c r="BC354" s="150"/>
      <c r="BD354" s="152"/>
      <c r="BE354" s="150"/>
      <c r="BF354" s="152"/>
      <c r="BG354" s="150"/>
      <c r="BH354" s="152"/>
      <c r="BI354" s="150"/>
      <c r="BJ354" s="152"/>
      <c r="BK354" s="150"/>
      <c r="BL354" s="152"/>
      <c r="BM354" s="150"/>
      <c r="BN354" s="152"/>
      <c r="BO354" s="150"/>
      <c r="BP354" s="152"/>
      <c r="BQ354" s="150"/>
      <c r="BR354" s="152"/>
      <c r="BS354" s="150"/>
      <c r="BT354" s="152"/>
      <c r="BU354" s="150"/>
      <c r="BV354" s="152"/>
      <c r="BW354" s="150"/>
      <c r="BX354" s="152"/>
      <c r="BY354" s="150"/>
      <c r="BZ354" s="32" t="str">
        <f ca="1">IF(AND(BZ$7&gt;=$N354,BZ$7&lt;=$O354,BZ$7&lt;&gt;""),IF($P354="O",$K354&amp;" h",$K354),"")</f>
        <v/>
      </c>
      <c r="CA354" s="32" t="str">
        <f ca="1">IF(AND(CA$7&gt;=$N354,CA$7&lt;=$O354,CA$7&lt;&gt;""),IF($P354="O",$K354&amp;" h",$K354),"")</f>
        <v/>
      </c>
      <c r="CB354" s="32" t="str">
        <f ca="1">IF(AND(CB$7&gt;=$N354,CB$7&lt;=$O354,CB$7&lt;&gt;""),IF($P354="O",$K354&amp;" h",$K354),"")</f>
        <v/>
      </c>
      <c r="CC354" s="32" t="str">
        <f ca="1">IF(AND(CC$7&gt;=$N354,CC$7&lt;=$O354,CC$7&lt;&gt;""),IF($P354="O",$K354&amp;" h",$K354),"")</f>
        <v/>
      </c>
      <c r="CD354" s="32" t="str">
        <f ca="1">IF(AND(CD$7&gt;=$N354,CD$7&lt;=$O354,CD$7&lt;&gt;""),IF($P354="O",$K354&amp;" h",$K354),"")</f>
        <v/>
      </c>
      <c r="CE354" s="32" t="str">
        <f ca="1">IF(AND(CE$7&gt;=$N354,CE$7&lt;=$O354,CE$7&lt;&gt;""),IF($P354="O",$K354&amp;" h",$K354),"")</f>
        <v/>
      </c>
      <c r="CF354" s="32" t="str">
        <f ca="1">IF(AND(CF$7&gt;=$N354,CF$7&lt;=$O354,CF$7&lt;&gt;""),IF($P354="O",$K354&amp;" h",$K354),"")</f>
        <v/>
      </c>
      <c r="CG354" s="32" t="str">
        <f ca="1">IF(AND(CG$7&gt;=$N354,CG$7&lt;=$O354,CG$7&lt;&gt;""),IF($P354="O",$K354&amp;" h",$K354),"")</f>
        <v/>
      </c>
      <c r="CH354" s="32" t="str">
        <f ca="1">IF(AND(CH$7&gt;=$N354,CH$7&lt;=$O354,CH$7&lt;&gt;""),IF($P354="O",$K354&amp;" h",$K354),"")</f>
        <v/>
      </c>
      <c r="CI354" s="32" t="str">
        <f ca="1">IF(AND(CI$7&gt;=$N354,CI$7&lt;=$O354,CI$7&lt;&gt;""),IF($P354="O",$K354&amp;" h",$K354),"")</f>
        <v/>
      </c>
      <c r="CJ354" s="32" t="str">
        <f ca="1">IF(AND(CJ$7&gt;=$N354,CJ$7&lt;=$O354,CJ$7&lt;&gt;""),IF($P354="O",$K354&amp;" h",$K354),"")</f>
        <v/>
      </c>
      <c r="CK354" s="32" t="str">
        <f ca="1">IF(AND(CK$7&gt;=$N354,CK$7&lt;=$O354,CK$7&lt;&gt;""),IF($P354="O",$K354&amp;" h",$K354),"")</f>
        <v/>
      </c>
      <c r="CL354" s="32" t="str">
        <f ca="1">IF(AND(CL$7&gt;=$N354,CL$7&lt;=$O354,CL$7&lt;&gt;""),IF($P354="O",$K354&amp;" h",$K354),"")</f>
        <v/>
      </c>
      <c r="CM354" s="32" t="str">
        <f ca="1">IF(AND(CM$7&gt;=$N354,CM$7&lt;=$O354,CM$7&lt;&gt;""),IF($P354="O",$K354&amp;" h",$K354),"")</f>
        <v/>
      </c>
      <c r="CN354" s="32" t="str">
        <f ca="1">IF(AND(CN$7&gt;=$N354,CN$7&lt;=$O354,CN$7&lt;&gt;""),IF($P354="O",$K354&amp;" h",$K354),"")</f>
        <v/>
      </c>
      <c r="CO354" s="32" t="str">
        <f ca="1">IF(AND(CO$7&gt;=$N354,CO$7&lt;=$O354,CO$7&lt;&gt;""),IF($P354="O",$K354&amp;" h",$K354),"")</f>
        <v/>
      </c>
      <c r="CP354" s="32" t="str">
        <f ca="1">IF(AND(CP$7&gt;=$N354,CP$7&lt;=$O354,CP$7&lt;&gt;""),IF($P354="O",$K354&amp;" h",$K354),"")</f>
        <v/>
      </c>
      <c r="CQ354" s="32" t="str">
        <f ca="1">IF(AND(CQ$7&gt;=$N354,CQ$7&lt;=$O354,CQ$7&lt;&gt;""),IF($P354="O",$K354&amp;" h",$K354),"")</f>
        <v/>
      </c>
      <c r="CR354" s="32" t="str">
        <f ca="1">IF(AND(CR$7&gt;=$N354,CR$7&lt;=$O354,CR$7&lt;&gt;""),IF($P354="O",$K354&amp;" h",$K354),"")</f>
        <v/>
      </c>
      <c r="CS354" s="32" t="str">
        <f ca="1">IF(AND(CS$7&gt;=$N354,CS$7&lt;=$O354,CS$7&lt;&gt;""),IF($P354="O",$K354&amp;" h",$K354),"")</f>
        <v/>
      </c>
      <c r="CT354" s="32" t="str">
        <f ca="1">IF(AND(CT$7&gt;=$N354,CT$7&lt;=$O354,CT$7&lt;&gt;""),IF($P354="O",$K354&amp;" h",$K354),"")</f>
        <v/>
      </c>
      <c r="CU354" s="32" t="str">
        <f ca="1">IF(AND(CU$7&gt;=$N354,CU$7&lt;=$O354,CU$7&lt;&gt;""),IF($P354="O",$K354&amp;" h",$K354),"")</f>
        <v/>
      </c>
      <c r="CV354" s="32" t="str">
        <f ca="1">IF(AND(CV$7&gt;=$N354,CV$7&lt;=$O354,CV$7&lt;&gt;""),IF($P354="O",$K354&amp;" h",$K354),"")</f>
        <v/>
      </c>
      <c r="CW354" s="32" t="str">
        <f ca="1">IF(AND(CW$7&gt;=$N354,CW$7&lt;=$O354,CW$7&lt;&gt;""),IF($P354="O",$K354&amp;" h",$K354),"")</f>
        <v/>
      </c>
      <c r="CX354" s="32" t="str">
        <f ca="1">IF(AND(CX$7&gt;=$N354,CX$7&lt;=$O354,CX$7&lt;&gt;""),IF($P354="O",$K354&amp;" h",$K354),"")</f>
        <v/>
      </c>
      <c r="CY354" s="32" t="str">
        <f ca="1">IF(AND(CY$7&gt;=$N354,CY$7&lt;=$O354,CY$7&lt;&gt;""),IF($P354="O",$K354&amp;" h",$K354),"")</f>
        <v/>
      </c>
      <c r="CZ354" s="32" t="str">
        <f ca="1">IF(AND(CZ$7&gt;=$N354,CZ$7&lt;=$O354,CZ$7&lt;&gt;""),IF($P354="O",$K354&amp;" h",$K354),"")</f>
        <v/>
      </c>
      <c r="DA354" s="32" t="str">
        <f ca="1">IF(AND(DA$7&gt;=$N354,DA$7&lt;=$O354,DA$7&lt;&gt;""),IF($P354="O",$K354&amp;" h",$K354),"")</f>
        <v/>
      </c>
      <c r="DB354" s="32" t="str">
        <f ca="1">IF(AND(DB$7&gt;=$N354,DB$7&lt;=$O354,DB$7&lt;&gt;""),IF($P354="O",$K354&amp;" h",$K354),"")</f>
        <v/>
      </c>
      <c r="DC354" s="32" t="str">
        <f ca="1">IF(AND(DC$7&gt;=$N354,DC$7&lt;=$O354,DC$7&lt;&gt;""),IF($P354="O",$K354&amp;" h",$K354),"")</f>
        <v/>
      </c>
    </row>
    <row r="355" spans="1:107" x14ac:dyDescent="0.3">
      <c r="A355" s="100"/>
      <c r="B355" s="100"/>
      <c r="C355" s="100"/>
      <c r="D355" s="100"/>
      <c r="E355" s="100"/>
      <c r="F355" s="100"/>
      <c r="G355" s="100"/>
      <c r="H355" s="100"/>
      <c r="I355" s="100"/>
      <c r="J355" s="100"/>
      <c r="K355" s="100"/>
      <c r="L355" s="101"/>
      <c r="M355" s="101"/>
      <c r="N355" s="102"/>
      <c r="O355" s="102"/>
      <c r="P355" s="103"/>
      <c r="Q355" s="31">
        <f ca="1">NETWORKDAYS(N355,O355,LD!$D$5:$D$16)</f>
        <v>0</v>
      </c>
      <c r="R355" s="152" t="str">
        <f ca="1">IF(AND(R$7&gt;=$N355,R$7&lt;=$O355,R$7&lt;&gt;""),IF($P355="O",$K355&amp;" h",$K355),"")</f>
        <v/>
      </c>
      <c r="S355" s="150" t="str">
        <f>IF(AND(S$7&gt;=$N355,S$7&lt;=$O355,S$7&lt;&gt;""),IF($P355="O",$K355&amp;" h",$K355),"")</f>
        <v/>
      </c>
      <c r="T355" s="152" t="str">
        <f ca="1">IF(AND(T$7&gt;=$N355,T$7&lt;=$O355,T$7&lt;&gt;""),IF($P355="O",$K355&amp;" h",$K355),"")</f>
        <v/>
      </c>
      <c r="U355" s="150" t="str">
        <f>IF(AND(U$7&gt;=$N355,U$7&lt;=$O355,U$7&lt;&gt;""),IF($P355="O",$K355&amp;" h",$K355),"")</f>
        <v/>
      </c>
      <c r="V355" s="152" t="str">
        <f ca="1">IF(AND(V$7&gt;=$N355,V$7&lt;=$O355,V$7&lt;&gt;""),IF($P355="O",$K355&amp;" h",$K355),"")</f>
        <v/>
      </c>
      <c r="W355" s="150" t="str">
        <f>IF(AND(W$7&gt;=$N355,W$7&lt;=$O355,W$7&lt;&gt;""),IF($P355="O",$K355&amp;" h",$K355),"")</f>
        <v/>
      </c>
      <c r="X355" s="152" t="str">
        <f ca="1">IF(AND(X$7&gt;=$N355,X$7&lt;=$O355,X$7&lt;&gt;""),IF($P355="O",$K355&amp;" h",$K355),"")</f>
        <v/>
      </c>
      <c r="Y355" s="150" t="str">
        <f>IF(AND(Y$7&gt;=$N355,Y$7&lt;=$O355,Y$7&lt;&gt;""),IF($P355="O",$K355&amp;" h",$K355),"")</f>
        <v/>
      </c>
      <c r="Z355" s="152" t="str">
        <f ca="1">IF(AND(Z$7&gt;=$N355,Z$7&lt;=$O355,Z$7&lt;&gt;""),IF($P355="O",$K355&amp;" h",$K355),"")</f>
        <v/>
      </c>
      <c r="AA355" s="150" t="str">
        <f>IF(AND(AA$7&gt;=$N355,AA$7&lt;=$O355,AA$7&lt;&gt;""),IF($P355="O",$K355&amp;" h",$K355),"")</f>
        <v/>
      </c>
      <c r="AB355" s="152" t="str">
        <f ca="1">IF(AND(AB$7&gt;=$N355,AB$7&lt;=$O355,AB$7&lt;&gt;""),IF($P355="O",$K355&amp;" h",$K355),"")</f>
        <v/>
      </c>
      <c r="AC355" s="150" t="str">
        <f>IF(AND(AC$7&gt;=$N355,AC$7&lt;=$O355,AC$7&lt;&gt;""),IF($P355="O",$K355&amp;" h",$K355),"")</f>
        <v/>
      </c>
      <c r="AD355" s="152" t="str">
        <f ca="1">IF(AND(AD$7&gt;=$N355,AD$7&lt;=$O355,AD$7&lt;&gt;""),IF($P355="O",$K355&amp;" h",$K355),"")</f>
        <v/>
      </c>
      <c r="AE355" s="150" t="str">
        <f>IF(AND(AE$7&gt;=$N355,AE$7&lt;=$O355,AE$7&lt;&gt;""),IF($P355="O",$K355&amp;" h",$K355),"")</f>
        <v/>
      </c>
      <c r="AF355" s="152" t="str">
        <f ca="1">IF(AND(AF$7&gt;=$N355,AF$7&lt;=$O355,AF$7&lt;&gt;""),IF($P355="O",$K355&amp;" h",$K355),"")</f>
        <v/>
      </c>
      <c r="AG355" s="150" t="str">
        <f>IF(AND(AG$7&gt;=$N355,AG$7&lt;=$O355,AG$7&lt;&gt;""),IF($P355="O",$K355&amp;" h",$K355),"")</f>
        <v/>
      </c>
      <c r="AH355" s="152" t="str">
        <f ca="1">IF(AND(AH$7&gt;=$N355,AH$7&lt;=$O355,AH$7&lt;&gt;""),IF($P355="O",$K355&amp;" h",$K355),"")</f>
        <v/>
      </c>
      <c r="AI355" s="150"/>
      <c r="AJ355" s="152"/>
      <c r="AK355" s="150"/>
      <c r="AL355" s="152"/>
      <c r="AM355" s="150"/>
      <c r="AN355" s="152"/>
      <c r="AO355" s="150"/>
      <c r="AP355" s="152"/>
      <c r="AQ355" s="150"/>
      <c r="AR355" s="152"/>
      <c r="AS355" s="150"/>
      <c r="AT355" s="152"/>
      <c r="AU355" s="150"/>
      <c r="AV355" s="152"/>
      <c r="AW355" s="150"/>
      <c r="AX355" s="152"/>
      <c r="AY355" s="150"/>
      <c r="AZ355" s="152"/>
      <c r="BA355" s="150"/>
      <c r="BB355" s="152"/>
      <c r="BC355" s="150"/>
      <c r="BD355" s="152"/>
      <c r="BE355" s="150"/>
      <c r="BF355" s="152"/>
      <c r="BG355" s="150"/>
      <c r="BH355" s="152"/>
      <c r="BI355" s="150"/>
      <c r="BJ355" s="152"/>
      <c r="BK355" s="150"/>
      <c r="BL355" s="152"/>
      <c r="BM355" s="150"/>
      <c r="BN355" s="152"/>
      <c r="BO355" s="150"/>
      <c r="BP355" s="152"/>
      <c r="BQ355" s="150"/>
      <c r="BR355" s="152"/>
      <c r="BS355" s="150"/>
      <c r="BT355" s="152"/>
      <c r="BU355" s="150"/>
      <c r="BV355" s="152"/>
      <c r="BW355" s="150"/>
      <c r="BX355" s="152"/>
      <c r="BY355" s="150"/>
      <c r="BZ355" s="32" t="str">
        <f ca="1">IF(AND(BZ$7&gt;=$N355,BZ$7&lt;=$O355,BZ$7&lt;&gt;""),IF($P355="O",$K355&amp;" h",$K355),"")</f>
        <v/>
      </c>
      <c r="CA355" s="32" t="str">
        <f ca="1">IF(AND(CA$7&gt;=$N355,CA$7&lt;=$O355,CA$7&lt;&gt;""),IF($P355="O",$K355&amp;" h",$K355),"")</f>
        <v/>
      </c>
      <c r="CB355" s="32" t="str">
        <f ca="1">IF(AND(CB$7&gt;=$N355,CB$7&lt;=$O355,CB$7&lt;&gt;""),IF($P355="O",$K355&amp;" h",$K355),"")</f>
        <v/>
      </c>
      <c r="CC355" s="32" t="str">
        <f ca="1">IF(AND(CC$7&gt;=$N355,CC$7&lt;=$O355,CC$7&lt;&gt;""),IF($P355="O",$K355&amp;" h",$K355),"")</f>
        <v/>
      </c>
      <c r="CD355" s="32" t="str">
        <f ca="1">IF(AND(CD$7&gt;=$N355,CD$7&lt;=$O355,CD$7&lt;&gt;""),IF($P355="O",$K355&amp;" h",$K355),"")</f>
        <v/>
      </c>
      <c r="CE355" s="32" t="str">
        <f ca="1">IF(AND(CE$7&gt;=$N355,CE$7&lt;=$O355,CE$7&lt;&gt;""),IF($P355="O",$K355&amp;" h",$K355),"")</f>
        <v/>
      </c>
      <c r="CF355" s="32" t="str">
        <f ca="1">IF(AND(CF$7&gt;=$N355,CF$7&lt;=$O355,CF$7&lt;&gt;""),IF($P355="O",$K355&amp;" h",$K355),"")</f>
        <v/>
      </c>
      <c r="CG355" s="32" t="str">
        <f ca="1">IF(AND(CG$7&gt;=$N355,CG$7&lt;=$O355,CG$7&lt;&gt;""),IF($P355="O",$K355&amp;" h",$K355),"")</f>
        <v/>
      </c>
      <c r="CH355" s="32" t="str">
        <f ca="1">IF(AND(CH$7&gt;=$N355,CH$7&lt;=$O355,CH$7&lt;&gt;""),IF($P355="O",$K355&amp;" h",$K355),"")</f>
        <v/>
      </c>
      <c r="CI355" s="32" t="str">
        <f ca="1">IF(AND(CI$7&gt;=$N355,CI$7&lt;=$O355,CI$7&lt;&gt;""),IF($P355="O",$K355&amp;" h",$K355),"")</f>
        <v/>
      </c>
      <c r="CJ355" s="32" t="str">
        <f ca="1">IF(AND(CJ$7&gt;=$N355,CJ$7&lt;=$O355,CJ$7&lt;&gt;""),IF($P355="O",$K355&amp;" h",$K355),"")</f>
        <v/>
      </c>
      <c r="CK355" s="32" t="str">
        <f ca="1">IF(AND(CK$7&gt;=$N355,CK$7&lt;=$O355,CK$7&lt;&gt;""),IF($P355="O",$K355&amp;" h",$K355),"")</f>
        <v/>
      </c>
      <c r="CL355" s="32" t="str">
        <f ca="1">IF(AND(CL$7&gt;=$N355,CL$7&lt;=$O355,CL$7&lt;&gt;""),IF($P355="O",$K355&amp;" h",$K355),"")</f>
        <v/>
      </c>
      <c r="CM355" s="32" t="str">
        <f ca="1">IF(AND(CM$7&gt;=$N355,CM$7&lt;=$O355,CM$7&lt;&gt;""),IF($P355="O",$K355&amp;" h",$K355),"")</f>
        <v/>
      </c>
      <c r="CN355" s="32" t="str">
        <f ca="1">IF(AND(CN$7&gt;=$N355,CN$7&lt;=$O355,CN$7&lt;&gt;""),IF($P355="O",$K355&amp;" h",$K355),"")</f>
        <v/>
      </c>
      <c r="CO355" s="32" t="str">
        <f ca="1">IF(AND(CO$7&gt;=$N355,CO$7&lt;=$O355,CO$7&lt;&gt;""),IF($P355="O",$K355&amp;" h",$K355),"")</f>
        <v/>
      </c>
      <c r="CP355" s="32" t="str">
        <f ca="1">IF(AND(CP$7&gt;=$N355,CP$7&lt;=$O355,CP$7&lt;&gt;""),IF($P355="O",$K355&amp;" h",$K355),"")</f>
        <v/>
      </c>
      <c r="CQ355" s="32" t="str">
        <f ca="1">IF(AND(CQ$7&gt;=$N355,CQ$7&lt;=$O355,CQ$7&lt;&gt;""),IF($P355="O",$K355&amp;" h",$K355),"")</f>
        <v/>
      </c>
      <c r="CR355" s="32" t="str">
        <f ca="1">IF(AND(CR$7&gt;=$N355,CR$7&lt;=$O355,CR$7&lt;&gt;""),IF($P355="O",$K355&amp;" h",$K355),"")</f>
        <v/>
      </c>
      <c r="CS355" s="32" t="str">
        <f ca="1">IF(AND(CS$7&gt;=$N355,CS$7&lt;=$O355,CS$7&lt;&gt;""),IF($P355="O",$K355&amp;" h",$K355),"")</f>
        <v/>
      </c>
      <c r="CT355" s="32" t="str">
        <f ca="1">IF(AND(CT$7&gt;=$N355,CT$7&lt;=$O355,CT$7&lt;&gt;""),IF($P355="O",$K355&amp;" h",$K355),"")</f>
        <v/>
      </c>
      <c r="CU355" s="32" t="str">
        <f ca="1">IF(AND(CU$7&gt;=$N355,CU$7&lt;=$O355,CU$7&lt;&gt;""),IF($P355="O",$K355&amp;" h",$K355),"")</f>
        <v/>
      </c>
      <c r="CV355" s="32" t="str">
        <f ca="1">IF(AND(CV$7&gt;=$N355,CV$7&lt;=$O355,CV$7&lt;&gt;""),IF($P355="O",$K355&amp;" h",$K355),"")</f>
        <v/>
      </c>
      <c r="CW355" s="32" t="str">
        <f ca="1">IF(AND(CW$7&gt;=$N355,CW$7&lt;=$O355,CW$7&lt;&gt;""),IF($P355="O",$K355&amp;" h",$K355),"")</f>
        <v/>
      </c>
      <c r="CX355" s="32" t="str">
        <f ca="1">IF(AND(CX$7&gt;=$N355,CX$7&lt;=$O355,CX$7&lt;&gt;""),IF($P355="O",$K355&amp;" h",$K355),"")</f>
        <v/>
      </c>
      <c r="CY355" s="32" t="str">
        <f ca="1">IF(AND(CY$7&gt;=$N355,CY$7&lt;=$O355,CY$7&lt;&gt;""),IF($P355="O",$K355&amp;" h",$K355),"")</f>
        <v/>
      </c>
      <c r="CZ355" s="32" t="str">
        <f ca="1">IF(AND(CZ$7&gt;=$N355,CZ$7&lt;=$O355,CZ$7&lt;&gt;""),IF($P355="O",$K355&amp;" h",$K355),"")</f>
        <v/>
      </c>
      <c r="DA355" s="32" t="str">
        <f ca="1">IF(AND(DA$7&gt;=$N355,DA$7&lt;=$O355,DA$7&lt;&gt;""),IF($P355="O",$K355&amp;" h",$K355),"")</f>
        <v/>
      </c>
      <c r="DB355" s="32" t="str">
        <f ca="1">IF(AND(DB$7&gt;=$N355,DB$7&lt;=$O355,DB$7&lt;&gt;""),IF($P355="O",$K355&amp;" h",$K355),"")</f>
        <v/>
      </c>
      <c r="DC355" s="32" t="str">
        <f ca="1">IF(AND(DC$7&gt;=$N355,DC$7&lt;=$O355,DC$7&lt;&gt;""),IF($P355="O",$K355&amp;" h",$K355),"")</f>
        <v/>
      </c>
    </row>
    <row r="356" spans="1:107" x14ac:dyDescent="0.3">
      <c r="A356" s="100"/>
      <c r="B356" s="100"/>
      <c r="C356" s="100"/>
      <c r="D356" s="100"/>
      <c r="E356" s="100"/>
      <c r="F356" s="100"/>
      <c r="G356" s="100"/>
      <c r="H356" s="100"/>
      <c r="I356" s="100"/>
      <c r="J356" s="100"/>
      <c r="K356" s="100"/>
      <c r="L356" s="101"/>
      <c r="M356" s="101"/>
      <c r="N356" s="102"/>
      <c r="O356" s="102"/>
      <c r="P356" s="103"/>
      <c r="Q356" s="31">
        <f ca="1">NETWORKDAYS(N356,O356,LD!$D$5:$D$16)</f>
        <v>0</v>
      </c>
      <c r="R356" s="152" t="str">
        <f ca="1">IF(AND(R$7&gt;=$N356,R$7&lt;=$O356,R$7&lt;&gt;""),IF($P356="O",$K356&amp;" h",$K356),"")</f>
        <v/>
      </c>
      <c r="S356" s="150" t="str">
        <f>IF(AND(S$7&gt;=$N356,S$7&lt;=$O356,S$7&lt;&gt;""),IF($P356="O",$K356&amp;" h",$K356),"")</f>
        <v/>
      </c>
      <c r="T356" s="152" t="str">
        <f ca="1">IF(AND(T$7&gt;=$N356,T$7&lt;=$O356,T$7&lt;&gt;""),IF($P356="O",$K356&amp;" h",$K356),"")</f>
        <v/>
      </c>
      <c r="U356" s="150" t="str">
        <f>IF(AND(U$7&gt;=$N356,U$7&lt;=$O356,U$7&lt;&gt;""),IF($P356="O",$K356&amp;" h",$K356),"")</f>
        <v/>
      </c>
      <c r="V356" s="152" t="str">
        <f ca="1">IF(AND(V$7&gt;=$N356,V$7&lt;=$O356,V$7&lt;&gt;""),IF($P356="O",$K356&amp;" h",$K356),"")</f>
        <v/>
      </c>
      <c r="W356" s="150" t="str">
        <f>IF(AND(W$7&gt;=$N356,W$7&lt;=$O356,W$7&lt;&gt;""),IF($P356="O",$K356&amp;" h",$K356),"")</f>
        <v/>
      </c>
      <c r="X356" s="152" t="str">
        <f ca="1">IF(AND(X$7&gt;=$N356,X$7&lt;=$O356,X$7&lt;&gt;""),IF($P356="O",$K356&amp;" h",$K356),"")</f>
        <v/>
      </c>
      <c r="Y356" s="150" t="str">
        <f>IF(AND(Y$7&gt;=$N356,Y$7&lt;=$O356,Y$7&lt;&gt;""),IF($P356="O",$K356&amp;" h",$K356),"")</f>
        <v/>
      </c>
      <c r="Z356" s="152" t="str">
        <f ca="1">IF(AND(Z$7&gt;=$N356,Z$7&lt;=$O356,Z$7&lt;&gt;""),IF($P356="O",$K356&amp;" h",$K356),"")</f>
        <v/>
      </c>
      <c r="AA356" s="150" t="str">
        <f>IF(AND(AA$7&gt;=$N356,AA$7&lt;=$O356,AA$7&lt;&gt;""),IF($P356="O",$K356&amp;" h",$K356),"")</f>
        <v/>
      </c>
      <c r="AB356" s="152" t="str">
        <f ca="1">IF(AND(AB$7&gt;=$N356,AB$7&lt;=$O356,AB$7&lt;&gt;""),IF($P356="O",$K356&amp;" h",$K356),"")</f>
        <v/>
      </c>
      <c r="AC356" s="150" t="str">
        <f>IF(AND(AC$7&gt;=$N356,AC$7&lt;=$O356,AC$7&lt;&gt;""),IF($P356="O",$K356&amp;" h",$K356),"")</f>
        <v/>
      </c>
      <c r="AD356" s="152" t="str">
        <f ca="1">IF(AND(AD$7&gt;=$N356,AD$7&lt;=$O356,AD$7&lt;&gt;""),IF($P356="O",$K356&amp;" h",$K356),"")</f>
        <v/>
      </c>
      <c r="AE356" s="150" t="str">
        <f>IF(AND(AE$7&gt;=$N356,AE$7&lt;=$O356,AE$7&lt;&gt;""),IF($P356="O",$K356&amp;" h",$K356),"")</f>
        <v/>
      </c>
      <c r="AF356" s="152" t="str">
        <f ca="1">IF(AND(AF$7&gt;=$N356,AF$7&lt;=$O356,AF$7&lt;&gt;""),IF($P356="O",$K356&amp;" h",$K356),"")</f>
        <v/>
      </c>
      <c r="AG356" s="150" t="str">
        <f>IF(AND(AG$7&gt;=$N356,AG$7&lt;=$O356,AG$7&lt;&gt;""),IF($P356="O",$K356&amp;" h",$K356),"")</f>
        <v/>
      </c>
      <c r="AH356" s="152" t="str">
        <f ca="1">IF(AND(AH$7&gt;=$N356,AH$7&lt;=$O356,AH$7&lt;&gt;""),IF($P356="O",$K356&amp;" h",$K356),"")</f>
        <v/>
      </c>
      <c r="AI356" s="150"/>
      <c r="AJ356" s="152"/>
      <c r="AK356" s="150"/>
      <c r="AL356" s="152"/>
      <c r="AM356" s="150"/>
      <c r="AN356" s="152"/>
      <c r="AO356" s="150"/>
      <c r="AP356" s="152"/>
      <c r="AQ356" s="150"/>
      <c r="AR356" s="152"/>
      <c r="AS356" s="150"/>
      <c r="AT356" s="152"/>
      <c r="AU356" s="150"/>
      <c r="AV356" s="152"/>
      <c r="AW356" s="150"/>
      <c r="AX356" s="152"/>
      <c r="AY356" s="150"/>
      <c r="AZ356" s="152"/>
      <c r="BA356" s="150"/>
      <c r="BB356" s="152"/>
      <c r="BC356" s="150"/>
      <c r="BD356" s="152"/>
      <c r="BE356" s="150"/>
      <c r="BF356" s="152"/>
      <c r="BG356" s="150"/>
      <c r="BH356" s="152"/>
      <c r="BI356" s="150"/>
      <c r="BJ356" s="152"/>
      <c r="BK356" s="150"/>
      <c r="BL356" s="152"/>
      <c r="BM356" s="150"/>
      <c r="BN356" s="152"/>
      <c r="BO356" s="150"/>
      <c r="BP356" s="152"/>
      <c r="BQ356" s="150"/>
      <c r="BR356" s="152"/>
      <c r="BS356" s="150"/>
      <c r="BT356" s="152"/>
      <c r="BU356" s="150"/>
      <c r="BV356" s="152"/>
      <c r="BW356" s="150"/>
      <c r="BX356" s="152"/>
      <c r="BY356" s="150"/>
      <c r="BZ356" s="32" t="str">
        <f ca="1">IF(AND(BZ$7&gt;=$N356,BZ$7&lt;=$O356,BZ$7&lt;&gt;""),IF($P356="O",$K356&amp;" h",$K356),"")</f>
        <v/>
      </c>
      <c r="CA356" s="32" t="str">
        <f ca="1">IF(AND(CA$7&gt;=$N356,CA$7&lt;=$O356,CA$7&lt;&gt;""),IF($P356="O",$K356&amp;" h",$K356),"")</f>
        <v/>
      </c>
      <c r="CB356" s="32" t="str">
        <f ca="1">IF(AND(CB$7&gt;=$N356,CB$7&lt;=$O356,CB$7&lt;&gt;""),IF($P356="O",$K356&amp;" h",$K356),"")</f>
        <v/>
      </c>
      <c r="CC356" s="32" t="str">
        <f ca="1">IF(AND(CC$7&gt;=$N356,CC$7&lt;=$O356,CC$7&lt;&gt;""),IF($P356="O",$K356&amp;" h",$K356),"")</f>
        <v/>
      </c>
      <c r="CD356" s="32" t="str">
        <f ca="1">IF(AND(CD$7&gt;=$N356,CD$7&lt;=$O356,CD$7&lt;&gt;""),IF($P356="O",$K356&amp;" h",$K356),"")</f>
        <v/>
      </c>
      <c r="CE356" s="32" t="str">
        <f ca="1">IF(AND(CE$7&gt;=$N356,CE$7&lt;=$O356,CE$7&lt;&gt;""),IF($P356="O",$K356&amp;" h",$K356),"")</f>
        <v/>
      </c>
      <c r="CF356" s="32" t="str">
        <f ca="1">IF(AND(CF$7&gt;=$N356,CF$7&lt;=$O356,CF$7&lt;&gt;""),IF($P356="O",$K356&amp;" h",$K356),"")</f>
        <v/>
      </c>
      <c r="CG356" s="32" t="str">
        <f ca="1">IF(AND(CG$7&gt;=$N356,CG$7&lt;=$O356,CG$7&lt;&gt;""),IF($P356="O",$K356&amp;" h",$K356),"")</f>
        <v/>
      </c>
      <c r="CH356" s="32" t="str">
        <f ca="1">IF(AND(CH$7&gt;=$N356,CH$7&lt;=$O356,CH$7&lt;&gt;""),IF($P356="O",$K356&amp;" h",$K356),"")</f>
        <v/>
      </c>
      <c r="CI356" s="32" t="str">
        <f ca="1">IF(AND(CI$7&gt;=$N356,CI$7&lt;=$O356,CI$7&lt;&gt;""),IF($P356="O",$K356&amp;" h",$K356),"")</f>
        <v/>
      </c>
      <c r="CJ356" s="32" t="str">
        <f ca="1">IF(AND(CJ$7&gt;=$N356,CJ$7&lt;=$O356,CJ$7&lt;&gt;""),IF($P356="O",$K356&amp;" h",$K356),"")</f>
        <v/>
      </c>
      <c r="CK356" s="32" t="str">
        <f ca="1">IF(AND(CK$7&gt;=$N356,CK$7&lt;=$O356,CK$7&lt;&gt;""),IF($P356="O",$K356&amp;" h",$K356),"")</f>
        <v/>
      </c>
      <c r="CL356" s="32" t="str">
        <f ca="1">IF(AND(CL$7&gt;=$N356,CL$7&lt;=$O356,CL$7&lt;&gt;""),IF($P356="O",$K356&amp;" h",$K356),"")</f>
        <v/>
      </c>
      <c r="CM356" s="32" t="str">
        <f ca="1">IF(AND(CM$7&gt;=$N356,CM$7&lt;=$O356,CM$7&lt;&gt;""),IF($P356="O",$K356&amp;" h",$K356),"")</f>
        <v/>
      </c>
      <c r="CN356" s="32" t="str">
        <f ca="1">IF(AND(CN$7&gt;=$N356,CN$7&lt;=$O356,CN$7&lt;&gt;""),IF($P356="O",$K356&amp;" h",$K356),"")</f>
        <v/>
      </c>
      <c r="CO356" s="32" t="str">
        <f ca="1">IF(AND(CO$7&gt;=$N356,CO$7&lt;=$O356,CO$7&lt;&gt;""),IF($P356="O",$K356&amp;" h",$K356),"")</f>
        <v/>
      </c>
      <c r="CP356" s="32" t="str">
        <f ca="1">IF(AND(CP$7&gt;=$N356,CP$7&lt;=$O356,CP$7&lt;&gt;""),IF($P356="O",$K356&amp;" h",$K356),"")</f>
        <v/>
      </c>
      <c r="CQ356" s="32" t="str">
        <f ca="1">IF(AND(CQ$7&gt;=$N356,CQ$7&lt;=$O356,CQ$7&lt;&gt;""),IF($P356="O",$K356&amp;" h",$K356),"")</f>
        <v/>
      </c>
      <c r="CR356" s="32" t="str">
        <f ca="1">IF(AND(CR$7&gt;=$N356,CR$7&lt;=$O356,CR$7&lt;&gt;""),IF($P356="O",$K356&amp;" h",$K356),"")</f>
        <v/>
      </c>
      <c r="CS356" s="32" t="str">
        <f ca="1">IF(AND(CS$7&gt;=$N356,CS$7&lt;=$O356,CS$7&lt;&gt;""),IF($P356="O",$K356&amp;" h",$K356),"")</f>
        <v/>
      </c>
      <c r="CT356" s="32" t="str">
        <f ca="1">IF(AND(CT$7&gt;=$N356,CT$7&lt;=$O356,CT$7&lt;&gt;""),IF($P356="O",$K356&amp;" h",$K356),"")</f>
        <v/>
      </c>
      <c r="CU356" s="32" t="str">
        <f ca="1">IF(AND(CU$7&gt;=$N356,CU$7&lt;=$O356,CU$7&lt;&gt;""),IF($P356="O",$K356&amp;" h",$K356),"")</f>
        <v/>
      </c>
      <c r="CV356" s="32" t="str">
        <f ca="1">IF(AND(CV$7&gt;=$N356,CV$7&lt;=$O356,CV$7&lt;&gt;""),IF($P356="O",$K356&amp;" h",$K356),"")</f>
        <v/>
      </c>
      <c r="CW356" s="32" t="str">
        <f ca="1">IF(AND(CW$7&gt;=$N356,CW$7&lt;=$O356,CW$7&lt;&gt;""),IF($P356="O",$K356&amp;" h",$K356),"")</f>
        <v/>
      </c>
      <c r="CX356" s="32" t="str">
        <f ca="1">IF(AND(CX$7&gt;=$N356,CX$7&lt;=$O356,CX$7&lt;&gt;""),IF($P356="O",$K356&amp;" h",$K356),"")</f>
        <v/>
      </c>
      <c r="CY356" s="32" t="str">
        <f ca="1">IF(AND(CY$7&gt;=$N356,CY$7&lt;=$O356,CY$7&lt;&gt;""),IF($P356="O",$K356&amp;" h",$K356),"")</f>
        <v/>
      </c>
      <c r="CZ356" s="32" t="str">
        <f ca="1">IF(AND(CZ$7&gt;=$N356,CZ$7&lt;=$O356,CZ$7&lt;&gt;""),IF($P356="O",$K356&amp;" h",$K356),"")</f>
        <v/>
      </c>
      <c r="DA356" s="32" t="str">
        <f ca="1">IF(AND(DA$7&gt;=$N356,DA$7&lt;=$O356,DA$7&lt;&gt;""),IF($P356="O",$K356&amp;" h",$K356),"")</f>
        <v/>
      </c>
      <c r="DB356" s="32" t="str">
        <f ca="1">IF(AND(DB$7&gt;=$N356,DB$7&lt;=$O356,DB$7&lt;&gt;""),IF($P356="O",$K356&amp;" h",$K356),"")</f>
        <v/>
      </c>
      <c r="DC356" s="32" t="str">
        <f ca="1">IF(AND(DC$7&gt;=$N356,DC$7&lt;=$O356,DC$7&lt;&gt;""),IF($P356="O",$K356&amp;" h",$K356),"")</f>
        <v/>
      </c>
    </row>
    <row r="357" spans="1:107" x14ac:dyDescent="0.3">
      <c r="A357" s="100"/>
      <c r="B357" s="100"/>
      <c r="C357" s="100"/>
      <c r="D357" s="100"/>
      <c r="E357" s="100"/>
      <c r="F357" s="100"/>
      <c r="G357" s="100"/>
      <c r="H357" s="100"/>
      <c r="I357" s="100"/>
      <c r="J357" s="100"/>
      <c r="K357" s="100"/>
      <c r="L357" s="101"/>
      <c r="M357" s="101"/>
      <c r="N357" s="102"/>
      <c r="O357" s="102"/>
      <c r="P357" s="103"/>
      <c r="Q357" s="31">
        <f ca="1">NETWORKDAYS(N357,O357,LD!$D$5:$D$16)</f>
        <v>0</v>
      </c>
      <c r="R357" s="152" t="str">
        <f ca="1">IF(AND(R$7&gt;=$N357,R$7&lt;=$O357,R$7&lt;&gt;""),IF($P357="O",$K357&amp;" h",$K357),"")</f>
        <v/>
      </c>
      <c r="S357" s="150" t="str">
        <f>IF(AND(S$7&gt;=$N357,S$7&lt;=$O357,S$7&lt;&gt;""),IF($P357="O",$K357&amp;" h",$K357),"")</f>
        <v/>
      </c>
      <c r="T357" s="152" t="str">
        <f ca="1">IF(AND(T$7&gt;=$N357,T$7&lt;=$O357,T$7&lt;&gt;""),IF($P357="O",$K357&amp;" h",$K357),"")</f>
        <v/>
      </c>
      <c r="U357" s="150" t="str">
        <f>IF(AND(U$7&gt;=$N357,U$7&lt;=$O357,U$7&lt;&gt;""),IF($P357="O",$K357&amp;" h",$K357),"")</f>
        <v/>
      </c>
      <c r="V357" s="152" t="str">
        <f ca="1">IF(AND(V$7&gt;=$N357,V$7&lt;=$O357,V$7&lt;&gt;""),IF($P357="O",$K357&amp;" h",$K357),"")</f>
        <v/>
      </c>
      <c r="W357" s="150" t="str">
        <f>IF(AND(W$7&gt;=$N357,W$7&lt;=$O357,W$7&lt;&gt;""),IF($P357="O",$K357&amp;" h",$K357),"")</f>
        <v/>
      </c>
      <c r="X357" s="152" t="str">
        <f ca="1">IF(AND(X$7&gt;=$N357,X$7&lt;=$O357,X$7&lt;&gt;""),IF($P357="O",$K357&amp;" h",$K357),"")</f>
        <v/>
      </c>
      <c r="Y357" s="150" t="str">
        <f>IF(AND(Y$7&gt;=$N357,Y$7&lt;=$O357,Y$7&lt;&gt;""),IF($P357="O",$K357&amp;" h",$K357),"")</f>
        <v/>
      </c>
      <c r="Z357" s="152" t="str">
        <f ca="1">IF(AND(Z$7&gt;=$N357,Z$7&lt;=$O357,Z$7&lt;&gt;""),IF($P357="O",$K357&amp;" h",$K357),"")</f>
        <v/>
      </c>
      <c r="AA357" s="150" t="str">
        <f>IF(AND(AA$7&gt;=$N357,AA$7&lt;=$O357,AA$7&lt;&gt;""),IF($P357="O",$K357&amp;" h",$K357),"")</f>
        <v/>
      </c>
      <c r="AB357" s="152" t="str">
        <f ca="1">IF(AND(AB$7&gt;=$N357,AB$7&lt;=$O357,AB$7&lt;&gt;""),IF($P357="O",$K357&amp;" h",$K357),"")</f>
        <v/>
      </c>
      <c r="AC357" s="150" t="str">
        <f>IF(AND(AC$7&gt;=$N357,AC$7&lt;=$O357,AC$7&lt;&gt;""),IF($P357="O",$K357&amp;" h",$K357),"")</f>
        <v/>
      </c>
      <c r="AD357" s="152" t="str">
        <f ca="1">IF(AND(AD$7&gt;=$N357,AD$7&lt;=$O357,AD$7&lt;&gt;""),IF($P357="O",$K357&amp;" h",$K357),"")</f>
        <v/>
      </c>
      <c r="AE357" s="150" t="str">
        <f>IF(AND(AE$7&gt;=$N357,AE$7&lt;=$O357,AE$7&lt;&gt;""),IF($P357="O",$K357&amp;" h",$K357),"")</f>
        <v/>
      </c>
      <c r="AF357" s="152" t="str">
        <f ca="1">IF(AND(AF$7&gt;=$N357,AF$7&lt;=$O357,AF$7&lt;&gt;""),IF($P357="O",$K357&amp;" h",$K357),"")</f>
        <v/>
      </c>
      <c r="AG357" s="150" t="str">
        <f>IF(AND(AG$7&gt;=$N357,AG$7&lt;=$O357,AG$7&lt;&gt;""),IF($P357="O",$K357&amp;" h",$K357),"")</f>
        <v/>
      </c>
      <c r="AH357" s="152" t="str">
        <f ca="1">IF(AND(AH$7&gt;=$N357,AH$7&lt;=$O357,AH$7&lt;&gt;""),IF($P357="O",$K357&amp;" h",$K357),"")</f>
        <v/>
      </c>
      <c r="AI357" s="150"/>
      <c r="AJ357" s="152"/>
      <c r="AK357" s="150"/>
      <c r="AL357" s="152"/>
      <c r="AM357" s="150"/>
      <c r="AN357" s="152"/>
      <c r="AO357" s="150"/>
      <c r="AP357" s="152"/>
      <c r="AQ357" s="150"/>
      <c r="AR357" s="152"/>
      <c r="AS357" s="150"/>
      <c r="AT357" s="152"/>
      <c r="AU357" s="150"/>
      <c r="AV357" s="152"/>
      <c r="AW357" s="150"/>
      <c r="AX357" s="152"/>
      <c r="AY357" s="150"/>
      <c r="AZ357" s="152"/>
      <c r="BA357" s="150"/>
      <c r="BB357" s="152"/>
      <c r="BC357" s="150"/>
      <c r="BD357" s="152"/>
      <c r="BE357" s="150"/>
      <c r="BF357" s="152"/>
      <c r="BG357" s="150"/>
      <c r="BH357" s="152"/>
      <c r="BI357" s="150"/>
      <c r="BJ357" s="152"/>
      <c r="BK357" s="150"/>
      <c r="BL357" s="152"/>
      <c r="BM357" s="150"/>
      <c r="BN357" s="152"/>
      <c r="BO357" s="150"/>
      <c r="BP357" s="152"/>
      <c r="BQ357" s="150"/>
      <c r="BR357" s="152"/>
      <c r="BS357" s="150"/>
      <c r="BT357" s="152"/>
      <c r="BU357" s="150"/>
      <c r="BV357" s="152"/>
      <c r="BW357" s="150"/>
      <c r="BX357" s="152"/>
      <c r="BY357" s="150"/>
      <c r="BZ357" s="32" t="str">
        <f ca="1">IF(AND(BZ$7&gt;=$N357,BZ$7&lt;=$O357,BZ$7&lt;&gt;""),IF($P357="O",$K357&amp;" h",$K357),"")</f>
        <v/>
      </c>
      <c r="CA357" s="32" t="str">
        <f ca="1">IF(AND(CA$7&gt;=$N357,CA$7&lt;=$O357,CA$7&lt;&gt;""),IF($P357="O",$K357&amp;" h",$K357),"")</f>
        <v/>
      </c>
      <c r="CB357" s="32" t="str">
        <f ca="1">IF(AND(CB$7&gt;=$N357,CB$7&lt;=$O357,CB$7&lt;&gt;""),IF($P357="O",$K357&amp;" h",$K357),"")</f>
        <v/>
      </c>
      <c r="CC357" s="32" t="str">
        <f ca="1">IF(AND(CC$7&gt;=$N357,CC$7&lt;=$O357,CC$7&lt;&gt;""),IF($P357="O",$K357&amp;" h",$K357),"")</f>
        <v/>
      </c>
      <c r="CD357" s="32" t="str">
        <f ca="1">IF(AND(CD$7&gt;=$N357,CD$7&lt;=$O357,CD$7&lt;&gt;""),IF($P357="O",$K357&amp;" h",$K357),"")</f>
        <v/>
      </c>
      <c r="CE357" s="32" t="str">
        <f ca="1">IF(AND(CE$7&gt;=$N357,CE$7&lt;=$O357,CE$7&lt;&gt;""),IF($P357="O",$K357&amp;" h",$K357),"")</f>
        <v/>
      </c>
      <c r="CF357" s="32" t="str">
        <f ca="1">IF(AND(CF$7&gt;=$N357,CF$7&lt;=$O357,CF$7&lt;&gt;""),IF($P357="O",$K357&amp;" h",$K357),"")</f>
        <v/>
      </c>
      <c r="CG357" s="32" t="str">
        <f ca="1">IF(AND(CG$7&gt;=$N357,CG$7&lt;=$O357,CG$7&lt;&gt;""),IF($P357="O",$K357&amp;" h",$K357),"")</f>
        <v/>
      </c>
      <c r="CH357" s="32" t="str">
        <f ca="1">IF(AND(CH$7&gt;=$N357,CH$7&lt;=$O357,CH$7&lt;&gt;""),IF($P357="O",$K357&amp;" h",$K357),"")</f>
        <v/>
      </c>
      <c r="CI357" s="32" t="str">
        <f ca="1">IF(AND(CI$7&gt;=$N357,CI$7&lt;=$O357,CI$7&lt;&gt;""),IF($P357="O",$K357&amp;" h",$K357),"")</f>
        <v/>
      </c>
      <c r="CJ357" s="32" t="str">
        <f ca="1">IF(AND(CJ$7&gt;=$N357,CJ$7&lt;=$O357,CJ$7&lt;&gt;""),IF($P357="O",$K357&amp;" h",$K357),"")</f>
        <v/>
      </c>
      <c r="CK357" s="32" t="str">
        <f ca="1">IF(AND(CK$7&gt;=$N357,CK$7&lt;=$O357,CK$7&lt;&gt;""),IF($P357="O",$K357&amp;" h",$K357),"")</f>
        <v/>
      </c>
      <c r="CL357" s="32" t="str">
        <f ca="1">IF(AND(CL$7&gt;=$N357,CL$7&lt;=$O357,CL$7&lt;&gt;""),IF($P357="O",$K357&amp;" h",$K357),"")</f>
        <v/>
      </c>
      <c r="CM357" s="32" t="str">
        <f ca="1">IF(AND(CM$7&gt;=$N357,CM$7&lt;=$O357,CM$7&lt;&gt;""),IF($P357="O",$K357&amp;" h",$K357),"")</f>
        <v/>
      </c>
      <c r="CN357" s="32" t="str">
        <f ca="1">IF(AND(CN$7&gt;=$N357,CN$7&lt;=$O357,CN$7&lt;&gt;""),IF($P357="O",$K357&amp;" h",$K357),"")</f>
        <v/>
      </c>
      <c r="CO357" s="32" t="str">
        <f ca="1">IF(AND(CO$7&gt;=$N357,CO$7&lt;=$O357,CO$7&lt;&gt;""),IF($P357="O",$K357&amp;" h",$K357),"")</f>
        <v/>
      </c>
      <c r="CP357" s="32" t="str">
        <f ca="1">IF(AND(CP$7&gt;=$N357,CP$7&lt;=$O357,CP$7&lt;&gt;""),IF($P357="O",$K357&amp;" h",$K357),"")</f>
        <v/>
      </c>
      <c r="CQ357" s="32" t="str">
        <f ca="1">IF(AND(CQ$7&gt;=$N357,CQ$7&lt;=$O357,CQ$7&lt;&gt;""),IF($P357="O",$K357&amp;" h",$K357),"")</f>
        <v/>
      </c>
      <c r="CR357" s="32" t="str">
        <f ca="1">IF(AND(CR$7&gt;=$N357,CR$7&lt;=$O357,CR$7&lt;&gt;""),IF($P357="O",$K357&amp;" h",$K357),"")</f>
        <v/>
      </c>
      <c r="CS357" s="32" t="str">
        <f ca="1">IF(AND(CS$7&gt;=$N357,CS$7&lt;=$O357,CS$7&lt;&gt;""),IF($P357="O",$K357&amp;" h",$K357),"")</f>
        <v/>
      </c>
      <c r="CT357" s="32" t="str">
        <f ca="1">IF(AND(CT$7&gt;=$N357,CT$7&lt;=$O357,CT$7&lt;&gt;""),IF($P357="O",$K357&amp;" h",$K357),"")</f>
        <v/>
      </c>
      <c r="CU357" s="32" t="str">
        <f ca="1">IF(AND(CU$7&gt;=$N357,CU$7&lt;=$O357,CU$7&lt;&gt;""),IF($P357="O",$K357&amp;" h",$K357),"")</f>
        <v/>
      </c>
      <c r="CV357" s="32" t="str">
        <f ca="1">IF(AND(CV$7&gt;=$N357,CV$7&lt;=$O357,CV$7&lt;&gt;""),IF($P357="O",$K357&amp;" h",$K357),"")</f>
        <v/>
      </c>
      <c r="CW357" s="32" t="str">
        <f ca="1">IF(AND(CW$7&gt;=$N357,CW$7&lt;=$O357,CW$7&lt;&gt;""),IF($P357="O",$K357&amp;" h",$K357),"")</f>
        <v/>
      </c>
      <c r="CX357" s="32" t="str">
        <f ca="1">IF(AND(CX$7&gt;=$N357,CX$7&lt;=$O357,CX$7&lt;&gt;""),IF($P357="O",$K357&amp;" h",$K357),"")</f>
        <v/>
      </c>
      <c r="CY357" s="32" t="str">
        <f ca="1">IF(AND(CY$7&gt;=$N357,CY$7&lt;=$O357,CY$7&lt;&gt;""),IF($P357="O",$K357&amp;" h",$K357),"")</f>
        <v/>
      </c>
      <c r="CZ357" s="32" t="str">
        <f ca="1">IF(AND(CZ$7&gt;=$N357,CZ$7&lt;=$O357,CZ$7&lt;&gt;""),IF($P357="O",$K357&amp;" h",$K357),"")</f>
        <v/>
      </c>
      <c r="DA357" s="32" t="str">
        <f ca="1">IF(AND(DA$7&gt;=$N357,DA$7&lt;=$O357,DA$7&lt;&gt;""),IF($P357="O",$K357&amp;" h",$K357),"")</f>
        <v/>
      </c>
      <c r="DB357" s="32" t="str">
        <f ca="1">IF(AND(DB$7&gt;=$N357,DB$7&lt;=$O357,DB$7&lt;&gt;""),IF($P357="O",$K357&amp;" h",$K357),"")</f>
        <v/>
      </c>
      <c r="DC357" s="32" t="str">
        <f ca="1">IF(AND(DC$7&gt;=$N357,DC$7&lt;=$O357,DC$7&lt;&gt;""),IF($P357="O",$K357&amp;" h",$K357),"")</f>
        <v/>
      </c>
    </row>
    <row r="358" spans="1:107" x14ac:dyDescent="0.3">
      <c r="A358" s="100"/>
      <c r="B358" s="100"/>
      <c r="C358" s="100"/>
      <c r="D358" s="100"/>
      <c r="E358" s="100"/>
      <c r="F358" s="100"/>
      <c r="G358" s="100"/>
      <c r="H358" s="100"/>
      <c r="I358" s="100"/>
      <c r="J358" s="100"/>
      <c r="K358" s="100"/>
      <c r="L358" s="101"/>
      <c r="M358" s="101"/>
      <c r="N358" s="102"/>
      <c r="O358" s="102"/>
      <c r="P358" s="103"/>
      <c r="Q358" s="31">
        <f ca="1">NETWORKDAYS(N358,O358,LD!$D$5:$D$16)</f>
        <v>0</v>
      </c>
      <c r="R358" s="152" t="str">
        <f ca="1">IF(AND(R$7&gt;=$N358,R$7&lt;=$O358,R$7&lt;&gt;""),IF($P358="O",$K358&amp;" h",$K358),"")</f>
        <v/>
      </c>
      <c r="S358" s="150" t="str">
        <f>IF(AND(S$7&gt;=$N358,S$7&lt;=$O358,S$7&lt;&gt;""),IF($P358="O",$K358&amp;" h",$K358),"")</f>
        <v/>
      </c>
      <c r="T358" s="152" t="str">
        <f ca="1">IF(AND(T$7&gt;=$N358,T$7&lt;=$O358,T$7&lt;&gt;""),IF($P358="O",$K358&amp;" h",$K358),"")</f>
        <v/>
      </c>
      <c r="U358" s="150" t="str">
        <f>IF(AND(U$7&gt;=$N358,U$7&lt;=$O358,U$7&lt;&gt;""),IF($P358="O",$K358&amp;" h",$K358),"")</f>
        <v/>
      </c>
      <c r="V358" s="152" t="str">
        <f ca="1">IF(AND(V$7&gt;=$N358,V$7&lt;=$O358,V$7&lt;&gt;""),IF($P358="O",$K358&amp;" h",$K358),"")</f>
        <v/>
      </c>
      <c r="W358" s="150" t="str">
        <f>IF(AND(W$7&gt;=$N358,W$7&lt;=$O358,W$7&lt;&gt;""),IF($P358="O",$K358&amp;" h",$K358),"")</f>
        <v/>
      </c>
      <c r="X358" s="152" t="str">
        <f ca="1">IF(AND(X$7&gt;=$N358,X$7&lt;=$O358,X$7&lt;&gt;""),IF($P358="O",$K358&amp;" h",$K358),"")</f>
        <v/>
      </c>
      <c r="Y358" s="150" t="str">
        <f>IF(AND(Y$7&gt;=$N358,Y$7&lt;=$O358,Y$7&lt;&gt;""),IF($P358="O",$K358&amp;" h",$K358),"")</f>
        <v/>
      </c>
      <c r="Z358" s="152" t="str">
        <f ca="1">IF(AND(Z$7&gt;=$N358,Z$7&lt;=$O358,Z$7&lt;&gt;""),IF($P358="O",$K358&amp;" h",$K358),"")</f>
        <v/>
      </c>
      <c r="AA358" s="150" t="str">
        <f>IF(AND(AA$7&gt;=$N358,AA$7&lt;=$O358,AA$7&lt;&gt;""),IF($P358="O",$K358&amp;" h",$K358),"")</f>
        <v/>
      </c>
      <c r="AB358" s="152" t="str">
        <f ca="1">IF(AND(AB$7&gt;=$N358,AB$7&lt;=$O358,AB$7&lt;&gt;""),IF($P358="O",$K358&amp;" h",$K358),"")</f>
        <v/>
      </c>
      <c r="AC358" s="150" t="str">
        <f>IF(AND(AC$7&gt;=$N358,AC$7&lt;=$O358,AC$7&lt;&gt;""),IF($P358="O",$K358&amp;" h",$K358),"")</f>
        <v/>
      </c>
      <c r="AD358" s="152" t="str">
        <f ca="1">IF(AND(AD$7&gt;=$N358,AD$7&lt;=$O358,AD$7&lt;&gt;""),IF($P358="O",$K358&amp;" h",$K358),"")</f>
        <v/>
      </c>
      <c r="AE358" s="150" t="str">
        <f>IF(AND(AE$7&gt;=$N358,AE$7&lt;=$O358,AE$7&lt;&gt;""),IF($P358="O",$K358&amp;" h",$K358),"")</f>
        <v/>
      </c>
      <c r="AF358" s="152" t="str">
        <f ca="1">IF(AND(AF$7&gt;=$N358,AF$7&lt;=$O358,AF$7&lt;&gt;""),IF($P358="O",$K358&amp;" h",$K358),"")</f>
        <v/>
      </c>
      <c r="AG358" s="150" t="str">
        <f>IF(AND(AG$7&gt;=$N358,AG$7&lt;=$O358,AG$7&lt;&gt;""),IF($P358="O",$K358&amp;" h",$K358),"")</f>
        <v/>
      </c>
      <c r="AH358" s="152" t="str">
        <f ca="1">IF(AND(AH$7&gt;=$N358,AH$7&lt;=$O358,AH$7&lt;&gt;""),IF($P358="O",$K358&amp;" h",$K358),"")</f>
        <v/>
      </c>
      <c r="AI358" s="150"/>
      <c r="AJ358" s="152"/>
      <c r="AK358" s="150"/>
      <c r="AL358" s="152"/>
      <c r="AM358" s="150"/>
      <c r="AN358" s="152"/>
      <c r="AO358" s="150"/>
      <c r="AP358" s="152"/>
      <c r="AQ358" s="150"/>
      <c r="AR358" s="152"/>
      <c r="AS358" s="150"/>
      <c r="AT358" s="152"/>
      <c r="AU358" s="150"/>
      <c r="AV358" s="152"/>
      <c r="AW358" s="150"/>
      <c r="AX358" s="152"/>
      <c r="AY358" s="150"/>
      <c r="AZ358" s="152"/>
      <c r="BA358" s="150"/>
      <c r="BB358" s="152"/>
      <c r="BC358" s="150"/>
      <c r="BD358" s="152"/>
      <c r="BE358" s="150"/>
      <c r="BF358" s="152"/>
      <c r="BG358" s="150"/>
      <c r="BH358" s="152"/>
      <c r="BI358" s="150"/>
      <c r="BJ358" s="152"/>
      <c r="BK358" s="150"/>
      <c r="BL358" s="152"/>
      <c r="BM358" s="150"/>
      <c r="BN358" s="152"/>
      <c r="BO358" s="150"/>
      <c r="BP358" s="152"/>
      <c r="BQ358" s="150"/>
      <c r="BR358" s="152"/>
      <c r="BS358" s="150"/>
      <c r="BT358" s="152"/>
      <c r="BU358" s="150"/>
      <c r="BV358" s="152"/>
      <c r="BW358" s="150"/>
      <c r="BX358" s="152"/>
      <c r="BY358" s="150"/>
      <c r="BZ358" s="32" t="str">
        <f ca="1">IF(AND(BZ$7&gt;=$N358,BZ$7&lt;=$O358,BZ$7&lt;&gt;""),IF($P358="O",$K358&amp;" h",$K358),"")</f>
        <v/>
      </c>
      <c r="CA358" s="32" t="str">
        <f ca="1">IF(AND(CA$7&gt;=$N358,CA$7&lt;=$O358,CA$7&lt;&gt;""),IF($P358="O",$K358&amp;" h",$K358),"")</f>
        <v/>
      </c>
      <c r="CB358" s="32" t="str">
        <f ca="1">IF(AND(CB$7&gt;=$N358,CB$7&lt;=$O358,CB$7&lt;&gt;""),IF($P358="O",$K358&amp;" h",$K358),"")</f>
        <v/>
      </c>
      <c r="CC358" s="32" t="str">
        <f ca="1">IF(AND(CC$7&gt;=$N358,CC$7&lt;=$O358,CC$7&lt;&gt;""),IF($P358="O",$K358&amp;" h",$K358),"")</f>
        <v/>
      </c>
      <c r="CD358" s="32" t="str">
        <f ca="1">IF(AND(CD$7&gt;=$N358,CD$7&lt;=$O358,CD$7&lt;&gt;""),IF($P358="O",$K358&amp;" h",$K358),"")</f>
        <v/>
      </c>
      <c r="CE358" s="32" t="str">
        <f ca="1">IF(AND(CE$7&gt;=$N358,CE$7&lt;=$O358,CE$7&lt;&gt;""),IF($P358="O",$K358&amp;" h",$K358),"")</f>
        <v/>
      </c>
      <c r="CF358" s="32" t="str">
        <f ca="1">IF(AND(CF$7&gt;=$N358,CF$7&lt;=$O358,CF$7&lt;&gt;""),IF($P358="O",$K358&amp;" h",$K358),"")</f>
        <v/>
      </c>
      <c r="CG358" s="32" t="str">
        <f ca="1">IF(AND(CG$7&gt;=$N358,CG$7&lt;=$O358,CG$7&lt;&gt;""),IF($P358="O",$K358&amp;" h",$K358),"")</f>
        <v/>
      </c>
      <c r="CH358" s="32" t="str">
        <f ca="1">IF(AND(CH$7&gt;=$N358,CH$7&lt;=$O358,CH$7&lt;&gt;""),IF($P358="O",$K358&amp;" h",$K358),"")</f>
        <v/>
      </c>
      <c r="CI358" s="32" t="str">
        <f ca="1">IF(AND(CI$7&gt;=$N358,CI$7&lt;=$O358,CI$7&lt;&gt;""),IF($P358="O",$K358&amp;" h",$K358),"")</f>
        <v/>
      </c>
      <c r="CJ358" s="32" t="str">
        <f ca="1">IF(AND(CJ$7&gt;=$N358,CJ$7&lt;=$O358,CJ$7&lt;&gt;""),IF($P358="O",$K358&amp;" h",$K358),"")</f>
        <v/>
      </c>
      <c r="CK358" s="32" t="str">
        <f ca="1">IF(AND(CK$7&gt;=$N358,CK$7&lt;=$O358,CK$7&lt;&gt;""),IF($P358="O",$K358&amp;" h",$K358),"")</f>
        <v/>
      </c>
      <c r="CL358" s="32" t="str">
        <f ca="1">IF(AND(CL$7&gt;=$N358,CL$7&lt;=$O358,CL$7&lt;&gt;""),IF($P358="O",$K358&amp;" h",$K358),"")</f>
        <v/>
      </c>
      <c r="CM358" s="32" t="str">
        <f ca="1">IF(AND(CM$7&gt;=$N358,CM$7&lt;=$O358,CM$7&lt;&gt;""),IF($P358="O",$K358&amp;" h",$K358),"")</f>
        <v/>
      </c>
      <c r="CN358" s="32" t="str">
        <f ca="1">IF(AND(CN$7&gt;=$N358,CN$7&lt;=$O358,CN$7&lt;&gt;""),IF($P358="O",$K358&amp;" h",$K358),"")</f>
        <v/>
      </c>
      <c r="CO358" s="32" t="str">
        <f ca="1">IF(AND(CO$7&gt;=$N358,CO$7&lt;=$O358,CO$7&lt;&gt;""),IF($P358="O",$K358&amp;" h",$K358),"")</f>
        <v/>
      </c>
      <c r="CP358" s="32" t="str">
        <f ca="1">IF(AND(CP$7&gt;=$N358,CP$7&lt;=$O358,CP$7&lt;&gt;""),IF($P358="O",$K358&amp;" h",$K358),"")</f>
        <v/>
      </c>
      <c r="CQ358" s="32" t="str">
        <f ca="1">IF(AND(CQ$7&gt;=$N358,CQ$7&lt;=$O358,CQ$7&lt;&gt;""),IF($P358="O",$K358&amp;" h",$K358),"")</f>
        <v/>
      </c>
      <c r="CR358" s="32" t="str">
        <f ca="1">IF(AND(CR$7&gt;=$N358,CR$7&lt;=$O358,CR$7&lt;&gt;""),IF($P358="O",$K358&amp;" h",$K358),"")</f>
        <v/>
      </c>
      <c r="CS358" s="32" t="str">
        <f ca="1">IF(AND(CS$7&gt;=$N358,CS$7&lt;=$O358,CS$7&lt;&gt;""),IF($P358="O",$K358&amp;" h",$K358),"")</f>
        <v/>
      </c>
      <c r="CT358" s="32" t="str">
        <f ca="1">IF(AND(CT$7&gt;=$N358,CT$7&lt;=$O358,CT$7&lt;&gt;""),IF($P358="O",$K358&amp;" h",$K358),"")</f>
        <v/>
      </c>
      <c r="CU358" s="32" t="str">
        <f ca="1">IF(AND(CU$7&gt;=$N358,CU$7&lt;=$O358,CU$7&lt;&gt;""),IF($P358="O",$K358&amp;" h",$K358),"")</f>
        <v/>
      </c>
      <c r="CV358" s="32" t="str">
        <f ca="1">IF(AND(CV$7&gt;=$N358,CV$7&lt;=$O358,CV$7&lt;&gt;""),IF($P358="O",$K358&amp;" h",$K358),"")</f>
        <v/>
      </c>
      <c r="CW358" s="32" t="str">
        <f ca="1">IF(AND(CW$7&gt;=$N358,CW$7&lt;=$O358,CW$7&lt;&gt;""),IF($P358="O",$K358&amp;" h",$K358),"")</f>
        <v/>
      </c>
      <c r="CX358" s="32" t="str">
        <f ca="1">IF(AND(CX$7&gt;=$N358,CX$7&lt;=$O358,CX$7&lt;&gt;""),IF($P358="O",$K358&amp;" h",$K358),"")</f>
        <v/>
      </c>
      <c r="CY358" s="32" t="str">
        <f ca="1">IF(AND(CY$7&gt;=$N358,CY$7&lt;=$O358,CY$7&lt;&gt;""),IF($P358="O",$K358&amp;" h",$K358),"")</f>
        <v/>
      </c>
      <c r="CZ358" s="32" t="str">
        <f ca="1">IF(AND(CZ$7&gt;=$N358,CZ$7&lt;=$O358,CZ$7&lt;&gt;""),IF($P358="O",$K358&amp;" h",$K358),"")</f>
        <v/>
      </c>
      <c r="DA358" s="32" t="str">
        <f ca="1">IF(AND(DA$7&gt;=$N358,DA$7&lt;=$O358,DA$7&lt;&gt;""),IF($P358="O",$K358&amp;" h",$K358),"")</f>
        <v/>
      </c>
      <c r="DB358" s="32" t="str">
        <f ca="1">IF(AND(DB$7&gt;=$N358,DB$7&lt;=$O358,DB$7&lt;&gt;""),IF($P358="O",$K358&amp;" h",$K358),"")</f>
        <v/>
      </c>
      <c r="DC358" s="32" t="str">
        <f ca="1">IF(AND(DC$7&gt;=$N358,DC$7&lt;=$O358,DC$7&lt;&gt;""),IF($P358="O",$K358&amp;" h",$K358),"")</f>
        <v/>
      </c>
    </row>
    <row r="359" spans="1:107" x14ac:dyDescent="0.3">
      <c r="A359" s="100"/>
      <c r="B359" s="100"/>
      <c r="C359" s="100"/>
      <c r="D359" s="100"/>
      <c r="E359" s="100"/>
      <c r="F359" s="100"/>
      <c r="G359" s="100"/>
      <c r="H359" s="100"/>
      <c r="I359" s="100"/>
      <c r="J359" s="100"/>
      <c r="K359" s="100"/>
      <c r="L359" s="101"/>
      <c r="M359" s="101"/>
      <c r="N359" s="102"/>
      <c r="O359" s="102"/>
      <c r="P359" s="103"/>
      <c r="Q359" s="31">
        <f ca="1">NETWORKDAYS(N359,O359,LD!$D$5:$D$16)</f>
        <v>0</v>
      </c>
      <c r="R359" s="152" t="str">
        <f ca="1">IF(AND(R$7&gt;=$N359,R$7&lt;=$O359,R$7&lt;&gt;""),IF($P359="O",$K359&amp;" h",$K359),"")</f>
        <v/>
      </c>
      <c r="S359" s="150" t="str">
        <f>IF(AND(S$7&gt;=$N359,S$7&lt;=$O359,S$7&lt;&gt;""),IF($P359="O",$K359&amp;" h",$K359),"")</f>
        <v/>
      </c>
      <c r="T359" s="152" t="str">
        <f ca="1">IF(AND(T$7&gt;=$N359,T$7&lt;=$O359,T$7&lt;&gt;""),IF($P359="O",$K359&amp;" h",$K359),"")</f>
        <v/>
      </c>
      <c r="U359" s="150" t="str">
        <f>IF(AND(U$7&gt;=$N359,U$7&lt;=$O359,U$7&lt;&gt;""),IF($P359="O",$K359&amp;" h",$K359),"")</f>
        <v/>
      </c>
      <c r="V359" s="152" t="str">
        <f ca="1">IF(AND(V$7&gt;=$N359,V$7&lt;=$O359,V$7&lt;&gt;""),IF($P359="O",$K359&amp;" h",$K359),"")</f>
        <v/>
      </c>
      <c r="W359" s="150" t="str">
        <f>IF(AND(W$7&gt;=$N359,W$7&lt;=$O359,W$7&lt;&gt;""),IF($P359="O",$K359&amp;" h",$K359),"")</f>
        <v/>
      </c>
      <c r="X359" s="152" t="str">
        <f ca="1">IF(AND(X$7&gt;=$N359,X$7&lt;=$O359,X$7&lt;&gt;""),IF($P359="O",$K359&amp;" h",$K359),"")</f>
        <v/>
      </c>
      <c r="Y359" s="150" t="str">
        <f>IF(AND(Y$7&gt;=$N359,Y$7&lt;=$O359,Y$7&lt;&gt;""),IF($P359="O",$K359&amp;" h",$K359),"")</f>
        <v/>
      </c>
      <c r="Z359" s="152" t="str">
        <f ca="1">IF(AND(Z$7&gt;=$N359,Z$7&lt;=$O359,Z$7&lt;&gt;""),IF($P359="O",$K359&amp;" h",$K359),"")</f>
        <v/>
      </c>
      <c r="AA359" s="150" t="str">
        <f>IF(AND(AA$7&gt;=$N359,AA$7&lt;=$O359,AA$7&lt;&gt;""),IF($P359="O",$K359&amp;" h",$K359),"")</f>
        <v/>
      </c>
      <c r="AB359" s="152" t="str">
        <f ca="1">IF(AND(AB$7&gt;=$N359,AB$7&lt;=$O359,AB$7&lt;&gt;""),IF($P359="O",$K359&amp;" h",$K359),"")</f>
        <v/>
      </c>
      <c r="AC359" s="150" t="str">
        <f>IF(AND(AC$7&gt;=$N359,AC$7&lt;=$O359,AC$7&lt;&gt;""),IF($P359="O",$K359&amp;" h",$K359),"")</f>
        <v/>
      </c>
      <c r="AD359" s="152" t="str">
        <f ca="1">IF(AND(AD$7&gt;=$N359,AD$7&lt;=$O359,AD$7&lt;&gt;""),IF($P359="O",$K359&amp;" h",$K359),"")</f>
        <v/>
      </c>
      <c r="AE359" s="150" t="str">
        <f>IF(AND(AE$7&gt;=$N359,AE$7&lt;=$O359,AE$7&lt;&gt;""),IF($P359="O",$K359&amp;" h",$K359),"")</f>
        <v/>
      </c>
      <c r="AF359" s="152" t="str">
        <f ca="1">IF(AND(AF$7&gt;=$N359,AF$7&lt;=$O359,AF$7&lt;&gt;""),IF($P359="O",$K359&amp;" h",$K359),"")</f>
        <v/>
      </c>
      <c r="AG359" s="150" t="str">
        <f>IF(AND(AG$7&gt;=$N359,AG$7&lt;=$O359,AG$7&lt;&gt;""),IF($P359="O",$K359&amp;" h",$K359),"")</f>
        <v/>
      </c>
      <c r="AH359" s="152" t="str">
        <f ca="1">IF(AND(AH$7&gt;=$N359,AH$7&lt;=$O359,AH$7&lt;&gt;""),IF($P359="O",$K359&amp;" h",$K359),"")</f>
        <v/>
      </c>
      <c r="AI359" s="150"/>
      <c r="AJ359" s="152"/>
      <c r="AK359" s="150"/>
      <c r="AL359" s="152"/>
      <c r="AM359" s="150"/>
      <c r="AN359" s="152"/>
      <c r="AO359" s="150"/>
      <c r="AP359" s="152"/>
      <c r="AQ359" s="150"/>
      <c r="AR359" s="152"/>
      <c r="AS359" s="150"/>
      <c r="AT359" s="152"/>
      <c r="AU359" s="150"/>
      <c r="AV359" s="152"/>
      <c r="AW359" s="150"/>
      <c r="AX359" s="152"/>
      <c r="AY359" s="150"/>
      <c r="AZ359" s="152"/>
      <c r="BA359" s="150"/>
      <c r="BB359" s="152"/>
      <c r="BC359" s="150"/>
      <c r="BD359" s="152"/>
      <c r="BE359" s="150"/>
      <c r="BF359" s="152"/>
      <c r="BG359" s="150"/>
      <c r="BH359" s="152"/>
      <c r="BI359" s="150"/>
      <c r="BJ359" s="152"/>
      <c r="BK359" s="150"/>
      <c r="BL359" s="152"/>
      <c r="BM359" s="150"/>
      <c r="BN359" s="152"/>
      <c r="BO359" s="150"/>
      <c r="BP359" s="152"/>
      <c r="BQ359" s="150"/>
      <c r="BR359" s="152"/>
      <c r="BS359" s="150"/>
      <c r="BT359" s="152"/>
      <c r="BU359" s="150"/>
      <c r="BV359" s="152"/>
      <c r="BW359" s="150"/>
      <c r="BX359" s="152"/>
      <c r="BY359" s="150"/>
      <c r="BZ359" s="32" t="str">
        <f ca="1">IF(AND(BZ$7&gt;=$N359,BZ$7&lt;=$O359,BZ$7&lt;&gt;""),IF($P359="O",$K359&amp;" h",$K359),"")</f>
        <v/>
      </c>
      <c r="CA359" s="32" t="str">
        <f ca="1">IF(AND(CA$7&gt;=$N359,CA$7&lt;=$O359,CA$7&lt;&gt;""),IF($P359="O",$K359&amp;" h",$K359),"")</f>
        <v/>
      </c>
      <c r="CB359" s="32" t="str">
        <f ca="1">IF(AND(CB$7&gt;=$N359,CB$7&lt;=$O359,CB$7&lt;&gt;""),IF($P359="O",$K359&amp;" h",$K359),"")</f>
        <v/>
      </c>
      <c r="CC359" s="32" t="str">
        <f ca="1">IF(AND(CC$7&gt;=$N359,CC$7&lt;=$O359,CC$7&lt;&gt;""),IF($P359="O",$K359&amp;" h",$K359),"")</f>
        <v/>
      </c>
      <c r="CD359" s="32" t="str">
        <f ca="1">IF(AND(CD$7&gt;=$N359,CD$7&lt;=$O359,CD$7&lt;&gt;""),IF($P359="O",$K359&amp;" h",$K359),"")</f>
        <v/>
      </c>
      <c r="CE359" s="32" t="str">
        <f ca="1">IF(AND(CE$7&gt;=$N359,CE$7&lt;=$O359,CE$7&lt;&gt;""),IF($P359="O",$K359&amp;" h",$K359),"")</f>
        <v/>
      </c>
      <c r="CF359" s="32" t="str">
        <f ca="1">IF(AND(CF$7&gt;=$N359,CF$7&lt;=$O359,CF$7&lt;&gt;""),IF($P359="O",$K359&amp;" h",$K359),"")</f>
        <v/>
      </c>
      <c r="CG359" s="32" t="str">
        <f ca="1">IF(AND(CG$7&gt;=$N359,CG$7&lt;=$O359,CG$7&lt;&gt;""),IF($P359="O",$K359&amp;" h",$K359),"")</f>
        <v/>
      </c>
      <c r="CH359" s="32" t="str">
        <f ca="1">IF(AND(CH$7&gt;=$N359,CH$7&lt;=$O359,CH$7&lt;&gt;""),IF($P359="O",$K359&amp;" h",$K359),"")</f>
        <v/>
      </c>
      <c r="CI359" s="32" t="str">
        <f ca="1">IF(AND(CI$7&gt;=$N359,CI$7&lt;=$O359,CI$7&lt;&gt;""),IF($P359="O",$K359&amp;" h",$K359),"")</f>
        <v/>
      </c>
      <c r="CJ359" s="32" t="str">
        <f ca="1">IF(AND(CJ$7&gt;=$N359,CJ$7&lt;=$O359,CJ$7&lt;&gt;""),IF($P359="O",$K359&amp;" h",$K359),"")</f>
        <v/>
      </c>
      <c r="CK359" s="32" t="str">
        <f ca="1">IF(AND(CK$7&gt;=$N359,CK$7&lt;=$O359,CK$7&lt;&gt;""),IF($P359="O",$K359&amp;" h",$K359),"")</f>
        <v/>
      </c>
      <c r="CL359" s="32" t="str">
        <f ca="1">IF(AND(CL$7&gt;=$N359,CL$7&lt;=$O359,CL$7&lt;&gt;""),IF($P359="O",$K359&amp;" h",$K359),"")</f>
        <v/>
      </c>
      <c r="CM359" s="32" t="str">
        <f ca="1">IF(AND(CM$7&gt;=$N359,CM$7&lt;=$O359,CM$7&lt;&gt;""),IF($P359="O",$K359&amp;" h",$K359),"")</f>
        <v/>
      </c>
      <c r="CN359" s="32" t="str">
        <f ca="1">IF(AND(CN$7&gt;=$N359,CN$7&lt;=$O359,CN$7&lt;&gt;""),IF($P359="O",$K359&amp;" h",$K359),"")</f>
        <v/>
      </c>
      <c r="CO359" s="32" t="str">
        <f ca="1">IF(AND(CO$7&gt;=$N359,CO$7&lt;=$O359,CO$7&lt;&gt;""),IF($P359="O",$K359&amp;" h",$K359),"")</f>
        <v/>
      </c>
      <c r="CP359" s="32" t="str">
        <f ca="1">IF(AND(CP$7&gt;=$N359,CP$7&lt;=$O359,CP$7&lt;&gt;""),IF($P359="O",$K359&amp;" h",$K359),"")</f>
        <v/>
      </c>
      <c r="CQ359" s="32" t="str">
        <f ca="1">IF(AND(CQ$7&gt;=$N359,CQ$7&lt;=$O359,CQ$7&lt;&gt;""),IF($P359="O",$K359&amp;" h",$K359),"")</f>
        <v/>
      </c>
      <c r="CR359" s="32" t="str">
        <f ca="1">IF(AND(CR$7&gt;=$N359,CR$7&lt;=$O359,CR$7&lt;&gt;""),IF($P359="O",$K359&amp;" h",$K359),"")</f>
        <v/>
      </c>
      <c r="CS359" s="32" t="str">
        <f ca="1">IF(AND(CS$7&gt;=$N359,CS$7&lt;=$O359,CS$7&lt;&gt;""),IF($P359="O",$K359&amp;" h",$K359),"")</f>
        <v/>
      </c>
      <c r="CT359" s="32" t="str">
        <f ca="1">IF(AND(CT$7&gt;=$N359,CT$7&lt;=$O359,CT$7&lt;&gt;""),IF($P359="O",$K359&amp;" h",$K359),"")</f>
        <v/>
      </c>
      <c r="CU359" s="32" t="str">
        <f ca="1">IF(AND(CU$7&gt;=$N359,CU$7&lt;=$O359,CU$7&lt;&gt;""),IF($P359="O",$K359&amp;" h",$K359),"")</f>
        <v/>
      </c>
      <c r="CV359" s="32" t="str">
        <f ca="1">IF(AND(CV$7&gt;=$N359,CV$7&lt;=$O359,CV$7&lt;&gt;""),IF($P359="O",$K359&amp;" h",$K359),"")</f>
        <v/>
      </c>
      <c r="CW359" s="32" t="str">
        <f ca="1">IF(AND(CW$7&gt;=$N359,CW$7&lt;=$O359,CW$7&lt;&gt;""),IF($P359="O",$K359&amp;" h",$K359),"")</f>
        <v/>
      </c>
      <c r="CX359" s="32" t="str">
        <f ca="1">IF(AND(CX$7&gt;=$N359,CX$7&lt;=$O359,CX$7&lt;&gt;""),IF($P359="O",$K359&amp;" h",$K359),"")</f>
        <v/>
      </c>
      <c r="CY359" s="32" t="str">
        <f ca="1">IF(AND(CY$7&gt;=$N359,CY$7&lt;=$O359,CY$7&lt;&gt;""),IF($P359="O",$K359&amp;" h",$K359),"")</f>
        <v/>
      </c>
      <c r="CZ359" s="32" t="str">
        <f ca="1">IF(AND(CZ$7&gt;=$N359,CZ$7&lt;=$O359,CZ$7&lt;&gt;""),IF($P359="O",$K359&amp;" h",$K359),"")</f>
        <v/>
      </c>
      <c r="DA359" s="32" t="str">
        <f ca="1">IF(AND(DA$7&gt;=$N359,DA$7&lt;=$O359,DA$7&lt;&gt;""),IF($P359="O",$K359&amp;" h",$K359),"")</f>
        <v/>
      </c>
      <c r="DB359" s="32" t="str">
        <f ca="1">IF(AND(DB$7&gt;=$N359,DB$7&lt;=$O359,DB$7&lt;&gt;""),IF($P359="O",$K359&amp;" h",$K359),"")</f>
        <v/>
      </c>
      <c r="DC359" s="32" t="str">
        <f ca="1">IF(AND(DC$7&gt;=$N359,DC$7&lt;=$O359,DC$7&lt;&gt;""),IF($P359="O",$K359&amp;" h",$K359),"")</f>
        <v/>
      </c>
    </row>
    <row r="360" spans="1:107" x14ac:dyDescent="0.3">
      <c r="A360" s="100"/>
      <c r="B360" s="100"/>
      <c r="C360" s="100"/>
      <c r="D360" s="100"/>
      <c r="E360" s="100"/>
      <c r="F360" s="100"/>
      <c r="G360" s="100"/>
      <c r="H360" s="100"/>
      <c r="I360" s="100"/>
      <c r="J360" s="100"/>
      <c r="K360" s="100"/>
      <c r="L360" s="101"/>
      <c r="M360" s="101"/>
      <c r="N360" s="102"/>
      <c r="O360" s="102"/>
      <c r="P360" s="103"/>
      <c r="Q360" s="31">
        <f ca="1">NETWORKDAYS(N360,O360,LD!$D$5:$D$16)</f>
        <v>0</v>
      </c>
      <c r="R360" s="152" t="str">
        <f ca="1">IF(AND(R$7&gt;=$N360,R$7&lt;=$O360,R$7&lt;&gt;""),IF($P360="O",$K360&amp;" h",$K360),"")</f>
        <v/>
      </c>
      <c r="S360" s="150" t="str">
        <f>IF(AND(S$7&gt;=$N360,S$7&lt;=$O360,S$7&lt;&gt;""),IF($P360="O",$K360&amp;" h",$K360),"")</f>
        <v/>
      </c>
      <c r="T360" s="152" t="str">
        <f ca="1">IF(AND(T$7&gt;=$N360,T$7&lt;=$O360,T$7&lt;&gt;""),IF($P360="O",$K360&amp;" h",$K360),"")</f>
        <v/>
      </c>
      <c r="U360" s="150" t="str">
        <f>IF(AND(U$7&gt;=$N360,U$7&lt;=$O360,U$7&lt;&gt;""),IF($P360="O",$K360&amp;" h",$K360),"")</f>
        <v/>
      </c>
      <c r="V360" s="152" t="str">
        <f ca="1">IF(AND(V$7&gt;=$N360,V$7&lt;=$O360,V$7&lt;&gt;""),IF($P360="O",$K360&amp;" h",$K360),"")</f>
        <v/>
      </c>
      <c r="W360" s="150" t="str">
        <f>IF(AND(W$7&gt;=$N360,W$7&lt;=$O360,W$7&lt;&gt;""),IF($P360="O",$K360&amp;" h",$K360),"")</f>
        <v/>
      </c>
      <c r="X360" s="152" t="str">
        <f ca="1">IF(AND(X$7&gt;=$N360,X$7&lt;=$O360,X$7&lt;&gt;""),IF($P360="O",$K360&amp;" h",$K360),"")</f>
        <v/>
      </c>
      <c r="Y360" s="150" t="str">
        <f>IF(AND(Y$7&gt;=$N360,Y$7&lt;=$O360,Y$7&lt;&gt;""),IF($P360="O",$K360&amp;" h",$K360),"")</f>
        <v/>
      </c>
      <c r="Z360" s="152" t="str">
        <f ca="1">IF(AND(Z$7&gt;=$N360,Z$7&lt;=$O360,Z$7&lt;&gt;""),IF($P360="O",$K360&amp;" h",$K360),"")</f>
        <v/>
      </c>
      <c r="AA360" s="150" t="str">
        <f>IF(AND(AA$7&gt;=$N360,AA$7&lt;=$O360,AA$7&lt;&gt;""),IF($P360="O",$K360&amp;" h",$K360),"")</f>
        <v/>
      </c>
      <c r="AB360" s="152" t="str">
        <f ca="1">IF(AND(AB$7&gt;=$N360,AB$7&lt;=$O360,AB$7&lt;&gt;""),IF($P360="O",$K360&amp;" h",$K360),"")</f>
        <v/>
      </c>
      <c r="AC360" s="150" t="str">
        <f>IF(AND(AC$7&gt;=$N360,AC$7&lt;=$O360,AC$7&lt;&gt;""),IF($P360="O",$K360&amp;" h",$K360),"")</f>
        <v/>
      </c>
      <c r="AD360" s="152" t="str">
        <f ca="1">IF(AND(AD$7&gt;=$N360,AD$7&lt;=$O360,AD$7&lt;&gt;""),IF($P360="O",$K360&amp;" h",$K360),"")</f>
        <v/>
      </c>
      <c r="AE360" s="150" t="str">
        <f>IF(AND(AE$7&gt;=$N360,AE$7&lt;=$O360,AE$7&lt;&gt;""),IF($P360="O",$K360&amp;" h",$K360),"")</f>
        <v/>
      </c>
      <c r="AF360" s="152" t="str">
        <f ca="1">IF(AND(AF$7&gt;=$N360,AF$7&lt;=$O360,AF$7&lt;&gt;""),IF($P360="O",$K360&amp;" h",$K360),"")</f>
        <v/>
      </c>
      <c r="AG360" s="150" t="str">
        <f>IF(AND(AG$7&gt;=$N360,AG$7&lt;=$O360,AG$7&lt;&gt;""),IF($P360="O",$K360&amp;" h",$K360),"")</f>
        <v/>
      </c>
      <c r="AH360" s="152" t="str">
        <f ca="1">IF(AND(AH$7&gt;=$N360,AH$7&lt;=$O360,AH$7&lt;&gt;""),IF($P360="O",$K360&amp;" h",$K360),"")</f>
        <v/>
      </c>
      <c r="AI360" s="150"/>
      <c r="AJ360" s="152"/>
      <c r="AK360" s="150"/>
      <c r="AL360" s="152"/>
      <c r="AM360" s="150"/>
      <c r="AN360" s="152"/>
      <c r="AO360" s="150"/>
      <c r="AP360" s="152"/>
      <c r="AQ360" s="150"/>
      <c r="AR360" s="152"/>
      <c r="AS360" s="150"/>
      <c r="AT360" s="152"/>
      <c r="AU360" s="150"/>
      <c r="AV360" s="152"/>
      <c r="AW360" s="150"/>
      <c r="AX360" s="152"/>
      <c r="AY360" s="150"/>
      <c r="AZ360" s="152"/>
      <c r="BA360" s="150"/>
      <c r="BB360" s="152"/>
      <c r="BC360" s="150"/>
      <c r="BD360" s="152"/>
      <c r="BE360" s="150"/>
      <c r="BF360" s="152"/>
      <c r="BG360" s="150"/>
      <c r="BH360" s="152"/>
      <c r="BI360" s="150"/>
      <c r="BJ360" s="152"/>
      <c r="BK360" s="150"/>
      <c r="BL360" s="152"/>
      <c r="BM360" s="150"/>
      <c r="BN360" s="152"/>
      <c r="BO360" s="150"/>
      <c r="BP360" s="152"/>
      <c r="BQ360" s="150"/>
      <c r="BR360" s="152"/>
      <c r="BS360" s="150"/>
      <c r="BT360" s="152"/>
      <c r="BU360" s="150"/>
      <c r="BV360" s="152"/>
      <c r="BW360" s="150"/>
      <c r="BX360" s="152"/>
      <c r="BY360" s="150"/>
      <c r="BZ360" s="32" t="str">
        <f ca="1">IF(AND(BZ$7&gt;=$N360,BZ$7&lt;=$O360,BZ$7&lt;&gt;""),IF($P360="O",$K360&amp;" h",$K360),"")</f>
        <v/>
      </c>
      <c r="CA360" s="32" t="str">
        <f ca="1">IF(AND(CA$7&gt;=$N360,CA$7&lt;=$O360,CA$7&lt;&gt;""),IF($P360="O",$K360&amp;" h",$K360),"")</f>
        <v/>
      </c>
      <c r="CB360" s="32" t="str">
        <f ca="1">IF(AND(CB$7&gt;=$N360,CB$7&lt;=$O360,CB$7&lt;&gt;""),IF($P360="O",$K360&amp;" h",$K360),"")</f>
        <v/>
      </c>
      <c r="CC360" s="32" t="str">
        <f ca="1">IF(AND(CC$7&gt;=$N360,CC$7&lt;=$O360,CC$7&lt;&gt;""),IF($P360="O",$K360&amp;" h",$K360),"")</f>
        <v/>
      </c>
      <c r="CD360" s="32" t="str">
        <f ca="1">IF(AND(CD$7&gt;=$N360,CD$7&lt;=$O360,CD$7&lt;&gt;""),IF($P360="O",$K360&amp;" h",$K360),"")</f>
        <v/>
      </c>
      <c r="CE360" s="32" t="str">
        <f ca="1">IF(AND(CE$7&gt;=$N360,CE$7&lt;=$O360,CE$7&lt;&gt;""),IF($P360="O",$K360&amp;" h",$K360),"")</f>
        <v/>
      </c>
      <c r="CF360" s="32" t="str">
        <f ca="1">IF(AND(CF$7&gt;=$N360,CF$7&lt;=$O360,CF$7&lt;&gt;""),IF($P360="O",$K360&amp;" h",$K360),"")</f>
        <v/>
      </c>
      <c r="CG360" s="32" t="str">
        <f ca="1">IF(AND(CG$7&gt;=$N360,CG$7&lt;=$O360,CG$7&lt;&gt;""),IF($P360="O",$K360&amp;" h",$K360),"")</f>
        <v/>
      </c>
      <c r="CH360" s="32" t="str">
        <f ca="1">IF(AND(CH$7&gt;=$N360,CH$7&lt;=$O360,CH$7&lt;&gt;""),IF($P360="O",$K360&amp;" h",$K360),"")</f>
        <v/>
      </c>
      <c r="CI360" s="32" t="str">
        <f ca="1">IF(AND(CI$7&gt;=$N360,CI$7&lt;=$O360,CI$7&lt;&gt;""),IF($P360="O",$K360&amp;" h",$K360),"")</f>
        <v/>
      </c>
      <c r="CJ360" s="32" t="str">
        <f ca="1">IF(AND(CJ$7&gt;=$N360,CJ$7&lt;=$O360,CJ$7&lt;&gt;""),IF($P360="O",$K360&amp;" h",$K360),"")</f>
        <v/>
      </c>
      <c r="CK360" s="32" t="str">
        <f ca="1">IF(AND(CK$7&gt;=$N360,CK$7&lt;=$O360,CK$7&lt;&gt;""),IF($P360="O",$K360&amp;" h",$K360),"")</f>
        <v/>
      </c>
      <c r="CL360" s="32" t="str">
        <f ca="1">IF(AND(CL$7&gt;=$N360,CL$7&lt;=$O360,CL$7&lt;&gt;""),IF($P360="O",$K360&amp;" h",$K360),"")</f>
        <v/>
      </c>
      <c r="CM360" s="32" t="str">
        <f ca="1">IF(AND(CM$7&gt;=$N360,CM$7&lt;=$O360,CM$7&lt;&gt;""),IF($P360="O",$K360&amp;" h",$K360),"")</f>
        <v/>
      </c>
      <c r="CN360" s="32" t="str">
        <f ca="1">IF(AND(CN$7&gt;=$N360,CN$7&lt;=$O360,CN$7&lt;&gt;""),IF($P360="O",$K360&amp;" h",$K360),"")</f>
        <v/>
      </c>
      <c r="CO360" s="32" t="str">
        <f ca="1">IF(AND(CO$7&gt;=$N360,CO$7&lt;=$O360,CO$7&lt;&gt;""),IF($P360="O",$K360&amp;" h",$K360),"")</f>
        <v/>
      </c>
      <c r="CP360" s="32" t="str">
        <f ca="1">IF(AND(CP$7&gt;=$N360,CP$7&lt;=$O360,CP$7&lt;&gt;""),IF($P360="O",$K360&amp;" h",$K360),"")</f>
        <v/>
      </c>
      <c r="CQ360" s="32" t="str">
        <f ca="1">IF(AND(CQ$7&gt;=$N360,CQ$7&lt;=$O360,CQ$7&lt;&gt;""),IF($P360="O",$K360&amp;" h",$K360),"")</f>
        <v/>
      </c>
      <c r="CR360" s="32" t="str">
        <f ca="1">IF(AND(CR$7&gt;=$N360,CR$7&lt;=$O360,CR$7&lt;&gt;""),IF($P360="O",$K360&amp;" h",$K360),"")</f>
        <v/>
      </c>
      <c r="CS360" s="32" t="str">
        <f ca="1">IF(AND(CS$7&gt;=$N360,CS$7&lt;=$O360,CS$7&lt;&gt;""),IF($P360="O",$K360&amp;" h",$K360),"")</f>
        <v/>
      </c>
      <c r="CT360" s="32" t="str">
        <f ca="1">IF(AND(CT$7&gt;=$N360,CT$7&lt;=$O360,CT$7&lt;&gt;""),IF($P360="O",$K360&amp;" h",$K360),"")</f>
        <v/>
      </c>
      <c r="CU360" s="32" t="str">
        <f ca="1">IF(AND(CU$7&gt;=$N360,CU$7&lt;=$O360,CU$7&lt;&gt;""),IF($P360="O",$K360&amp;" h",$K360),"")</f>
        <v/>
      </c>
      <c r="CV360" s="32" t="str">
        <f ca="1">IF(AND(CV$7&gt;=$N360,CV$7&lt;=$O360,CV$7&lt;&gt;""),IF($P360="O",$K360&amp;" h",$K360),"")</f>
        <v/>
      </c>
      <c r="CW360" s="32" t="str">
        <f ca="1">IF(AND(CW$7&gt;=$N360,CW$7&lt;=$O360,CW$7&lt;&gt;""),IF($P360="O",$K360&amp;" h",$K360),"")</f>
        <v/>
      </c>
      <c r="CX360" s="32" t="str">
        <f ca="1">IF(AND(CX$7&gt;=$N360,CX$7&lt;=$O360,CX$7&lt;&gt;""),IF($P360="O",$K360&amp;" h",$K360),"")</f>
        <v/>
      </c>
      <c r="CY360" s="32" t="str">
        <f ca="1">IF(AND(CY$7&gt;=$N360,CY$7&lt;=$O360,CY$7&lt;&gt;""),IF($P360="O",$K360&amp;" h",$K360),"")</f>
        <v/>
      </c>
      <c r="CZ360" s="32" t="str">
        <f ca="1">IF(AND(CZ$7&gt;=$N360,CZ$7&lt;=$O360,CZ$7&lt;&gt;""),IF($P360="O",$K360&amp;" h",$K360),"")</f>
        <v/>
      </c>
      <c r="DA360" s="32" t="str">
        <f ca="1">IF(AND(DA$7&gt;=$N360,DA$7&lt;=$O360,DA$7&lt;&gt;""),IF($P360="O",$K360&amp;" h",$K360),"")</f>
        <v/>
      </c>
      <c r="DB360" s="32" t="str">
        <f ca="1">IF(AND(DB$7&gt;=$N360,DB$7&lt;=$O360,DB$7&lt;&gt;""),IF($P360="O",$K360&amp;" h",$K360),"")</f>
        <v/>
      </c>
      <c r="DC360" s="32" t="str">
        <f ca="1">IF(AND(DC$7&gt;=$N360,DC$7&lt;=$O360,DC$7&lt;&gt;""),IF($P360="O",$K360&amp;" h",$K360),"")</f>
        <v/>
      </c>
    </row>
    <row r="361" spans="1:107" x14ac:dyDescent="0.3">
      <c r="A361" s="100"/>
      <c r="B361" s="100"/>
      <c r="C361" s="100"/>
      <c r="D361" s="100"/>
      <c r="E361" s="100"/>
      <c r="F361" s="100"/>
      <c r="G361" s="100"/>
      <c r="H361" s="100"/>
      <c r="I361" s="100"/>
      <c r="J361" s="100"/>
      <c r="K361" s="100"/>
      <c r="L361" s="101"/>
      <c r="M361" s="101"/>
      <c r="N361" s="102"/>
      <c r="O361" s="102"/>
      <c r="P361" s="103"/>
      <c r="Q361" s="31">
        <f ca="1">NETWORKDAYS(N361,O361,LD!$D$5:$D$16)</f>
        <v>0</v>
      </c>
      <c r="R361" s="152" t="str">
        <f ca="1">IF(AND(R$7&gt;=$N361,R$7&lt;=$O361,R$7&lt;&gt;""),IF($P361="O",$K361&amp;" h",$K361),"")</f>
        <v/>
      </c>
      <c r="S361" s="150" t="str">
        <f>IF(AND(S$7&gt;=$N361,S$7&lt;=$O361,S$7&lt;&gt;""),IF($P361="O",$K361&amp;" h",$K361),"")</f>
        <v/>
      </c>
      <c r="T361" s="152" t="str">
        <f ca="1">IF(AND(T$7&gt;=$N361,T$7&lt;=$O361,T$7&lt;&gt;""),IF($P361="O",$K361&amp;" h",$K361),"")</f>
        <v/>
      </c>
      <c r="U361" s="150" t="str">
        <f>IF(AND(U$7&gt;=$N361,U$7&lt;=$O361,U$7&lt;&gt;""),IF($P361="O",$K361&amp;" h",$K361),"")</f>
        <v/>
      </c>
      <c r="V361" s="152" t="str">
        <f ca="1">IF(AND(V$7&gt;=$N361,V$7&lt;=$O361,V$7&lt;&gt;""),IF($P361="O",$K361&amp;" h",$K361),"")</f>
        <v/>
      </c>
      <c r="W361" s="150" t="str">
        <f>IF(AND(W$7&gt;=$N361,W$7&lt;=$O361,W$7&lt;&gt;""),IF($P361="O",$K361&amp;" h",$K361),"")</f>
        <v/>
      </c>
      <c r="X361" s="152" t="str">
        <f ca="1">IF(AND(X$7&gt;=$N361,X$7&lt;=$O361,X$7&lt;&gt;""),IF($P361="O",$K361&amp;" h",$K361),"")</f>
        <v/>
      </c>
      <c r="Y361" s="150" t="str">
        <f>IF(AND(Y$7&gt;=$N361,Y$7&lt;=$O361,Y$7&lt;&gt;""),IF($P361="O",$K361&amp;" h",$K361),"")</f>
        <v/>
      </c>
      <c r="Z361" s="152" t="str">
        <f ca="1">IF(AND(Z$7&gt;=$N361,Z$7&lt;=$O361,Z$7&lt;&gt;""),IF($P361="O",$K361&amp;" h",$K361),"")</f>
        <v/>
      </c>
      <c r="AA361" s="150" t="str">
        <f>IF(AND(AA$7&gt;=$N361,AA$7&lt;=$O361,AA$7&lt;&gt;""),IF($P361="O",$K361&amp;" h",$K361),"")</f>
        <v/>
      </c>
      <c r="AB361" s="152" t="str">
        <f ca="1">IF(AND(AB$7&gt;=$N361,AB$7&lt;=$O361,AB$7&lt;&gt;""),IF($P361="O",$K361&amp;" h",$K361),"")</f>
        <v/>
      </c>
      <c r="AC361" s="150" t="str">
        <f>IF(AND(AC$7&gt;=$N361,AC$7&lt;=$O361,AC$7&lt;&gt;""),IF($P361="O",$K361&amp;" h",$K361),"")</f>
        <v/>
      </c>
      <c r="AD361" s="152" t="str">
        <f ca="1">IF(AND(AD$7&gt;=$N361,AD$7&lt;=$O361,AD$7&lt;&gt;""),IF($P361="O",$K361&amp;" h",$K361),"")</f>
        <v/>
      </c>
      <c r="AE361" s="150" t="str">
        <f>IF(AND(AE$7&gt;=$N361,AE$7&lt;=$O361,AE$7&lt;&gt;""),IF($P361="O",$K361&amp;" h",$K361),"")</f>
        <v/>
      </c>
      <c r="AF361" s="152" t="str">
        <f ca="1">IF(AND(AF$7&gt;=$N361,AF$7&lt;=$O361,AF$7&lt;&gt;""),IF($P361="O",$K361&amp;" h",$K361),"")</f>
        <v/>
      </c>
      <c r="AG361" s="150" t="str">
        <f>IF(AND(AG$7&gt;=$N361,AG$7&lt;=$O361,AG$7&lt;&gt;""),IF($P361="O",$K361&amp;" h",$K361),"")</f>
        <v/>
      </c>
      <c r="AH361" s="152" t="str">
        <f ca="1">IF(AND(AH$7&gt;=$N361,AH$7&lt;=$O361,AH$7&lt;&gt;""),IF($P361="O",$K361&amp;" h",$K361),"")</f>
        <v/>
      </c>
      <c r="AI361" s="150"/>
      <c r="AJ361" s="152"/>
      <c r="AK361" s="150"/>
      <c r="AL361" s="152"/>
      <c r="AM361" s="150"/>
      <c r="AN361" s="152"/>
      <c r="AO361" s="150"/>
      <c r="AP361" s="152"/>
      <c r="AQ361" s="150"/>
      <c r="AR361" s="152"/>
      <c r="AS361" s="150"/>
      <c r="AT361" s="152"/>
      <c r="AU361" s="150"/>
      <c r="AV361" s="152"/>
      <c r="AW361" s="150"/>
      <c r="AX361" s="152"/>
      <c r="AY361" s="150"/>
      <c r="AZ361" s="152"/>
      <c r="BA361" s="150"/>
      <c r="BB361" s="152"/>
      <c r="BC361" s="150"/>
      <c r="BD361" s="152"/>
      <c r="BE361" s="150"/>
      <c r="BF361" s="152"/>
      <c r="BG361" s="150"/>
      <c r="BH361" s="152"/>
      <c r="BI361" s="150"/>
      <c r="BJ361" s="152"/>
      <c r="BK361" s="150"/>
      <c r="BL361" s="152"/>
      <c r="BM361" s="150"/>
      <c r="BN361" s="152"/>
      <c r="BO361" s="150"/>
      <c r="BP361" s="152"/>
      <c r="BQ361" s="150"/>
      <c r="BR361" s="152"/>
      <c r="BS361" s="150"/>
      <c r="BT361" s="152"/>
      <c r="BU361" s="150"/>
      <c r="BV361" s="152"/>
      <c r="BW361" s="150"/>
      <c r="BX361" s="152"/>
      <c r="BY361" s="150"/>
      <c r="BZ361" s="32" t="str">
        <f ca="1">IF(AND(BZ$7&gt;=$N361,BZ$7&lt;=$O361,BZ$7&lt;&gt;""),IF($P361="O",$K361&amp;" h",$K361),"")</f>
        <v/>
      </c>
      <c r="CA361" s="32" t="str">
        <f ca="1">IF(AND(CA$7&gt;=$N361,CA$7&lt;=$O361,CA$7&lt;&gt;""),IF($P361="O",$K361&amp;" h",$K361),"")</f>
        <v/>
      </c>
      <c r="CB361" s="32" t="str">
        <f ca="1">IF(AND(CB$7&gt;=$N361,CB$7&lt;=$O361,CB$7&lt;&gt;""),IF($P361="O",$K361&amp;" h",$K361),"")</f>
        <v/>
      </c>
      <c r="CC361" s="32" t="str">
        <f ca="1">IF(AND(CC$7&gt;=$N361,CC$7&lt;=$O361,CC$7&lt;&gt;""),IF($P361="O",$K361&amp;" h",$K361),"")</f>
        <v/>
      </c>
      <c r="CD361" s="32" t="str">
        <f ca="1">IF(AND(CD$7&gt;=$N361,CD$7&lt;=$O361,CD$7&lt;&gt;""),IF($P361="O",$K361&amp;" h",$K361),"")</f>
        <v/>
      </c>
      <c r="CE361" s="32" t="str">
        <f ca="1">IF(AND(CE$7&gt;=$N361,CE$7&lt;=$O361,CE$7&lt;&gt;""),IF($P361="O",$K361&amp;" h",$K361),"")</f>
        <v/>
      </c>
      <c r="CF361" s="32" t="str">
        <f ca="1">IF(AND(CF$7&gt;=$N361,CF$7&lt;=$O361,CF$7&lt;&gt;""),IF($P361="O",$K361&amp;" h",$K361),"")</f>
        <v/>
      </c>
      <c r="CG361" s="32" t="str">
        <f ca="1">IF(AND(CG$7&gt;=$N361,CG$7&lt;=$O361,CG$7&lt;&gt;""),IF($P361="O",$K361&amp;" h",$K361),"")</f>
        <v/>
      </c>
      <c r="CH361" s="32" t="str">
        <f ca="1">IF(AND(CH$7&gt;=$N361,CH$7&lt;=$O361,CH$7&lt;&gt;""),IF($P361="O",$K361&amp;" h",$K361),"")</f>
        <v/>
      </c>
      <c r="CI361" s="32" t="str">
        <f ca="1">IF(AND(CI$7&gt;=$N361,CI$7&lt;=$O361,CI$7&lt;&gt;""),IF($P361="O",$K361&amp;" h",$K361),"")</f>
        <v/>
      </c>
      <c r="CJ361" s="32" t="str">
        <f ca="1">IF(AND(CJ$7&gt;=$N361,CJ$7&lt;=$O361,CJ$7&lt;&gt;""),IF($P361="O",$K361&amp;" h",$K361),"")</f>
        <v/>
      </c>
      <c r="CK361" s="32" t="str">
        <f ca="1">IF(AND(CK$7&gt;=$N361,CK$7&lt;=$O361,CK$7&lt;&gt;""),IF($P361="O",$K361&amp;" h",$K361),"")</f>
        <v/>
      </c>
      <c r="CL361" s="32" t="str">
        <f ca="1">IF(AND(CL$7&gt;=$N361,CL$7&lt;=$O361,CL$7&lt;&gt;""),IF($P361="O",$K361&amp;" h",$K361),"")</f>
        <v/>
      </c>
      <c r="CM361" s="32" t="str">
        <f ca="1">IF(AND(CM$7&gt;=$N361,CM$7&lt;=$O361,CM$7&lt;&gt;""),IF($P361="O",$K361&amp;" h",$K361),"")</f>
        <v/>
      </c>
      <c r="CN361" s="32" t="str">
        <f ca="1">IF(AND(CN$7&gt;=$N361,CN$7&lt;=$O361,CN$7&lt;&gt;""),IF($P361="O",$K361&amp;" h",$K361),"")</f>
        <v/>
      </c>
      <c r="CO361" s="32" t="str">
        <f ca="1">IF(AND(CO$7&gt;=$N361,CO$7&lt;=$O361,CO$7&lt;&gt;""),IF($P361="O",$K361&amp;" h",$K361),"")</f>
        <v/>
      </c>
      <c r="CP361" s="32" t="str">
        <f ca="1">IF(AND(CP$7&gt;=$N361,CP$7&lt;=$O361,CP$7&lt;&gt;""),IF($P361="O",$K361&amp;" h",$K361),"")</f>
        <v/>
      </c>
      <c r="CQ361" s="32" t="str">
        <f ca="1">IF(AND(CQ$7&gt;=$N361,CQ$7&lt;=$O361,CQ$7&lt;&gt;""),IF($P361="O",$K361&amp;" h",$K361),"")</f>
        <v/>
      </c>
      <c r="CR361" s="32" t="str">
        <f ca="1">IF(AND(CR$7&gt;=$N361,CR$7&lt;=$O361,CR$7&lt;&gt;""),IF($P361="O",$K361&amp;" h",$K361),"")</f>
        <v/>
      </c>
      <c r="CS361" s="32" t="str">
        <f ca="1">IF(AND(CS$7&gt;=$N361,CS$7&lt;=$O361,CS$7&lt;&gt;""),IF($P361="O",$K361&amp;" h",$K361),"")</f>
        <v/>
      </c>
      <c r="CT361" s="32" t="str">
        <f ca="1">IF(AND(CT$7&gt;=$N361,CT$7&lt;=$O361,CT$7&lt;&gt;""),IF($P361="O",$K361&amp;" h",$K361),"")</f>
        <v/>
      </c>
      <c r="CU361" s="32" t="str">
        <f ca="1">IF(AND(CU$7&gt;=$N361,CU$7&lt;=$O361,CU$7&lt;&gt;""),IF($P361="O",$K361&amp;" h",$K361),"")</f>
        <v/>
      </c>
      <c r="CV361" s="32" t="str">
        <f ca="1">IF(AND(CV$7&gt;=$N361,CV$7&lt;=$O361,CV$7&lt;&gt;""),IF($P361="O",$K361&amp;" h",$K361),"")</f>
        <v/>
      </c>
      <c r="CW361" s="32" t="str">
        <f ca="1">IF(AND(CW$7&gt;=$N361,CW$7&lt;=$O361,CW$7&lt;&gt;""),IF($P361="O",$K361&amp;" h",$K361),"")</f>
        <v/>
      </c>
      <c r="CX361" s="32" t="str">
        <f ca="1">IF(AND(CX$7&gt;=$N361,CX$7&lt;=$O361,CX$7&lt;&gt;""),IF($P361="O",$K361&amp;" h",$K361),"")</f>
        <v/>
      </c>
      <c r="CY361" s="32" t="str">
        <f ca="1">IF(AND(CY$7&gt;=$N361,CY$7&lt;=$O361,CY$7&lt;&gt;""),IF($P361="O",$K361&amp;" h",$K361),"")</f>
        <v/>
      </c>
      <c r="CZ361" s="32" t="str">
        <f ca="1">IF(AND(CZ$7&gt;=$N361,CZ$7&lt;=$O361,CZ$7&lt;&gt;""),IF($P361="O",$K361&amp;" h",$K361),"")</f>
        <v/>
      </c>
      <c r="DA361" s="32" t="str">
        <f ca="1">IF(AND(DA$7&gt;=$N361,DA$7&lt;=$O361,DA$7&lt;&gt;""),IF($P361="O",$K361&amp;" h",$K361),"")</f>
        <v/>
      </c>
      <c r="DB361" s="32" t="str">
        <f ca="1">IF(AND(DB$7&gt;=$N361,DB$7&lt;=$O361,DB$7&lt;&gt;""),IF($P361="O",$K361&amp;" h",$K361),"")</f>
        <v/>
      </c>
      <c r="DC361" s="32" t="str">
        <f ca="1">IF(AND(DC$7&gt;=$N361,DC$7&lt;=$O361,DC$7&lt;&gt;""),IF($P361="O",$K361&amp;" h",$K361),"")</f>
        <v/>
      </c>
    </row>
    <row r="362" spans="1:107" x14ac:dyDescent="0.3">
      <c r="A362" s="100"/>
      <c r="B362" s="100"/>
      <c r="C362" s="100"/>
      <c r="D362" s="100"/>
      <c r="E362" s="100"/>
      <c r="F362" s="100"/>
      <c r="G362" s="100"/>
      <c r="H362" s="100"/>
      <c r="I362" s="100"/>
      <c r="J362" s="100"/>
      <c r="K362" s="100"/>
      <c r="L362" s="101"/>
      <c r="M362" s="101"/>
      <c r="N362" s="102"/>
      <c r="O362" s="102"/>
      <c r="P362" s="103"/>
      <c r="Q362" s="31">
        <f ca="1">NETWORKDAYS(N362,O362,LD!$D$5:$D$16)</f>
        <v>0</v>
      </c>
      <c r="R362" s="152" t="str">
        <f ca="1">IF(AND(R$7&gt;=$N362,R$7&lt;=$O362,R$7&lt;&gt;""),IF($P362="O",$K362&amp;" h",$K362),"")</f>
        <v/>
      </c>
      <c r="S362" s="150" t="str">
        <f>IF(AND(S$7&gt;=$N362,S$7&lt;=$O362,S$7&lt;&gt;""),IF($P362="O",$K362&amp;" h",$K362),"")</f>
        <v/>
      </c>
      <c r="T362" s="152" t="str">
        <f ca="1">IF(AND(T$7&gt;=$N362,T$7&lt;=$O362,T$7&lt;&gt;""),IF($P362="O",$K362&amp;" h",$K362),"")</f>
        <v/>
      </c>
      <c r="U362" s="150" t="str">
        <f>IF(AND(U$7&gt;=$N362,U$7&lt;=$O362,U$7&lt;&gt;""),IF($P362="O",$K362&amp;" h",$K362),"")</f>
        <v/>
      </c>
      <c r="V362" s="152" t="str">
        <f ca="1">IF(AND(V$7&gt;=$N362,V$7&lt;=$O362,V$7&lt;&gt;""),IF($P362="O",$K362&amp;" h",$K362),"")</f>
        <v/>
      </c>
      <c r="W362" s="150" t="str">
        <f>IF(AND(W$7&gt;=$N362,W$7&lt;=$O362,W$7&lt;&gt;""),IF($P362="O",$K362&amp;" h",$K362),"")</f>
        <v/>
      </c>
      <c r="X362" s="152" t="str">
        <f ca="1">IF(AND(X$7&gt;=$N362,X$7&lt;=$O362,X$7&lt;&gt;""),IF($P362="O",$K362&amp;" h",$K362),"")</f>
        <v/>
      </c>
      <c r="Y362" s="150" t="str">
        <f>IF(AND(Y$7&gt;=$N362,Y$7&lt;=$O362,Y$7&lt;&gt;""),IF($P362="O",$K362&amp;" h",$K362),"")</f>
        <v/>
      </c>
      <c r="Z362" s="152" t="str">
        <f ca="1">IF(AND(Z$7&gt;=$N362,Z$7&lt;=$O362,Z$7&lt;&gt;""),IF($P362="O",$K362&amp;" h",$K362),"")</f>
        <v/>
      </c>
      <c r="AA362" s="150" t="str">
        <f>IF(AND(AA$7&gt;=$N362,AA$7&lt;=$O362,AA$7&lt;&gt;""),IF($P362="O",$K362&amp;" h",$K362),"")</f>
        <v/>
      </c>
      <c r="AB362" s="152" t="str">
        <f ca="1">IF(AND(AB$7&gt;=$N362,AB$7&lt;=$O362,AB$7&lt;&gt;""),IF($P362="O",$K362&amp;" h",$K362),"")</f>
        <v/>
      </c>
      <c r="AC362" s="150" t="str">
        <f>IF(AND(AC$7&gt;=$N362,AC$7&lt;=$O362,AC$7&lt;&gt;""),IF($P362="O",$K362&amp;" h",$K362),"")</f>
        <v/>
      </c>
      <c r="AD362" s="152" t="str">
        <f ca="1">IF(AND(AD$7&gt;=$N362,AD$7&lt;=$O362,AD$7&lt;&gt;""),IF($P362="O",$K362&amp;" h",$K362),"")</f>
        <v/>
      </c>
      <c r="AE362" s="150" t="str">
        <f>IF(AND(AE$7&gt;=$N362,AE$7&lt;=$O362,AE$7&lt;&gt;""),IF($P362="O",$K362&amp;" h",$K362),"")</f>
        <v/>
      </c>
      <c r="AF362" s="152" t="str">
        <f ca="1">IF(AND(AF$7&gt;=$N362,AF$7&lt;=$O362,AF$7&lt;&gt;""),IF($P362="O",$K362&amp;" h",$K362),"")</f>
        <v/>
      </c>
      <c r="AG362" s="150" t="str">
        <f>IF(AND(AG$7&gt;=$N362,AG$7&lt;=$O362,AG$7&lt;&gt;""),IF($P362="O",$K362&amp;" h",$K362),"")</f>
        <v/>
      </c>
      <c r="AH362" s="152" t="str">
        <f ca="1">IF(AND(AH$7&gt;=$N362,AH$7&lt;=$O362,AH$7&lt;&gt;""),IF($P362="O",$K362&amp;" h",$K362),"")</f>
        <v/>
      </c>
      <c r="AI362" s="150"/>
      <c r="AJ362" s="152"/>
      <c r="AK362" s="150"/>
      <c r="AL362" s="152"/>
      <c r="AM362" s="150"/>
      <c r="AN362" s="152"/>
      <c r="AO362" s="150"/>
      <c r="AP362" s="152"/>
      <c r="AQ362" s="150"/>
      <c r="AR362" s="152"/>
      <c r="AS362" s="150"/>
      <c r="AT362" s="152"/>
      <c r="AU362" s="150"/>
      <c r="AV362" s="152"/>
      <c r="AW362" s="150"/>
      <c r="AX362" s="152"/>
      <c r="AY362" s="150"/>
      <c r="AZ362" s="152"/>
      <c r="BA362" s="150"/>
      <c r="BB362" s="152"/>
      <c r="BC362" s="150"/>
      <c r="BD362" s="152"/>
      <c r="BE362" s="150"/>
      <c r="BF362" s="152"/>
      <c r="BG362" s="150"/>
      <c r="BH362" s="152"/>
      <c r="BI362" s="150"/>
      <c r="BJ362" s="152"/>
      <c r="BK362" s="150"/>
      <c r="BL362" s="152"/>
      <c r="BM362" s="150"/>
      <c r="BN362" s="152"/>
      <c r="BO362" s="150"/>
      <c r="BP362" s="152"/>
      <c r="BQ362" s="150"/>
      <c r="BR362" s="152"/>
      <c r="BS362" s="150"/>
      <c r="BT362" s="152"/>
      <c r="BU362" s="150"/>
      <c r="BV362" s="152"/>
      <c r="BW362" s="150"/>
      <c r="BX362" s="152"/>
      <c r="BY362" s="150"/>
      <c r="BZ362" s="32" t="str">
        <f ca="1">IF(AND(BZ$7&gt;=$N362,BZ$7&lt;=$O362,BZ$7&lt;&gt;""),IF($P362="O",$K362&amp;" h",$K362),"")</f>
        <v/>
      </c>
      <c r="CA362" s="32" t="str">
        <f ca="1">IF(AND(CA$7&gt;=$N362,CA$7&lt;=$O362,CA$7&lt;&gt;""),IF($P362="O",$K362&amp;" h",$K362),"")</f>
        <v/>
      </c>
      <c r="CB362" s="32" t="str">
        <f ca="1">IF(AND(CB$7&gt;=$N362,CB$7&lt;=$O362,CB$7&lt;&gt;""),IF($P362="O",$K362&amp;" h",$K362),"")</f>
        <v/>
      </c>
      <c r="CC362" s="32" t="str">
        <f ca="1">IF(AND(CC$7&gt;=$N362,CC$7&lt;=$O362,CC$7&lt;&gt;""),IF($P362="O",$K362&amp;" h",$K362),"")</f>
        <v/>
      </c>
      <c r="CD362" s="32" t="str">
        <f ca="1">IF(AND(CD$7&gt;=$N362,CD$7&lt;=$O362,CD$7&lt;&gt;""),IF($P362="O",$K362&amp;" h",$K362),"")</f>
        <v/>
      </c>
      <c r="CE362" s="32" t="str">
        <f ca="1">IF(AND(CE$7&gt;=$N362,CE$7&lt;=$O362,CE$7&lt;&gt;""),IF($P362="O",$K362&amp;" h",$K362),"")</f>
        <v/>
      </c>
      <c r="CF362" s="32" t="str">
        <f ca="1">IF(AND(CF$7&gt;=$N362,CF$7&lt;=$O362,CF$7&lt;&gt;""),IF($P362="O",$K362&amp;" h",$K362),"")</f>
        <v/>
      </c>
      <c r="CG362" s="32" t="str">
        <f ca="1">IF(AND(CG$7&gt;=$N362,CG$7&lt;=$O362,CG$7&lt;&gt;""),IF($P362="O",$K362&amp;" h",$K362),"")</f>
        <v/>
      </c>
      <c r="CH362" s="32" t="str">
        <f ca="1">IF(AND(CH$7&gt;=$N362,CH$7&lt;=$O362,CH$7&lt;&gt;""),IF($P362="O",$K362&amp;" h",$K362),"")</f>
        <v/>
      </c>
      <c r="CI362" s="32" t="str">
        <f ca="1">IF(AND(CI$7&gt;=$N362,CI$7&lt;=$O362,CI$7&lt;&gt;""),IF($P362="O",$K362&amp;" h",$K362),"")</f>
        <v/>
      </c>
      <c r="CJ362" s="32" t="str">
        <f ca="1">IF(AND(CJ$7&gt;=$N362,CJ$7&lt;=$O362,CJ$7&lt;&gt;""),IF($P362="O",$K362&amp;" h",$K362),"")</f>
        <v/>
      </c>
      <c r="CK362" s="32" t="str">
        <f ca="1">IF(AND(CK$7&gt;=$N362,CK$7&lt;=$O362,CK$7&lt;&gt;""),IF($P362="O",$K362&amp;" h",$K362),"")</f>
        <v/>
      </c>
      <c r="CL362" s="32" t="str">
        <f ca="1">IF(AND(CL$7&gt;=$N362,CL$7&lt;=$O362,CL$7&lt;&gt;""),IF($P362="O",$K362&amp;" h",$K362),"")</f>
        <v/>
      </c>
      <c r="CM362" s="32" t="str">
        <f ca="1">IF(AND(CM$7&gt;=$N362,CM$7&lt;=$O362,CM$7&lt;&gt;""),IF($P362="O",$K362&amp;" h",$K362),"")</f>
        <v/>
      </c>
      <c r="CN362" s="32" t="str">
        <f ca="1">IF(AND(CN$7&gt;=$N362,CN$7&lt;=$O362,CN$7&lt;&gt;""),IF($P362="O",$K362&amp;" h",$K362),"")</f>
        <v/>
      </c>
      <c r="CO362" s="32" t="str">
        <f ca="1">IF(AND(CO$7&gt;=$N362,CO$7&lt;=$O362,CO$7&lt;&gt;""),IF($P362="O",$K362&amp;" h",$K362),"")</f>
        <v/>
      </c>
      <c r="CP362" s="32" t="str">
        <f ca="1">IF(AND(CP$7&gt;=$N362,CP$7&lt;=$O362,CP$7&lt;&gt;""),IF($P362="O",$K362&amp;" h",$K362),"")</f>
        <v/>
      </c>
      <c r="CQ362" s="32" t="str">
        <f ca="1">IF(AND(CQ$7&gt;=$N362,CQ$7&lt;=$O362,CQ$7&lt;&gt;""),IF($P362="O",$K362&amp;" h",$K362),"")</f>
        <v/>
      </c>
      <c r="CR362" s="32" t="str">
        <f ca="1">IF(AND(CR$7&gt;=$N362,CR$7&lt;=$O362,CR$7&lt;&gt;""),IF($P362="O",$K362&amp;" h",$K362),"")</f>
        <v/>
      </c>
      <c r="CS362" s="32" t="str">
        <f ca="1">IF(AND(CS$7&gt;=$N362,CS$7&lt;=$O362,CS$7&lt;&gt;""),IF($P362="O",$K362&amp;" h",$K362),"")</f>
        <v/>
      </c>
      <c r="CT362" s="32" t="str">
        <f ca="1">IF(AND(CT$7&gt;=$N362,CT$7&lt;=$O362,CT$7&lt;&gt;""),IF($P362="O",$K362&amp;" h",$K362),"")</f>
        <v/>
      </c>
      <c r="CU362" s="32" t="str">
        <f ca="1">IF(AND(CU$7&gt;=$N362,CU$7&lt;=$O362,CU$7&lt;&gt;""),IF($P362="O",$K362&amp;" h",$K362),"")</f>
        <v/>
      </c>
      <c r="CV362" s="32" t="str">
        <f ca="1">IF(AND(CV$7&gt;=$N362,CV$7&lt;=$O362,CV$7&lt;&gt;""),IF($P362="O",$K362&amp;" h",$K362),"")</f>
        <v/>
      </c>
      <c r="CW362" s="32" t="str">
        <f ca="1">IF(AND(CW$7&gt;=$N362,CW$7&lt;=$O362,CW$7&lt;&gt;""),IF($P362="O",$K362&amp;" h",$K362),"")</f>
        <v/>
      </c>
      <c r="CX362" s="32" t="str">
        <f ca="1">IF(AND(CX$7&gt;=$N362,CX$7&lt;=$O362,CX$7&lt;&gt;""),IF($P362="O",$K362&amp;" h",$K362),"")</f>
        <v/>
      </c>
      <c r="CY362" s="32" t="str">
        <f ca="1">IF(AND(CY$7&gt;=$N362,CY$7&lt;=$O362,CY$7&lt;&gt;""),IF($P362="O",$K362&amp;" h",$K362),"")</f>
        <v/>
      </c>
      <c r="CZ362" s="32" t="str">
        <f ca="1">IF(AND(CZ$7&gt;=$N362,CZ$7&lt;=$O362,CZ$7&lt;&gt;""),IF($P362="O",$K362&amp;" h",$K362),"")</f>
        <v/>
      </c>
      <c r="DA362" s="32" t="str">
        <f ca="1">IF(AND(DA$7&gt;=$N362,DA$7&lt;=$O362,DA$7&lt;&gt;""),IF($P362="O",$K362&amp;" h",$K362),"")</f>
        <v/>
      </c>
      <c r="DB362" s="32" t="str">
        <f ca="1">IF(AND(DB$7&gt;=$N362,DB$7&lt;=$O362,DB$7&lt;&gt;""),IF($P362="O",$K362&amp;" h",$K362),"")</f>
        <v/>
      </c>
      <c r="DC362" s="32" t="str">
        <f ca="1">IF(AND(DC$7&gt;=$N362,DC$7&lt;=$O362,DC$7&lt;&gt;""),IF($P362="O",$K362&amp;" h",$K362),"")</f>
        <v/>
      </c>
    </row>
    <row r="363" spans="1:107" x14ac:dyDescent="0.3">
      <c r="A363" s="100"/>
      <c r="B363" s="100"/>
      <c r="C363" s="100"/>
      <c r="D363" s="100"/>
      <c r="E363" s="100"/>
      <c r="F363" s="100"/>
      <c r="G363" s="100"/>
      <c r="H363" s="100"/>
      <c r="I363" s="100"/>
      <c r="J363" s="100"/>
      <c r="K363" s="100"/>
      <c r="L363" s="101"/>
      <c r="M363" s="101"/>
      <c r="N363" s="102"/>
      <c r="O363" s="102"/>
      <c r="P363" s="103"/>
      <c r="Q363" s="31">
        <f ca="1">NETWORKDAYS(N363,O363,LD!$D$5:$D$16)</f>
        <v>0</v>
      </c>
      <c r="R363" s="152" t="str">
        <f ca="1">IF(AND(R$7&gt;=$N363,R$7&lt;=$O363,R$7&lt;&gt;""),IF($P363="O",$K363&amp;" h",$K363),"")</f>
        <v/>
      </c>
      <c r="S363" s="150" t="str">
        <f>IF(AND(S$7&gt;=$N363,S$7&lt;=$O363,S$7&lt;&gt;""),IF($P363="O",$K363&amp;" h",$K363),"")</f>
        <v/>
      </c>
      <c r="T363" s="152" t="str">
        <f ca="1">IF(AND(T$7&gt;=$N363,T$7&lt;=$O363,T$7&lt;&gt;""),IF($P363="O",$K363&amp;" h",$K363),"")</f>
        <v/>
      </c>
      <c r="U363" s="150" t="str">
        <f>IF(AND(U$7&gt;=$N363,U$7&lt;=$O363,U$7&lt;&gt;""),IF($P363="O",$K363&amp;" h",$K363),"")</f>
        <v/>
      </c>
      <c r="V363" s="152" t="str">
        <f ca="1">IF(AND(V$7&gt;=$N363,V$7&lt;=$O363,V$7&lt;&gt;""),IF($P363="O",$K363&amp;" h",$K363),"")</f>
        <v/>
      </c>
      <c r="W363" s="150" t="str">
        <f>IF(AND(W$7&gt;=$N363,W$7&lt;=$O363,W$7&lt;&gt;""),IF($P363="O",$K363&amp;" h",$K363),"")</f>
        <v/>
      </c>
      <c r="X363" s="152" t="str">
        <f ca="1">IF(AND(X$7&gt;=$N363,X$7&lt;=$O363,X$7&lt;&gt;""),IF($P363="O",$K363&amp;" h",$K363),"")</f>
        <v/>
      </c>
      <c r="Y363" s="150" t="str">
        <f>IF(AND(Y$7&gt;=$N363,Y$7&lt;=$O363,Y$7&lt;&gt;""),IF($P363="O",$K363&amp;" h",$K363),"")</f>
        <v/>
      </c>
      <c r="Z363" s="152" t="str">
        <f ca="1">IF(AND(Z$7&gt;=$N363,Z$7&lt;=$O363,Z$7&lt;&gt;""),IF($P363="O",$K363&amp;" h",$K363),"")</f>
        <v/>
      </c>
      <c r="AA363" s="150" t="str">
        <f>IF(AND(AA$7&gt;=$N363,AA$7&lt;=$O363,AA$7&lt;&gt;""),IF($P363="O",$K363&amp;" h",$K363),"")</f>
        <v/>
      </c>
      <c r="AB363" s="152" t="str">
        <f ca="1">IF(AND(AB$7&gt;=$N363,AB$7&lt;=$O363,AB$7&lt;&gt;""),IF($P363="O",$K363&amp;" h",$K363),"")</f>
        <v/>
      </c>
      <c r="AC363" s="150" t="str">
        <f>IF(AND(AC$7&gt;=$N363,AC$7&lt;=$O363,AC$7&lt;&gt;""),IF($P363="O",$K363&amp;" h",$K363),"")</f>
        <v/>
      </c>
      <c r="AD363" s="152" t="str">
        <f ca="1">IF(AND(AD$7&gt;=$N363,AD$7&lt;=$O363,AD$7&lt;&gt;""),IF($P363="O",$K363&amp;" h",$K363),"")</f>
        <v/>
      </c>
      <c r="AE363" s="150" t="str">
        <f>IF(AND(AE$7&gt;=$N363,AE$7&lt;=$O363,AE$7&lt;&gt;""),IF($P363="O",$K363&amp;" h",$K363),"")</f>
        <v/>
      </c>
      <c r="AF363" s="152" t="str">
        <f ca="1">IF(AND(AF$7&gt;=$N363,AF$7&lt;=$O363,AF$7&lt;&gt;""),IF($P363="O",$K363&amp;" h",$K363),"")</f>
        <v/>
      </c>
      <c r="AG363" s="150" t="str">
        <f>IF(AND(AG$7&gt;=$N363,AG$7&lt;=$O363,AG$7&lt;&gt;""),IF($P363="O",$K363&amp;" h",$K363),"")</f>
        <v/>
      </c>
      <c r="AH363" s="152" t="str">
        <f ca="1">IF(AND(AH$7&gt;=$N363,AH$7&lt;=$O363,AH$7&lt;&gt;""),IF($P363="O",$K363&amp;" h",$K363),"")</f>
        <v/>
      </c>
      <c r="AI363" s="150"/>
      <c r="AJ363" s="152"/>
      <c r="AK363" s="150"/>
      <c r="AL363" s="152"/>
      <c r="AM363" s="150"/>
      <c r="AN363" s="152"/>
      <c r="AO363" s="150"/>
      <c r="AP363" s="152"/>
      <c r="AQ363" s="150"/>
      <c r="AR363" s="152"/>
      <c r="AS363" s="150"/>
      <c r="AT363" s="152"/>
      <c r="AU363" s="150"/>
      <c r="AV363" s="152"/>
      <c r="AW363" s="150"/>
      <c r="AX363" s="152"/>
      <c r="AY363" s="150"/>
      <c r="AZ363" s="152"/>
      <c r="BA363" s="150"/>
      <c r="BB363" s="152"/>
      <c r="BC363" s="150"/>
      <c r="BD363" s="152"/>
      <c r="BE363" s="150"/>
      <c r="BF363" s="152"/>
      <c r="BG363" s="150"/>
      <c r="BH363" s="152"/>
      <c r="BI363" s="150"/>
      <c r="BJ363" s="152"/>
      <c r="BK363" s="150"/>
      <c r="BL363" s="152"/>
      <c r="BM363" s="150"/>
      <c r="BN363" s="152"/>
      <c r="BO363" s="150"/>
      <c r="BP363" s="152"/>
      <c r="BQ363" s="150"/>
      <c r="BR363" s="152"/>
      <c r="BS363" s="150"/>
      <c r="BT363" s="152"/>
      <c r="BU363" s="150"/>
      <c r="BV363" s="152"/>
      <c r="BW363" s="150"/>
      <c r="BX363" s="152"/>
      <c r="BY363" s="150"/>
      <c r="BZ363" s="32" t="str">
        <f ca="1">IF(AND(BZ$7&gt;=$N363,BZ$7&lt;=$O363,BZ$7&lt;&gt;""),IF($P363="O",$K363&amp;" h",$K363),"")</f>
        <v/>
      </c>
      <c r="CA363" s="32" t="str">
        <f ca="1">IF(AND(CA$7&gt;=$N363,CA$7&lt;=$O363,CA$7&lt;&gt;""),IF($P363="O",$K363&amp;" h",$K363),"")</f>
        <v/>
      </c>
      <c r="CB363" s="32" t="str">
        <f ca="1">IF(AND(CB$7&gt;=$N363,CB$7&lt;=$O363,CB$7&lt;&gt;""),IF($P363="O",$K363&amp;" h",$K363),"")</f>
        <v/>
      </c>
      <c r="CC363" s="32" t="str">
        <f ca="1">IF(AND(CC$7&gt;=$N363,CC$7&lt;=$O363,CC$7&lt;&gt;""),IF($P363="O",$K363&amp;" h",$K363),"")</f>
        <v/>
      </c>
      <c r="CD363" s="32" t="str">
        <f ca="1">IF(AND(CD$7&gt;=$N363,CD$7&lt;=$O363,CD$7&lt;&gt;""),IF($P363="O",$K363&amp;" h",$K363),"")</f>
        <v/>
      </c>
      <c r="CE363" s="32" t="str">
        <f ca="1">IF(AND(CE$7&gt;=$N363,CE$7&lt;=$O363,CE$7&lt;&gt;""),IF($P363="O",$K363&amp;" h",$K363),"")</f>
        <v/>
      </c>
      <c r="CF363" s="32" t="str">
        <f ca="1">IF(AND(CF$7&gt;=$N363,CF$7&lt;=$O363,CF$7&lt;&gt;""),IF($P363="O",$K363&amp;" h",$K363),"")</f>
        <v/>
      </c>
      <c r="CG363" s="32" t="str">
        <f ca="1">IF(AND(CG$7&gt;=$N363,CG$7&lt;=$O363,CG$7&lt;&gt;""),IF($P363="O",$K363&amp;" h",$K363),"")</f>
        <v/>
      </c>
      <c r="CH363" s="32" t="str">
        <f ca="1">IF(AND(CH$7&gt;=$N363,CH$7&lt;=$O363,CH$7&lt;&gt;""),IF($P363="O",$K363&amp;" h",$K363),"")</f>
        <v/>
      </c>
      <c r="CI363" s="32" t="str">
        <f ca="1">IF(AND(CI$7&gt;=$N363,CI$7&lt;=$O363,CI$7&lt;&gt;""),IF($P363="O",$K363&amp;" h",$K363),"")</f>
        <v/>
      </c>
      <c r="CJ363" s="32" t="str">
        <f ca="1">IF(AND(CJ$7&gt;=$N363,CJ$7&lt;=$O363,CJ$7&lt;&gt;""),IF($P363="O",$K363&amp;" h",$K363),"")</f>
        <v/>
      </c>
      <c r="CK363" s="32" t="str">
        <f ca="1">IF(AND(CK$7&gt;=$N363,CK$7&lt;=$O363,CK$7&lt;&gt;""),IF($P363="O",$K363&amp;" h",$K363),"")</f>
        <v/>
      </c>
      <c r="CL363" s="32" t="str">
        <f ca="1">IF(AND(CL$7&gt;=$N363,CL$7&lt;=$O363,CL$7&lt;&gt;""),IF($P363="O",$K363&amp;" h",$K363),"")</f>
        <v/>
      </c>
      <c r="CM363" s="32" t="str">
        <f ca="1">IF(AND(CM$7&gt;=$N363,CM$7&lt;=$O363,CM$7&lt;&gt;""),IF($P363="O",$K363&amp;" h",$K363),"")</f>
        <v/>
      </c>
      <c r="CN363" s="32" t="str">
        <f ca="1">IF(AND(CN$7&gt;=$N363,CN$7&lt;=$O363,CN$7&lt;&gt;""),IF($P363="O",$K363&amp;" h",$K363),"")</f>
        <v/>
      </c>
      <c r="CO363" s="32" t="str">
        <f ca="1">IF(AND(CO$7&gt;=$N363,CO$7&lt;=$O363,CO$7&lt;&gt;""),IF($P363="O",$K363&amp;" h",$K363),"")</f>
        <v/>
      </c>
      <c r="CP363" s="32" t="str">
        <f ca="1">IF(AND(CP$7&gt;=$N363,CP$7&lt;=$O363,CP$7&lt;&gt;""),IF($P363="O",$K363&amp;" h",$K363),"")</f>
        <v/>
      </c>
      <c r="CQ363" s="32" t="str">
        <f ca="1">IF(AND(CQ$7&gt;=$N363,CQ$7&lt;=$O363,CQ$7&lt;&gt;""),IF($P363="O",$K363&amp;" h",$K363),"")</f>
        <v/>
      </c>
      <c r="CR363" s="32" t="str">
        <f ca="1">IF(AND(CR$7&gt;=$N363,CR$7&lt;=$O363,CR$7&lt;&gt;""),IF($P363="O",$K363&amp;" h",$K363),"")</f>
        <v/>
      </c>
      <c r="CS363" s="32" t="str">
        <f ca="1">IF(AND(CS$7&gt;=$N363,CS$7&lt;=$O363,CS$7&lt;&gt;""),IF($P363="O",$K363&amp;" h",$K363),"")</f>
        <v/>
      </c>
      <c r="CT363" s="32" t="str">
        <f ca="1">IF(AND(CT$7&gt;=$N363,CT$7&lt;=$O363,CT$7&lt;&gt;""),IF($P363="O",$K363&amp;" h",$K363),"")</f>
        <v/>
      </c>
      <c r="CU363" s="32" t="str">
        <f ca="1">IF(AND(CU$7&gt;=$N363,CU$7&lt;=$O363,CU$7&lt;&gt;""),IF($P363="O",$K363&amp;" h",$K363),"")</f>
        <v/>
      </c>
      <c r="CV363" s="32" t="str">
        <f ca="1">IF(AND(CV$7&gt;=$N363,CV$7&lt;=$O363,CV$7&lt;&gt;""),IF($P363="O",$K363&amp;" h",$K363),"")</f>
        <v/>
      </c>
      <c r="CW363" s="32" t="str">
        <f ca="1">IF(AND(CW$7&gt;=$N363,CW$7&lt;=$O363,CW$7&lt;&gt;""),IF($P363="O",$K363&amp;" h",$K363),"")</f>
        <v/>
      </c>
      <c r="CX363" s="32" t="str">
        <f ca="1">IF(AND(CX$7&gt;=$N363,CX$7&lt;=$O363,CX$7&lt;&gt;""),IF($P363="O",$K363&amp;" h",$K363),"")</f>
        <v/>
      </c>
      <c r="CY363" s="32" t="str">
        <f ca="1">IF(AND(CY$7&gt;=$N363,CY$7&lt;=$O363,CY$7&lt;&gt;""),IF($P363="O",$K363&amp;" h",$K363),"")</f>
        <v/>
      </c>
      <c r="CZ363" s="32" t="str">
        <f ca="1">IF(AND(CZ$7&gt;=$N363,CZ$7&lt;=$O363,CZ$7&lt;&gt;""),IF($P363="O",$K363&amp;" h",$K363),"")</f>
        <v/>
      </c>
      <c r="DA363" s="32" t="str">
        <f ca="1">IF(AND(DA$7&gt;=$N363,DA$7&lt;=$O363,DA$7&lt;&gt;""),IF($P363="O",$K363&amp;" h",$K363),"")</f>
        <v/>
      </c>
      <c r="DB363" s="32" t="str">
        <f ca="1">IF(AND(DB$7&gt;=$N363,DB$7&lt;=$O363,DB$7&lt;&gt;""),IF($P363="O",$K363&amp;" h",$K363),"")</f>
        <v/>
      </c>
      <c r="DC363" s="32" t="str">
        <f ca="1">IF(AND(DC$7&gt;=$N363,DC$7&lt;=$O363,DC$7&lt;&gt;""),IF($P363="O",$K363&amp;" h",$K363),"")</f>
        <v/>
      </c>
    </row>
    <row r="364" spans="1:107" x14ac:dyDescent="0.3">
      <c r="A364" s="100"/>
      <c r="B364" s="100"/>
      <c r="C364" s="100"/>
      <c r="D364" s="100"/>
      <c r="E364" s="100"/>
      <c r="F364" s="100"/>
      <c r="G364" s="100"/>
      <c r="H364" s="100"/>
      <c r="I364" s="100"/>
      <c r="J364" s="100"/>
      <c r="K364" s="100"/>
      <c r="L364" s="101"/>
      <c r="M364" s="101"/>
      <c r="N364" s="102"/>
      <c r="O364" s="102"/>
      <c r="P364" s="103"/>
      <c r="Q364" s="31">
        <f ca="1">NETWORKDAYS(N364,O364,LD!$D$5:$D$16)</f>
        <v>0</v>
      </c>
      <c r="R364" s="152" t="str">
        <f ca="1">IF(AND(R$7&gt;=$N364,R$7&lt;=$O364,R$7&lt;&gt;""),IF($P364="O",$K364&amp;" h",$K364),"")</f>
        <v/>
      </c>
      <c r="S364" s="150" t="str">
        <f>IF(AND(S$7&gt;=$N364,S$7&lt;=$O364,S$7&lt;&gt;""),IF($P364="O",$K364&amp;" h",$K364),"")</f>
        <v/>
      </c>
      <c r="T364" s="152" t="str">
        <f ca="1">IF(AND(T$7&gt;=$N364,T$7&lt;=$O364,T$7&lt;&gt;""),IF($P364="O",$K364&amp;" h",$K364),"")</f>
        <v/>
      </c>
      <c r="U364" s="150" t="str">
        <f>IF(AND(U$7&gt;=$N364,U$7&lt;=$O364,U$7&lt;&gt;""),IF($P364="O",$K364&amp;" h",$K364),"")</f>
        <v/>
      </c>
      <c r="V364" s="152" t="str">
        <f ca="1">IF(AND(V$7&gt;=$N364,V$7&lt;=$O364,V$7&lt;&gt;""),IF($P364="O",$K364&amp;" h",$K364),"")</f>
        <v/>
      </c>
      <c r="W364" s="150" t="str">
        <f>IF(AND(W$7&gt;=$N364,W$7&lt;=$O364,W$7&lt;&gt;""),IF($P364="O",$K364&amp;" h",$K364),"")</f>
        <v/>
      </c>
      <c r="X364" s="152" t="str">
        <f ca="1">IF(AND(X$7&gt;=$N364,X$7&lt;=$O364,X$7&lt;&gt;""),IF($P364="O",$K364&amp;" h",$K364),"")</f>
        <v/>
      </c>
      <c r="Y364" s="150" t="str">
        <f>IF(AND(Y$7&gt;=$N364,Y$7&lt;=$O364,Y$7&lt;&gt;""),IF($P364="O",$K364&amp;" h",$K364),"")</f>
        <v/>
      </c>
      <c r="Z364" s="152" t="str">
        <f ca="1">IF(AND(Z$7&gt;=$N364,Z$7&lt;=$O364,Z$7&lt;&gt;""),IF($P364="O",$K364&amp;" h",$K364),"")</f>
        <v/>
      </c>
      <c r="AA364" s="150" t="str">
        <f>IF(AND(AA$7&gt;=$N364,AA$7&lt;=$O364,AA$7&lt;&gt;""),IF($P364="O",$K364&amp;" h",$K364),"")</f>
        <v/>
      </c>
      <c r="AB364" s="152" t="str">
        <f ca="1">IF(AND(AB$7&gt;=$N364,AB$7&lt;=$O364,AB$7&lt;&gt;""),IF($P364="O",$K364&amp;" h",$K364),"")</f>
        <v/>
      </c>
      <c r="AC364" s="150" t="str">
        <f>IF(AND(AC$7&gt;=$N364,AC$7&lt;=$O364,AC$7&lt;&gt;""),IF($P364="O",$K364&amp;" h",$K364),"")</f>
        <v/>
      </c>
      <c r="AD364" s="152" t="str">
        <f ca="1">IF(AND(AD$7&gt;=$N364,AD$7&lt;=$O364,AD$7&lt;&gt;""),IF($P364="O",$K364&amp;" h",$K364),"")</f>
        <v/>
      </c>
      <c r="AE364" s="150" t="str">
        <f>IF(AND(AE$7&gt;=$N364,AE$7&lt;=$O364,AE$7&lt;&gt;""),IF($P364="O",$K364&amp;" h",$K364),"")</f>
        <v/>
      </c>
      <c r="AF364" s="152" t="str">
        <f ca="1">IF(AND(AF$7&gt;=$N364,AF$7&lt;=$O364,AF$7&lt;&gt;""),IF($P364="O",$K364&amp;" h",$K364),"")</f>
        <v/>
      </c>
      <c r="AG364" s="150" t="str">
        <f>IF(AND(AG$7&gt;=$N364,AG$7&lt;=$O364,AG$7&lt;&gt;""),IF($P364="O",$K364&amp;" h",$K364),"")</f>
        <v/>
      </c>
      <c r="AH364" s="152" t="str">
        <f ca="1">IF(AND(AH$7&gt;=$N364,AH$7&lt;=$O364,AH$7&lt;&gt;""),IF($P364="O",$K364&amp;" h",$K364),"")</f>
        <v/>
      </c>
      <c r="AI364" s="150"/>
      <c r="AJ364" s="152"/>
      <c r="AK364" s="150"/>
      <c r="AL364" s="152"/>
      <c r="AM364" s="150"/>
      <c r="AN364" s="152"/>
      <c r="AO364" s="150"/>
      <c r="AP364" s="152"/>
      <c r="AQ364" s="150"/>
      <c r="AR364" s="152"/>
      <c r="AS364" s="150"/>
      <c r="AT364" s="152"/>
      <c r="AU364" s="150"/>
      <c r="AV364" s="152"/>
      <c r="AW364" s="150"/>
      <c r="AX364" s="152"/>
      <c r="AY364" s="150"/>
      <c r="AZ364" s="152"/>
      <c r="BA364" s="150"/>
      <c r="BB364" s="152"/>
      <c r="BC364" s="150"/>
      <c r="BD364" s="152"/>
      <c r="BE364" s="150"/>
      <c r="BF364" s="152"/>
      <c r="BG364" s="150"/>
      <c r="BH364" s="152"/>
      <c r="BI364" s="150"/>
      <c r="BJ364" s="152"/>
      <c r="BK364" s="150"/>
      <c r="BL364" s="152"/>
      <c r="BM364" s="150"/>
      <c r="BN364" s="152"/>
      <c r="BO364" s="150"/>
      <c r="BP364" s="152"/>
      <c r="BQ364" s="150"/>
      <c r="BR364" s="152"/>
      <c r="BS364" s="150"/>
      <c r="BT364" s="152"/>
      <c r="BU364" s="150"/>
      <c r="BV364" s="152"/>
      <c r="BW364" s="150"/>
      <c r="BX364" s="152"/>
      <c r="BY364" s="150"/>
      <c r="BZ364" s="32" t="str">
        <f ca="1">IF(AND(BZ$7&gt;=$N364,BZ$7&lt;=$O364,BZ$7&lt;&gt;""),IF($P364="O",$K364&amp;" h",$K364),"")</f>
        <v/>
      </c>
      <c r="CA364" s="32" t="str">
        <f ca="1">IF(AND(CA$7&gt;=$N364,CA$7&lt;=$O364,CA$7&lt;&gt;""),IF($P364="O",$K364&amp;" h",$K364),"")</f>
        <v/>
      </c>
      <c r="CB364" s="32" t="str">
        <f ca="1">IF(AND(CB$7&gt;=$N364,CB$7&lt;=$O364,CB$7&lt;&gt;""),IF($P364="O",$K364&amp;" h",$K364),"")</f>
        <v/>
      </c>
      <c r="CC364" s="32" t="str">
        <f ca="1">IF(AND(CC$7&gt;=$N364,CC$7&lt;=$O364,CC$7&lt;&gt;""),IF($P364="O",$K364&amp;" h",$K364),"")</f>
        <v/>
      </c>
      <c r="CD364" s="32" t="str">
        <f ca="1">IF(AND(CD$7&gt;=$N364,CD$7&lt;=$O364,CD$7&lt;&gt;""),IF($P364="O",$K364&amp;" h",$K364),"")</f>
        <v/>
      </c>
      <c r="CE364" s="32" t="str">
        <f ca="1">IF(AND(CE$7&gt;=$N364,CE$7&lt;=$O364,CE$7&lt;&gt;""),IF($P364="O",$K364&amp;" h",$K364),"")</f>
        <v/>
      </c>
      <c r="CF364" s="32" t="str">
        <f ca="1">IF(AND(CF$7&gt;=$N364,CF$7&lt;=$O364,CF$7&lt;&gt;""),IF($P364="O",$K364&amp;" h",$K364),"")</f>
        <v/>
      </c>
      <c r="CG364" s="32" t="str">
        <f ca="1">IF(AND(CG$7&gt;=$N364,CG$7&lt;=$O364,CG$7&lt;&gt;""),IF($P364="O",$K364&amp;" h",$K364),"")</f>
        <v/>
      </c>
      <c r="CH364" s="32" t="str">
        <f ca="1">IF(AND(CH$7&gt;=$N364,CH$7&lt;=$O364,CH$7&lt;&gt;""),IF($P364="O",$K364&amp;" h",$K364),"")</f>
        <v/>
      </c>
      <c r="CI364" s="32" t="str">
        <f ca="1">IF(AND(CI$7&gt;=$N364,CI$7&lt;=$O364,CI$7&lt;&gt;""),IF($P364="O",$K364&amp;" h",$K364),"")</f>
        <v/>
      </c>
      <c r="CJ364" s="32" t="str">
        <f ca="1">IF(AND(CJ$7&gt;=$N364,CJ$7&lt;=$O364,CJ$7&lt;&gt;""),IF($P364="O",$K364&amp;" h",$K364),"")</f>
        <v/>
      </c>
      <c r="CK364" s="32" t="str">
        <f ca="1">IF(AND(CK$7&gt;=$N364,CK$7&lt;=$O364,CK$7&lt;&gt;""),IF($P364="O",$K364&amp;" h",$K364),"")</f>
        <v/>
      </c>
      <c r="CL364" s="32" t="str">
        <f ca="1">IF(AND(CL$7&gt;=$N364,CL$7&lt;=$O364,CL$7&lt;&gt;""),IF($P364="O",$K364&amp;" h",$K364),"")</f>
        <v/>
      </c>
      <c r="CM364" s="32" t="str">
        <f ca="1">IF(AND(CM$7&gt;=$N364,CM$7&lt;=$O364,CM$7&lt;&gt;""),IF($P364="O",$K364&amp;" h",$K364),"")</f>
        <v/>
      </c>
      <c r="CN364" s="32" t="str">
        <f ca="1">IF(AND(CN$7&gt;=$N364,CN$7&lt;=$O364,CN$7&lt;&gt;""),IF($P364="O",$K364&amp;" h",$K364),"")</f>
        <v/>
      </c>
      <c r="CO364" s="32" t="str">
        <f ca="1">IF(AND(CO$7&gt;=$N364,CO$7&lt;=$O364,CO$7&lt;&gt;""),IF($P364="O",$K364&amp;" h",$K364),"")</f>
        <v/>
      </c>
      <c r="CP364" s="32" t="str">
        <f ca="1">IF(AND(CP$7&gt;=$N364,CP$7&lt;=$O364,CP$7&lt;&gt;""),IF($P364="O",$K364&amp;" h",$K364),"")</f>
        <v/>
      </c>
      <c r="CQ364" s="32" t="str">
        <f ca="1">IF(AND(CQ$7&gt;=$N364,CQ$7&lt;=$O364,CQ$7&lt;&gt;""),IF($P364="O",$K364&amp;" h",$K364),"")</f>
        <v/>
      </c>
      <c r="CR364" s="32" t="str">
        <f ca="1">IF(AND(CR$7&gt;=$N364,CR$7&lt;=$O364,CR$7&lt;&gt;""),IF($P364="O",$K364&amp;" h",$K364),"")</f>
        <v/>
      </c>
      <c r="CS364" s="32" t="str">
        <f ca="1">IF(AND(CS$7&gt;=$N364,CS$7&lt;=$O364,CS$7&lt;&gt;""),IF($P364="O",$K364&amp;" h",$K364),"")</f>
        <v/>
      </c>
      <c r="CT364" s="32" t="str">
        <f ca="1">IF(AND(CT$7&gt;=$N364,CT$7&lt;=$O364,CT$7&lt;&gt;""),IF($P364="O",$K364&amp;" h",$K364),"")</f>
        <v/>
      </c>
      <c r="CU364" s="32" t="str">
        <f ca="1">IF(AND(CU$7&gt;=$N364,CU$7&lt;=$O364,CU$7&lt;&gt;""),IF($P364="O",$K364&amp;" h",$K364),"")</f>
        <v/>
      </c>
      <c r="CV364" s="32" t="str">
        <f ca="1">IF(AND(CV$7&gt;=$N364,CV$7&lt;=$O364,CV$7&lt;&gt;""),IF($P364="O",$K364&amp;" h",$K364),"")</f>
        <v/>
      </c>
      <c r="CW364" s="32" t="str">
        <f ca="1">IF(AND(CW$7&gt;=$N364,CW$7&lt;=$O364,CW$7&lt;&gt;""),IF($P364="O",$K364&amp;" h",$K364),"")</f>
        <v/>
      </c>
      <c r="CX364" s="32" t="str">
        <f ca="1">IF(AND(CX$7&gt;=$N364,CX$7&lt;=$O364,CX$7&lt;&gt;""),IF($P364="O",$K364&amp;" h",$K364),"")</f>
        <v/>
      </c>
      <c r="CY364" s="32" t="str">
        <f ca="1">IF(AND(CY$7&gt;=$N364,CY$7&lt;=$O364,CY$7&lt;&gt;""),IF($P364="O",$K364&amp;" h",$K364),"")</f>
        <v/>
      </c>
      <c r="CZ364" s="32" t="str">
        <f ca="1">IF(AND(CZ$7&gt;=$N364,CZ$7&lt;=$O364,CZ$7&lt;&gt;""),IF($P364="O",$K364&amp;" h",$K364),"")</f>
        <v/>
      </c>
      <c r="DA364" s="32" t="str">
        <f ca="1">IF(AND(DA$7&gt;=$N364,DA$7&lt;=$O364,DA$7&lt;&gt;""),IF($P364="O",$K364&amp;" h",$K364),"")</f>
        <v/>
      </c>
      <c r="DB364" s="32" t="str">
        <f ca="1">IF(AND(DB$7&gt;=$N364,DB$7&lt;=$O364,DB$7&lt;&gt;""),IF($P364="O",$K364&amp;" h",$K364),"")</f>
        <v/>
      </c>
      <c r="DC364" s="32" t="str">
        <f ca="1">IF(AND(DC$7&gt;=$N364,DC$7&lt;=$O364,DC$7&lt;&gt;""),IF($P364="O",$K364&amp;" h",$K364),"")</f>
        <v/>
      </c>
    </row>
    <row r="365" spans="1:107" x14ac:dyDescent="0.3">
      <c r="A365" s="100"/>
      <c r="B365" s="100"/>
      <c r="C365" s="100"/>
      <c r="D365" s="100"/>
      <c r="E365" s="100"/>
      <c r="F365" s="100"/>
      <c r="G365" s="100"/>
      <c r="H365" s="100"/>
      <c r="I365" s="100"/>
      <c r="J365" s="100"/>
      <c r="K365" s="100"/>
      <c r="L365" s="101"/>
      <c r="M365" s="101"/>
      <c r="N365" s="102"/>
      <c r="O365" s="102"/>
      <c r="P365" s="103"/>
      <c r="Q365" s="31">
        <f ca="1">NETWORKDAYS(N365,O365,LD!$D$5:$D$16)</f>
        <v>0</v>
      </c>
      <c r="R365" s="152" t="str">
        <f ca="1">IF(AND(R$7&gt;=$N365,R$7&lt;=$O365,R$7&lt;&gt;""),IF($P365="O",$K365&amp;" h",$K365),"")</f>
        <v/>
      </c>
      <c r="S365" s="150" t="str">
        <f>IF(AND(S$7&gt;=$N365,S$7&lt;=$O365,S$7&lt;&gt;""),IF($P365="O",$K365&amp;" h",$K365),"")</f>
        <v/>
      </c>
      <c r="T365" s="152" t="str">
        <f ca="1">IF(AND(T$7&gt;=$N365,T$7&lt;=$O365,T$7&lt;&gt;""),IF($P365="O",$K365&amp;" h",$K365),"")</f>
        <v/>
      </c>
      <c r="U365" s="150" t="str">
        <f>IF(AND(U$7&gt;=$N365,U$7&lt;=$O365,U$7&lt;&gt;""),IF($P365="O",$K365&amp;" h",$K365),"")</f>
        <v/>
      </c>
      <c r="V365" s="152" t="str">
        <f ca="1">IF(AND(V$7&gt;=$N365,V$7&lt;=$O365,V$7&lt;&gt;""),IF($P365="O",$K365&amp;" h",$K365),"")</f>
        <v/>
      </c>
      <c r="W365" s="150" t="str">
        <f>IF(AND(W$7&gt;=$N365,W$7&lt;=$O365,W$7&lt;&gt;""),IF($P365="O",$K365&amp;" h",$K365),"")</f>
        <v/>
      </c>
      <c r="X365" s="152" t="str">
        <f ca="1">IF(AND(X$7&gt;=$N365,X$7&lt;=$O365,X$7&lt;&gt;""),IF($P365="O",$K365&amp;" h",$K365),"")</f>
        <v/>
      </c>
      <c r="Y365" s="150" t="str">
        <f>IF(AND(Y$7&gt;=$N365,Y$7&lt;=$O365,Y$7&lt;&gt;""),IF($P365="O",$K365&amp;" h",$K365),"")</f>
        <v/>
      </c>
      <c r="Z365" s="152" t="str">
        <f ca="1">IF(AND(Z$7&gt;=$N365,Z$7&lt;=$O365,Z$7&lt;&gt;""),IF($P365="O",$K365&amp;" h",$K365),"")</f>
        <v/>
      </c>
      <c r="AA365" s="150" t="str">
        <f>IF(AND(AA$7&gt;=$N365,AA$7&lt;=$O365,AA$7&lt;&gt;""),IF($P365="O",$K365&amp;" h",$K365),"")</f>
        <v/>
      </c>
      <c r="AB365" s="152" t="str">
        <f ca="1">IF(AND(AB$7&gt;=$N365,AB$7&lt;=$O365,AB$7&lt;&gt;""),IF($P365="O",$K365&amp;" h",$K365),"")</f>
        <v/>
      </c>
      <c r="AC365" s="150" t="str">
        <f>IF(AND(AC$7&gt;=$N365,AC$7&lt;=$O365,AC$7&lt;&gt;""),IF($P365="O",$K365&amp;" h",$K365),"")</f>
        <v/>
      </c>
      <c r="AD365" s="152" t="str">
        <f ca="1">IF(AND(AD$7&gt;=$N365,AD$7&lt;=$O365,AD$7&lt;&gt;""),IF($P365="O",$K365&amp;" h",$K365),"")</f>
        <v/>
      </c>
      <c r="AE365" s="150" t="str">
        <f>IF(AND(AE$7&gt;=$N365,AE$7&lt;=$O365,AE$7&lt;&gt;""),IF($P365="O",$K365&amp;" h",$K365),"")</f>
        <v/>
      </c>
      <c r="AF365" s="152" t="str">
        <f ca="1">IF(AND(AF$7&gt;=$N365,AF$7&lt;=$O365,AF$7&lt;&gt;""),IF($P365="O",$K365&amp;" h",$K365),"")</f>
        <v/>
      </c>
      <c r="AG365" s="150" t="str">
        <f>IF(AND(AG$7&gt;=$N365,AG$7&lt;=$O365,AG$7&lt;&gt;""),IF($P365="O",$K365&amp;" h",$K365),"")</f>
        <v/>
      </c>
      <c r="AH365" s="152" t="str">
        <f ca="1">IF(AND(AH$7&gt;=$N365,AH$7&lt;=$O365,AH$7&lt;&gt;""),IF($P365="O",$K365&amp;" h",$K365),"")</f>
        <v/>
      </c>
      <c r="AI365" s="150"/>
      <c r="AJ365" s="152"/>
      <c r="AK365" s="150"/>
      <c r="AL365" s="152"/>
      <c r="AM365" s="150"/>
      <c r="AN365" s="152"/>
      <c r="AO365" s="150"/>
      <c r="AP365" s="152"/>
      <c r="AQ365" s="150"/>
      <c r="AR365" s="152"/>
      <c r="AS365" s="150"/>
      <c r="AT365" s="152"/>
      <c r="AU365" s="150"/>
      <c r="AV365" s="152"/>
      <c r="AW365" s="150"/>
      <c r="AX365" s="152"/>
      <c r="AY365" s="150"/>
      <c r="AZ365" s="152"/>
      <c r="BA365" s="150"/>
      <c r="BB365" s="152"/>
      <c r="BC365" s="150"/>
      <c r="BD365" s="152"/>
      <c r="BE365" s="150"/>
      <c r="BF365" s="152"/>
      <c r="BG365" s="150"/>
      <c r="BH365" s="152"/>
      <c r="BI365" s="150"/>
      <c r="BJ365" s="152"/>
      <c r="BK365" s="150"/>
      <c r="BL365" s="152"/>
      <c r="BM365" s="150"/>
      <c r="BN365" s="152"/>
      <c r="BO365" s="150"/>
      <c r="BP365" s="152"/>
      <c r="BQ365" s="150"/>
      <c r="BR365" s="152"/>
      <c r="BS365" s="150"/>
      <c r="BT365" s="152"/>
      <c r="BU365" s="150"/>
      <c r="BV365" s="152"/>
      <c r="BW365" s="150"/>
      <c r="BX365" s="152"/>
      <c r="BY365" s="150"/>
      <c r="BZ365" s="32" t="str">
        <f ca="1">IF(AND(BZ$7&gt;=$N365,BZ$7&lt;=$O365,BZ$7&lt;&gt;""),IF($P365="O",$K365&amp;" h",$K365),"")</f>
        <v/>
      </c>
      <c r="CA365" s="32" t="str">
        <f ca="1">IF(AND(CA$7&gt;=$N365,CA$7&lt;=$O365,CA$7&lt;&gt;""),IF($P365="O",$K365&amp;" h",$K365),"")</f>
        <v/>
      </c>
      <c r="CB365" s="32" t="str">
        <f ca="1">IF(AND(CB$7&gt;=$N365,CB$7&lt;=$O365,CB$7&lt;&gt;""),IF($P365="O",$K365&amp;" h",$K365),"")</f>
        <v/>
      </c>
      <c r="CC365" s="32" t="str">
        <f ca="1">IF(AND(CC$7&gt;=$N365,CC$7&lt;=$O365,CC$7&lt;&gt;""),IF($P365="O",$K365&amp;" h",$K365),"")</f>
        <v/>
      </c>
      <c r="CD365" s="32" t="str">
        <f ca="1">IF(AND(CD$7&gt;=$N365,CD$7&lt;=$O365,CD$7&lt;&gt;""),IF($P365="O",$K365&amp;" h",$K365),"")</f>
        <v/>
      </c>
      <c r="CE365" s="32" t="str">
        <f ca="1">IF(AND(CE$7&gt;=$N365,CE$7&lt;=$O365,CE$7&lt;&gt;""),IF($P365="O",$K365&amp;" h",$K365),"")</f>
        <v/>
      </c>
      <c r="CF365" s="32" t="str">
        <f ca="1">IF(AND(CF$7&gt;=$N365,CF$7&lt;=$O365,CF$7&lt;&gt;""),IF($P365="O",$K365&amp;" h",$K365),"")</f>
        <v/>
      </c>
      <c r="CG365" s="32" t="str">
        <f ca="1">IF(AND(CG$7&gt;=$N365,CG$7&lt;=$O365,CG$7&lt;&gt;""),IF($P365="O",$K365&amp;" h",$K365),"")</f>
        <v/>
      </c>
      <c r="CH365" s="32" t="str">
        <f ca="1">IF(AND(CH$7&gt;=$N365,CH$7&lt;=$O365,CH$7&lt;&gt;""),IF($P365="O",$K365&amp;" h",$K365),"")</f>
        <v/>
      </c>
      <c r="CI365" s="32" t="str">
        <f ca="1">IF(AND(CI$7&gt;=$N365,CI$7&lt;=$O365,CI$7&lt;&gt;""),IF($P365="O",$K365&amp;" h",$K365),"")</f>
        <v/>
      </c>
      <c r="CJ365" s="32" t="str">
        <f ca="1">IF(AND(CJ$7&gt;=$N365,CJ$7&lt;=$O365,CJ$7&lt;&gt;""),IF($P365="O",$K365&amp;" h",$K365),"")</f>
        <v/>
      </c>
      <c r="CK365" s="32" t="str">
        <f ca="1">IF(AND(CK$7&gt;=$N365,CK$7&lt;=$O365,CK$7&lt;&gt;""),IF($P365="O",$K365&amp;" h",$K365),"")</f>
        <v/>
      </c>
      <c r="CL365" s="32" t="str">
        <f ca="1">IF(AND(CL$7&gt;=$N365,CL$7&lt;=$O365,CL$7&lt;&gt;""),IF($P365="O",$K365&amp;" h",$K365),"")</f>
        <v/>
      </c>
      <c r="CM365" s="32" t="str">
        <f ca="1">IF(AND(CM$7&gt;=$N365,CM$7&lt;=$O365,CM$7&lt;&gt;""),IF($P365="O",$K365&amp;" h",$K365),"")</f>
        <v/>
      </c>
      <c r="CN365" s="32" t="str">
        <f ca="1">IF(AND(CN$7&gt;=$N365,CN$7&lt;=$O365,CN$7&lt;&gt;""),IF($P365="O",$K365&amp;" h",$K365),"")</f>
        <v/>
      </c>
      <c r="CO365" s="32" t="str">
        <f ca="1">IF(AND(CO$7&gt;=$N365,CO$7&lt;=$O365,CO$7&lt;&gt;""),IF($P365="O",$K365&amp;" h",$K365),"")</f>
        <v/>
      </c>
      <c r="CP365" s="32" t="str">
        <f ca="1">IF(AND(CP$7&gt;=$N365,CP$7&lt;=$O365,CP$7&lt;&gt;""),IF($P365="O",$K365&amp;" h",$K365),"")</f>
        <v/>
      </c>
      <c r="CQ365" s="32" t="str">
        <f ca="1">IF(AND(CQ$7&gt;=$N365,CQ$7&lt;=$O365,CQ$7&lt;&gt;""),IF($P365="O",$K365&amp;" h",$K365),"")</f>
        <v/>
      </c>
      <c r="CR365" s="32" t="str">
        <f ca="1">IF(AND(CR$7&gt;=$N365,CR$7&lt;=$O365,CR$7&lt;&gt;""),IF($P365="O",$K365&amp;" h",$K365),"")</f>
        <v/>
      </c>
      <c r="CS365" s="32" t="str">
        <f ca="1">IF(AND(CS$7&gt;=$N365,CS$7&lt;=$O365,CS$7&lt;&gt;""),IF($P365="O",$K365&amp;" h",$K365),"")</f>
        <v/>
      </c>
      <c r="CT365" s="32" t="str">
        <f ca="1">IF(AND(CT$7&gt;=$N365,CT$7&lt;=$O365,CT$7&lt;&gt;""),IF($P365="O",$K365&amp;" h",$K365),"")</f>
        <v/>
      </c>
      <c r="CU365" s="32" t="str">
        <f ca="1">IF(AND(CU$7&gt;=$N365,CU$7&lt;=$O365,CU$7&lt;&gt;""),IF($P365="O",$K365&amp;" h",$K365),"")</f>
        <v/>
      </c>
      <c r="CV365" s="32" t="str">
        <f ca="1">IF(AND(CV$7&gt;=$N365,CV$7&lt;=$O365,CV$7&lt;&gt;""),IF($P365="O",$K365&amp;" h",$K365),"")</f>
        <v/>
      </c>
      <c r="CW365" s="32" t="str">
        <f ca="1">IF(AND(CW$7&gt;=$N365,CW$7&lt;=$O365,CW$7&lt;&gt;""),IF($P365="O",$K365&amp;" h",$K365),"")</f>
        <v/>
      </c>
      <c r="CX365" s="32" t="str">
        <f ca="1">IF(AND(CX$7&gt;=$N365,CX$7&lt;=$O365,CX$7&lt;&gt;""),IF($P365="O",$K365&amp;" h",$K365),"")</f>
        <v/>
      </c>
      <c r="CY365" s="32" t="str">
        <f ca="1">IF(AND(CY$7&gt;=$N365,CY$7&lt;=$O365,CY$7&lt;&gt;""),IF($P365="O",$K365&amp;" h",$K365),"")</f>
        <v/>
      </c>
      <c r="CZ365" s="32" t="str">
        <f ca="1">IF(AND(CZ$7&gt;=$N365,CZ$7&lt;=$O365,CZ$7&lt;&gt;""),IF($P365="O",$K365&amp;" h",$K365),"")</f>
        <v/>
      </c>
      <c r="DA365" s="32" t="str">
        <f ca="1">IF(AND(DA$7&gt;=$N365,DA$7&lt;=$O365,DA$7&lt;&gt;""),IF($P365="O",$K365&amp;" h",$K365),"")</f>
        <v/>
      </c>
      <c r="DB365" s="32" t="str">
        <f ca="1">IF(AND(DB$7&gt;=$N365,DB$7&lt;=$O365,DB$7&lt;&gt;""),IF($P365="O",$K365&amp;" h",$K365),"")</f>
        <v/>
      </c>
      <c r="DC365" s="32" t="str">
        <f ca="1">IF(AND(DC$7&gt;=$N365,DC$7&lt;=$O365,DC$7&lt;&gt;""),IF($P365="O",$K365&amp;" h",$K365),"")</f>
        <v/>
      </c>
    </row>
    <row r="366" spans="1:107" x14ac:dyDescent="0.3">
      <c r="A366" s="100"/>
      <c r="B366" s="100"/>
      <c r="C366" s="100"/>
      <c r="D366" s="100"/>
      <c r="E366" s="100"/>
      <c r="F366" s="100"/>
      <c r="G366" s="100"/>
      <c r="H366" s="100"/>
      <c r="I366" s="100"/>
      <c r="J366" s="100"/>
      <c r="K366" s="100"/>
      <c r="L366" s="101"/>
      <c r="M366" s="101"/>
      <c r="N366" s="102"/>
      <c r="O366" s="102"/>
      <c r="P366" s="103"/>
      <c r="Q366" s="31">
        <f ca="1">NETWORKDAYS(N366,O366,LD!$D$5:$D$16)</f>
        <v>0</v>
      </c>
      <c r="R366" s="152" t="str">
        <f ca="1">IF(AND(R$7&gt;=$N366,R$7&lt;=$O366,R$7&lt;&gt;""),IF($P366="O",$K366&amp;" h",$K366),"")</f>
        <v/>
      </c>
      <c r="S366" s="150" t="str">
        <f>IF(AND(S$7&gt;=$N366,S$7&lt;=$O366,S$7&lt;&gt;""),IF($P366="O",$K366&amp;" h",$K366),"")</f>
        <v/>
      </c>
      <c r="T366" s="152" t="str">
        <f ca="1">IF(AND(T$7&gt;=$N366,T$7&lt;=$O366,T$7&lt;&gt;""),IF($P366="O",$K366&amp;" h",$K366),"")</f>
        <v/>
      </c>
      <c r="U366" s="150" t="str">
        <f>IF(AND(U$7&gt;=$N366,U$7&lt;=$O366,U$7&lt;&gt;""),IF($P366="O",$K366&amp;" h",$K366),"")</f>
        <v/>
      </c>
      <c r="V366" s="152" t="str">
        <f ca="1">IF(AND(V$7&gt;=$N366,V$7&lt;=$O366,V$7&lt;&gt;""),IF($P366="O",$K366&amp;" h",$K366),"")</f>
        <v/>
      </c>
      <c r="W366" s="150" t="str">
        <f>IF(AND(W$7&gt;=$N366,W$7&lt;=$O366,W$7&lt;&gt;""),IF($P366="O",$K366&amp;" h",$K366),"")</f>
        <v/>
      </c>
      <c r="X366" s="152" t="str">
        <f ca="1">IF(AND(X$7&gt;=$N366,X$7&lt;=$O366,X$7&lt;&gt;""),IF($P366="O",$K366&amp;" h",$K366),"")</f>
        <v/>
      </c>
      <c r="Y366" s="150" t="str">
        <f>IF(AND(Y$7&gt;=$N366,Y$7&lt;=$O366,Y$7&lt;&gt;""),IF($P366="O",$K366&amp;" h",$K366),"")</f>
        <v/>
      </c>
      <c r="Z366" s="152" t="str">
        <f ca="1">IF(AND(Z$7&gt;=$N366,Z$7&lt;=$O366,Z$7&lt;&gt;""),IF($P366="O",$K366&amp;" h",$K366),"")</f>
        <v/>
      </c>
      <c r="AA366" s="150" t="str">
        <f>IF(AND(AA$7&gt;=$N366,AA$7&lt;=$O366,AA$7&lt;&gt;""),IF($P366="O",$K366&amp;" h",$K366),"")</f>
        <v/>
      </c>
      <c r="AB366" s="152" t="str">
        <f ca="1">IF(AND(AB$7&gt;=$N366,AB$7&lt;=$O366,AB$7&lt;&gt;""),IF($P366="O",$K366&amp;" h",$K366),"")</f>
        <v/>
      </c>
      <c r="AC366" s="150" t="str">
        <f>IF(AND(AC$7&gt;=$N366,AC$7&lt;=$O366,AC$7&lt;&gt;""),IF($P366="O",$K366&amp;" h",$K366),"")</f>
        <v/>
      </c>
      <c r="AD366" s="152" t="str">
        <f ca="1">IF(AND(AD$7&gt;=$N366,AD$7&lt;=$O366,AD$7&lt;&gt;""),IF($P366="O",$K366&amp;" h",$K366),"")</f>
        <v/>
      </c>
      <c r="AE366" s="150" t="str">
        <f>IF(AND(AE$7&gt;=$N366,AE$7&lt;=$O366,AE$7&lt;&gt;""),IF($P366="O",$K366&amp;" h",$K366),"")</f>
        <v/>
      </c>
      <c r="AF366" s="152" t="str">
        <f ca="1">IF(AND(AF$7&gt;=$N366,AF$7&lt;=$O366,AF$7&lt;&gt;""),IF($P366="O",$K366&amp;" h",$K366),"")</f>
        <v/>
      </c>
      <c r="AG366" s="150" t="str">
        <f>IF(AND(AG$7&gt;=$N366,AG$7&lt;=$O366,AG$7&lt;&gt;""),IF($P366="O",$K366&amp;" h",$K366),"")</f>
        <v/>
      </c>
      <c r="AH366" s="152" t="str">
        <f ca="1">IF(AND(AH$7&gt;=$N366,AH$7&lt;=$O366,AH$7&lt;&gt;""),IF($P366="O",$K366&amp;" h",$K366),"")</f>
        <v/>
      </c>
      <c r="AI366" s="150"/>
      <c r="AJ366" s="152"/>
      <c r="AK366" s="150"/>
      <c r="AL366" s="152"/>
      <c r="AM366" s="150"/>
      <c r="AN366" s="152"/>
      <c r="AO366" s="150"/>
      <c r="AP366" s="152"/>
      <c r="AQ366" s="150"/>
      <c r="AR366" s="152"/>
      <c r="AS366" s="150"/>
      <c r="AT366" s="152"/>
      <c r="AU366" s="150"/>
      <c r="AV366" s="152"/>
      <c r="AW366" s="150"/>
      <c r="AX366" s="152"/>
      <c r="AY366" s="150"/>
      <c r="AZ366" s="152"/>
      <c r="BA366" s="150"/>
      <c r="BB366" s="152"/>
      <c r="BC366" s="150"/>
      <c r="BD366" s="152"/>
      <c r="BE366" s="150"/>
      <c r="BF366" s="152"/>
      <c r="BG366" s="150"/>
      <c r="BH366" s="152"/>
      <c r="BI366" s="150"/>
      <c r="BJ366" s="152"/>
      <c r="BK366" s="150"/>
      <c r="BL366" s="152"/>
      <c r="BM366" s="150"/>
      <c r="BN366" s="152"/>
      <c r="BO366" s="150"/>
      <c r="BP366" s="152"/>
      <c r="BQ366" s="150"/>
      <c r="BR366" s="152"/>
      <c r="BS366" s="150"/>
      <c r="BT366" s="152"/>
      <c r="BU366" s="150"/>
      <c r="BV366" s="152"/>
      <c r="BW366" s="150"/>
      <c r="BX366" s="152"/>
      <c r="BY366" s="150"/>
      <c r="BZ366" s="32" t="str">
        <f ca="1">IF(AND(BZ$7&gt;=$N366,BZ$7&lt;=$O366,BZ$7&lt;&gt;""),IF($P366="O",$K366&amp;" h",$K366),"")</f>
        <v/>
      </c>
      <c r="CA366" s="32" t="str">
        <f ca="1">IF(AND(CA$7&gt;=$N366,CA$7&lt;=$O366,CA$7&lt;&gt;""),IF($P366="O",$K366&amp;" h",$K366),"")</f>
        <v/>
      </c>
      <c r="CB366" s="32" t="str">
        <f ca="1">IF(AND(CB$7&gt;=$N366,CB$7&lt;=$O366,CB$7&lt;&gt;""),IF($P366="O",$K366&amp;" h",$K366),"")</f>
        <v/>
      </c>
      <c r="CC366" s="32" t="str">
        <f ca="1">IF(AND(CC$7&gt;=$N366,CC$7&lt;=$O366,CC$7&lt;&gt;""),IF($P366="O",$K366&amp;" h",$K366),"")</f>
        <v/>
      </c>
      <c r="CD366" s="32" t="str">
        <f ca="1">IF(AND(CD$7&gt;=$N366,CD$7&lt;=$O366,CD$7&lt;&gt;""),IF($P366="O",$K366&amp;" h",$K366),"")</f>
        <v/>
      </c>
      <c r="CE366" s="32" t="str">
        <f ca="1">IF(AND(CE$7&gt;=$N366,CE$7&lt;=$O366,CE$7&lt;&gt;""),IF($P366="O",$K366&amp;" h",$K366),"")</f>
        <v/>
      </c>
      <c r="CF366" s="32" t="str">
        <f ca="1">IF(AND(CF$7&gt;=$N366,CF$7&lt;=$O366,CF$7&lt;&gt;""),IF($P366="O",$K366&amp;" h",$K366),"")</f>
        <v/>
      </c>
      <c r="CG366" s="32" t="str">
        <f ca="1">IF(AND(CG$7&gt;=$N366,CG$7&lt;=$O366,CG$7&lt;&gt;""),IF($P366="O",$K366&amp;" h",$K366),"")</f>
        <v/>
      </c>
      <c r="CH366" s="32" t="str">
        <f ca="1">IF(AND(CH$7&gt;=$N366,CH$7&lt;=$O366,CH$7&lt;&gt;""),IF($P366="O",$K366&amp;" h",$K366),"")</f>
        <v/>
      </c>
      <c r="CI366" s="32" t="str">
        <f ca="1">IF(AND(CI$7&gt;=$N366,CI$7&lt;=$O366,CI$7&lt;&gt;""),IF($P366="O",$K366&amp;" h",$K366),"")</f>
        <v/>
      </c>
      <c r="CJ366" s="32" t="str">
        <f ca="1">IF(AND(CJ$7&gt;=$N366,CJ$7&lt;=$O366,CJ$7&lt;&gt;""),IF($P366="O",$K366&amp;" h",$K366),"")</f>
        <v/>
      </c>
      <c r="CK366" s="32" t="str">
        <f ca="1">IF(AND(CK$7&gt;=$N366,CK$7&lt;=$O366,CK$7&lt;&gt;""),IF($P366="O",$K366&amp;" h",$K366),"")</f>
        <v/>
      </c>
      <c r="CL366" s="32" t="str">
        <f ca="1">IF(AND(CL$7&gt;=$N366,CL$7&lt;=$O366,CL$7&lt;&gt;""),IF($P366="O",$K366&amp;" h",$K366),"")</f>
        <v/>
      </c>
      <c r="CM366" s="32" t="str">
        <f ca="1">IF(AND(CM$7&gt;=$N366,CM$7&lt;=$O366,CM$7&lt;&gt;""),IF($P366="O",$K366&amp;" h",$K366),"")</f>
        <v/>
      </c>
      <c r="CN366" s="32" t="str">
        <f ca="1">IF(AND(CN$7&gt;=$N366,CN$7&lt;=$O366,CN$7&lt;&gt;""),IF($P366="O",$K366&amp;" h",$K366),"")</f>
        <v/>
      </c>
      <c r="CO366" s="32" t="str">
        <f ca="1">IF(AND(CO$7&gt;=$N366,CO$7&lt;=$O366,CO$7&lt;&gt;""),IF($P366="O",$K366&amp;" h",$K366),"")</f>
        <v/>
      </c>
      <c r="CP366" s="32" t="str">
        <f ca="1">IF(AND(CP$7&gt;=$N366,CP$7&lt;=$O366,CP$7&lt;&gt;""),IF($P366="O",$K366&amp;" h",$K366),"")</f>
        <v/>
      </c>
      <c r="CQ366" s="32" t="str">
        <f ca="1">IF(AND(CQ$7&gt;=$N366,CQ$7&lt;=$O366,CQ$7&lt;&gt;""),IF($P366="O",$K366&amp;" h",$K366),"")</f>
        <v/>
      </c>
      <c r="CR366" s="32" t="str">
        <f ca="1">IF(AND(CR$7&gt;=$N366,CR$7&lt;=$O366,CR$7&lt;&gt;""),IF($P366="O",$K366&amp;" h",$K366),"")</f>
        <v/>
      </c>
      <c r="CS366" s="32" t="str">
        <f ca="1">IF(AND(CS$7&gt;=$N366,CS$7&lt;=$O366,CS$7&lt;&gt;""),IF($P366="O",$K366&amp;" h",$K366),"")</f>
        <v/>
      </c>
      <c r="CT366" s="32" t="str">
        <f ca="1">IF(AND(CT$7&gt;=$N366,CT$7&lt;=$O366,CT$7&lt;&gt;""),IF($P366="O",$K366&amp;" h",$K366),"")</f>
        <v/>
      </c>
      <c r="CU366" s="32" t="str">
        <f ca="1">IF(AND(CU$7&gt;=$N366,CU$7&lt;=$O366,CU$7&lt;&gt;""),IF($P366="O",$K366&amp;" h",$K366),"")</f>
        <v/>
      </c>
      <c r="CV366" s="32" t="str">
        <f ca="1">IF(AND(CV$7&gt;=$N366,CV$7&lt;=$O366,CV$7&lt;&gt;""),IF($P366="O",$K366&amp;" h",$K366),"")</f>
        <v/>
      </c>
      <c r="CW366" s="32" t="str">
        <f ca="1">IF(AND(CW$7&gt;=$N366,CW$7&lt;=$O366,CW$7&lt;&gt;""),IF($P366="O",$K366&amp;" h",$K366),"")</f>
        <v/>
      </c>
      <c r="CX366" s="32" t="str">
        <f ca="1">IF(AND(CX$7&gt;=$N366,CX$7&lt;=$O366,CX$7&lt;&gt;""),IF($P366="O",$K366&amp;" h",$K366),"")</f>
        <v/>
      </c>
      <c r="CY366" s="32" t="str">
        <f ca="1">IF(AND(CY$7&gt;=$N366,CY$7&lt;=$O366,CY$7&lt;&gt;""),IF($P366="O",$K366&amp;" h",$K366),"")</f>
        <v/>
      </c>
      <c r="CZ366" s="32" t="str">
        <f ca="1">IF(AND(CZ$7&gt;=$N366,CZ$7&lt;=$O366,CZ$7&lt;&gt;""),IF($P366="O",$K366&amp;" h",$K366),"")</f>
        <v/>
      </c>
      <c r="DA366" s="32" t="str">
        <f ca="1">IF(AND(DA$7&gt;=$N366,DA$7&lt;=$O366,DA$7&lt;&gt;""),IF($P366="O",$K366&amp;" h",$K366),"")</f>
        <v/>
      </c>
      <c r="DB366" s="32" t="str">
        <f ca="1">IF(AND(DB$7&gt;=$N366,DB$7&lt;=$O366,DB$7&lt;&gt;""),IF($P366="O",$K366&amp;" h",$K366),"")</f>
        <v/>
      </c>
      <c r="DC366" s="32" t="str">
        <f ca="1">IF(AND(DC$7&gt;=$N366,DC$7&lt;=$O366,DC$7&lt;&gt;""),IF($P366="O",$K366&amp;" h",$K366),"")</f>
        <v/>
      </c>
    </row>
    <row r="367" spans="1:107" x14ac:dyDescent="0.3">
      <c r="A367" s="100"/>
      <c r="B367" s="100"/>
      <c r="C367" s="100"/>
      <c r="D367" s="100"/>
      <c r="E367" s="100"/>
      <c r="F367" s="100"/>
      <c r="G367" s="100"/>
      <c r="H367" s="100"/>
      <c r="I367" s="100"/>
      <c r="J367" s="100"/>
      <c r="K367" s="100"/>
      <c r="L367" s="101"/>
      <c r="M367" s="101"/>
      <c r="N367" s="102"/>
      <c r="O367" s="102"/>
      <c r="P367" s="103"/>
      <c r="Q367" s="31">
        <f ca="1">NETWORKDAYS(N367,O367,LD!$D$5:$D$16)</f>
        <v>0</v>
      </c>
      <c r="R367" s="152" t="str">
        <f ca="1">IF(AND(R$7&gt;=$N367,R$7&lt;=$O367,R$7&lt;&gt;""),IF($P367="O",$K367&amp;" h",$K367),"")</f>
        <v/>
      </c>
      <c r="S367" s="150" t="str">
        <f>IF(AND(S$7&gt;=$N367,S$7&lt;=$O367,S$7&lt;&gt;""),IF($P367="O",$K367&amp;" h",$K367),"")</f>
        <v/>
      </c>
      <c r="T367" s="152" t="str">
        <f ca="1">IF(AND(T$7&gt;=$N367,T$7&lt;=$O367,T$7&lt;&gt;""),IF($P367="O",$K367&amp;" h",$K367),"")</f>
        <v/>
      </c>
      <c r="U367" s="150" t="str">
        <f>IF(AND(U$7&gt;=$N367,U$7&lt;=$O367,U$7&lt;&gt;""),IF($P367="O",$K367&amp;" h",$K367),"")</f>
        <v/>
      </c>
      <c r="V367" s="152" t="str">
        <f ca="1">IF(AND(V$7&gt;=$N367,V$7&lt;=$O367,V$7&lt;&gt;""),IF($P367="O",$K367&amp;" h",$K367),"")</f>
        <v/>
      </c>
      <c r="W367" s="150" t="str">
        <f>IF(AND(W$7&gt;=$N367,W$7&lt;=$O367,W$7&lt;&gt;""),IF($P367="O",$K367&amp;" h",$K367),"")</f>
        <v/>
      </c>
      <c r="X367" s="152" t="str">
        <f ca="1">IF(AND(X$7&gt;=$N367,X$7&lt;=$O367,X$7&lt;&gt;""),IF($P367="O",$K367&amp;" h",$K367),"")</f>
        <v/>
      </c>
      <c r="Y367" s="150" t="str">
        <f>IF(AND(Y$7&gt;=$N367,Y$7&lt;=$O367,Y$7&lt;&gt;""),IF($P367="O",$K367&amp;" h",$K367),"")</f>
        <v/>
      </c>
      <c r="Z367" s="152" t="str">
        <f ca="1">IF(AND(Z$7&gt;=$N367,Z$7&lt;=$O367,Z$7&lt;&gt;""),IF($P367="O",$K367&amp;" h",$K367),"")</f>
        <v/>
      </c>
      <c r="AA367" s="150" t="str">
        <f>IF(AND(AA$7&gt;=$N367,AA$7&lt;=$O367,AA$7&lt;&gt;""),IF($P367="O",$K367&amp;" h",$K367),"")</f>
        <v/>
      </c>
      <c r="AB367" s="152" t="str">
        <f ca="1">IF(AND(AB$7&gt;=$N367,AB$7&lt;=$O367,AB$7&lt;&gt;""),IF($P367="O",$K367&amp;" h",$K367),"")</f>
        <v/>
      </c>
      <c r="AC367" s="150" t="str">
        <f>IF(AND(AC$7&gt;=$N367,AC$7&lt;=$O367,AC$7&lt;&gt;""),IF($P367="O",$K367&amp;" h",$K367),"")</f>
        <v/>
      </c>
      <c r="AD367" s="152" t="str">
        <f ca="1">IF(AND(AD$7&gt;=$N367,AD$7&lt;=$O367,AD$7&lt;&gt;""),IF($P367="O",$K367&amp;" h",$K367),"")</f>
        <v/>
      </c>
      <c r="AE367" s="150" t="str">
        <f>IF(AND(AE$7&gt;=$N367,AE$7&lt;=$O367,AE$7&lt;&gt;""),IF($P367="O",$K367&amp;" h",$K367),"")</f>
        <v/>
      </c>
      <c r="AF367" s="152" t="str">
        <f ca="1">IF(AND(AF$7&gt;=$N367,AF$7&lt;=$O367,AF$7&lt;&gt;""),IF($P367="O",$K367&amp;" h",$K367),"")</f>
        <v/>
      </c>
      <c r="AG367" s="150" t="str">
        <f>IF(AND(AG$7&gt;=$N367,AG$7&lt;=$O367,AG$7&lt;&gt;""),IF($P367="O",$K367&amp;" h",$K367),"")</f>
        <v/>
      </c>
      <c r="AH367" s="152" t="str">
        <f ca="1">IF(AND(AH$7&gt;=$N367,AH$7&lt;=$O367,AH$7&lt;&gt;""),IF($P367="O",$K367&amp;" h",$K367),"")</f>
        <v/>
      </c>
      <c r="AI367" s="150"/>
      <c r="AJ367" s="152"/>
      <c r="AK367" s="150"/>
      <c r="AL367" s="152"/>
      <c r="AM367" s="150"/>
      <c r="AN367" s="152"/>
      <c r="AO367" s="150"/>
      <c r="AP367" s="152"/>
      <c r="AQ367" s="150"/>
      <c r="AR367" s="152"/>
      <c r="AS367" s="150"/>
      <c r="AT367" s="152"/>
      <c r="AU367" s="150"/>
      <c r="AV367" s="152"/>
      <c r="AW367" s="150"/>
      <c r="AX367" s="152"/>
      <c r="AY367" s="150"/>
      <c r="AZ367" s="152"/>
      <c r="BA367" s="150"/>
      <c r="BB367" s="152"/>
      <c r="BC367" s="150"/>
      <c r="BD367" s="152"/>
      <c r="BE367" s="150"/>
      <c r="BF367" s="152"/>
      <c r="BG367" s="150"/>
      <c r="BH367" s="152"/>
      <c r="BI367" s="150"/>
      <c r="BJ367" s="152"/>
      <c r="BK367" s="150"/>
      <c r="BL367" s="152"/>
      <c r="BM367" s="150"/>
      <c r="BN367" s="152"/>
      <c r="BO367" s="150"/>
      <c r="BP367" s="152"/>
      <c r="BQ367" s="150"/>
      <c r="BR367" s="152"/>
      <c r="BS367" s="150"/>
      <c r="BT367" s="152"/>
      <c r="BU367" s="150"/>
      <c r="BV367" s="152"/>
      <c r="BW367" s="150"/>
      <c r="BX367" s="152"/>
      <c r="BY367" s="150"/>
      <c r="BZ367" s="32" t="str">
        <f ca="1">IF(AND(BZ$7&gt;=$N367,BZ$7&lt;=$O367,BZ$7&lt;&gt;""),IF($P367="O",$K367&amp;" h",$K367),"")</f>
        <v/>
      </c>
      <c r="CA367" s="32" t="str">
        <f ca="1">IF(AND(CA$7&gt;=$N367,CA$7&lt;=$O367,CA$7&lt;&gt;""),IF($P367="O",$K367&amp;" h",$K367),"")</f>
        <v/>
      </c>
      <c r="CB367" s="32" t="str">
        <f ca="1">IF(AND(CB$7&gt;=$N367,CB$7&lt;=$O367,CB$7&lt;&gt;""),IF($P367="O",$K367&amp;" h",$K367),"")</f>
        <v/>
      </c>
      <c r="CC367" s="32" t="str">
        <f ca="1">IF(AND(CC$7&gt;=$N367,CC$7&lt;=$O367,CC$7&lt;&gt;""),IF($P367="O",$K367&amp;" h",$K367),"")</f>
        <v/>
      </c>
      <c r="CD367" s="32" t="str">
        <f ca="1">IF(AND(CD$7&gt;=$N367,CD$7&lt;=$O367,CD$7&lt;&gt;""),IF($P367="O",$K367&amp;" h",$K367),"")</f>
        <v/>
      </c>
      <c r="CE367" s="32" t="str">
        <f ca="1">IF(AND(CE$7&gt;=$N367,CE$7&lt;=$O367,CE$7&lt;&gt;""),IF($P367="O",$K367&amp;" h",$K367),"")</f>
        <v/>
      </c>
      <c r="CF367" s="32" t="str">
        <f ca="1">IF(AND(CF$7&gt;=$N367,CF$7&lt;=$O367,CF$7&lt;&gt;""),IF($P367="O",$K367&amp;" h",$K367),"")</f>
        <v/>
      </c>
      <c r="CG367" s="32" t="str">
        <f ca="1">IF(AND(CG$7&gt;=$N367,CG$7&lt;=$O367,CG$7&lt;&gt;""),IF($P367="O",$K367&amp;" h",$K367),"")</f>
        <v/>
      </c>
      <c r="CH367" s="32" t="str">
        <f ca="1">IF(AND(CH$7&gt;=$N367,CH$7&lt;=$O367,CH$7&lt;&gt;""),IF($P367="O",$K367&amp;" h",$K367),"")</f>
        <v/>
      </c>
      <c r="CI367" s="32" t="str">
        <f ca="1">IF(AND(CI$7&gt;=$N367,CI$7&lt;=$O367,CI$7&lt;&gt;""),IF($P367="O",$K367&amp;" h",$K367),"")</f>
        <v/>
      </c>
      <c r="CJ367" s="32" t="str">
        <f ca="1">IF(AND(CJ$7&gt;=$N367,CJ$7&lt;=$O367,CJ$7&lt;&gt;""),IF($P367="O",$K367&amp;" h",$K367),"")</f>
        <v/>
      </c>
      <c r="CK367" s="32" t="str">
        <f ca="1">IF(AND(CK$7&gt;=$N367,CK$7&lt;=$O367,CK$7&lt;&gt;""),IF($P367="O",$K367&amp;" h",$K367),"")</f>
        <v/>
      </c>
      <c r="CL367" s="32" t="str">
        <f ca="1">IF(AND(CL$7&gt;=$N367,CL$7&lt;=$O367,CL$7&lt;&gt;""),IF($P367="O",$K367&amp;" h",$K367),"")</f>
        <v/>
      </c>
      <c r="CM367" s="32" t="str">
        <f ca="1">IF(AND(CM$7&gt;=$N367,CM$7&lt;=$O367,CM$7&lt;&gt;""),IF($P367="O",$K367&amp;" h",$K367),"")</f>
        <v/>
      </c>
      <c r="CN367" s="32" t="str">
        <f ca="1">IF(AND(CN$7&gt;=$N367,CN$7&lt;=$O367,CN$7&lt;&gt;""),IF($P367="O",$K367&amp;" h",$K367),"")</f>
        <v/>
      </c>
      <c r="CO367" s="32" t="str">
        <f ca="1">IF(AND(CO$7&gt;=$N367,CO$7&lt;=$O367,CO$7&lt;&gt;""),IF($P367="O",$K367&amp;" h",$K367),"")</f>
        <v/>
      </c>
      <c r="CP367" s="32" t="str">
        <f ca="1">IF(AND(CP$7&gt;=$N367,CP$7&lt;=$O367,CP$7&lt;&gt;""),IF($P367="O",$K367&amp;" h",$K367),"")</f>
        <v/>
      </c>
      <c r="CQ367" s="32" t="str">
        <f ca="1">IF(AND(CQ$7&gt;=$N367,CQ$7&lt;=$O367,CQ$7&lt;&gt;""),IF($P367="O",$K367&amp;" h",$K367),"")</f>
        <v/>
      </c>
      <c r="CR367" s="32" t="str">
        <f ca="1">IF(AND(CR$7&gt;=$N367,CR$7&lt;=$O367,CR$7&lt;&gt;""),IF($P367="O",$K367&amp;" h",$K367),"")</f>
        <v/>
      </c>
      <c r="CS367" s="32" t="str">
        <f ca="1">IF(AND(CS$7&gt;=$N367,CS$7&lt;=$O367,CS$7&lt;&gt;""),IF($P367="O",$K367&amp;" h",$K367),"")</f>
        <v/>
      </c>
      <c r="CT367" s="32" t="str">
        <f ca="1">IF(AND(CT$7&gt;=$N367,CT$7&lt;=$O367,CT$7&lt;&gt;""),IF($P367="O",$K367&amp;" h",$K367),"")</f>
        <v/>
      </c>
      <c r="CU367" s="32" t="str">
        <f ca="1">IF(AND(CU$7&gt;=$N367,CU$7&lt;=$O367,CU$7&lt;&gt;""),IF($P367="O",$K367&amp;" h",$K367),"")</f>
        <v/>
      </c>
      <c r="CV367" s="32" t="str">
        <f ca="1">IF(AND(CV$7&gt;=$N367,CV$7&lt;=$O367,CV$7&lt;&gt;""),IF($P367="O",$K367&amp;" h",$K367),"")</f>
        <v/>
      </c>
      <c r="CW367" s="32" t="str">
        <f ca="1">IF(AND(CW$7&gt;=$N367,CW$7&lt;=$O367,CW$7&lt;&gt;""),IF($P367="O",$K367&amp;" h",$K367),"")</f>
        <v/>
      </c>
      <c r="CX367" s="32" t="str">
        <f ca="1">IF(AND(CX$7&gt;=$N367,CX$7&lt;=$O367,CX$7&lt;&gt;""),IF($P367="O",$K367&amp;" h",$K367),"")</f>
        <v/>
      </c>
      <c r="CY367" s="32" t="str">
        <f ca="1">IF(AND(CY$7&gt;=$N367,CY$7&lt;=$O367,CY$7&lt;&gt;""),IF($P367="O",$K367&amp;" h",$K367),"")</f>
        <v/>
      </c>
      <c r="CZ367" s="32" t="str">
        <f ca="1">IF(AND(CZ$7&gt;=$N367,CZ$7&lt;=$O367,CZ$7&lt;&gt;""),IF($P367="O",$K367&amp;" h",$K367),"")</f>
        <v/>
      </c>
      <c r="DA367" s="32" t="str">
        <f ca="1">IF(AND(DA$7&gt;=$N367,DA$7&lt;=$O367,DA$7&lt;&gt;""),IF($P367="O",$K367&amp;" h",$K367),"")</f>
        <v/>
      </c>
      <c r="DB367" s="32" t="str">
        <f ca="1">IF(AND(DB$7&gt;=$N367,DB$7&lt;=$O367,DB$7&lt;&gt;""),IF($P367="O",$K367&amp;" h",$K367),"")</f>
        <v/>
      </c>
      <c r="DC367" s="32" t="str">
        <f ca="1">IF(AND(DC$7&gt;=$N367,DC$7&lt;=$O367,DC$7&lt;&gt;""),IF($P367="O",$K367&amp;" h",$K367),"")</f>
        <v/>
      </c>
    </row>
    <row r="368" spans="1:107" x14ac:dyDescent="0.3">
      <c r="A368" s="100"/>
      <c r="B368" s="100"/>
      <c r="C368" s="100"/>
      <c r="D368" s="100"/>
      <c r="E368" s="100"/>
      <c r="F368" s="100"/>
      <c r="G368" s="100"/>
      <c r="H368" s="100"/>
      <c r="I368" s="100"/>
      <c r="J368" s="100"/>
      <c r="K368" s="100"/>
      <c r="L368" s="104"/>
      <c r="M368" s="104"/>
      <c r="N368" s="105"/>
      <c r="O368" s="105"/>
      <c r="P368" s="106"/>
      <c r="Q368" s="31">
        <f ca="1">NETWORKDAYS(N368,O368,LD!$D$5:$D$16)</f>
        <v>0</v>
      </c>
      <c r="R368" s="152" t="str">
        <f ca="1">IF(AND(R$7&gt;=$N368,R$7&lt;=$O368,R$7&lt;&gt;""),IF($P368="O",$K368&amp;" h",$K368),"")</f>
        <v/>
      </c>
      <c r="S368" s="150" t="str">
        <f>IF(AND(S$7&gt;=$N368,S$7&lt;=$O368,S$7&lt;&gt;""),IF($P368="O",$K368&amp;" h",$K368),"")</f>
        <v/>
      </c>
      <c r="T368" s="152" t="str">
        <f ca="1">IF(AND(T$7&gt;=$N368,T$7&lt;=$O368,T$7&lt;&gt;""),IF($P368="O",$K368&amp;" h",$K368),"")</f>
        <v/>
      </c>
      <c r="U368" s="150" t="str">
        <f>IF(AND(U$7&gt;=$N368,U$7&lt;=$O368,U$7&lt;&gt;""),IF($P368="O",$K368&amp;" h",$K368),"")</f>
        <v/>
      </c>
      <c r="V368" s="152" t="str">
        <f ca="1">IF(AND(V$7&gt;=$N368,V$7&lt;=$O368,V$7&lt;&gt;""),IF($P368="O",$K368&amp;" h",$K368),"")</f>
        <v/>
      </c>
      <c r="W368" s="150" t="str">
        <f>IF(AND(W$7&gt;=$N368,W$7&lt;=$O368,W$7&lt;&gt;""),IF($P368="O",$K368&amp;" h",$K368),"")</f>
        <v/>
      </c>
      <c r="X368" s="152" t="str">
        <f ca="1">IF(AND(X$7&gt;=$N368,X$7&lt;=$O368,X$7&lt;&gt;""),IF($P368="O",$K368&amp;" h",$K368),"")</f>
        <v/>
      </c>
      <c r="Y368" s="150" t="str">
        <f>IF(AND(Y$7&gt;=$N368,Y$7&lt;=$O368,Y$7&lt;&gt;""),IF($P368="O",$K368&amp;" h",$K368),"")</f>
        <v/>
      </c>
      <c r="Z368" s="152" t="str">
        <f ca="1">IF(AND(Z$7&gt;=$N368,Z$7&lt;=$O368,Z$7&lt;&gt;""),IF($P368="O",$K368&amp;" h",$K368),"")</f>
        <v/>
      </c>
      <c r="AA368" s="150" t="str">
        <f>IF(AND(AA$7&gt;=$N368,AA$7&lt;=$O368,AA$7&lt;&gt;""),IF($P368="O",$K368&amp;" h",$K368),"")</f>
        <v/>
      </c>
      <c r="AB368" s="152" t="str">
        <f ca="1">IF(AND(AB$7&gt;=$N368,AB$7&lt;=$O368,AB$7&lt;&gt;""),IF($P368="O",$K368&amp;" h",$K368),"")</f>
        <v/>
      </c>
      <c r="AC368" s="150" t="str">
        <f>IF(AND(AC$7&gt;=$N368,AC$7&lt;=$O368,AC$7&lt;&gt;""),IF($P368="O",$K368&amp;" h",$K368),"")</f>
        <v/>
      </c>
      <c r="AD368" s="152" t="str">
        <f ca="1">IF(AND(AD$7&gt;=$N368,AD$7&lt;=$O368,AD$7&lt;&gt;""),IF($P368="O",$K368&amp;" h",$K368),"")</f>
        <v/>
      </c>
      <c r="AE368" s="150" t="str">
        <f>IF(AND(AE$7&gt;=$N368,AE$7&lt;=$O368,AE$7&lt;&gt;""),IF($P368="O",$K368&amp;" h",$K368),"")</f>
        <v/>
      </c>
      <c r="AF368" s="152" t="str">
        <f ca="1">IF(AND(AF$7&gt;=$N368,AF$7&lt;=$O368,AF$7&lt;&gt;""),IF($P368="O",$K368&amp;" h",$K368),"")</f>
        <v/>
      </c>
      <c r="AG368" s="150" t="str">
        <f>IF(AND(AG$7&gt;=$N368,AG$7&lt;=$O368,AG$7&lt;&gt;""),IF($P368="O",$K368&amp;" h",$K368),"")</f>
        <v/>
      </c>
      <c r="AH368" s="152" t="str">
        <f ca="1">IF(AND(AH$7&gt;=$N368,AH$7&lt;=$O368,AH$7&lt;&gt;""),IF($P368="O",$K368&amp;" h",$K368),"")</f>
        <v/>
      </c>
      <c r="AI368" s="150"/>
      <c r="AJ368" s="152"/>
      <c r="AK368" s="150"/>
      <c r="AL368" s="152"/>
      <c r="AM368" s="150"/>
      <c r="AN368" s="152"/>
      <c r="AO368" s="150"/>
      <c r="AP368" s="152"/>
      <c r="AQ368" s="150"/>
      <c r="AR368" s="152"/>
      <c r="AS368" s="150"/>
      <c r="AT368" s="152"/>
      <c r="AU368" s="150"/>
      <c r="AV368" s="152"/>
      <c r="AW368" s="150"/>
      <c r="AX368" s="152"/>
      <c r="AY368" s="150"/>
      <c r="AZ368" s="152"/>
      <c r="BA368" s="150"/>
      <c r="BB368" s="152"/>
      <c r="BC368" s="150"/>
      <c r="BD368" s="152"/>
      <c r="BE368" s="150"/>
      <c r="BF368" s="152"/>
      <c r="BG368" s="150"/>
      <c r="BH368" s="152"/>
      <c r="BI368" s="150"/>
      <c r="BJ368" s="152"/>
      <c r="BK368" s="150"/>
      <c r="BL368" s="152"/>
      <c r="BM368" s="150"/>
      <c r="BN368" s="152"/>
      <c r="BO368" s="150"/>
      <c r="BP368" s="152"/>
      <c r="BQ368" s="150"/>
      <c r="BR368" s="152"/>
      <c r="BS368" s="150"/>
      <c r="BT368" s="152"/>
      <c r="BU368" s="150"/>
      <c r="BV368" s="152"/>
      <c r="BW368" s="150"/>
      <c r="BX368" s="152"/>
      <c r="BY368" s="150"/>
      <c r="BZ368" s="32" t="str">
        <f ca="1">IF(AND(BZ$7&gt;=$N368,BZ$7&lt;=$O368,BZ$7&lt;&gt;""),IF($P368="O",$K368&amp;" h",$K368),"")</f>
        <v/>
      </c>
      <c r="CA368" s="32" t="str">
        <f ca="1">IF(AND(CA$7&gt;=$N368,CA$7&lt;=$O368,CA$7&lt;&gt;""),IF($P368="O",$K368&amp;" h",$K368),"")</f>
        <v/>
      </c>
      <c r="CB368" s="32" t="str">
        <f ca="1">IF(AND(CB$7&gt;=$N368,CB$7&lt;=$O368,CB$7&lt;&gt;""),IF($P368="O",$K368&amp;" h",$K368),"")</f>
        <v/>
      </c>
      <c r="CC368" s="32" t="str">
        <f ca="1">IF(AND(CC$7&gt;=$N368,CC$7&lt;=$O368,CC$7&lt;&gt;""),IF($P368="O",$K368&amp;" h",$K368),"")</f>
        <v/>
      </c>
      <c r="CD368" s="32" t="str">
        <f ca="1">IF(AND(CD$7&gt;=$N368,CD$7&lt;=$O368,CD$7&lt;&gt;""),IF($P368="O",$K368&amp;" h",$K368),"")</f>
        <v/>
      </c>
      <c r="CE368" s="32" t="str">
        <f ca="1">IF(AND(CE$7&gt;=$N368,CE$7&lt;=$O368,CE$7&lt;&gt;""),IF($P368="O",$K368&amp;" h",$K368),"")</f>
        <v/>
      </c>
      <c r="CF368" s="32" t="str">
        <f ca="1">IF(AND(CF$7&gt;=$N368,CF$7&lt;=$O368,CF$7&lt;&gt;""),IF($P368="O",$K368&amp;" h",$K368),"")</f>
        <v/>
      </c>
      <c r="CG368" s="32" t="str">
        <f ca="1">IF(AND(CG$7&gt;=$N368,CG$7&lt;=$O368,CG$7&lt;&gt;""),IF($P368="O",$K368&amp;" h",$K368),"")</f>
        <v/>
      </c>
      <c r="CH368" s="32" t="str">
        <f ca="1">IF(AND(CH$7&gt;=$N368,CH$7&lt;=$O368,CH$7&lt;&gt;""),IF($P368="O",$K368&amp;" h",$K368),"")</f>
        <v/>
      </c>
      <c r="CI368" s="32" t="str">
        <f ca="1">IF(AND(CI$7&gt;=$N368,CI$7&lt;=$O368,CI$7&lt;&gt;""),IF($P368="O",$K368&amp;" h",$K368),"")</f>
        <v/>
      </c>
      <c r="CJ368" s="32" t="str">
        <f ca="1">IF(AND(CJ$7&gt;=$N368,CJ$7&lt;=$O368,CJ$7&lt;&gt;""),IF($P368="O",$K368&amp;" h",$K368),"")</f>
        <v/>
      </c>
      <c r="CK368" s="32" t="str">
        <f ca="1">IF(AND(CK$7&gt;=$N368,CK$7&lt;=$O368,CK$7&lt;&gt;""),IF($P368="O",$K368&amp;" h",$K368),"")</f>
        <v/>
      </c>
      <c r="CL368" s="32" t="str">
        <f ca="1">IF(AND(CL$7&gt;=$N368,CL$7&lt;=$O368,CL$7&lt;&gt;""),IF($P368="O",$K368&amp;" h",$K368),"")</f>
        <v/>
      </c>
      <c r="CM368" s="32" t="str">
        <f ca="1">IF(AND(CM$7&gt;=$N368,CM$7&lt;=$O368,CM$7&lt;&gt;""),IF($P368="O",$K368&amp;" h",$K368),"")</f>
        <v/>
      </c>
      <c r="CN368" s="32" t="str">
        <f ca="1">IF(AND(CN$7&gt;=$N368,CN$7&lt;=$O368,CN$7&lt;&gt;""),IF($P368="O",$K368&amp;" h",$K368),"")</f>
        <v/>
      </c>
      <c r="CO368" s="32" t="str">
        <f ca="1">IF(AND(CO$7&gt;=$N368,CO$7&lt;=$O368,CO$7&lt;&gt;""),IF($P368="O",$K368&amp;" h",$K368),"")</f>
        <v/>
      </c>
      <c r="CP368" s="32" t="str">
        <f ca="1">IF(AND(CP$7&gt;=$N368,CP$7&lt;=$O368,CP$7&lt;&gt;""),IF($P368="O",$K368&amp;" h",$K368),"")</f>
        <v/>
      </c>
      <c r="CQ368" s="32" t="str">
        <f ca="1">IF(AND(CQ$7&gt;=$N368,CQ$7&lt;=$O368,CQ$7&lt;&gt;""),IF($P368="O",$K368&amp;" h",$K368),"")</f>
        <v/>
      </c>
      <c r="CR368" s="32" t="str">
        <f ca="1">IF(AND(CR$7&gt;=$N368,CR$7&lt;=$O368,CR$7&lt;&gt;""),IF($P368="O",$K368&amp;" h",$K368),"")</f>
        <v/>
      </c>
      <c r="CS368" s="32" t="str">
        <f ca="1">IF(AND(CS$7&gt;=$N368,CS$7&lt;=$O368,CS$7&lt;&gt;""),IF($P368="O",$K368&amp;" h",$K368),"")</f>
        <v/>
      </c>
      <c r="CT368" s="32" t="str">
        <f ca="1">IF(AND(CT$7&gt;=$N368,CT$7&lt;=$O368,CT$7&lt;&gt;""),IF($P368="O",$K368&amp;" h",$K368),"")</f>
        <v/>
      </c>
      <c r="CU368" s="32" t="str">
        <f ca="1">IF(AND(CU$7&gt;=$N368,CU$7&lt;=$O368,CU$7&lt;&gt;""),IF($P368="O",$K368&amp;" h",$K368),"")</f>
        <v/>
      </c>
      <c r="CV368" s="32" t="str">
        <f ca="1">IF(AND(CV$7&gt;=$N368,CV$7&lt;=$O368,CV$7&lt;&gt;""),IF($P368="O",$K368&amp;" h",$K368),"")</f>
        <v/>
      </c>
      <c r="CW368" s="32" t="str">
        <f ca="1">IF(AND(CW$7&gt;=$N368,CW$7&lt;=$O368,CW$7&lt;&gt;""),IF($P368="O",$K368&amp;" h",$K368),"")</f>
        <v/>
      </c>
      <c r="CX368" s="32" t="str">
        <f ca="1">IF(AND(CX$7&gt;=$N368,CX$7&lt;=$O368,CX$7&lt;&gt;""),IF($P368="O",$K368&amp;" h",$K368),"")</f>
        <v/>
      </c>
      <c r="CY368" s="32" t="str">
        <f ca="1">IF(AND(CY$7&gt;=$N368,CY$7&lt;=$O368,CY$7&lt;&gt;""),IF($P368="O",$K368&amp;" h",$K368),"")</f>
        <v/>
      </c>
      <c r="CZ368" s="32" t="str">
        <f ca="1">IF(AND(CZ$7&gt;=$N368,CZ$7&lt;=$O368,CZ$7&lt;&gt;""),IF($P368="O",$K368&amp;" h",$K368),"")</f>
        <v/>
      </c>
      <c r="DA368" s="32" t="str">
        <f ca="1">IF(AND(DA$7&gt;=$N368,DA$7&lt;=$O368,DA$7&lt;&gt;""),IF($P368="O",$K368&amp;" h",$K368),"")</f>
        <v/>
      </c>
      <c r="DB368" s="32" t="str">
        <f ca="1">IF(AND(DB$7&gt;=$N368,DB$7&lt;=$O368,DB$7&lt;&gt;""),IF($P368="O",$K368&amp;" h",$K368),"")</f>
        <v/>
      </c>
      <c r="DC368" s="32" t="str">
        <f ca="1">IF(AND(DC$7&gt;=$N368,DC$7&lt;=$O368,DC$7&lt;&gt;""),IF($P368="O",$K368&amp;" h",$K368),"")</f>
        <v/>
      </c>
    </row>
    <row r="369" spans="1:107" x14ac:dyDescent="0.3">
      <c r="A369" s="100"/>
      <c r="B369" s="100"/>
      <c r="C369" s="100"/>
      <c r="D369" s="100"/>
      <c r="E369" s="100"/>
      <c r="F369" s="100"/>
      <c r="G369" s="100"/>
      <c r="H369" s="100"/>
      <c r="I369" s="100"/>
      <c r="J369" s="100"/>
      <c r="K369" s="100"/>
      <c r="L369" s="104"/>
      <c r="M369" s="104"/>
      <c r="N369" s="105"/>
      <c r="O369" s="105"/>
      <c r="P369" s="106"/>
      <c r="Q369" s="31">
        <f ca="1">NETWORKDAYS(N369,O369,LD!$D$5:$D$16)</f>
        <v>0</v>
      </c>
      <c r="R369" s="152" t="str">
        <f ca="1">IF(AND(R$7&gt;=$N369,R$7&lt;=$O369,R$7&lt;&gt;""),IF($P369="O",$K369&amp;" h",$K369),"")</f>
        <v/>
      </c>
      <c r="S369" s="150" t="str">
        <f>IF(AND(S$7&gt;=$N369,S$7&lt;=$O369,S$7&lt;&gt;""),IF($P369="O",$K369&amp;" h",$K369),"")</f>
        <v/>
      </c>
      <c r="T369" s="152" t="str">
        <f ca="1">IF(AND(T$7&gt;=$N369,T$7&lt;=$O369,T$7&lt;&gt;""),IF($P369="O",$K369&amp;" h",$K369),"")</f>
        <v/>
      </c>
      <c r="U369" s="150" t="str">
        <f>IF(AND(U$7&gt;=$N369,U$7&lt;=$O369,U$7&lt;&gt;""),IF($P369="O",$K369&amp;" h",$K369),"")</f>
        <v/>
      </c>
      <c r="V369" s="152" t="str">
        <f ca="1">IF(AND(V$7&gt;=$N369,V$7&lt;=$O369,V$7&lt;&gt;""),IF($P369="O",$K369&amp;" h",$K369),"")</f>
        <v/>
      </c>
      <c r="W369" s="150" t="str">
        <f>IF(AND(W$7&gt;=$N369,W$7&lt;=$O369,W$7&lt;&gt;""),IF($P369="O",$K369&amp;" h",$K369),"")</f>
        <v/>
      </c>
      <c r="X369" s="152" t="str">
        <f ca="1">IF(AND(X$7&gt;=$N369,X$7&lt;=$O369,X$7&lt;&gt;""),IF($P369="O",$K369&amp;" h",$K369),"")</f>
        <v/>
      </c>
      <c r="Y369" s="150" t="str">
        <f>IF(AND(Y$7&gt;=$N369,Y$7&lt;=$O369,Y$7&lt;&gt;""),IF($P369="O",$K369&amp;" h",$K369),"")</f>
        <v/>
      </c>
      <c r="Z369" s="152" t="str">
        <f ca="1">IF(AND(Z$7&gt;=$N369,Z$7&lt;=$O369,Z$7&lt;&gt;""),IF($P369="O",$K369&amp;" h",$K369),"")</f>
        <v/>
      </c>
      <c r="AA369" s="150" t="str">
        <f>IF(AND(AA$7&gt;=$N369,AA$7&lt;=$O369,AA$7&lt;&gt;""),IF($P369="O",$K369&amp;" h",$K369),"")</f>
        <v/>
      </c>
      <c r="AB369" s="152" t="str">
        <f ca="1">IF(AND(AB$7&gt;=$N369,AB$7&lt;=$O369,AB$7&lt;&gt;""),IF($P369="O",$K369&amp;" h",$K369),"")</f>
        <v/>
      </c>
      <c r="AC369" s="150" t="str">
        <f>IF(AND(AC$7&gt;=$N369,AC$7&lt;=$O369,AC$7&lt;&gt;""),IF($P369="O",$K369&amp;" h",$K369),"")</f>
        <v/>
      </c>
      <c r="AD369" s="152" t="str">
        <f ca="1">IF(AND(AD$7&gt;=$N369,AD$7&lt;=$O369,AD$7&lt;&gt;""),IF($P369="O",$K369&amp;" h",$K369),"")</f>
        <v/>
      </c>
      <c r="AE369" s="150" t="str">
        <f>IF(AND(AE$7&gt;=$N369,AE$7&lt;=$O369,AE$7&lt;&gt;""),IF($P369="O",$K369&amp;" h",$K369),"")</f>
        <v/>
      </c>
      <c r="AF369" s="152" t="str">
        <f ca="1">IF(AND(AF$7&gt;=$N369,AF$7&lt;=$O369,AF$7&lt;&gt;""),IF($P369="O",$K369&amp;" h",$K369),"")</f>
        <v/>
      </c>
      <c r="AG369" s="150" t="str">
        <f>IF(AND(AG$7&gt;=$N369,AG$7&lt;=$O369,AG$7&lt;&gt;""),IF($P369="O",$K369&amp;" h",$K369),"")</f>
        <v/>
      </c>
      <c r="AH369" s="152" t="str">
        <f ca="1">IF(AND(AH$7&gt;=$N369,AH$7&lt;=$O369,AH$7&lt;&gt;""),IF($P369="O",$K369&amp;" h",$K369),"")</f>
        <v/>
      </c>
      <c r="AI369" s="150"/>
      <c r="AJ369" s="152"/>
      <c r="AK369" s="150"/>
      <c r="AL369" s="152"/>
      <c r="AM369" s="150"/>
      <c r="AN369" s="152"/>
      <c r="AO369" s="150"/>
      <c r="AP369" s="152"/>
      <c r="AQ369" s="150"/>
      <c r="AR369" s="152"/>
      <c r="AS369" s="150"/>
      <c r="AT369" s="152"/>
      <c r="AU369" s="150"/>
      <c r="AV369" s="152"/>
      <c r="AW369" s="150"/>
      <c r="AX369" s="152"/>
      <c r="AY369" s="150"/>
      <c r="AZ369" s="152"/>
      <c r="BA369" s="150"/>
      <c r="BB369" s="152"/>
      <c r="BC369" s="150"/>
      <c r="BD369" s="152"/>
      <c r="BE369" s="150"/>
      <c r="BF369" s="152"/>
      <c r="BG369" s="150"/>
      <c r="BH369" s="152"/>
      <c r="BI369" s="150"/>
      <c r="BJ369" s="152"/>
      <c r="BK369" s="150"/>
      <c r="BL369" s="152"/>
      <c r="BM369" s="150"/>
      <c r="BN369" s="152"/>
      <c r="BO369" s="150"/>
      <c r="BP369" s="152"/>
      <c r="BQ369" s="150"/>
      <c r="BR369" s="152"/>
      <c r="BS369" s="150"/>
      <c r="BT369" s="152"/>
      <c r="BU369" s="150"/>
      <c r="BV369" s="152"/>
      <c r="BW369" s="150"/>
      <c r="BX369" s="152"/>
      <c r="BY369" s="150"/>
      <c r="BZ369" s="32" t="str">
        <f ca="1">IF(AND(BZ$7&gt;=$N369,BZ$7&lt;=$O369,BZ$7&lt;&gt;""),IF($P369="O",$K369&amp;" h",$K369),"")</f>
        <v/>
      </c>
      <c r="CA369" s="32" t="str">
        <f ca="1">IF(AND(CA$7&gt;=$N369,CA$7&lt;=$O369,CA$7&lt;&gt;""),IF($P369="O",$K369&amp;" h",$K369),"")</f>
        <v/>
      </c>
      <c r="CB369" s="32" t="str">
        <f ca="1">IF(AND(CB$7&gt;=$N369,CB$7&lt;=$O369,CB$7&lt;&gt;""),IF($P369="O",$K369&amp;" h",$K369),"")</f>
        <v/>
      </c>
      <c r="CC369" s="32" t="str">
        <f ca="1">IF(AND(CC$7&gt;=$N369,CC$7&lt;=$O369,CC$7&lt;&gt;""),IF($P369="O",$K369&amp;" h",$K369),"")</f>
        <v/>
      </c>
      <c r="CD369" s="32" t="str">
        <f ca="1">IF(AND(CD$7&gt;=$N369,CD$7&lt;=$O369,CD$7&lt;&gt;""),IF($P369="O",$K369&amp;" h",$K369),"")</f>
        <v/>
      </c>
      <c r="CE369" s="32" t="str">
        <f ca="1">IF(AND(CE$7&gt;=$N369,CE$7&lt;=$O369,CE$7&lt;&gt;""),IF($P369="O",$K369&amp;" h",$K369),"")</f>
        <v/>
      </c>
      <c r="CF369" s="32" t="str">
        <f ca="1">IF(AND(CF$7&gt;=$N369,CF$7&lt;=$O369,CF$7&lt;&gt;""),IF($P369="O",$K369&amp;" h",$K369),"")</f>
        <v/>
      </c>
      <c r="CG369" s="32" t="str">
        <f ca="1">IF(AND(CG$7&gt;=$N369,CG$7&lt;=$O369,CG$7&lt;&gt;""),IF($P369="O",$K369&amp;" h",$K369),"")</f>
        <v/>
      </c>
      <c r="CH369" s="32" t="str">
        <f ca="1">IF(AND(CH$7&gt;=$N369,CH$7&lt;=$O369,CH$7&lt;&gt;""),IF($P369="O",$K369&amp;" h",$K369),"")</f>
        <v/>
      </c>
      <c r="CI369" s="32" t="str">
        <f ca="1">IF(AND(CI$7&gt;=$N369,CI$7&lt;=$O369,CI$7&lt;&gt;""),IF($P369="O",$K369&amp;" h",$K369),"")</f>
        <v/>
      </c>
      <c r="CJ369" s="32" t="str">
        <f ca="1">IF(AND(CJ$7&gt;=$N369,CJ$7&lt;=$O369,CJ$7&lt;&gt;""),IF($P369="O",$K369&amp;" h",$K369),"")</f>
        <v/>
      </c>
      <c r="CK369" s="32" t="str">
        <f ca="1">IF(AND(CK$7&gt;=$N369,CK$7&lt;=$O369,CK$7&lt;&gt;""),IF($P369="O",$K369&amp;" h",$K369),"")</f>
        <v/>
      </c>
      <c r="CL369" s="32" t="str">
        <f ca="1">IF(AND(CL$7&gt;=$N369,CL$7&lt;=$O369,CL$7&lt;&gt;""),IF($P369="O",$K369&amp;" h",$K369),"")</f>
        <v/>
      </c>
      <c r="CM369" s="32" t="str">
        <f ca="1">IF(AND(CM$7&gt;=$N369,CM$7&lt;=$O369,CM$7&lt;&gt;""),IF($P369="O",$K369&amp;" h",$K369),"")</f>
        <v/>
      </c>
      <c r="CN369" s="32" t="str">
        <f ca="1">IF(AND(CN$7&gt;=$N369,CN$7&lt;=$O369,CN$7&lt;&gt;""),IF($P369="O",$K369&amp;" h",$K369),"")</f>
        <v/>
      </c>
      <c r="CO369" s="32" t="str">
        <f ca="1">IF(AND(CO$7&gt;=$N369,CO$7&lt;=$O369,CO$7&lt;&gt;""),IF($P369="O",$K369&amp;" h",$K369),"")</f>
        <v/>
      </c>
      <c r="CP369" s="32" t="str">
        <f ca="1">IF(AND(CP$7&gt;=$N369,CP$7&lt;=$O369,CP$7&lt;&gt;""),IF($P369="O",$K369&amp;" h",$K369),"")</f>
        <v/>
      </c>
      <c r="CQ369" s="32" t="str">
        <f ca="1">IF(AND(CQ$7&gt;=$N369,CQ$7&lt;=$O369,CQ$7&lt;&gt;""),IF($P369="O",$K369&amp;" h",$K369),"")</f>
        <v/>
      </c>
      <c r="CR369" s="32" t="str">
        <f ca="1">IF(AND(CR$7&gt;=$N369,CR$7&lt;=$O369,CR$7&lt;&gt;""),IF($P369="O",$K369&amp;" h",$K369),"")</f>
        <v/>
      </c>
      <c r="CS369" s="32" t="str">
        <f ca="1">IF(AND(CS$7&gt;=$N369,CS$7&lt;=$O369,CS$7&lt;&gt;""),IF($P369="O",$K369&amp;" h",$K369),"")</f>
        <v/>
      </c>
      <c r="CT369" s="32" t="str">
        <f ca="1">IF(AND(CT$7&gt;=$N369,CT$7&lt;=$O369,CT$7&lt;&gt;""),IF($P369="O",$K369&amp;" h",$K369),"")</f>
        <v/>
      </c>
      <c r="CU369" s="32" t="str">
        <f ca="1">IF(AND(CU$7&gt;=$N369,CU$7&lt;=$O369,CU$7&lt;&gt;""),IF($P369="O",$K369&amp;" h",$K369),"")</f>
        <v/>
      </c>
      <c r="CV369" s="32" t="str">
        <f ca="1">IF(AND(CV$7&gt;=$N369,CV$7&lt;=$O369,CV$7&lt;&gt;""),IF($P369="O",$K369&amp;" h",$K369),"")</f>
        <v/>
      </c>
      <c r="CW369" s="32" t="str">
        <f ca="1">IF(AND(CW$7&gt;=$N369,CW$7&lt;=$O369,CW$7&lt;&gt;""),IF($P369="O",$K369&amp;" h",$K369),"")</f>
        <v/>
      </c>
      <c r="CX369" s="32" t="str">
        <f ca="1">IF(AND(CX$7&gt;=$N369,CX$7&lt;=$O369,CX$7&lt;&gt;""),IF($P369="O",$K369&amp;" h",$K369),"")</f>
        <v/>
      </c>
      <c r="CY369" s="32" t="str">
        <f ca="1">IF(AND(CY$7&gt;=$N369,CY$7&lt;=$O369,CY$7&lt;&gt;""),IF($P369="O",$K369&amp;" h",$K369),"")</f>
        <v/>
      </c>
      <c r="CZ369" s="32" t="str">
        <f ca="1">IF(AND(CZ$7&gt;=$N369,CZ$7&lt;=$O369,CZ$7&lt;&gt;""),IF($P369="O",$K369&amp;" h",$K369),"")</f>
        <v/>
      </c>
      <c r="DA369" s="32" t="str">
        <f ca="1">IF(AND(DA$7&gt;=$N369,DA$7&lt;=$O369,DA$7&lt;&gt;""),IF($P369="O",$K369&amp;" h",$K369),"")</f>
        <v/>
      </c>
      <c r="DB369" s="32" t="str">
        <f ca="1">IF(AND(DB$7&gt;=$N369,DB$7&lt;=$O369,DB$7&lt;&gt;""),IF($P369="O",$K369&amp;" h",$K369),"")</f>
        <v/>
      </c>
      <c r="DC369" s="32" t="str">
        <f ca="1">IF(AND(DC$7&gt;=$N369,DC$7&lt;=$O369,DC$7&lt;&gt;""),IF($P369="O",$K369&amp;" h",$K369),"")</f>
        <v/>
      </c>
    </row>
    <row r="370" spans="1:107" x14ac:dyDescent="0.3">
      <c r="A370" s="100"/>
      <c r="B370" s="100"/>
      <c r="C370" s="100"/>
      <c r="D370" s="100"/>
      <c r="E370" s="100"/>
      <c r="F370" s="100"/>
      <c r="G370" s="100"/>
      <c r="H370" s="100"/>
      <c r="I370" s="100"/>
      <c r="J370" s="100"/>
      <c r="K370" s="100"/>
      <c r="L370" s="104"/>
      <c r="M370" s="104"/>
      <c r="N370" s="105"/>
      <c r="O370" s="105"/>
      <c r="P370" s="106"/>
      <c r="Q370" s="31">
        <f ca="1">NETWORKDAYS(N370,O370,LD!$D$5:$D$16)</f>
        <v>0</v>
      </c>
      <c r="R370" s="152" t="str">
        <f ca="1">IF(AND(R$7&gt;=$N370,R$7&lt;=$O370,R$7&lt;&gt;""),IF($P370="O",$K370&amp;" h",$K370),"")</f>
        <v/>
      </c>
      <c r="S370" s="150" t="str">
        <f>IF(AND(S$7&gt;=$N370,S$7&lt;=$O370,S$7&lt;&gt;""),IF($P370="O",$K370&amp;" h",$K370),"")</f>
        <v/>
      </c>
      <c r="T370" s="152" t="str">
        <f ca="1">IF(AND(T$7&gt;=$N370,T$7&lt;=$O370,T$7&lt;&gt;""),IF($P370="O",$K370&amp;" h",$K370),"")</f>
        <v/>
      </c>
      <c r="U370" s="150" t="str">
        <f>IF(AND(U$7&gt;=$N370,U$7&lt;=$O370,U$7&lt;&gt;""),IF($P370="O",$K370&amp;" h",$K370),"")</f>
        <v/>
      </c>
      <c r="V370" s="152" t="str">
        <f ca="1">IF(AND(V$7&gt;=$N370,V$7&lt;=$O370,V$7&lt;&gt;""),IF($P370="O",$K370&amp;" h",$K370),"")</f>
        <v/>
      </c>
      <c r="W370" s="150" t="str">
        <f>IF(AND(W$7&gt;=$N370,W$7&lt;=$O370,W$7&lt;&gt;""),IF($P370="O",$K370&amp;" h",$K370),"")</f>
        <v/>
      </c>
      <c r="X370" s="152" t="str">
        <f ca="1">IF(AND(X$7&gt;=$N370,X$7&lt;=$O370,X$7&lt;&gt;""),IF($P370="O",$K370&amp;" h",$K370),"")</f>
        <v/>
      </c>
      <c r="Y370" s="150" t="str">
        <f>IF(AND(Y$7&gt;=$N370,Y$7&lt;=$O370,Y$7&lt;&gt;""),IF($P370="O",$K370&amp;" h",$K370),"")</f>
        <v/>
      </c>
      <c r="Z370" s="152" t="str">
        <f ca="1">IF(AND(Z$7&gt;=$N370,Z$7&lt;=$O370,Z$7&lt;&gt;""),IF($P370="O",$K370&amp;" h",$K370),"")</f>
        <v/>
      </c>
      <c r="AA370" s="150" t="str">
        <f>IF(AND(AA$7&gt;=$N370,AA$7&lt;=$O370,AA$7&lt;&gt;""),IF($P370="O",$K370&amp;" h",$K370),"")</f>
        <v/>
      </c>
      <c r="AB370" s="152" t="str">
        <f ca="1">IF(AND(AB$7&gt;=$N370,AB$7&lt;=$O370,AB$7&lt;&gt;""),IF($P370="O",$K370&amp;" h",$K370),"")</f>
        <v/>
      </c>
      <c r="AC370" s="150" t="str">
        <f>IF(AND(AC$7&gt;=$N370,AC$7&lt;=$O370,AC$7&lt;&gt;""),IF($P370="O",$K370&amp;" h",$K370),"")</f>
        <v/>
      </c>
      <c r="AD370" s="152" t="str">
        <f ca="1">IF(AND(AD$7&gt;=$N370,AD$7&lt;=$O370,AD$7&lt;&gt;""),IF($P370="O",$K370&amp;" h",$K370),"")</f>
        <v/>
      </c>
      <c r="AE370" s="150" t="str">
        <f>IF(AND(AE$7&gt;=$N370,AE$7&lt;=$O370,AE$7&lt;&gt;""),IF($P370="O",$K370&amp;" h",$K370),"")</f>
        <v/>
      </c>
      <c r="AF370" s="152" t="str">
        <f ca="1">IF(AND(AF$7&gt;=$N370,AF$7&lt;=$O370,AF$7&lt;&gt;""),IF($P370="O",$K370&amp;" h",$K370),"")</f>
        <v/>
      </c>
      <c r="AG370" s="150" t="str">
        <f>IF(AND(AG$7&gt;=$N370,AG$7&lt;=$O370,AG$7&lt;&gt;""),IF($P370="O",$K370&amp;" h",$K370),"")</f>
        <v/>
      </c>
      <c r="AH370" s="152" t="str">
        <f ca="1">IF(AND(AH$7&gt;=$N370,AH$7&lt;=$O370,AH$7&lt;&gt;""),IF($P370="O",$K370&amp;" h",$K370),"")</f>
        <v/>
      </c>
      <c r="AI370" s="150"/>
      <c r="AJ370" s="152"/>
      <c r="AK370" s="150"/>
      <c r="AL370" s="152"/>
      <c r="AM370" s="150"/>
      <c r="AN370" s="152"/>
      <c r="AO370" s="150"/>
      <c r="AP370" s="152"/>
      <c r="AQ370" s="150"/>
      <c r="AR370" s="152"/>
      <c r="AS370" s="150"/>
      <c r="AT370" s="152"/>
      <c r="AU370" s="150"/>
      <c r="AV370" s="152"/>
      <c r="AW370" s="150"/>
      <c r="AX370" s="152"/>
      <c r="AY370" s="150"/>
      <c r="AZ370" s="152"/>
      <c r="BA370" s="150"/>
      <c r="BB370" s="152"/>
      <c r="BC370" s="150"/>
      <c r="BD370" s="152"/>
      <c r="BE370" s="150"/>
      <c r="BF370" s="152"/>
      <c r="BG370" s="150"/>
      <c r="BH370" s="152"/>
      <c r="BI370" s="150"/>
      <c r="BJ370" s="152"/>
      <c r="BK370" s="150"/>
      <c r="BL370" s="152"/>
      <c r="BM370" s="150"/>
      <c r="BN370" s="152"/>
      <c r="BO370" s="150"/>
      <c r="BP370" s="152"/>
      <c r="BQ370" s="150"/>
      <c r="BR370" s="152"/>
      <c r="BS370" s="150"/>
      <c r="BT370" s="152"/>
      <c r="BU370" s="150"/>
      <c r="BV370" s="152"/>
      <c r="BW370" s="150"/>
      <c r="BX370" s="152"/>
      <c r="BY370" s="150"/>
      <c r="BZ370" s="32" t="str">
        <f ca="1">IF(AND(BZ$7&gt;=$N370,BZ$7&lt;=$O370,BZ$7&lt;&gt;""),IF($P370="O",$K370&amp;" h",$K370),"")</f>
        <v/>
      </c>
      <c r="CA370" s="32" t="str">
        <f ca="1">IF(AND(CA$7&gt;=$N370,CA$7&lt;=$O370,CA$7&lt;&gt;""),IF($P370="O",$K370&amp;" h",$K370),"")</f>
        <v/>
      </c>
      <c r="CB370" s="32" t="str">
        <f ca="1">IF(AND(CB$7&gt;=$N370,CB$7&lt;=$O370,CB$7&lt;&gt;""),IF($P370="O",$K370&amp;" h",$K370),"")</f>
        <v/>
      </c>
      <c r="CC370" s="32" t="str">
        <f ca="1">IF(AND(CC$7&gt;=$N370,CC$7&lt;=$O370,CC$7&lt;&gt;""),IF($P370="O",$K370&amp;" h",$K370),"")</f>
        <v/>
      </c>
      <c r="CD370" s="32" t="str">
        <f ca="1">IF(AND(CD$7&gt;=$N370,CD$7&lt;=$O370,CD$7&lt;&gt;""),IF($P370="O",$K370&amp;" h",$K370),"")</f>
        <v/>
      </c>
      <c r="CE370" s="32" t="str">
        <f ca="1">IF(AND(CE$7&gt;=$N370,CE$7&lt;=$O370,CE$7&lt;&gt;""),IF($P370="O",$K370&amp;" h",$K370),"")</f>
        <v/>
      </c>
      <c r="CF370" s="32" t="str">
        <f ca="1">IF(AND(CF$7&gt;=$N370,CF$7&lt;=$O370,CF$7&lt;&gt;""),IF($P370="O",$K370&amp;" h",$K370),"")</f>
        <v/>
      </c>
      <c r="CG370" s="32" t="str">
        <f ca="1">IF(AND(CG$7&gt;=$N370,CG$7&lt;=$O370,CG$7&lt;&gt;""),IF($P370="O",$K370&amp;" h",$K370),"")</f>
        <v/>
      </c>
      <c r="CH370" s="32" t="str">
        <f ca="1">IF(AND(CH$7&gt;=$N370,CH$7&lt;=$O370,CH$7&lt;&gt;""),IF($P370="O",$K370&amp;" h",$K370),"")</f>
        <v/>
      </c>
      <c r="CI370" s="32" t="str">
        <f ca="1">IF(AND(CI$7&gt;=$N370,CI$7&lt;=$O370,CI$7&lt;&gt;""),IF($P370="O",$K370&amp;" h",$K370),"")</f>
        <v/>
      </c>
      <c r="CJ370" s="32" t="str">
        <f ca="1">IF(AND(CJ$7&gt;=$N370,CJ$7&lt;=$O370,CJ$7&lt;&gt;""),IF($P370="O",$K370&amp;" h",$K370),"")</f>
        <v/>
      </c>
      <c r="CK370" s="32" t="str">
        <f ca="1">IF(AND(CK$7&gt;=$N370,CK$7&lt;=$O370,CK$7&lt;&gt;""),IF($P370="O",$K370&amp;" h",$K370),"")</f>
        <v/>
      </c>
      <c r="CL370" s="32" t="str">
        <f ca="1">IF(AND(CL$7&gt;=$N370,CL$7&lt;=$O370,CL$7&lt;&gt;""),IF($P370="O",$K370&amp;" h",$K370),"")</f>
        <v/>
      </c>
      <c r="CM370" s="32" t="str">
        <f ca="1">IF(AND(CM$7&gt;=$N370,CM$7&lt;=$O370,CM$7&lt;&gt;""),IF($P370="O",$K370&amp;" h",$K370),"")</f>
        <v/>
      </c>
      <c r="CN370" s="32" t="str">
        <f ca="1">IF(AND(CN$7&gt;=$N370,CN$7&lt;=$O370,CN$7&lt;&gt;""),IF($P370="O",$K370&amp;" h",$K370),"")</f>
        <v/>
      </c>
      <c r="CO370" s="32" t="str">
        <f ca="1">IF(AND(CO$7&gt;=$N370,CO$7&lt;=$O370,CO$7&lt;&gt;""),IF($P370="O",$K370&amp;" h",$K370),"")</f>
        <v/>
      </c>
      <c r="CP370" s="32" t="str">
        <f ca="1">IF(AND(CP$7&gt;=$N370,CP$7&lt;=$O370,CP$7&lt;&gt;""),IF($P370="O",$K370&amp;" h",$K370),"")</f>
        <v/>
      </c>
      <c r="CQ370" s="32" t="str">
        <f ca="1">IF(AND(CQ$7&gt;=$N370,CQ$7&lt;=$O370,CQ$7&lt;&gt;""),IF($P370="O",$K370&amp;" h",$K370),"")</f>
        <v/>
      </c>
      <c r="CR370" s="32" t="str">
        <f ca="1">IF(AND(CR$7&gt;=$N370,CR$7&lt;=$O370,CR$7&lt;&gt;""),IF($P370="O",$K370&amp;" h",$K370),"")</f>
        <v/>
      </c>
      <c r="CS370" s="32" t="str">
        <f ca="1">IF(AND(CS$7&gt;=$N370,CS$7&lt;=$O370,CS$7&lt;&gt;""),IF($P370="O",$K370&amp;" h",$K370),"")</f>
        <v/>
      </c>
      <c r="CT370" s="32" t="str">
        <f ca="1">IF(AND(CT$7&gt;=$N370,CT$7&lt;=$O370,CT$7&lt;&gt;""),IF($P370="O",$K370&amp;" h",$K370),"")</f>
        <v/>
      </c>
      <c r="CU370" s="32" t="str">
        <f ca="1">IF(AND(CU$7&gt;=$N370,CU$7&lt;=$O370,CU$7&lt;&gt;""),IF($P370="O",$K370&amp;" h",$K370),"")</f>
        <v/>
      </c>
      <c r="CV370" s="32" t="str">
        <f ca="1">IF(AND(CV$7&gt;=$N370,CV$7&lt;=$O370,CV$7&lt;&gt;""),IF($P370="O",$K370&amp;" h",$K370),"")</f>
        <v/>
      </c>
      <c r="CW370" s="32" t="str">
        <f ca="1">IF(AND(CW$7&gt;=$N370,CW$7&lt;=$O370,CW$7&lt;&gt;""),IF($P370="O",$K370&amp;" h",$K370),"")</f>
        <v/>
      </c>
      <c r="CX370" s="32" t="str">
        <f ca="1">IF(AND(CX$7&gt;=$N370,CX$7&lt;=$O370,CX$7&lt;&gt;""),IF($P370="O",$K370&amp;" h",$K370),"")</f>
        <v/>
      </c>
      <c r="CY370" s="32" t="str">
        <f ca="1">IF(AND(CY$7&gt;=$N370,CY$7&lt;=$O370,CY$7&lt;&gt;""),IF($P370="O",$K370&amp;" h",$K370),"")</f>
        <v/>
      </c>
      <c r="CZ370" s="32" t="str">
        <f ca="1">IF(AND(CZ$7&gt;=$N370,CZ$7&lt;=$O370,CZ$7&lt;&gt;""),IF($P370="O",$K370&amp;" h",$K370),"")</f>
        <v/>
      </c>
      <c r="DA370" s="32" t="str">
        <f ca="1">IF(AND(DA$7&gt;=$N370,DA$7&lt;=$O370,DA$7&lt;&gt;""),IF($P370="O",$K370&amp;" h",$K370),"")</f>
        <v/>
      </c>
      <c r="DB370" s="32" t="str">
        <f ca="1">IF(AND(DB$7&gt;=$N370,DB$7&lt;=$O370,DB$7&lt;&gt;""),IF($P370="O",$K370&amp;" h",$K370),"")</f>
        <v/>
      </c>
      <c r="DC370" s="32" t="str">
        <f ca="1">IF(AND(DC$7&gt;=$N370,DC$7&lt;=$O370,DC$7&lt;&gt;""),IF($P370="O",$K370&amp;" h",$K370),"")</f>
        <v/>
      </c>
    </row>
    <row r="371" spans="1:107" x14ac:dyDescent="0.3">
      <c r="A371" s="100"/>
      <c r="B371" s="100"/>
      <c r="C371" s="100"/>
      <c r="D371" s="100"/>
      <c r="E371" s="100"/>
      <c r="F371" s="100"/>
      <c r="G371" s="100"/>
      <c r="H371" s="100"/>
      <c r="I371" s="100"/>
      <c r="J371" s="100"/>
      <c r="K371" s="100"/>
      <c r="L371" s="104"/>
      <c r="M371" s="104"/>
      <c r="N371" s="105"/>
      <c r="O371" s="105"/>
      <c r="P371" s="106"/>
      <c r="Q371" s="31">
        <f ca="1">NETWORKDAYS(N371,O371,LD!$D$5:$D$16)</f>
        <v>0</v>
      </c>
      <c r="R371" s="152" t="str">
        <f ca="1">IF(AND(R$7&gt;=$N371,R$7&lt;=$O371,R$7&lt;&gt;""),IF($P371="O",$K371&amp;" h",$K371),"")</f>
        <v/>
      </c>
      <c r="S371" s="150" t="str">
        <f>IF(AND(S$7&gt;=$N371,S$7&lt;=$O371,S$7&lt;&gt;""),IF($P371="O",$K371&amp;" h",$K371),"")</f>
        <v/>
      </c>
      <c r="T371" s="152" t="str">
        <f ca="1">IF(AND(T$7&gt;=$N371,T$7&lt;=$O371,T$7&lt;&gt;""),IF($P371="O",$K371&amp;" h",$K371),"")</f>
        <v/>
      </c>
      <c r="U371" s="150" t="str">
        <f>IF(AND(U$7&gt;=$N371,U$7&lt;=$O371,U$7&lt;&gt;""),IF($P371="O",$K371&amp;" h",$K371),"")</f>
        <v/>
      </c>
      <c r="V371" s="152" t="str">
        <f ca="1">IF(AND(V$7&gt;=$N371,V$7&lt;=$O371,V$7&lt;&gt;""),IF($P371="O",$K371&amp;" h",$K371),"")</f>
        <v/>
      </c>
      <c r="W371" s="150" t="str">
        <f>IF(AND(W$7&gt;=$N371,W$7&lt;=$O371,W$7&lt;&gt;""),IF($P371="O",$K371&amp;" h",$K371),"")</f>
        <v/>
      </c>
      <c r="X371" s="152" t="str">
        <f ca="1">IF(AND(X$7&gt;=$N371,X$7&lt;=$O371,X$7&lt;&gt;""),IF($P371="O",$K371&amp;" h",$K371),"")</f>
        <v/>
      </c>
      <c r="Y371" s="150" t="str">
        <f>IF(AND(Y$7&gt;=$N371,Y$7&lt;=$O371,Y$7&lt;&gt;""),IF($P371="O",$K371&amp;" h",$K371),"")</f>
        <v/>
      </c>
      <c r="Z371" s="152" t="str">
        <f ca="1">IF(AND(Z$7&gt;=$N371,Z$7&lt;=$O371,Z$7&lt;&gt;""),IF($P371="O",$K371&amp;" h",$K371),"")</f>
        <v/>
      </c>
      <c r="AA371" s="150" t="str">
        <f>IF(AND(AA$7&gt;=$N371,AA$7&lt;=$O371,AA$7&lt;&gt;""),IF($P371="O",$K371&amp;" h",$K371),"")</f>
        <v/>
      </c>
      <c r="AB371" s="152" t="str">
        <f ca="1">IF(AND(AB$7&gt;=$N371,AB$7&lt;=$O371,AB$7&lt;&gt;""),IF($P371="O",$K371&amp;" h",$K371),"")</f>
        <v/>
      </c>
      <c r="AC371" s="150" t="str">
        <f>IF(AND(AC$7&gt;=$N371,AC$7&lt;=$O371,AC$7&lt;&gt;""),IF($P371="O",$K371&amp;" h",$K371),"")</f>
        <v/>
      </c>
      <c r="AD371" s="152" t="str">
        <f ca="1">IF(AND(AD$7&gt;=$N371,AD$7&lt;=$O371,AD$7&lt;&gt;""),IF($P371="O",$K371&amp;" h",$K371),"")</f>
        <v/>
      </c>
      <c r="AE371" s="150" t="str">
        <f>IF(AND(AE$7&gt;=$N371,AE$7&lt;=$O371,AE$7&lt;&gt;""),IF($P371="O",$K371&amp;" h",$K371),"")</f>
        <v/>
      </c>
      <c r="AF371" s="152" t="str">
        <f ca="1">IF(AND(AF$7&gt;=$N371,AF$7&lt;=$O371,AF$7&lt;&gt;""),IF($P371="O",$K371&amp;" h",$K371),"")</f>
        <v/>
      </c>
      <c r="AG371" s="150" t="str">
        <f>IF(AND(AG$7&gt;=$N371,AG$7&lt;=$O371,AG$7&lt;&gt;""),IF($P371="O",$K371&amp;" h",$K371),"")</f>
        <v/>
      </c>
      <c r="AH371" s="152" t="str">
        <f ca="1">IF(AND(AH$7&gt;=$N371,AH$7&lt;=$O371,AH$7&lt;&gt;""),IF($P371="O",$K371&amp;" h",$K371),"")</f>
        <v/>
      </c>
      <c r="AI371" s="150"/>
      <c r="AJ371" s="152"/>
      <c r="AK371" s="150"/>
      <c r="AL371" s="152"/>
      <c r="AM371" s="150"/>
      <c r="AN371" s="152"/>
      <c r="AO371" s="150"/>
      <c r="AP371" s="152"/>
      <c r="AQ371" s="150"/>
      <c r="AR371" s="152"/>
      <c r="AS371" s="150"/>
      <c r="AT371" s="152"/>
      <c r="AU371" s="150"/>
      <c r="AV371" s="152"/>
      <c r="AW371" s="150"/>
      <c r="AX371" s="152"/>
      <c r="AY371" s="150"/>
      <c r="AZ371" s="152"/>
      <c r="BA371" s="150"/>
      <c r="BB371" s="152"/>
      <c r="BC371" s="150"/>
      <c r="BD371" s="152"/>
      <c r="BE371" s="150"/>
      <c r="BF371" s="152"/>
      <c r="BG371" s="150"/>
      <c r="BH371" s="152"/>
      <c r="BI371" s="150"/>
      <c r="BJ371" s="152"/>
      <c r="BK371" s="150"/>
      <c r="BL371" s="152"/>
      <c r="BM371" s="150"/>
      <c r="BN371" s="152"/>
      <c r="BO371" s="150"/>
      <c r="BP371" s="152"/>
      <c r="BQ371" s="150"/>
      <c r="BR371" s="152"/>
      <c r="BS371" s="150"/>
      <c r="BT371" s="152"/>
      <c r="BU371" s="150"/>
      <c r="BV371" s="152"/>
      <c r="BW371" s="150"/>
      <c r="BX371" s="152"/>
      <c r="BY371" s="150"/>
      <c r="BZ371" s="32" t="str">
        <f ca="1">IF(AND(BZ$7&gt;=$N371,BZ$7&lt;=$O371,BZ$7&lt;&gt;""),IF($P371="O",$K371&amp;" h",$K371),"")</f>
        <v/>
      </c>
      <c r="CA371" s="32" t="str">
        <f ca="1">IF(AND(CA$7&gt;=$N371,CA$7&lt;=$O371,CA$7&lt;&gt;""),IF($P371="O",$K371&amp;" h",$K371),"")</f>
        <v/>
      </c>
      <c r="CB371" s="32" t="str">
        <f ca="1">IF(AND(CB$7&gt;=$N371,CB$7&lt;=$O371,CB$7&lt;&gt;""),IF($P371="O",$K371&amp;" h",$K371),"")</f>
        <v/>
      </c>
      <c r="CC371" s="32" t="str">
        <f ca="1">IF(AND(CC$7&gt;=$N371,CC$7&lt;=$O371,CC$7&lt;&gt;""),IF($P371="O",$K371&amp;" h",$K371),"")</f>
        <v/>
      </c>
      <c r="CD371" s="32" t="str">
        <f ca="1">IF(AND(CD$7&gt;=$N371,CD$7&lt;=$O371,CD$7&lt;&gt;""),IF($P371="O",$K371&amp;" h",$K371),"")</f>
        <v/>
      </c>
      <c r="CE371" s="32" t="str">
        <f ca="1">IF(AND(CE$7&gt;=$N371,CE$7&lt;=$O371,CE$7&lt;&gt;""),IF($P371="O",$K371&amp;" h",$K371),"")</f>
        <v/>
      </c>
      <c r="CF371" s="32" t="str">
        <f ca="1">IF(AND(CF$7&gt;=$N371,CF$7&lt;=$O371,CF$7&lt;&gt;""),IF($P371="O",$K371&amp;" h",$K371),"")</f>
        <v/>
      </c>
      <c r="CG371" s="32" t="str">
        <f ca="1">IF(AND(CG$7&gt;=$N371,CG$7&lt;=$O371,CG$7&lt;&gt;""),IF($P371="O",$K371&amp;" h",$K371),"")</f>
        <v/>
      </c>
      <c r="CH371" s="32" t="str">
        <f ca="1">IF(AND(CH$7&gt;=$N371,CH$7&lt;=$O371,CH$7&lt;&gt;""),IF($P371="O",$K371&amp;" h",$K371),"")</f>
        <v/>
      </c>
      <c r="CI371" s="32" t="str">
        <f ca="1">IF(AND(CI$7&gt;=$N371,CI$7&lt;=$O371,CI$7&lt;&gt;""),IF($P371="O",$K371&amp;" h",$K371),"")</f>
        <v/>
      </c>
      <c r="CJ371" s="32" t="str">
        <f ca="1">IF(AND(CJ$7&gt;=$N371,CJ$7&lt;=$O371,CJ$7&lt;&gt;""),IF($P371="O",$K371&amp;" h",$K371),"")</f>
        <v/>
      </c>
      <c r="CK371" s="32" t="str">
        <f ca="1">IF(AND(CK$7&gt;=$N371,CK$7&lt;=$O371,CK$7&lt;&gt;""),IF($P371="O",$K371&amp;" h",$K371),"")</f>
        <v/>
      </c>
      <c r="CL371" s="32" t="str">
        <f ca="1">IF(AND(CL$7&gt;=$N371,CL$7&lt;=$O371,CL$7&lt;&gt;""),IF($P371="O",$K371&amp;" h",$K371),"")</f>
        <v/>
      </c>
      <c r="CM371" s="32" t="str">
        <f ca="1">IF(AND(CM$7&gt;=$N371,CM$7&lt;=$O371,CM$7&lt;&gt;""),IF($P371="O",$K371&amp;" h",$K371),"")</f>
        <v/>
      </c>
      <c r="CN371" s="32" t="str">
        <f ca="1">IF(AND(CN$7&gt;=$N371,CN$7&lt;=$O371,CN$7&lt;&gt;""),IF($P371="O",$K371&amp;" h",$K371),"")</f>
        <v/>
      </c>
      <c r="CO371" s="32" t="str">
        <f ca="1">IF(AND(CO$7&gt;=$N371,CO$7&lt;=$O371,CO$7&lt;&gt;""),IF($P371="O",$K371&amp;" h",$K371),"")</f>
        <v/>
      </c>
      <c r="CP371" s="32" t="str">
        <f ca="1">IF(AND(CP$7&gt;=$N371,CP$7&lt;=$O371,CP$7&lt;&gt;""),IF($P371="O",$K371&amp;" h",$K371),"")</f>
        <v/>
      </c>
      <c r="CQ371" s="32" t="str">
        <f ca="1">IF(AND(CQ$7&gt;=$N371,CQ$7&lt;=$O371,CQ$7&lt;&gt;""),IF($P371="O",$K371&amp;" h",$K371),"")</f>
        <v/>
      </c>
      <c r="CR371" s="32" t="str">
        <f ca="1">IF(AND(CR$7&gt;=$N371,CR$7&lt;=$O371,CR$7&lt;&gt;""),IF($P371="O",$K371&amp;" h",$K371),"")</f>
        <v/>
      </c>
      <c r="CS371" s="32" t="str">
        <f ca="1">IF(AND(CS$7&gt;=$N371,CS$7&lt;=$O371,CS$7&lt;&gt;""),IF($P371="O",$K371&amp;" h",$K371),"")</f>
        <v/>
      </c>
      <c r="CT371" s="32" t="str">
        <f ca="1">IF(AND(CT$7&gt;=$N371,CT$7&lt;=$O371,CT$7&lt;&gt;""),IF($P371="O",$K371&amp;" h",$K371),"")</f>
        <v/>
      </c>
      <c r="CU371" s="32" t="str">
        <f ca="1">IF(AND(CU$7&gt;=$N371,CU$7&lt;=$O371,CU$7&lt;&gt;""),IF($P371="O",$K371&amp;" h",$K371),"")</f>
        <v/>
      </c>
      <c r="CV371" s="32" t="str">
        <f ca="1">IF(AND(CV$7&gt;=$N371,CV$7&lt;=$O371,CV$7&lt;&gt;""),IF($P371="O",$K371&amp;" h",$K371),"")</f>
        <v/>
      </c>
      <c r="CW371" s="32" t="str">
        <f ca="1">IF(AND(CW$7&gt;=$N371,CW$7&lt;=$O371,CW$7&lt;&gt;""),IF($P371="O",$K371&amp;" h",$K371),"")</f>
        <v/>
      </c>
      <c r="CX371" s="32" t="str">
        <f ca="1">IF(AND(CX$7&gt;=$N371,CX$7&lt;=$O371,CX$7&lt;&gt;""),IF($P371="O",$K371&amp;" h",$K371),"")</f>
        <v/>
      </c>
      <c r="CY371" s="32" t="str">
        <f ca="1">IF(AND(CY$7&gt;=$N371,CY$7&lt;=$O371,CY$7&lt;&gt;""),IF($P371="O",$K371&amp;" h",$K371),"")</f>
        <v/>
      </c>
      <c r="CZ371" s="32" t="str">
        <f ca="1">IF(AND(CZ$7&gt;=$N371,CZ$7&lt;=$O371,CZ$7&lt;&gt;""),IF($P371="O",$K371&amp;" h",$K371),"")</f>
        <v/>
      </c>
      <c r="DA371" s="32" t="str">
        <f ca="1">IF(AND(DA$7&gt;=$N371,DA$7&lt;=$O371,DA$7&lt;&gt;""),IF($P371="O",$K371&amp;" h",$K371),"")</f>
        <v/>
      </c>
      <c r="DB371" s="32" t="str">
        <f ca="1">IF(AND(DB$7&gt;=$N371,DB$7&lt;=$O371,DB$7&lt;&gt;""),IF($P371="O",$K371&amp;" h",$K371),"")</f>
        <v/>
      </c>
      <c r="DC371" s="32" t="str">
        <f ca="1">IF(AND(DC$7&gt;=$N371,DC$7&lt;=$O371,DC$7&lt;&gt;""),IF($P371="O",$K371&amp;" h",$K371),"")</f>
        <v/>
      </c>
    </row>
    <row r="372" spans="1:107" x14ac:dyDescent="0.3">
      <c r="A372" s="100"/>
      <c r="B372" s="100"/>
      <c r="C372" s="100"/>
      <c r="D372" s="100"/>
      <c r="E372" s="100"/>
      <c r="F372" s="100"/>
      <c r="G372" s="100"/>
      <c r="H372" s="100"/>
      <c r="I372" s="100"/>
      <c r="J372" s="100"/>
      <c r="K372" s="100"/>
      <c r="L372" s="104"/>
      <c r="M372" s="104"/>
      <c r="N372" s="105"/>
      <c r="O372" s="105"/>
      <c r="P372" s="106"/>
      <c r="Q372" s="31">
        <f ca="1">NETWORKDAYS(N372,O372,LD!$D$5:$D$16)</f>
        <v>0</v>
      </c>
      <c r="R372" s="152" t="str">
        <f ca="1">IF(AND(R$7&gt;=$N372,R$7&lt;=$O372,R$7&lt;&gt;""),IF($P372="O",$K372&amp;" h",$K372),"")</f>
        <v/>
      </c>
      <c r="S372" s="150" t="str">
        <f>IF(AND(S$7&gt;=$N372,S$7&lt;=$O372,S$7&lt;&gt;""),IF($P372="O",$K372&amp;" h",$K372),"")</f>
        <v/>
      </c>
      <c r="T372" s="152" t="str">
        <f ca="1">IF(AND(T$7&gt;=$N372,T$7&lt;=$O372,T$7&lt;&gt;""),IF($P372="O",$K372&amp;" h",$K372),"")</f>
        <v/>
      </c>
      <c r="U372" s="150" t="str">
        <f>IF(AND(U$7&gt;=$N372,U$7&lt;=$O372,U$7&lt;&gt;""),IF($P372="O",$K372&amp;" h",$K372),"")</f>
        <v/>
      </c>
      <c r="V372" s="152" t="str">
        <f ca="1">IF(AND(V$7&gt;=$N372,V$7&lt;=$O372,V$7&lt;&gt;""),IF($P372="O",$K372&amp;" h",$K372),"")</f>
        <v/>
      </c>
      <c r="W372" s="150" t="str">
        <f>IF(AND(W$7&gt;=$N372,W$7&lt;=$O372,W$7&lt;&gt;""),IF($P372="O",$K372&amp;" h",$K372),"")</f>
        <v/>
      </c>
      <c r="X372" s="152" t="str">
        <f ca="1">IF(AND(X$7&gt;=$N372,X$7&lt;=$O372,X$7&lt;&gt;""),IF($P372="O",$K372&amp;" h",$K372),"")</f>
        <v/>
      </c>
      <c r="Y372" s="150" t="str">
        <f>IF(AND(Y$7&gt;=$N372,Y$7&lt;=$O372,Y$7&lt;&gt;""),IF($P372="O",$K372&amp;" h",$K372),"")</f>
        <v/>
      </c>
      <c r="Z372" s="152" t="str">
        <f ca="1">IF(AND(Z$7&gt;=$N372,Z$7&lt;=$O372,Z$7&lt;&gt;""),IF($P372="O",$K372&amp;" h",$K372),"")</f>
        <v/>
      </c>
      <c r="AA372" s="150" t="str">
        <f>IF(AND(AA$7&gt;=$N372,AA$7&lt;=$O372,AA$7&lt;&gt;""),IF($P372="O",$K372&amp;" h",$K372),"")</f>
        <v/>
      </c>
      <c r="AB372" s="152" t="str">
        <f ca="1">IF(AND(AB$7&gt;=$N372,AB$7&lt;=$O372,AB$7&lt;&gt;""),IF($P372="O",$K372&amp;" h",$K372),"")</f>
        <v/>
      </c>
      <c r="AC372" s="150" t="str">
        <f>IF(AND(AC$7&gt;=$N372,AC$7&lt;=$O372,AC$7&lt;&gt;""),IF($P372="O",$K372&amp;" h",$K372),"")</f>
        <v/>
      </c>
      <c r="AD372" s="152" t="str">
        <f ca="1">IF(AND(AD$7&gt;=$N372,AD$7&lt;=$O372,AD$7&lt;&gt;""),IF($P372="O",$K372&amp;" h",$K372),"")</f>
        <v/>
      </c>
      <c r="AE372" s="150" t="str">
        <f>IF(AND(AE$7&gt;=$N372,AE$7&lt;=$O372,AE$7&lt;&gt;""),IF($P372="O",$K372&amp;" h",$K372),"")</f>
        <v/>
      </c>
      <c r="AF372" s="152" t="str">
        <f ca="1">IF(AND(AF$7&gt;=$N372,AF$7&lt;=$O372,AF$7&lt;&gt;""),IF($P372="O",$K372&amp;" h",$K372),"")</f>
        <v/>
      </c>
      <c r="AG372" s="150" t="str">
        <f>IF(AND(AG$7&gt;=$N372,AG$7&lt;=$O372,AG$7&lt;&gt;""),IF($P372="O",$K372&amp;" h",$K372),"")</f>
        <v/>
      </c>
      <c r="AH372" s="152" t="str">
        <f ca="1">IF(AND(AH$7&gt;=$N372,AH$7&lt;=$O372,AH$7&lt;&gt;""),IF($P372="O",$K372&amp;" h",$K372),"")</f>
        <v/>
      </c>
      <c r="AI372" s="150"/>
      <c r="AJ372" s="152"/>
      <c r="AK372" s="150"/>
      <c r="AL372" s="152"/>
      <c r="AM372" s="150"/>
      <c r="AN372" s="152"/>
      <c r="AO372" s="150"/>
      <c r="AP372" s="152"/>
      <c r="AQ372" s="150"/>
      <c r="AR372" s="152"/>
      <c r="AS372" s="150"/>
      <c r="AT372" s="152"/>
      <c r="AU372" s="150"/>
      <c r="AV372" s="152"/>
      <c r="AW372" s="150"/>
      <c r="AX372" s="152"/>
      <c r="AY372" s="150"/>
      <c r="AZ372" s="152"/>
      <c r="BA372" s="150"/>
      <c r="BB372" s="152"/>
      <c r="BC372" s="150"/>
      <c r="BD372" s="152"/>
      <c r="BE372" s="150"/>
      <c r="BF372" s="152"/>
      <c r="BG372" s="150"/>
      <c r="BH372" s="152"/>
      <c r="BI372" s="150"/>
      <c r="BJ372" s="152"/>
      <c r="BK372" s="150"/>
      <c r="BL372" s="152"/>
      <c r="BM372" s="150"/>
      <c r="BN372" s="152"/>
      <c r="BO372" s="150"/>
      <c r="BP372" s="152"/>
      <c r="BQ372" s="150"/>
      <c r="BR372" s="152"/>
      <c r="BS372" s="150"/>
      <c r="BT372" s="152"/>
      <c r="BU372" s="150"/>
      <c r="BV372" s="152"/>
      <c r="BW372" s="150"/>
      <c r="BX372" s="152"/>
      <c r="BY372" s="150"/>
      <c r="BZ372" s="32" t="str">
        <f ca="1">IF(AND(BZ$7&gt;=$N372,BZ$7&lt;=$O372,BZ$7&lt;&gt;""),IF($P372="O",$K372&amp;" h",$K372),"")</f>
        <v/>
      </c>
      <c r="CA372" s="32" t="str">
        <f ca="1">IF(AND(CA$7&gt;=$N372,CA$7&lt;=$O372,CA$7&lt;&gt;""),IF($P372="O",$K372&amp;" h",$K372),"")</f>
        <v/>
      </c>
      <c r="CB372" s="32" t="str">
        <f ca="1">IF(AND(CB$7&gt;=$N372,CB$7&lt;=$O372,CB$7&lt;&gt;""),IF($P372="O",$K372&amp;" h",$K372),"")</f>
        <v/>
      </c>
      <c r="CC372" s="32" t="str">
        <f ca="1">IF(AND(CC$7&gt;=$N372,CC$7&lt;=$O372,CC$7&lt;&gt;""),IF($P372="O",$K372&amp;" h",$K372),"")</f>
        <v/>
      </c>
      <c r="CD372" s="32" t="str">
        <f ca="1">IF(AND(CD$7&gt;=$N372,CD$7&lt;=$O372,CD$7&lt;&gt;""),IF($P372="O",$K372&amp;" h",$K372),"")</f>
        <v/>
      </c>
      <c r="CE372" s="32" t="str">
        <f ca="1">IF(AND(CE$7&gt;=$N372,CE$7&lt;=$O372,CE$7&lt;&gt;""),IF($P372="O",$K372&amp;" h",$K372),"")</f>
        <v/>
      </c>
      <c r="CF372" s="32" t="str">
        <f ca="1">IF(AND(CF$7&gt;=$N372,CF$7&lt;=$O372,CF$7&lt;&gt;""),IF($P372="O",$K372&amp;" h",$K372),"")</f>
        <v/>
      </c>
      <c r="CG372" s="32" t="str">
        <f ca="1">IF(AND(CG$7&gt;=$N372,CG$7&lt;=$O372,CG$7&lt;&gt;""),IF($P372="O",$K372&amp;" h",$K372),"")</f>
        <v/>
      </c>
      <c r="CH372" s="32" t="str">
        <f ca="1">IF(AND(CH$7&gt;=$N372,CH$7&lt;=$O372,CH$7&lt;&gt;""),IF($P372="O",$K372&amp;" h",$K372),"")</f>
        <v/>
      </c>
      <c r="CI372" s="32" t="str">
        <f ca="1">IF(AND(CI$7&gt;=$N372,CI$7&lt;=$O372,CI$7&lt;&gt;""),IF($P372="O",$K372&amp;" h",$K372),"")</f>
        <v/>
      </c>
      <c r="CJ372" s="32" t="str">
        <f ca="1">IF(AND(CJ$7&gt;=$N372,CJ$7&lt;=$O372,CJ$7&lt;&gt;""),IF($P372="O",$K372&amp;" h",$K372),"")</f>
        <v/>
      </c>
      <c r="CK372" s="32" t="str">
        <f ca="1">IF(AND(CK$7&gt;=$N372,CK$7&lt;=$O372,CK$7&lt;&gt;""),IF($P372="O",$K372&amp;" h",$K372),"")</f>
        <v/>
      </c>
      <c r="CL372" s="32" t="str">
        <f ca="1">IF(AND(CL$7&gt;=$N372,CL$7&lt;=$O372,CL$7&lt;&gt;""),IF($P372="O",$K372&amp;" h",$K372),"")</f>
        <v/>
      </c>
      <c r="CM372" s="32" t="str">
        <f ca="1">IF(AND(CM$7&gt;=$N372,CM$7&lt;=$O372,CM$7&lt;&gt;""),IF($P372="O",$K372&amp;" h",$K372),"")</f>
        <v/>
      </c>
      <c r="CN372" s="32" t="str">
        <f ca="1">IF(AND(CN$7&gt;=$N372,CN$7&lt;=$O372,CN$7&lt;&gt;""),IF($P372="O",$K372&amp;" h",$K372),"")</f>
        <v/>
      </c>
      <c r="CO372" s="32" t="str">
        <f ca="1">IF(AND(CO$7&gt;=$N372,CO$7&lt;=$O372,CO$7&lt;&gt;""),IF($P372="O",$K372&amp;" h",$K372),"")</f>
        <v/>
      </c>
      <c r="CP372" s="32" t="str">
        <f ca="1">IF(AND(CP$7&gt;=$N372,CP$7&lt;=$O372,CP$7&lt;&gt;""),IF($P372="O",$K372&amp;" h",$K372),"")</f>
        <v/>
      </c>
      <c r="CQ372" s="32" t="str">
        <f ca="1">IF(AND(CQ$7&gt;=$N372,CQ$7&lt;=$O372,CQ$7&lt;&gt;""),IF($P372="O",$K372&amp;" h",$K372),"")</f>
        <v/>
      </c>
      <c r="CR372" s="32" t="str">
        <f ca="1">IF(AND(CR$7&gt;=$N372,CR$7&lt;=$O372,CR$7&lt;&gt;""),IF($P372="O",$K372&amp;" h",$K372),"")</f>
        <v/>
      </c>
      <c r="CS372" s="32" t="str">
        <f ca="1">IF(AND(CS$7&gt;=$N372,CS$7&lt;=$O372,CS$7&lt;&gt;""),IF($P372="O",$K372&amp;" h",$K372),"")</f>
        <v/>
      </c>
      <c r="CT372" s="32" t="str">
        <f ca="1">IF(AND(CT$7&gt;=$N372,CT$7&lt;=$O372,CT$7&lt;&gt;""),IF($P372="O",$K372&amp;" h",$K372),"")</f>
        <v/>
      </c>
      <c r="CU372" s="32" t="str">
        <f ca="1">IF(AND(CU$7&gt;=$N372,CU$7&lt;=$O372,CU$7&lt;&gt;""),IF($P372="O",$K372&amp;" h",$K372),"")</f>
        <v/>
      </c>
      <c r="CV372" s="32" t="str">
        <f ca="1">IF(AND(CV$7&gt;=$N372,CV$7&lt;=$O372,CV$7&lt;&gt;""),IF($P372="O",$K372&amp;" h",$K372),"")</f>
        <v/>
      </c>
      <c r="CW372" s="32" t="str">
        <f ca="1">IF(AND(CW$7&gt;=$N372,CW$7&lt;=$O372,CW$7&lt;&gt;""),IF($P372="O",$K372&amp;" h",$K372),"")</f>
        <v/>
      </c>
      <c r="CX372" s="32" t="str">
        <f ca="1">IF(AND(CX$7&gt;=$N372,CX$7&lt;=$O372,CX$7&lt;&gt;""),IF($P372="O",$K372&amp;" h",$K372),"")</f>
        <v/>
      </c>
      <c r="CY372" s="32" t="str">
        <f ca="1">IF(AND(CY$7&gt;=$N372,CY$7&lt;=$O372,CY$7&lt;&gt;""),IF($P372="O",$K372&amp;" h",$K372),"")</f>
        <v/>
      </c>
      <c r="CZ372" s="32" t="str">
        <f ca="1">IF(AND(CZ$7&gt;=$N372,CZ$7&lt;=$O372,CZ$7&lt;&gt;""),IF($P372="O",$K372&amp;" h",$K372),"")</f>
        <v/>
      </c>
      <c r="DA372" s="32" t="str">
        <f ca="1">IF(AND(DA$7&gt;=$N372,DA$7&lt;=$O372,DA$7&lt;&gt;""),IF($P372="O",$K372&amp;" h",$K372),"")</f>
        <v/>
      </c>
      <c r="DB372" s="32" t="str">
        <f ca="1">IF(AND(DB$7&gt;=$N372,DB$7&lt;=$O372,DB$7&lt;&gt;""),IF($P372="O",$K372&amp;" h",$K372),"")</f>
        <v/>
      </c>
      <c r="DC372" s="32" t="str">
        <f ca="1">IF(AND(DC$7&gt;=$N372,DC$7&lt;=$O372,DC$7&lt;&gt;""),IF($P372="O",$K372&amp;" h",$K372),"")</f>
        <v/>
      </c>
    </row>
    <row r="373" spans="1:107" x14ac:dyDescent="0.3">
      <c r="A373" s="100"/>
      <c r="B373" s="100"/>
      <c r="C373" s="100"/>
      <c r="D373" s="100"/>
      <c r="E373" s="100"/>
      <c r="F373" s="100"/>
      <c r="G373" s="100"/>
      <c r="H373" s="100"/>
      <c r="I373" s="100"/>
      <c r="J373" s="100"/>
      <c r="K373" s="100"/>
      <c r="L373" s="104"/>
      <c r="M373" s="104"/>
      <c r="N373" s="105"/>
      <c r="O373" s="105"/>
      <c r="P373" s="106"/>
      <c r="Q373" s="31">
        <f ca="1">NETWORKDAYS(N373,O373,LD!$D$5:$D$16)</f>
        <v>0</v>
      </c>
      <c r="R373" s="152" t="str">
        <f ca="1">IF(AND(R$7&gt;=$N373,R$7&lt;=$O373,R$7&lt;&gt;""),IF($P373="O",$K373&amp;" h",$K373),"")</f>
        <v/>
      </c>
      <c r="S373" s="150" t="str">
        <f>IF(AND(S$7&gt;=$N373,S$7&lt;=$O373,S$7&lt;&gt;""),IF($P373="O",$K373&amp;" h",$K373),"")</f>
        <v/>
      </c>
      <c r="T373" s="152" t="str">
        <f ca="1">IF(AND(T$7&gt;=$N373,T$7&lt;=$O373,T$7&lt;&gt;""),IF($P373="O",$K373&amp;" h",$K373),"")</f>
        <v/>
      </c>
      <c r="U373" s="150" t="str">
        <f>IF(AND(U$7&gt;=$N373,U$7&lt;=$O373,U$7&lt;&gt;""),IF($P373="O",$K373&amp;" h",$K373),"")</f>
        <v/>
      </c>
      <c r="V373" s="152" t="str">
        <f ca="1">IF(AND(V$7&gt;=$N373,V$7&lt;=$O373,V$7&lt;&gt;""),IF($P373="O",$K373&amp;" h",$K373),"")</f>
        <v/>
      </c>
      <c r="W373" s="150" t="str">
        <f>IF(AND(W$7&gt;=$N373,W$7&lt;=$O373,W$7&lt;&gt;""),IF($P373="O",$K373&amp;" h",$K373),"")</f>
        <v/>
      </c>
      <c r="X373" s="152" t="str">
        <f ca="1">IF(AND(X$7&gt;=$N373,X$7&lt;=$O373,X$7&lt;&gt;""),IF($P373="O",$K373&amp;" h",$K373),"")</f>
        <v/>
      </c>
      <c r="Y373" s="150" t="str">
        <f>IF(AND(Y$7&gt;=$N373,Y$7&lt;=$O373,Y$7&lt;&gt;""),IF($P373="O",$K373&amp;" h",$K373),"")</f>
        <v/>
      </c>
      <c r="Z373" s="152" t="str">
        <f ca="1">IF(AND(Z$7&gt;=$N373,Z$7&lt;=$O373,Z$7&lt;&gt;""),IF($P373="O",$K373&amp;" h",$K373),"")</f>
        <v/>
      </c>
      <c r="AA373" s="150" t="str">
        <f>IF(AND(AA$7&gt;=$N373,AA$7&lt;=$O373,AA$7&lt;&gt;""),IF($P373="O",$K373&amp;" h",$K373),"")</f>
        <v/>
      </c>
      <c r="AB373" s="152" t="str">
        <f ca="1">IF(AND(AB$7&gt;=$N373,AB$7&lt;=$O373,AB$7&lt;&gt;""),IF($P373="O",$K373&amp;" h",$K373),"")</f>
        <v/>
      </c>
      <c r="AC373" s="150" t="str">
        <f>IF(AND(AC$7&gt;=$N373,AC$7&lt;=$O373,AC$7&lt;&gt;""),IF($P373="O",$K373&amp;" h",$K373),"")</f>
        <v/>
      </c>
      <c r="AD373" s="152" t="str">
        <f ca="1">IF(AND(AD$7&gt;=$N373,AD$7&lt;=$O373,AD$7&lt;&gt;""),IF($P373="O",$K373&amp;" h",$K373),"")</f>
        <v/>
      </c>
      <c r="AE373" s="150" t="str">
        <f>IF(AND(AE$7&gt;=$N373,AE$7&lt;=$O373,AE$7&lt;&gt;""),IF($P373="O",$K373&amp;" h",$K373),"")</f>
        <v/>
      </c>
      <c r="AF373" s="152" t="str">
        <f ca="1">IF(AND(AF$7&gt;=$N373,AF$7&lt;=$O373,AF$7&lt;&gt;""),IF($P373="O",$K373&amp;" h",$K373),"")</f>
        <v/>
      </c>
      <c r="AG373" s="150" t="str">
        <f>IF(AND(AG$7&gt;=$N373,AG$7&lt;=$O373,AG$7&lt;&gt;""),IF($P373="O",$K373&amp;" h",$K373),"")</f>
        <v/>
      </c>
      <c r="AH373" s="152" t="str">
        <f ca="1">IF(AND(AH$7&gt;=$N373,AH$7&lt;=$O373,AH$7&lt;&gt;""),IF($P373="O",$K373&amp;" h",$K373),"")</f>
        <v/>
      </c>
      <c r="AI373" s="150"/>
      <c r="AJ373" s="152"/>
      <c r="AK373" s="150"/>
      <c r="AL373" s="152"/>
      <c r="AM373" s="150"/>
      <c r="AN373" s="152"/>
      <c r="AO373" s="150"/>
      <c r="AP373" s="152"/>
      <c r="AQ373" s="150"/>
      <c r="AR373" s="152"/>
      <c r="AS373" s="150"/>
      <c r="AT373" s="152"/>
      <c r="AU373" s="150"/>
      <c r="AV373" s="152"/>
      <c r="AW373" s="150"/>
      <c r="AX373" s="152"/>
      <c r="AY373" s="150"/>
      <c r="AZ373" s="152"/>
      <c r="BA373" s="150"/>
      <c r="BB373" s="152"/>
      <c r="BC373" s="150"/>
      <c r="BD373" s="152"/>
      <c r="BE373" s="150"/>
      <c r="BF373" s="152"/>
      <c r="BG373" s="150"/>
      <c r="BH373" s="152"/>
      <c r="BI373" s="150"/>
      <c r="BJ373" s="152"/>
      <c r="BK373" s="150"/>
      <c r="BL373" s="152"/>
      <c r="BM373" s="150"/>
      <c r="BN373" s="152"/>
      <c r="BO373" s="150"/>
      <c r="BP373" s="152"/>
      <c r="BQ373" s="150"/>
      <c r="BR373" s="152"/>
      <c r="BS373" s="150"/>
      <c r="BT373" s="152"/>
      <c r="BU373" s="150"/>
      <c r="BV373" s="152"/>
      <c r="BW373" s="150"/>
      <c r="BX373" s="152"/>
      <c r="BY373" s="150"/>
      <c r="BZ373" s="32" t="str">
        <f ca="1">IF(AND(BZ$7&gt;=$N373,BZ$7&lt;=$O373,BZ$7&lt;&gt;""),IF($P373="O",$K373&amp;" h",$K373),"")</f>
        <v/>
      </c>
      <c r="CA373" s="32" t="str">
        <f ca="1">IF(AND(CA$7&gt;=$N373,CA$7&lt;=$O373,CA$7&lt;&gt;""),IF($P373="O",$K373&amp;" h",$K373),"")</f>
        <v/>
      </c>
      <c r="CB373" s="32" t="str">
        <f ca="1">IF(AND(CB$7&gt;=$N373,CB$7&lt;=$O373,CB$7&lt;&gt;""),IF($P373="O",$K373&amp;" h",$K373),"")</f>
        <v/>
      </c>
      <c r="CC373" s="32" t="str">
        <f ca="1">IF(AND(CC$7&gt;=$N373,CC$7&lt;=$O373,CC$7&lt;&gt;""),IF($P373="O",$K373&amp;" h",$K373),"")</f>
        <v/>
      </c>
      <c r="CD373" s="32" t="str">
        <f ca="1">IF(AND(CD$7&gt;=$N373,CD$7&lt;=$O373,CD$7&lt;&gt;""),IF($P373="O",$K373&amp;" h",$K373),"")</f>
        <v/>
      </c>
      <c r="CE373" s="32" t="str">
        <f ca="1">IF(AND(CE$7&gt;=$N373,CE$7&lt;=$O373,CE$7&lt;&gt;""),IF($P373="O",$K373&amp;" h",$K373),"")</f>
        <v/>
      </c>
      <c r="CF373" s="32" t="str">
        <f ca="1">IF(AND(CF$7&gt;=$N373,CF$7&lt;=$O373,CF$7&lt;&gt;""),IF($P373="O",$K373&amp;" h",$K373),"")</f>
        <v/>
      </c>
      <c r="CG373" s="32" t="str">
        <f ca="1">IF(AND(CG$7&gt;=$N373,CG$7&lt;=$O373,CG$7&lt;&gt;""),IF($P373="O",$K373&amp;" h",$K373),"")</f>
        <v/>
      </c>
      <c r="CH373" s="32" t="str">
        <f ca="1">IF(AND(CH$7&gt;=$N373,CH$7&lt;=$O373,CH$7&lt;&gt;""),IF($P373="O",$K373&amp;" h",$K373),"")</f>
        <v/>
      </c>
      <c r="CI373" s="32" t="str">
        <f ca="1">IF(AND(CI$7&gt;=$N373,CI$7&lt;=$O373,CI$7&lt;&gt;""),IF($P373="O",$K373&amp;" h",$K373),"")</f>
        <v/>
      </c>
      <c r="CJ373" s="32" t="str">
        <f ca="1">IF(AND(CJ$7&gt;=$N373,CJ$7&lt;=$O373,CJ$7&lt;&gt;""),IF($P373="O",$K373&amp;" h",$K373),"")</f>
        <v/>
      </c>
      <c r="CK373" s="32" t="str">
        <f ca="1">IF(AND(CK$7&gt;=$N373,CK$7&lt;=$O373,CK$7&lt;&gt;""),IF($P373="O",$K373&amp;" h",$K373),"")</f>
        <v/>
      </c>
      <c r="CL373" s="32" t="str">
        <f ca="1">IF(AND(CL$7&gt;=$N373,CL$7&lt;=$O373,CL$7&lt;&gt;""),IF($P373="O",$K373&amp;" h",$K373),"")</f>
        <v/>
      </c>
      <c r="CM373" s="32" t="str">
        <f ca="1">IF(AND(CM$7&gt;=$N373,CM$7&lt;=$O373,CM$7&lt;&gt;""),IF($P373="O",$K373&amp;" h",$K373),"")</f>
        <v/>
      </c>
      <c r="CN373" s="32" t="str">
        <f ca="1">IF(AND(CN$7&gt;=$N373,CN$7&lt;=$O373,CN$7&lt;&gt;""),IF($P373="O",$K373&amp;" h",$K373),"")</f>
        <v/>
      </c>
      <c r="CO373" s="32" t="str">
        <f ca="1">IF(AND(CO$7&gt;=$N373,CO$7&lt;=$O373,CO$7&lt;&gt;""),IF($P373="O",$K373&amp;" h",$K373),"")</f>
        <v/>
      </c>
      <c r="CP373" s="32" t="str">
        <f ca="1">IF(AND(CP$7&gt;=$N373,CP$7&lt;=$O373,CP$7&lt;&gt;""),IF($P373="O",$K373&amp;" h",$K373),"")</f>
        <v/>
      </c>
      <c r="CQ373" s="32" t="str">
        <f ca="1">IF(AND(CQ$7&gt;=$N373,CQ$7&lt;=$O373,CQ$7&lt;&gt;""),IF($P373="O",$K373&amp;" h",$K373),"")</f>
        <v/>
      </c>
      <c r="CR373" s="32" t="str">
        <f ca="1">IF(AND(CR$7&gt;=$N373,CR$7&lt;=$O373,CR$7&lt;&gt;""),IF($P373="O",$K373&amp;" h",$K373),"")</f>
        <v/>
      </c>
      <c r="CS373" s="32" t="str">
        <f ca="1">IF(AND(CS$7&gt;=$N373,CS$7&lt;=$O373,CS$7&lt;&gt;""),IF($P373="O",$K373&amp;" h",$K373),"")</f>
        <v/>
      </c>
      <c r="CT373" s="32" t="str">
        <f ca="1">IF(AND(CT$7&gt;=$N373,CT$7&lt;=$O373,CT$7&lt;&gt;""),IF($P373="O",$K373&amp;" h",$K373),"")</f>
        <v/>
      </c>
      <c r="CU373" s="32" t="str">
        <f ca="1">IF(AND(CU$7&gt;=$N373,CU$7&lt;=$O373,CU$7&lt;&gt;""),IF($P373="O",$K373&amp;" h",$K373),"")</f>
        <v/>
      </c>
      <c r="CV373" s="32" t="str">
        <f ca="1">IF(AND(CV$7&gt;=$N373,CV$7&lt;=$O373,CV$7&lt;&gt;""),IF($P373="O",$K373&amp;" h",$K373),"")</f>
        <v/>
      </c>
      <c r="CW373" s="32" t="str">
        <f ca="1">IF(AND(CW$7&gt;=$N373,CW$7&lt;=$O373,CW$7&lt;&gt;""),IF($P373="O",$K373&amp;" h",$K373),"")</f>
        <v/>
      </c>
      <c r="CX373" s="32" t="str">
        <f ca="1">IF(AND(CX$7&gt;=$N373,CX$7&lt;=$O373,CX$7&lt;&gt;""),IF($P373="O",$K373&amp;" h",$K373),"")</f>
        <v/>
      </c>
      <c r="CY373" s="32" t="str">
        <f ca="1">IF(AND(CY$7&gt;=$N373,CY$7&lt;=$O373,CY$7&lt;&gt;""),IF($P373="O",$K373&amp;" h",$K373),"")</f>
        <v/>
      </c>
      <c r="CZ373" s="32" t="str">
        <f ca="1">IF(AND(CZ$7&gt;=$N373,CZ$7&lt;=$O373,CZ$7&lt;&gt;""),IF($P373="O",$K373&amp;" h",$K373),"")</f>
        <v/>
      </c>
      <c r="DA373" s="32" t="str">
        <f ca="1">IF(AND(DA$7&gt;=$N373,DA$7&lt;=$O373,DA$7&lt;&gt;""),IF($P373="O",$K373&amp;" h",$K373),"")</f>
        <v/>
      </c>
      <c r="DB373" s="32" t="str">
        <f ca="1">IF(AND(DB$7&gt;=$N373,DB$7&lt;=$O373,DB$7&lt;&gt;""),IF($P373="O",$K373&amp;" h",$K373),"")</f>
        <v/>
      </c>
      <c r="DC373" s="32" t="str">
        <f ca="1">IF(AND(DC$7&gt;=$N373,DC$7&lt;=$O373,DC$7&lt;&gt;""),IF($P373="O",$K373&amp;" h",$K373),"")</f>
        <v/>
      </c>
    </row>
    <row r="374" spans="1:107" x14ac:dyDescent="0.3">
      <c r="A374" s="100"/>
      <c r="B374" s="100"/>
      <c r="C374" s="100"/>
      <c r="D374" s="100"/>
      <c r="E374" s="100"/>
      <c r="F374" s="100"/>
      <c r="G374" s="100"/>
      <c r="H374" s="100"/>
      <c r="I374" s="100"/>
      <c r="J374" s="100"/>
      <c r="K374" s="100"/>
      <c r="L374" s="104"/>
      <c r="M374" s="104"/>
      <c r="N374" s="105"/>
      <c r="O374" s="105"/>
      <c r="P374" s="109"/>
      <c r="Q374" s="31">
        <f ca="1">NETWORKDAYS(N374,O374,LD!$D$5:$D$16)</f>
        <v>0</v>
      </c>
      <c r="R374" s="152" t="str">
        <f ca="1">IF(AND(R$7&gt;=$N374,R$7&lt;=$O374,R$7&lt;&gt;""),IF($P374="O",$K374&amp;" h",$K374),"")</f>
        <v/>
      </c>
      <c r="S374" s="150" t="str">
        <f>IF(AND(S$7&gt;=$N374,S$7&lt;=$O374,S$7&lt;&gt;""),IF($P374="O",$K374&amp;" h",$K374),"")</f>
        <v/>
      </c>
      <c r="T374" s="152" t="str">
        <f ca="1">IF(AND(T$7&gt;=$N374,T$7&lt;=$O374,T$7&lt;&gt;""),IF($P374="O",$K374&amp;" h",$K374),"")</f>
        <v/>
      </c>
      <c r="U374" s="150" t="str">
        <f>IF(AND(U$7&gt;=$N374,U$7&lt;=$O374,U$7&lt;&gt;""),IF($P374="O",$K374&amp;" h",$K374),"")</f>
        <v/>
      </c>
      <c r="V374" s="152" t="str">
        <f ca="1">IF(AND(V$7&gt;=$N374,V$7&lt;=$O374,V$7&lt;&gt;""),IF($P374="O",$K374&amp;" h",$K374),"")</f>
        <v/>
      </c>
      <c r="W374" s="150" t="str">
        <f>IF(AND(W$7&gt;=$N374,W$7&lt;=$O374,W$7&lt;&gt;""),IF($P374="O",$K374&amp;" h",$K374),"")</f>
        <v/>
      </c>
      <c r="X374" s="152" t="str">
        <f ca="1">IF(AND(X$7&gt;=$N374,X$7&lt;=$O374,X$7&lt;&gt;""),IF($P374="O",$K374&amp;" h",$K374),"")</f>
        <v/>
      </c>
      <c r="Y374" s="150" t="str">
        <f>IF(AND(Y$7&gt;=$N374,Y$7&lt;=$O374,Y$7&lt;&gt;""),IF($P374="O",$K374&amp;" h",$K374),"")</f>
        <v/>
      </c>
      <c r="Z374" s="152" t="str">
        <f ca="1">IF(AND(Z$7&gt;=$N374,Z$7&lt;=$O374,Z$7&lt;&gt;""),IF($P374="O",$K374&amp;" h",$K374),"")</f>
        <v/>
      </c>
      <c r="AA374" s="150" t="str">
        <f>IF(AND(AA$7&gt;=$N374,AA$7&lt;=$O374,AA$7&lt;&gt;""),IF($P374="O",$K374&amp;" h",$K374),"")</f>
        <v/>
      </c>
      <c r="AB374" s="152" t="str">
        <f ca="1">IF(AND(AB$7&gt;=$N374,AB$7&lt;=$O374,AB$7&lt;&gt;""),IF($P374="O",$K374&amp;" h",$K374),"")</f>
        <v/>
      </c>
      <c r="AC374" s="150" t="str">
        <f>IF(AND(AC$7&gt;=$N374,AC$7&lt;=$O374,AC$7&lt;&gt;""),IF($P374="O",$K374&amp;" h",$K374),"")</f>
        <v/>
      </c>
      <c r="AD374" s="152" t="str">
        <f ca="1">IF(AND(AD$7&gt;=$N374,AD$7&lt;=$O374,AD$7&lt;&gt;""),IF($P374="O",$K374&amp;" h",$K374),"")</f>
        <v/>
      </c>
      <c r="AE374" s="150" t="str">
        <f>IF(AND(AE$7&gt;=$N374,AE$7&lt;=$O374,AE$7&lt;&gt;""),IF($P374="O",$K374&amp;" h",$K374),"")</f>
        <v/>
      </c>
      <c r="AF374" s="152" t="str">
        <f ca="1">IF(AND(AF$7&gt;=$N374,AF$7&lt;=$O374,AF$7&lt;&gt;""),IF($P374="O",$K374&amp;" h",$K374),"")</f>
        <v/>
      </c>
      <c r="AG374" s="150" t="str">
        <f>IF(AND(AG$7&gt;=$N374,AG$7&lt;=$O374,AG$7&lt;&gt;""),IF($P374="O",$K374&amp;" h",$K374),"")</f>
        <v/>
      </c>
      <c r="AH374" s="152" t="str">
        <f ca="1">IF(AND(AH$7&gt;=$N374,AH$7&lt;=$O374,AH$7&lt;&gt;""),IF($P374="O",$K374&amp;" h",$K374),"")</f>
        <v/>
      </c>
      <c r="AI374" s="150"/>
      <c r="AJ374" s="152"/>
      <c r="AK374" s="150"/>
      <c r="AL374" s="152"/>
      <c r="AM374" s="150"/>
      <c r="AN374" s="152"/>
      <c r="AO374" s="150"/>
      <c r="AP374" s="152"/>
      <c r="AQ374" s="150"/>
      <c r="AR374" s="152"/>
      <c r="AS374" s="150"/>
      <c r="AT374" s="152"/>
      <c r="AU374" s="150"/>
      <c r="AV374" s="152"/>
      <c r="AW374" s="150"/>
      <c r="AX374" s="152"/>
      <c r="AY374" s="150"/>
      <c r="AZ374" s="152"/>
      <c r="BA374" s="150"/>
      <c r="BB374" s="152"/>
      <c r="BC374" s="150"/>
      <c r="BD374" s="152"/>
      <c r="BE374" s="150"/>
      <c r="BF374" s="152"/>
      <c r="BG374" s="150"/>
      <c r="BH374" s="152"/>
      <c r="BI374" s="150"/>
      <c r="BJ374" s="152"/>
      <c r="BK374" s="150"/>
      <c r="BL374" s="152"/>
      <c r="BM374" s="150"/>
      <c r="BN374" s="152"/>
      <c r="BO374" s="150"/>
      <c r="BP374" s="152"/>
      <c r="BQ374" s="150"/>
      <c r="BR374" s="152"/>
      <c r="BS374" s="150"/>
      <c r="BT374" s="152"/>
      <c r="BU374" s="150"/>
      <c r="BV374" s="152"/>
      <c r="BW374" s="150"/>
      <c r="BX374" s="152"/>
      <c r="BY374" s="150"/>
      <c r="BZ374" s="32" t="str">
        <f ca="1">IF(AND(BZ$7&gt;=$N374,BZ$7&lt;=$O374,BZ$7&lt;&gt;""),IF($P374="O",$K374&amp;" h",$K374),"")</f>
        <v/>
      </c>
      <c r="CA374" s="32" t="str">
        <f ca="1">IF(AND(CA$7&gt;=$N374,CA$7&lt;=$O374,CA$7&lt;&gt;""),IF($P374="O",$K374&amp;" h",$K374),"")</f>
        <v/>
      </c>
      <c r="CB374" s="32" t="str">
        <f ca="1">IF(AND(CB$7&gt;=$N374,CB$7&lt;=$O374,CB$7&lt;&gt;""),IF($P374="O",$K374&amp;" h",$K374),"")</f>
        <v/>
      </c>
      <c r="CC374" s="32" t="str">
        <f ca="1">IF(AND(CC$7&gt;=$N374,CC$7&lt;=$O374,CC$7&lt;&gt;""),IF($P374="O",$K374&amp;" h",$K374),"")</f>
        <v/>
      </c>
      <c r="CD374" s="32" t="str">
        <f ca="1">IF(AND(CD$7&gt;=$N374,CD$7&lt;=$O374,CD$7&lt;&gt;""),IF($P374="O",$K374&amp;" h",$K374),"")</f>
        <v/>
      </c>
      <c r="CE374" s="32" t="str">
        <f ca="1">IF(AND(CE$7&gt;=$N374,CE$7&lt;=$O374,CE$7&lt;&gt;""),IF($P374="O",$K374&amp;" h",$K374),"")</f>
        <v/>
      </c>
      <c r="CF374" s="32" t="str">
        <f ca="1">IF(AND(CF$7&gt;=$N374,CF$7&lt;=$O374,CF$7&lt;&gt;""),IF($P374="O",$K374&amp;" h",$K374),"")</f>
        <v/>
      </c>
      <c r="CG374" s="32" t="str">
        <f ca="1">IF(AND(CG$7&gt;=$N374,CG$7&lt;=$O374,CG$7&lt;&gt;""),IF($P374="O",$K374&amp;" h",$K374),"")</f>
        <v/>
      </c>
      <c r="CH374" s="32" t="str">
        <f ca="1">IF(AND(CH$7&gt;=$N374,CH$7&lt;=$O374,CH$7&lt;&gt;""),IF($P374="O",$K374&amp;" h",$K374),"")</f>
        <v/>
      </c>
      <c r="CI374" s="32" t="str">
        <f ca="1">IF(AND(CI$7&gt;=$N374,CI$7&lt;=$O374,CI$7&lt;&gt;""),IF($P374="O",$K374&amp;" h",$K374),"")</f>
        <v/>
      </c>
      <c r="CJ374" s="32" t="str">
        <f ca="1">IF(AND(CJ$7&gt;=$N374,CJ$7&lt;=$O374,CJ$7&lt;&gt;""),IF($P374="O",$K374&amp;" h",$K374),"")</f>
        <v/>
      </c>
      <c r="CK374" s="32" t="str">
        <f ca="1">IF(AND(CK$7&gt;=$N374,CK$7&lt;=$O374,CK$7&lt;&gt;""),IF($P374="O",$K374&amp;" h",$K374),"")</f>
        <v/>
      </c>
      <c r="CL374" s="32" t="str">
        <f ca="1">IF(AND(CL$7&gt;=$N374,CL$7&lt;=$O374,CL$7&lt;&gt;""),IF($P374="O",$K374&amp;" h",$K374),"")</f>
        <v/>
      </c>
      <c r="CM374" s="32" t="str">
        <f ca="1">IF(AND(CM$7&gt;=$N374,CM$7&lt;=$O374,CM$7&lt;&gt;""),IF($P374="O",$K374&amp;" h",$K374),"")</f>
        <v/>
      </c>
      <c r="CN374" s="32" t="str">
        <f ca="1">IF(AND(CN$7&gt;=$N374,CN$7&lt;=$O374,CN$7&lt;&gt;""),IF($P374="O",$K374&amp;" h",$K374),"")</f>
        <v/>
      </c>
      <c r="CO374" s="32" t="str">
        <f ca="1">IF(AND(CO$7&gt;=$N374,CO$7&lt;=$O374,CO$7&lt;&gt;""),IF($P374="O",$K374&amp;" h",$K374),"")</f>
        <v/>
      </c>
      <c r="CP374" s="32" t="str">
        <f ca="1">IF(AND(CP$7&gt;=$N374,CP$7&lt;=$O374,CP$7&lt;&gt;""),IF($P374="O",$K374&amp;" h",$K374),"")</f>
        <v/>
      </c>
      <c r="CQ374" s="32" t="str">
        <f ca="1">IF(AND(CQ$7&gt;=$N374,CQ$7&lt;=$O374,CQ$7&lt;&gt;""),IF($P374="O",$K374&amp;" h",$K374),"")</f>
        <v/>
      </c>
      <c r="CR374" s="32" t="str">
        <f ca="1">IF(AND(CR$7&gt;=$N374,CR$7&lt;=$O374,CR$7&lt;&gt;""),IF($P374="O",$K374&amp;" h",$K374),"")</f>
        <v/>
      </c>
      <c r="CS374" s="32" t="str">
        <f ca="1">IF(AND(CS$7&gt;=$N374,CS$7&lt;=$O374,CS$7&lt;&gt;""),IF($P374="O",$K374&amp;" h",$K374),"")</f>
        <v/>
      </c>
      <c r="CT374" s="32" t="str">
        <f ca="1">IF(AND(CT$7&gt;=$N374,CT$7&lt;=$O374,CT$7&lt;&gt;""),IF($P374="O",$K374&amp;" h",$K374),"")</f>
        <v/>
      </c>
      <c r="CU374" s="32" t="str">
        <f ca="1">IF(AND(CU$7&gt;=$N374,CU$7&lt;=$O374,CU$7&lt;&gt;""),IF($P374="O",$K374&amp;" h",$K374),"")</f>
        <v/>
      </c>
      <c r="CV374" s="32" t="str">
        <f ca="1">IF(AND(CV$7&gt;=$N374,CV$7&lt;=$O374,CV$7&lt;&gt;""),IF($P374="O",$K374&amp;" h",$K374),"")</f>
        <v/>
      </c>
      <c r="CW374" s="32" t="str">
        <f ca="1">IF(AND(CW$7&gt;=$N374,CW$7&lt;=$O374,CW$7&lt;&gt;""),IF($P374="O",$K374&amp;" h",$K374),"")</f>
        <v/>
      </c>
      <c r="CX374" s="32" t="str">
        <f ca="1">IF(AND(CX$7&gt;=$N374,CX$7&lt;=$O374,CX$7&lt;&gt;""),IF($P374="O",$K374&amp;" h",$K374),"")</f>
        <v/>
      </c>
      <c r="CY374" s="32" t="str">
        <f ca="1">IF(AND(CY$7&gt;=$N374,CY$7&lt;=$O374,CY$7&lt;&gt;""),IF($P374="O",$K374&amp;" h",$K374),"")</f>
        <v/>
      </c>
      <c r="CZ374" s="32" t="str">
        <f ca="1">IF(AND(CZ$7&gt;=$N374,CZ$7&lt;=$O374,CZ$7&lt;&gt;""),IF($P374="O",$K374&amp;" h",$K374),"")</f>
        <v/>
      </c>
      <c r="DA374" s="32" t="str">
        <f ca="1">IF(AND(DA$7&gt;=$N374,DA$7&lt;=$O374,DA$7&lt;&gt;""),IF($P374="O",$K374&amp;" h",$K374),"")</f>
        <v/>
      </c>
      <c r="DB374" s="32" t="str">
        <f ca="1">IF(AND(DB$7&gt;=$N374,DB$7&lt;=$O374,DB$7&lt;&gt;""),IF($P374="O",$K374&amp;" h",$K374),"")</f>
        <v/>
      </c>
      <c r="DC374" s="32" t="str">
        <f ca="1">IF(AND(DC$7&gt;=$N374,DC$7&lt;=$O374,DC$7&lt;&gt;""),IF($P374="O",$K374&amp;" h",$K374),"")</f>
        <v/>
      </c>
    </row>
    <row r="375" spans="1:107" x14ac:dyDescent="0.3">
      <c r="A375" s="100"/>
      <c r="B375" s="100"/>
      <c r="C375" s="100"/>
      <c r="D375" s="100"/>
      <c r="E375" s="100"/>
      <c r="F375" s="100"/>
      <c r="G375" s="100"/>
      <c r="H375" s="100"/>
      <c r="I375" s="100"/>
      <c r="J375" s="100"/>
      <c r="K375" s="100"/>
      <c r="L375" s="104"/>
      <c r="M375" s="104"/>
      <c r="N375" s="105"/>
      <c r="O375" s="105"/>
      <c r="P375" s="109"/>
      <c r="Q375" s="31">
        <f ca="1">NETWORKDAYS(N375,O375,LD!$D$5:$D$16)</f>
        <v>0</v>
      </c>
      <c r="R375" s="152" t="str">
        <f ca="1">IF(AND(R$7&gt;=$N375,R$7&lt;=$O375,R$7&lt;&gt;""),IF($P375="O",$K375&amp;" h",$K375),"")</f>
        <v/>
      </c>
      <c r="S375" s="150" t="str">
        <f>IF(AND(S$7&gt;=$N375,S$7&lt;=$O375,S$7&lt;&gt;""),IF($P375="O",$K375&amp;" h",$K375),"")</f>
        <v/>
      </c>
      <c r="T375" s="152" t="str">
        <f ca="1">IF(AND(T$7&gt;=$N375,T$7&lt;=$O375,T$7&lt;&gt;""),IF($P375="O",$K375&amp;" h",$K375),"")</f>
        <v/>
      </c>
      <c r="U375" s="150" t="str">
        <f>IF(AND(U$7&gt;=$N375,U$7&lt;=$O375,U$7&lt;&gt;""),IF($P375="O",$K375&amp;" h",$K375),"")</f>
        <v/>
      </c>
      <c r="V375" s="152" t="str">
        <f ca="1">IF(AND(V$7&gt;=$N375,V$7&lt;=$O375,V$7&lt;&gt;""),IF($P375="O",$K375&amp;" h",$K375),"")</f>
        <v/>
      </c>
      <c r="W375" s="150" t="str">
        <f>IF(AND(W$7&gt;=$N375,W$7&lt;=$O375,W$7&lt;&gt;""),IF($P375="O",$K375&amp;" h",$K375),"")</f>
        <v/>
      </c>
      <c r="X375" s="152" t="str">
        <f ca="1">IF(AND(X$7&gt;=$N375,X$7&lt;=$O375,X$7&lt;&gt;""),IF($P375="O",$K375&amp;" h",$K375),"")</f>
        <v/>
      </c>
      <c r="Y375" s="150" t="str">
        <f>IF(AND(Y$7&gt;=$N375,Y$7&lt;=$O375,Y$7&lt;&gt;""),IF($P375="O",$K375&amp;" h",$K375),"")</f>
        <v/>
      </c>
      <c r="Z375" s="152" t="str">
        <f ca="1">IF(AND(Z$7&gt;=$N375,Z$7&lt;=$O375,Z$7&lt;&gt;""),IF($P375="O",$K375&amp;" h",$K375),"")</f>
        <v/>
      </c>
      <c r="AA375" s="150" t="str">
        <f>IF(AND(AA$7&gt;=$N375,AA$7&lt;=$O375,AA$7&lt;&gt;""),IF($P375="O",$K375&amp;" h",$K375),"")</f>
        <v/>
      </c>
      <c r="AB375" s="152" t="str">
        <f ca="1">IF(AND(AB$7&gt;=$N375,AB$7&lt;=$O375,AB$7&lt;&gt;""),IF($P375="O",$K375&amp;" h",$K375),"")</f>
        <v/>
      </c>
      <c r="AC375" s="150" t="str">
        <f>IF(AND(AC$7&gt;=$N375,AC$7&lt;=$O375,AC$7&lt;&gt;""),IF($P375="O",$K375&amp;" h",$K375),"")</f>
        <v/>
      </c>
      <c r="AD375" s="152" t="str">
        <f ca="1">IF(AND(AD$7&gt;=$N375,AD$7&lt;=$O375,AD$7&lt;&gt;""),IF($P375="O",$K375&amp;" h",$K375),"")</f>
        <v/>
      </c>
      <c r="AE375" s="150" t="str">
        <f>IF(AND(AE$7&gt;=$N375,AE$7&lt;=$O375,AE$7&lt;&gt;""),IF($P375="O",$K375&amp;" h",$K375),"")</f>
        <v/>
      </c>
      <c r="AF375" s="152" t="str">
        <f ca="1">IF(AND(AF$7&gt;=$N375,AF$7&lt;=$O375,AF$7&lt;&gt;""),IF($P375="O",$K375&amp;" h",$K375),"")</f>
        <v/>
      </c>
      <c r="AG375" s="150" t="str">
        <f>IF(AND(AG$7&gt;=$N375,AG$7&lt;=$O375,AG$7&lt;&gt;""),IF($P375="O",$K375&amp;" h",$K375),"")</f>
        <v/>
      </c>
      <c r="AH375" s="152" t="str">
        <f ca="1">IF(AND(AH$7&gt;=$N375,AH$7&lt;=$O375,AH$7&lt;&gt;""),IF($P375="O",$K375&amp;" h",$K375),"")</f>
        <v/>
      </c>
      <c r="AI375" s="150"/>
      <c r="AJ375" s="152"/>
      <c r="AK375" s="150"/>
      <c r="AL375" s="152"/>
      <c r="AM375" s="150"/>
      <c r="AN375" s="152"/>
      <c r="AO375" s="150"/>
      <c r="AP375" s="152"/>
      <c r="AQ375" s="150"/>
      <c r="AR375" s="152"/>
      <c r="AS375" s="150"/>
      <c r="AT375" s="152"/>
      <c r="AU375" s="150"/>
      <c r="AV375" s="152"/>
      <c r="AW375" s="150"/>
      <c r="AX375" s="152"/>
      <c r="AY375" s="150"/>
      <c r="AZ375" s="152"/>
      <c r="BA375" s="150"/>
      <c r="BB375" s="152"/>
      <c r="BC375" s="150"/>
      <c r="BD375" s="152"/>
      <c r="BE375" s="150"/>
      <c r="BF375" s="152"/>
      <c r="BG375" s="150"/>
      <c r="BH375" s="152"/>
      <c r="BI375" s="150"/>
      <c r="BJ375" s="152"/>
      <c r="BK375" s="150"/>
      <c r="BL375" s="152"/>
      <c r="BM375" s="150"/>
      <c r="BN375" s="152"/>
      <c r="BO375" s="150"/>
      <c r="BP375" s="152"/>
      <c r="BQ375" s="150"/>
      <c r="BR375" s="152"/>
      <c r="BS375" s="150"/>
      <c r="BT375" s="152"/>
      <c r="BU375" s="150"/>
      <c r="BV375" s="152"/>
      <c r="BW375" s="150"/>
      <c r="BX375" s="152"/>
      <c r="BY375" s="150"/>
      <c r="BZ375" s="32" t="str">
        <f ca="1">IF(AND(BZ$7&gt;=$N375,BZ$7&lt;=$O375,BZ$7&lt;&gt;""),IF($P375="O",$K375&amp;" h",$K375),"")</f>
        <v/>
      </c>
      <c r="CA375" s="32" t="str">
        <f ca="1">IF(AND(CA$7&gt;=$N375,CA$7&lt;=$O375,CA$7&lt;&gt;""),IF($P375="O",$K375&amp;" h",$K375),"")</f>
        <v/>
      </c>
      <c r="CB375" s="32" t="str">
        <f ca="1">IF(AND(CB$7&gt;=$N375,CB$7&lt;=$O375,CB$7&lt;&gt;""),IF($P375="O",$K375&amp;" h",$K375),"")</f>
        <v/>
      </c>
      <c r="CC375" s="32" t="str">
        <f ca="1">IF(AND(CC$7&gt;=$N375,CC$7&lt;=$O375,CC$7&lt;&gt;""),IF($P375="O",$K375&amp;" h",$K375),"")</f>
        <v/>
      </c>
      <c r="CD375" s="32" t="str">
        <f ca="1">IF(AND(CD$7&gt;=$N375,CD$7&lt;=$O375,CD$7&lt;&gt;""),IF($P375="O",$K375&amp;" h",$K375),"")</f>
        <v/>
      </c>
      <c r="CE375" s="32" t="str">
        <f ca="1">IF(AND(CE$7&gt;=$N375,CE$7&lt;=$O375,CE$7&lt;&gt;""),IF($P375="O",$K375&amp;" h",$K375),"")</f>
        <v/>
      </c>
      <c r="CF375" s="32" t="str">
        <f ca="1">IF(AND(CF$7&gt;=$N375,CF$7&lt;=$O375,CF$7&lt;&gt;""),IF($P375="O",$K375&amp;" h",$K375),"")</f>
        <v/>
      </c>
      <c r="CG375" s="32" t="str">
        <f ca="1">IF(AND(CG$7&gt;=$N375,CG$7&lt;=$O375,CG$7&lt;&gt;""),IF($P375="O",$K375&amp;" h",$K375),"")</f>
        <v/>
      </c>
      <c r="CH375" s="32" t="str">
        <f ca="1">IF(AND(CH$7&gt;=$N375,CH$7&lt;=$O375,CH$7&lt;&gt;""),IF($P375="O",$K375&amp;" h",$K375),"")</f>
        <v/>
      </c>
      <c r="CI375" s="32" t="str">
        <f ca="1">IF(AND(CI$7&gt;=$N375,CI$7&lt;=$O375,CI$7&lt;&gt;""),IF($P375="O",$K375&amp;" h",$K375),"")</f>
        <v/>
      </c>
      <c r="CJ375" s="32" t="str">
        <f ca="1">IF(AND(CJ$7&gt;=$N375,CJ$7&lt;=$O375,CJ$7&lt;&gt;""),IF($P375="O",$K375&amp;" h",$K375),"")</f>
        <v/>
      </c>
      <c r="CK375" s="32" t="str">
        <f ca="1">IF(AND(CK$7&gt;=$N375,CK$7&lt;=$O375,CK$7&lt;&gt;""),IF($P375="O",$K375&amp;" h",$K375),"")</f>
        <v/>
      </c>
      <c r="CL375" s="32" t="str">
        <f ca="1">IF(AND(CL$7&gt;=$N375,CL$7&lt;=$O375,CL$7&lt;&gt;""),IF($P375="O",$K375&amp;" h",$K375),"")</f>
        <v/>
      </c>
      <c r="CM375" s="32" t="str">
        <f ca="1">IF(AND(CM$7&gt;=$N375,CM$7&lt;=$O375,CM$7&lt;&gt;""),IF($P375="O",$K375&amp;" h",$K375),"")</f>
        <v/>
      </c>
      <c r="CN375" s="32" t="str">
        <f ca="1">IF(AND(CN$7&gt;=$N375,CN$7&lt;=$O375,CN$7&lt;&gt;""),IF($P375="O",$K375&amp;" h",$K375),"")</f>
        <v/>
      </c>
      <c r="CO375" s="32" t="str">
        <f ca="1">IF(AND(CO$7&gt;=$N375,CO$7&lt;=$O375,CO$7&lt;&gt;""),IF($P375="O",$K375&amp;" h",$K375),"")</f>
        <v/>
      </c>
      <c r="CP375" s="32" t="str">
        <f ca="1">IF(AND(CP$7&gt;=$N375,CP$7&lt;=$O375,CP$7&lt;&gt;""),IF($P375="O",$K375&amp;" h",$K375),"")</f>
        <v/>
      </c>
      <c r="CQ375" s="32" t="str">
        <f ca="1">IF(AND(CQ$7&gt;=$N375,CQ$7&lt;=$O375,CQ$7&lt;&gt;""),IF($P375="O",$K375&amp;" h",$K375),"")</f>
        <v/>
      </c>
      <c r="CR375" s="32" t="str">
        <f ca="1">IF(AND(CR$7&gt;=$N375,CR$7&lt;=$O375,CR$7&lt;&gt;""),IF($P375="O",$K375&amp;" h",$K375),"")</f>
        <v/>
      </c>
      <c r="CS375" s="32" t="str">
        <f ca="1">IF(AND(CS$7&gt;=$N375,CS$7&lt;=$O375,CS$7&lt;&gt;""),IF($P375="O",$K375&amp;" h",$K375),"")</f>
        <v/>
      </c>
      <c r="CT375" s="32" t="str">
        <f ca="1">IF(AND(CT$7&gt;=$N375,CT$7&lt;=$O375,CT$7&lt;&gt;""),IF($P375="O",$K375&amp;" h",$K375),"")</f>
        <v/>
      </c>
      <c r="CU375" s="32" t="str">
        <f ca="1">IF(AND(CU$7&gt;=$N375,CU$7&lt;=$O375,CU$7&lt;&gt;""),IF($P375="O",$K375&amp;" h",$K375),"")</f>
        <v/>
      </c>
      <c r="CV375" s="32" t="str">
        <f ca="1">IF(AND(CV$7&gt;=$N375,CV$7&lt;=$O375,CV$7&lt;&gt;""),IF($P375="O",$K375&amp;" h",$K375),"")</f>
        <v/>
      </c>
      <c r="CW375" s="32" t="str">
        <f ca="1">IF(AND(CW$7&gt;=$N375,CW$7&lt;=$O375,CW$7&lt;&gt;""),IF($P375="O",$K375&amp;" h",$K375),"")</f>
        <v/>
      </c>
      <c r="CX375" s="32" t="str">
        <f ca="1">IF(AND(CX$7&gt;=$N375,CX$7&lt;=$O375,CX$7&lt;&gt;""),IF($P375="O",$K375&amp;" h",$K375),"")</f>
        <v/>
      </c>
      <c r="CY375" s="32" t="str">
        <f ca="1">IF(AND(CY$7&gt;=$N375,CY$7&lt;=$O375,CY$7&lt;&gt;""),IF($P375="O",$K375&amp;" h",$K375),"")</f>
        <v/>
      </c>
      <c r="CZ375" s="32" t="str">
        <f ca="1">IF(AND(CZ$7&gt;=$N375,CZ$7&lt;=$O375,CZ$7&lt;&gt;""),IF($P375="O",$K375&amp;" h",$K375),"")</f>
        <v/>
      </c>
      <c r="DA375" s="32" t="str">
        <f ca="1">IF(AND(DA$7&gt;=$N375,DA$7&lt;=$O375,DA$7&lt;&gt;""),IF($P375="O",$K375&amp;" h",$K375),"")</f>
        <v/>
      </c>
      <c r="DB375" s="32" t="str">
        <f ca="1">IF(AND(DB$7&gt;=$N375,DB$7&lt;=$O375,DB$7&lt;&gt;""),IF($P375="O",$K375&amp;" h",$K375),"")</f>
        <v/>
      </c>
      <c r="DC375" s="32" t="str">
        <f ca="1">IF(AND(DC$7&gt;=$N375,DC$7&lt;=$O375,DC$7&lt;&gt;""),IF($P375="O",$K375&amp;" h",$K375),"")</f>
        <v/>
      </c>
    </row>
    <row r="376" spans="1:107" x14ac:dyDescent="0.3">
      <c r="A376" s="100"/>
      <c r="B376" s="100"/>
      <c r="C376" s="100"/>
      <c r="D376" s="100"/>
      <c r="E376" s="100"/>
      <c r="F376" s="100"/>
      <c r="G376" s="100"/>
      <c r="H376" s="100"/>
      <c r="I376" s="100"/>
      <c r="J376" s="100"/>
      <c r="K376" s="100"/>
      <c r="L376" s="104"/>
      <c r="M376" s="104"/>
      <c r="N376" s="105"/>
      <c r="O376" s="105"/>
      <c r="P376" s="106"/>
      <c r="Q376" s="31">
        <f ca="1">NETWORKDAYS(N376,O376,LD!$D$5:$D$16)</f>
        <v>0</v>
      </c>
      <c r="R376" s="152" t="str">
        <f ca="1">IF(AND(R$7&gt;=$N376,R$7&lt;=$O376,R$7&lt;&gt;""),IF($P376="O",$K376&amp;" h",$K376),"")</f>
        <v/>
      </c>
      <c r="S376" s="150" t="str">
        <f>IF(AND(S$7&gt;=$N376,S$7&lt;=$O376,S$7&lt;&gt;""),IF($P376="O",$K376&amp;" h",$K376),"")</f>
        <v/>
      </c>
      <c r="T376" s="152" t="str">
        <f ca="1">IF(AND(T$7&gt;=$N376,T$7&lt;=$O376,T$7&lt;&gt;""),IF($P376="O",$K376&amp;" h",$K376),"")</f>
        <v/>
      </c>
      <c r="U376" s="150" t="str">
        <f>IF(AND(U$7&gt;=$N376,U$7&lt;=$O376,U$7&lt;&gt;""),IF($P376="O",$K376&amp;" h",$K376),"")</f>
        <v/>
      </c>
      <c r="V376" s="152" t="str">
        <f ca="1">IF(AND(V$7&gt;=$N376,V$7&lt;=$O376,V$7&lt;&gt;""),IF($P376="O",$K376&amp;" h",$K376),"")</f>
        <v/>
      </c>
      <c r="W376" s="150" t="str">
        <f>IF(AND(W$7&gt;=$N376,W$7&lt;=$O376,W$7&lt;&gt;""),IF($P376="O",$K376&amp;" h",$K376),"")</f>
        <v/>
      </c>
      <c r="X376" s="152" t="str">
        <f ca="1">IF(AND(X$7&gt;=$N376,X$7&lt;=$O376,X$7&lt;&gt;""),IF($P376="O",$K376&amp;" h",$K376),"")</f>
        <v/>
      </c>
      <c r="Y376" s="150" t="str">
        <f>IF(AND(Y$7&gt;=$N376,Y$7&lt;=$O376,Y$7&lt;&gt;""),IF($P376="O",$K376&amp;" h",$K376),"")</f>
        <v/>
      </c>
      <c r="Z376" s="152" t="str">
        <f ca="1">IF(AND(Z$7&gt;=$N376,Z$7&lt;=$O376,Z$7&lt;&gt;""),IF($P376="O",$K376&amp;" h",$K376),"")</f>
        <v/>
      </c>
      <c r="AA376" s="150" t="str">
        <f>IF(AND(AA$7&gt;=$N376,AA$7&lt;=$O376,AA$7&lt;&gt;""),IF($P376="O",$K376&amp;" h",$K376),"")</f>
        <v/>
      </c>
      <c r="AB376" s="152" t="str">
        <f ca="1">IF(AND(AB$7&gt;=$N376,AB$7&lt;=$O376,AB$7&lt;&gt;""),IF($P376="O",$K376&amp;" h",$K376),"")</f>
        <v/>
      </c>
      <c r="AC376" s="150" t="str">
        <f>IF(AND(AC$7&gt;=$N376,AC$7&lt;=$O376,AC$7&lt;&gt;""),IF($P376="O",$K376&amp;" h",$K376),"")</f>
        <v/>
      </c>
      <c r="AD376" s="152" t="str">
        <f ca="1">IF(AND(AD$7&gt;=$N376,AD$7&lt;=$O376,AD$7&lt;&gt;""),IF($P376="O",$K376&amp;" h",$K376),"")</f>
        <v/>
      </c>
      <c r="AE376" s="150" t="str">
        <f>IF(AND(AE$7&gt;=$N376,AE$7&lt;=$O376,AE$7&lt;&gt;""),IF($P376="O",$K376&amp;" h",$K376),"")</f>
        <v/>
      </c>
      <c r="AF376" s="152" t="str">
        <f ca="1">IF(AND(AF$7&gt;=$N376,AF$7&lt;=$O376,AF$7&lt;&gt;""),IF($P376="O",$K376&amp;" h",$K376),"")</f>
        <v/>
      </c>
      <c r="AG376" s="150" t="str">
        <f>IF(AND(AG$7&gt;=$N376,AG$7&lt;=$O376,AG$7&lt;&gt;""),IF($P376="O",$K376&amp;" h",$K376),"")</f>
        <v/>
      </c>
      <c r="AH376" s="152" t="str">
        <f ca="1">IF(AND(AH$7&gt;=$N376,AH$7&lt;=$O376,AH$7&lt;&gt;""),IF($P376="O",$K376&amp;" h",$K376),"")</f>
        <v/>
      </c>
      <c r="AI376" s="150"/>
      <c r="AJ376" s="152"/>
      <c r="AK376" s="150"/>
      <c r="AL376" s="152"/>
      <c r="AM376" s="150"/>
      <c r="AN376" s="152"/>
      <c r="AO376" s="150"/>
      <c r="AP376" s="152"/>
      <c r="AQ376" s="150"/>
      <c r="AR376" s="152"/>
      <c r="AS376" s="150"/>
      <c r="AT376" s="152"/>
      <c r="AU376" s="150"/>
      <c r="AV376" s="152"/>
      <c r="AW376" s="150"/>
      <c r="AX376" s="152"/>
      <c r="AY376" s="150"/>
      <c r="AZ376" s="152"/>
      <c r="BA376" s="150"/>
      <c r="BB376" s="152"/>
      <c r="BC376" s="150"/>
      <c r="BD376" s="152"/>
      <c r="BE376" s="150"/>
      <c r="BF376" s="152"/>
      <c r="BG376" s="150"/>
      <c r="BH376" s="152"/>
      <c r="BI376" s="150"/>
      <c r="BJ376" s="152"/>
      <c r="BK376" s="150"/>
      <c r="BL376" s="152"/>
      <c r="BM376" s="150"/>
      <c r="BN376" s="152"/>
      <c r="BO376" s="150"/>
      <c r="BP376" s="152"/>
      <c r="BQ376" s="150"/>
      <c r="BR376" s="152"/>
      <c r="BS376" s="150"/>
      <c r="BT376" s="152"/>
      <c r="BU376" s="150"/>
      <c r="BV376" s="152"/>
      <c r="BW376" s="150"/>
      <c r="BX376" s="152"/>
      <c r="BY376" s="150"/>
      <c r="BZ376" s="32" t="str">
        <f ca="1">IF(AND(BZ$7&gt;=$N376,BZ$7&lt;=$O376,BZ$7&lt;&gt;""),IF($P376="O",$K376&amp;" h",$K376),"")</f>
        <v/>
      </c>
      <c r="CA376" s="32" t="str">
        <f ca="1">IF(AND(CA$7&gt;=$N376,CA$7&lt;=$O376,CA$7&lt;&gt;""),IF($P376="O",$K376&amp;" h",$K376),"")</f>
        <v/>
      </c>
      <c r="CB376" s="32" t="str">
        <f ca="1">IF(AND(CB$7&gt;=$N376,CB$7&lt;=$O376,CB$7&lt;&gt;""),IF($P376="O",$K376&amp;" h",$K376),"")</f>
        <v/>
      </c>
      <c r="CC376" s="32" t="str">
        <f ca="1">IF(AND(CC$7&gt;=$N376,CC$7&lt;=$O376,CC$7&lt;&gt;""),IF($P376="O",$K376&amp;" h",$K376),"")</f>
        <v/>
      </c>
      <c r="CD376" s="32" t="str">
        <f ca="1">IF(AND(CD$7&gt;=$N376,CD$7&lt;=$O376,CD$7&lt;&gt;""),IF($P376="O",$K376&amp;" h",$K376),"")</f>
        <v/>
      </c>
      <c r="CE376" s="32" t="str">
        <f ca="1">IF(AND(CE$7&gt;=$N376,CE$7&lt;=$O376,CE$7&lt;&gt;""),IF($P376="O",$K376&amp;" h",$K376),"")</f>
        <v/>
      </c>
      <c r="CF376" s="32" t="str">
        <f ca="1">IF(AND(CF$7&gt;=$N376,CF$7&lt;=$O376,CF$7&lt;&gt;""),IF($P376="O",$K376&amp;" h",$K376),"")</f>
        <v/>
      </c>
      <c r="CG376" s="32" t="str">
        <f ca="1">IF(AND(CG$7&gt;=$N376,CG$7&lt;=$O376,CG$7&lt;&gt;""),IF($P376="O",$K376&amp;" h",$K376),"")</f>
        <v/>
      </c>
      <c r="CH376" s="32" t="str">
        <f ca="1">IF(AND(CH$7&gt;=$N376,CH$7&lt;=$O376,CH$7&lt;&gt;""),IF($P376="O",$K376&amp;" h",$K376),"")</f>
        <v/>
      </c>
      <c r="CI376" s="32" t="str">
        <f ca="1">IF(AND(CI$7&gt;=$N376,CI$7&lt;=$O376,CI$7&lt;&gt;""),IF($P376="O",$K376&amp;" h",$K376),"")</f>
        <v/>
      </c>
      <c r="CJ376" s="32" t="str">
        <f ca="1">IF(AND(CJ$7&gt;=$N376,CJ$7&lt;=$O376,CJ$7&lt;&gt;""),IF($P376="O",$K376&amp;" h",$K376),"")</f>
        <v/>
      </c>
      <c r="CK376" s="32" t="str">
        <f ca="1">IF(AND(CK$7&gt;=$N376,CK$7&lt;=$O376,CK$7&lt;&gt;""),IF($P376="O",$K376&amp;" h",$K376),"")</f>
        <v/>
      </c>
      <c r="CL376" s="32" t="str">
        <f ca="1">IF(AND(CL$7&gt;=$N376,CL$7&lt;=$O376,CL$7&lt;&gt;""),IF($P376="O",$K376&amp;" h",$K376),"")</f>
        <v/>
      </c>
      <c r="CM376" s="32" t="str">
        <f ca="1">IF(AND(CM$7&gt;=$N376,CM$7&lt;=$O376,CM$7&lt;&gt;""),IF($P376="O",$K376&amp;" h",$K376),"")</f>
        <v/>
      </c>
      <c r="CN376" s="32" t="str">
        <f ca="1">IF(AND(CN$7&gt;=$N376,CN$7&lt;=$O376,CN$7&lt;&gt;""),IF($P376="O",$K376&amp;" h",$K376),"")</f>
        <v/>
      </c>
      <c r="CO376" s="32" t="str">
        <f ca="1">IF(AND(CO$7&gt;=$N376,CO$7&lt;=$O376,CO$7&lt;&gt;""),IF($P376="O",$K376&amp;" h",$K376),"")</f>
        <v/>
      </c>
      <c r="CP376" s="32" t="str">
        <f ca="1">IF(AND(CP$7&gt;=$N376,CP$7&lt;=$O376,CP$7&lt;&gt;""),IF($P376="O",$K376&amp;" h",$K376),"")</f>
        <v/>
      </c>
      <c r="CQ376" s="32" t="str">
        <f ca="1">IF(AND(CQ$7&gt;=$N376,CQ$7&lt;=$O376,CQ$7&lt;&gt;""),IF($P376="O",$K376&amp;" h",$K376),"")</f>
        <v/>
      </c>
      <c r="CR376" s="32" t="str">
        <f ca="1">IF(AND(CR$7&gt;=$N376,CR$7&lt;=$O376,CR$7&lt;&gt;""),IF($P376="O",$K376&amp;" h",$K376),"")</f>
        <v/>
      </c>
      <c r="CS376" s="32" t="str">
        <f ca="1">IF(AND(CS$7&gt;=$N376,CS$7&lt;=$O376,CS$7&lt;&gt;""),IF($P376="O",$K376&amp;" h",$K376),"")</f>
        <v/>
      </c>
      <c r="CT376" s="32" t="str">
        <f ca="1">IF(AND(CT$7&gt;=$N376,CT$7&lt;=$O376,CT$7&lt;&gt;""),IF($P376="O",$K376&amp;" h",$K376),"")</f>
        <v/>
      </c>
      <c r="CU376" s="32" t="str">
        <f ca="1">IF(AND(CU$7&gt;=$N376,CU$7&lt;=$O376,CU$7&lt;&gt;""),IF($P376="O",$K376&amp;" h",$K376),"")</f>
        <v/>
      </c>
      <c r="CV376" s="32" t="str">
        <f ca="1">IF(AND(CV$7&gt;=$N376,CV$7&lt;=$O376,CV$7&lt;&gt;""),IF($P376="O",$K376&amp;" h",$K376),"")</f>
        <v/>
      </c>
      <c r="CW376" s="32" t="str">
        <f ca="1">IF(AND(CW$7&gt;=$N376,CW$7&lt;=$O376,CW$7&lt;&gt;""),IF($P376="O",$K376&amp;" h",$K376),"")</f>
        <v/>
      </c>
      <c r="CX376" s="32" t="str">
        <f ca="1">IF(AND(CX$7&gt;=$N376,CX$7&lt;=$O376,CX$7&lt;&gt;""),IF($P376="O",$K376&amp;" h",$K376),"")</f>
        <v/>
      </c>
      <c r="CY376" s="32" t="str">
        <f ca="1">IF(AND(CY$7&gt;=$N376,CY$7&lt;=$O376,CY$7&lt;&gt;""),IF($P376="O",$K376&amp;" h",$K376),"")</f>
        <v/>
      </c>
      <c r="CZ376" s="32" t="str">
        <f ca="1">IF(AND(CZ$7&gt;=$N376,CZ$7&lt;=$O376,CZ$7&lt;&gt;""),IF($P376="O",$K376&amp;" h",$K376),"")</f>
        <v/>
      </c>
      <c r="DA376" s="32" t="str">
        <f ca="1">IF(AND(DA$7&gt;=$N376,DA$7&lt;=$O376,DA$7&lt;&gt;""),IF($P376="O",$K376&amp;" h",$K376),"")</f>
        <v/>
      </c>
      <c r="DB376" s="32" t="str">
        <f ca="1">IF(AND(DB$7&gt;=$N376,DB$7&lt;=$O376,DB$7&lt;&gt;""),IF($P376="O",$K376&amp;" h",$K376),"")</f>
        <v/>
      </c>
      <c r="DC376" s="32" t="str">
        <f ca="1">IF(AND(DC$7&gt;=$N376,DC$7&lt;=$O376,DC$7&lt;&gt;""),IF($P376="O",$K376&amp;" h",$K376),"")</f>
        <v/>
      </c>
    </row>
    <row r="377" spans="1:107" x14ac:dyDescent="0.3">
      <c r="A377" s="100"/>
      <c r="B377" s="100"/>
      <c r="C377" s="100"/>
      <c r="D377" s="100"/>
      <c r="E377" s="100"/>
      <c r="F377" s="100"/>
      <c r="G377" s="100"/>
      <c r="H377" s="100"/>
      <c r="I377" s="100"/>
      <c r="J377" s="100"/>
      <c r="K377" s="100"/>
      <c r="L377" s="104"/>
      <c r="M377" s="104"/>
      <c r="N377" s="105"/>
      <c r="O377" s="105"/>
      <c r="P377" s="106"/>
      <c r="Q377" s="31">
        <f ca="1">NETWORKDAYS(N377,O377,LD!$D$5:$D$16)</f>
        <v>0</v>
      </c>
      <c r="R377" s="152" t="str">
        <f ca="1">IF(AND(R$7&gt;=$N377,R$7&lt;=$O377,R$7&lt;&gt;""),IF($P377="O",$K377&amp;" h",$K377),"")</f>
        <v/>
      </c>
      <c r="S377" s="150" t="str">
        <f>IF(AND(S$7&gt;=$N377,S$7&lt;=$O377,S$7&lt;&gt;""),IF($P377="O",$K377&amp;" h",$K377),"")</f>
        <v/>
      </c>
      <c r="T377" s="152" t="str">
        <f ca="1">IF(AND(T$7&gt;=$N377,T$7&lt;=$O377,T$7&lt;&gt;""),IF($P377="O",$K377&amp;" h",$K377),"")</f>
        <v/>
      </c>
      <c r="U377" s="150" t="str">
        <f>IF(AND(U$7&gt;=$N377,U$7&lt;=$O377,U$7&lt;&gt;""),IF($P377="O",$K377&amp;" h",$K377),"")</f>
        <v/>
      </c>
      <c r="V377" s="152" t="str">
        <f ca="1">IF(AND(V$7&gt;=$N377,V$7&lt;=$O377,V$7&lt;&gt;""),IF($P377="O",$K377&amp;" h",$K377),"")</f>
        <v/>
      </c>
      <c r="W377" s="150" t="str">
        <f>IF(AND(W$7&gt;=$N377,W$7&lt;=$O377,W$7&lt;&gt;""),IF($P377="O",$K377&amp;" h",$K377),"")</f>
        <v/>
      </c>
      <c r="X377" s="152" t="str">
        <f ca="1">IF(AND(X$7&gt;=$N377,X$7&lt;=$O377,X$7&lt;&gt;""),IF($P377="O",$K377&amp;" h",$K377),"")</f>
        <v/>
      </c>
      <c r="Y377" s="150" t="str">
        <f>IF(AND(Y$7&gt;=$N377,Y$7&lt;=$O377,Y$7&lt;&gt;""),IF($P377="O",$K377&amp;" h",$K377),"")</f>
        <v/>
      </c>
      <c r="Z377" s="152" t="str">
        <f ca="1">IF(AND(Z$7&gt;=$N377,Z$7&lt;=$O377,Z$7&lt;&gt;""),IF($P377="O",$K377&amp;" h",$K377),"")</f>
        <v/>
      </c>
      <c r="AA377" s="150" t="str">
        <f>IF(AND(AA$7&gt;=$N377,AA$7&lt;=$O377,AA$7&lt;&gt;""),IF($P377="O",$K377&amp;" h",$K377),"")</f>
        <v/>
      </c>
      <c r="AB377" s="152" t="str">
        <f ca="1">IF(AND(AB$7&gt;=$N377,AB$7&lt;=$O377,AB$7&lt;&gt;""),IF($P377="O",$K377&amp;" h",$K377),"")</f>
        <v/>
      </c>
      <c r="AC377" s="150" t="str">
        <f>IF(AND(AC$7&gt;=$N377,AC$7&lt;=$O377,AC$7&lt;&gt;""),IF($P377="O",$K377&amp;" h",$K377),"")</f>
        <v/>
      </c>
      <c r="AD377" s="152" t="str">
        <f ca="1">IF(AND(AD$7&gt;=$N377,AD$7&lt;=$O377,AD$7&lt;&gt;""),IF($P377="O",$K377&amp;" h",$K377),"")</f>
        <v/>
      </c>
      <c r="AE377" s="150" t="str">
        <f>IF(AND(AE$7&gt;=$N377,AE$7&lt;=$O377,AE$7&lt;&gt;""),IF($P377="O",$K377&amp;" h",$K377),"")</f>
        <v/>
      </c>
      <c r="AF377" s="152" t="str">
        <f ca="1">IF(AND(AF$7&gt;=$N377,AF$7&lt;=$O377,AF$7&lt;&gt;""),IF($P377="O",$K377&amp;" h",$K377),"")</f>
        <v/>
      </c>
      <c r="AG377" s="150" t="str">
        <f>IF(AND(AG$7&gt;=$N377,AG$7&lt;=$O377,AG$7&lt;&gt;""),IF($P377="O",$K377&amp;" h",$K377),"")</f>
        <v/>
      </c>
      <c r="AH377" s="152" t="str">
        <f ca="1">IF(AND(AH$7&gt;=$N377,AH$7&lt;=$O377,AH$7&lt;&gt;""),IF($P377="O",$K377&amp;" h",$K377),"")</f>
        <v/>
      </c>
      <c r="AI377" s="150"/>
      <c r="AJ377" s="152"/>
      <c r="AK377" s="150"/>
      <c r="AL377" s="152"/>
      <c r="AM377" s="150"/>
      <c r="AN377" s="152"/>
      <c r="AO377" s="150"/>
      <c r="AP377" s="152"/>
      <c r="AQ377" s="150"/>
      <c r="AR377" s="152"/>
      <c r="AS377" s="150"/>
      <c r="AT377" s="152"/>
      <c r="AU377" s="150"/>
      <c r="AV377" s="152"/>
      <c r="AW377" s="150"/>
      <c r="AX377" s="152"/>
      <c r="AY377" s="150"/>
      <c r="AZ377" s="152"/>
      <c r="BA377" s="150"/>
      <c r="BB377" s="152"/>
      <c r="BC377" s="150"/>
      <c r="BD377" s="152"/>
      <c r="BE377" s="150"/>
      <c r="BF377" s="152"/>
      <c r="BG377" s="150"/>
      <c r="BH377" s="152"/>
      <c r="BI377" s="150"/>
      <c r="BJ377" s="152"/>
      <c r="BK377" s="150"/>
      <c r="BL377" s="152"/>
      <c r="BM377" s="150"/>
      <c r="BN377" s="152"/>
      <c r="BO377" s="150"/>
      <c r="BP377" s="152"/>
      <c r="BQ377" s="150"/>
      <c r="BR377" s="152"/>
      <c r="BS377" s="150"/>
      <c r="BT377" s="152"/>
      <c r="BU377" s="150"/>
      <c r="BV377" s="152"/>
      <c r="BW377" s="150"/>
      <c r="BX377" s="152"/>
      <c r="BY377" s="150"/>
      <c r="BZ377" s="32" t="str">
        <f ca="1">IF(AND(BZ$7&gt;=$N377,BZ$7&lt;=$O377,BZ$7&lt;&gt;""),IF($P377="O",$K377&amp;" h",$K377),"")</f>
        <v/>
      </c>
      <c r="CA377" s="32" t="str">
        <f ca="1">IF(AND(CA$7&gt;=$N377,CA$7&lt;=$O377,CA$7&lt;&gt;""),IF($P377="O",$K377&amp;" h",$K377),"")</f>
        <v/>
      </c>
      <c r="CB377" s="32" t="str">
        <f ca="1">IF(AND(CB$7&gt;=$N377,CB$7&lt;=$O377,CB$7&lt;&gt;""),IF($P377="O",$K377&amp;" h",$K377),"")</f>
        <v/>
      </c>
      <c r="CC377" s="32" t="str">
        <f ca="1">IF(AND(CC$7&gt;=$N377,CC$7&lt;=$O377,CC$7&lt;&gt;""),IF($P377="O",$K377&amp;" h",$K377),"")</f>
        <v/>
      </c>
      <c r="CD377" s="32" t="str">
        <f ca="1">IF(AND(CD$7&gt;=$N377,CD$7&lt;=$O377,CD$7&lt;&gt;""),IF($P377="O",$K377&amp;" h",$K377),"")</f>
        <v/>
      </c>
      <c r="CE377" s="32" t="str">
        <f ca="1">IF(AND(CE$7&gt;=$N377,CE$7&lt;=$O377,CE$7&lt;&gt;""),IF($P377="O",$K377&amp;" h",$K377),"")</f>
        <v/>
      </c>
      <c r="CF377" s="32" t="str">
        <f ca="1">IF(AND(CF$7&gt;=$N377,CF$7&lt;=$O377,CF$7&lt;&gt;""),IF($P377="O",$K377&amp;" h",$K377),"")</f>
        <v/>
      </c>
      <c r="CG377" s="32" t="str">
        <f ca="1">IF(AND(CG$7&gt;=$N377,CG$7&lt;=$O377,CG$7&lt;&gt;""),IF($P377="O",$K377&amp;" h",$K377),"")</f>
        <v/>
      </c>
      <c r="CH377" s="32" t="str">
        <f ca="1">IF(AND(CH$7&gt;=$N377,CH$7&lt;=$O377,CH$7&lt;&gt;""),IF($P377="O",$K377&amp;" h",$K377),"")</f>
        <v/>
      </c>
      <c r="CI377" s="32" t="str">
        <f ca="1">IF(AND(CI$7&gt;=$N377,CI$7&lt;=$O377,CI$7&lt;&gt;""),IF($P377="O",$K377&amp;" h",$K377),"")</f>
        <v/>
      </c>
      <c r="CJ377" s="32" t="str">
        <f ca="1">IF(AND(CJ$7&gt;=$N377,CJ$7&lt;=$O377,CJ$7&lt;&gt;""),IF($P377="O",$K377&amp;" h",$K377),"")</f>
        <v/>
      </c>
      <c r="CK377" s="32" t="str">
        <f ca="1">IF(AND(CK$7&gt;=$N377,CK$7&lt;=$O377,CK$7&lt;&gt;""),IF($P377="O",$K377&amp;" h",$K377),"")</f>
        <v/>
      </c>
      <c r="CL377" s="32" t="str">
        <f ca="1">IF(AND(CL$7&gt;=$N377,CL$7&lt;=$O377,CL$7&lt;&gt;""),IF($P377="O",$K377&amp;" h",$K377),"")</f>
        <v/>
      </c>
      <c r="CM377" s="32" t="str">
        <f ca="1">IF(AND(CM$7&gt;=$N377,CM$7&lt;=$O377,CM$7&lt;&gt;""),IF($P377="O",$K377&amp;" h",$K377),"")</f>
        <v/>
      </c>
      <c r="CN377" s="32" t="str">
        <f ca="1">IF(AND(CN$7&gt;=$N377,CN$7&lt;=$O377,CN$7&lt;&gt;""),IF($P377="O",$K377&amp;" h",$K377),"")</f>
        <v/>
      </c>
      <c r="CO377" s="32" t="str">
        <f ca="1">IF(AND(CO$7&gt;=$N377,CO$7&lt;=$O377,CO$7&lt;&gt;""),IF($P377="O",$K377&amp;" h",$K377),"")</f>
        <v/>
      </c>
      <c r="CP377" s="32" t="str">
        <f ca="1">IF(AND(CP$7&gt;=$N377,CP$7&lt;=$O377,CP$7&lt;&gt;""),IF($P377="O",$K377&amp;" h",$K377),"")</f>
        <v/>
      </c>
      <c r="CQ377" s="32" t="str">
        <f ca="1">IF(AND(CQ$7&gt;=$N377,CQ$7&lt;=$O377,CQ$7&lt;&gt;""),IF($P377="O",$K377&amp;" h",$K377),"")</f>
        <v/>
      </c>
      <c r="CR377" s="32" t="str">
        <f ca="1">IF(AND(CR$7&gt;=$N377,CR$7&lt;=$O377,CR$7&lt;&gt;""),IF($P377="O",$K377&amp;" h",$K377),"")</f>
        <v/>
      </c>
      <c r="CS377" s="32" t="str">
        <f ca="1">IF(AND(CS$7&gt;=$N377,CS$7&lt;=$O377,CS$7&lt;&gt;""),IF($P377="O",$K377&amp;" h",$K377),"")</f>
        <v/>
      </c>
      <c r="CT377" s="32" t="str">
        <f ca="1">IF(AND(CT$7&gt;=$N377,CT$7&lt;=$O377,CT$7&lt;&gt;""),IF($P377="O",$K377&amp;" h",$K377),"")</f>
        <v/>
      </c>
      <c r="CU377" s="32" t="str">
        <f ca="1">IF(AND(CU$7&gt;=$N377,CU$7&lt;=$O377,CU$7&lt;&gt;""),IF($P377="O",$K377&amp;" h",$K377),"")</f>
        <v/>
      </c>
      <c r="CV377" s="32" t="str">
        <f ca="1">IF(AND(CV$7&gt;=$N377,CV$7&lt;=$O377,CV$7&lt;&gt;""),IF($P377="O",$K377&amp;" h",$K377),"")</f>
        <v/>
      </c>
      <c r="CW377" s="32" t="str">
        <f ca="1">IF(AND(CW$7&gt;=$N377,CW$7&lt;=$O377,CW$7&lt;&gt;""),IF($P377="O",$K377&amp;" h",$K377),"")</f>
        <v/>
      </c>
      <c r="CX377" s="32" t="str">
        <f ca="1">IF(AND(CX$7&gt;=$N377,CX$7&lt;=$O377,CX$7&lt;&gt;""),IF($P377="O",$K377&amp;" h",$K377),"")</f>
        <v/>
      </c>
      <c r="CY377" s="32" t="str">
        <f ca="1">IF(AND(CY$7&gt;=$N377,CY$7&lt;=$O377,CY$7&lt;&gt;""),IF($P377="O",$K377&amp;" h",$K377),"")</f>
        <v/>
      </c>
      <c r="CZ377" s="32" t="str">
        <f ca="1">IF(AND(CZ$7&gt;=$N377,CZ$7&lt;=$O377,CZ$7&lt;&gt;""),IF($P377="O",$K377&amp;" h",$K377),"")</f>
        <v/>
      </c>
      <c r="DA377" s="32" t="str">
        <f ca="1">IF(AND(DA$7&gt;=$N377,DA$7&lt;=$O377,DA$7&lt;&gt;""),IF($P377="O",$K377&amp;" h",$K377),"")</f>
        <v/>
      </c>
      <c r="DB377" s="32" t="str">
        <f ca="1">IF(AND(DB$7&gt;=$N377,DB$7&lt;=$O377,DB$7&lt;&gt;""),IF($P377="O",$K377&amp;" h",$K377),"")</f>
        <v/>
      </c>
      <c r="DC377" s="32" t="str">
        <f ca="1">IF(AND(DC$7&gt;=$N377,DC$7&lt;=$O377,DC$7&lt;&gt;""),IF($P377="O",$K377&amp;" h",$K377),"")</f>
        <v/>
      </c>
    </row>
    <row r="378" spans="1:107" x14ac:dyDescent="0.3">
      <c r="A378" s="100"/>
      <c r="B378" s="100"/>
      <c r="C378" s="100"/>
      <c r="D378" s="100"/>
      <c r="E378" s="100"/>
      <c r="F378" s="100"/>
      <c r="G378" s="100"/>
      <c r="H378" s="100"/>
      <c r="I378" s="100"/>
      <c r="J378" s="100"/>
      <c r="K378" s="100"/>
      <c r="L378" s="104"/>
      <c r="M378" s="104"/>
      <c r="N378" s="105"/>
      <c r="O378" s="105"/>
      <c r="P378" s="106"/>
      <c r="Q378" s="31">
        <f ca="1">NETWORKDAYS(N378,O378,LD!$D$5:$D$16)</f>
        <v>0</v>
      </c>
      <c r="R378" s="152" t="str">
        <f ca="1">IF(AND(R$7&gt;=$N378,R$7&lt;=$O378,R$7&lt;&gt;""),IF($P378="O",$K378&amp;" h",$K378),"")</f>
        <v/>
      </c>
      <c r="S378" s="150" t="str">
        <f>IF(AND(S$7&gt;=$N378,S$7&lt;=$O378,S$7&lt;&gt;""),IF($P378="O",$K378&amp;" h",$K378),"")</f>
        <v/>
      </c>
      <c r="T378" s="152" t="str">
        <f ca="1">IF(AND(T$7&gt;=$N378,T$7&lt;=$O378,T$7&lt;&gt;""),IF($P378="O",$K378&amp;" h",$K378),"")</f>
        <v/>
      </c>
      <c r="U378" s="150" t="str">
        <f>IF(AND(U$7&gt;=$N378,U$7&lt;=$O378,U$7&lt;&gt;""),IF($P378="O",$K378&amp;" h",$K378),"")</f>
        <v/>
      </c>
      <c r="V378" s="152" t="str">
        <f ca="1">IF(AND(V$7&gt;=$N378,V$7&lt;=$O378,V$7&lt;&gt;""),IF($P378="O",$K378&amp;" h",$K378),"")</f>
        <v/>
      </c>
      <c r="W378" s="150" t="str">
        <f>IF(AND(W$7&gt;=$N378,W$7&lt;=$O378,W$7&lt;&gt;""),IF($P378="O",$K378&amp;" h",$K378),"")</f>
        <v/>
      </c>
      <c r="X378" s="152" t="str">
        <f ca="1">IF(AND(X$7&gt;=$N378,X$7&lt;=$O378,X$7&lt;&gt;""),IF($P378="O",$K378&amp;" h",$K378),"")</f>
        <v/>
      </c>
      <c r="Y378" s="150" t="str">
        <f>IF(AND(Y$7&gt;=$N378,Y$7&lt;=$O378,Y$7&lt;&gt;""),IF($P378="O",$K378&amp;" h",$K378),"")</f>
        <v/>
      </c>
      <c r="Z378" s="152" t="str">
        <f ca="1">IF(AND(Z$7&gt;=$N378,Z$7&lt;=$O378,Z$7&lt;&gt;""),IF($P378="O",$K378&amp;" h",$K378),"")</f>
        <v/>
      </c>
      <c r="AA378" s="150" t="str">
        <f>IF(AND(AA$7&gt;=$N378,AA$7&lt;=$O378,AA$7&lt;&gt;""),IF($P378="O",$K378&amp;" h",$K378),"")</f>
        <v/>
      </c>
      <c r="AB378" s="152" t="str">
        <f ca="1">IF(AND(AB$7&gt;=$N378,AB$7&lt;=$O378,AB$7&lt;&gt;""),IF($P378="O",$K378&amp;" h",$K378),"")</f>
        <v/>
      </c>
      <c r="AC378" s="150" t="str">
        <f>IF(AND(AC$7&gt;=$N378,AC$7&lt;=$O378,AC$7&lt;&gt;""),IF($P378="O",$K378&amp;" h",$K378),"")</f>
        <v/>
      </c>
      <c r="AD378" s="152" t="str">
        <f ca="1">IF(AND(AD$7&gt;=$N378,AD$7&lt;=$O378,AD$7&lt;&gt;""),IF($P378="O",$K378&amp;" h",$K378),"")</f>
        <v/>
      </c>
      <c r="AE378" s="150" t="str">
        <f>IF(AND(AE$7&gt;=$N378,AE$7&lt;=$O378,AE$7&lt;&gt;""),IF($P378="O",$K378&amp;" h",$K378),"")</f>
        <v/>
      </c>
      <c r="AF378" s="152" t="str">
        <f ca="1">IF(AND(AF$7&gt;=$N378,AF$7&lt;=$O378,AF$7&lt;&gt;""),IF($P378="O",$K378&amp;" h",$K378),"")</f>
        <v/>
      </c>
      <c r="AG378" s="150" t="str">
        <f>IF(AND(AG$7&gt;=$N378,AG$7&lt;=$O378,AG$7&lt;&gt;""),IF($P378="O",$K378&amp;" h",$K378),"")</f>
        <v/>
      </c>
      <c r="AH378" s="152" t="str">
        <f ca="1">IF(AND(AH$7&gt;=$N378,AH$7&lt;=$O378,AH$7&lt;&gt;""),IF($P378="O",$K378&amp;" h",$K378),"")</f>
        <v/>
      </c>
      <c r="AI378" s="150"/>
      <c r="AJ378" s="152"/>
      <c r="AK378" s="150"/>
      <c r="AL378" s="152"/>
      <c r="AM378" s="150"/>
      <c r="AN378" s="152"/>
      <c r="AO378" s="150"/>
      <c r="AP378" s="152"/>
      <c r="AQ378" s="150"/>
      <c r="AR378" s="152"/>
      <c r="AS378" s="150"/>
      <c r="AT378" s="152"/>
      <c r="AU378" s="150"/>
      <c r="AV378" s="152"/>
      <c r="AW378" s="150"/>
      <c r="AX378" s="152"/>
      <c r="AY378" s="150"/>
      <c r="AZ378" s="152"/>
      <c r="BA378" s="150"/>
      <c r="BB378" s="152"/>
      <c r="BC378" s="150"/>
      <c r="BD378" s="152"/>
      <c r="BE378" s="150"/>
      <c r="BF378" s="152"/>
      <c r="BG378" s="150"/>
      <c r="BH378" s="152"/>
      <c r="BI378" s="150"/>
      <c r="BJ378" s="152"/>
      <c r="BK378" s="150"/>
      <c r="BL378" s="152"/>
      <c r="BM378" s="150"/>
      <c r="BN378" s="152"/>
      <c r="BO378" s="150"/>
      <c r="BP378" s="152"/>
      <c r="BQ378" s="150"/>
      <c r="BR378" s="152"/>
      <c r="BS378" s="150"/>
      <c r="BT378" s="152"/>
      <c r="BU378" s="150"/>
      <c r="BV378" s="152"/>
      <c r="BW378" s="150"/>
      <c r="BX378" s="152"/>
      <c r="BY378" s="150"/>
      <c r="BZ378" s="32" t="str">
        <f ca="1">IF(AND(BZ$7&gt;=$N378,BZ$7&lt;=$O378,BZ$7&lt;&gt;""),IF($P378="O",$K378&amp;" h",$K378),"")</f>
        <v/>
      </c>
      <c r="CA378" s="32" t="str">
        <f ca="1">IF(AND(CA$7&gt;=$N378,CA$7&lt;=$O378,CA$7&lt;&gt;""),IF($P378="O",$K378&amp;" h",$K378),"")</f>
        <v/>
      </c>
      <c r="CB378" s="32" t="str">
        <f ca="1">IF(AND(CB$7&gt;=$N378,CB$7&lt;=$O378,CB$7&lt;&gt;""),IF($P378="O",$K378&amp;" h",$K378),"")</f>
        <v/>
      </c>
      <c r="CC378" s="32" t="str">
        <f ca="1">IF(AND(CC$7&gt;=$N378,CC$7&lt;=$O378,CC$7&lt;&gt;""),IF($P378="O",$K378&amp;" h",$K378),"")</f>
        <v/>
      </c>
      <c r="CD378" s="32" t="str">
        <f ca="1">IF(AND(CD$7&gt;=$N378,CD$7&lt;=$O378,CD$7&lt;&gt;""),IF($P378="O",$K378&amp;" h",$K378),"")</f>
        <v/>
      </c>
      <c r="CE378" s="32" t="str">
        <f ca="1">IF(AND(CE$7&gt;=$N378,CE$7&lt;=$O378,CE$7&lt;&gt;""),IF($P378="O",$K378&amp;" h",$K378),"")</f>
        <v/>
      </c>
      <c r="CF378" s="32" t="str">
        <f ca="1">IF(AND(CF$7&gt;=$N378,CF$7&lt;=$O378,CF$7&lt;&gt;""),IF($P378="O",$K378&amp;" h",$K378),"")</f>
        <v/>
      </c>
      <c r="CG378" s="32" t="str">
        <f ca="1">IF(AND(CG$7&gt;=$N378,CG$7&lt;=$O378,CG$7&lt;&gt;""),IF($P378="O",$K378&amp;" h",$K378),"")</f>
        <v/>
      </c>
      <c r="CH378" s="32" t="str">
        <f ca="1">IF(AND(CH$7&gt;=$N378,CH$7&lt;=$O378,CH$7&lt;&gt;""),IF($P378="O",$K378&amp;" h",$K378),"")</f>
        <v/>
      </c>
      <c r="CI378" s="32" t="str">
        <f ca="1">IF(AND(CI$7&gt;=$N378,CI$7&lt;=$O378,CI$7&lt;&gt;""),IF($P378="O",$K378&amp;" h",$K378),"")</f>
        <v/>
      </c>
      <c r="CJ378" s="32" t="str">
        <f ca="1">IF(AND(CJ$7&gt;=$N378,CJ$7&lt;=$O378,CJ$7&lt;&gt;""),IF($P378="O",$K378&amp;" h",$K378),"")</f>
        <v/>
      </c>
      <c r="CK378" s="32" t="str">
        <f ca="1">IF(AND(CK$7&gt;=$N378,CK$7&lt;=$O378,CK$7&lt;&gt;""),IF($P378="O",$K378&amp;" h",$K378),"")</f>
        <v/>
      </c>
      <c r="CL378" s="32" t="str">
        <f ca="1">IF(AND(CL$7&gt;=$N378,CL$7&lt;=$O378,CL$7&lt;&gt;""),IF($P378="O",$K378&amp;" h",$K378),"")</f>
        <v/>
      </c>
      <c r="CM378" s="32" t="str">
        <f ca="1">IF(AND(CM$7&gt;=$N378,CM$7&lt;=$O378,CM$7&lt;&gt;""),IF($P378="O",$K378&amp;" h",$K378),"")</f>
        <v/>
      </c>
      <c r="CN378" s="32" t="str">
        <f ca="1">IF(AND(CN$7&gt;=$N378,CN$7&lt;=$O378,CN$7&lt;&gt;""),IF($P378="O",$K378&amp;" h",$K378),"")</f>
        <v/>
      </c>
      <c r="CO378" s="32" t="str">
        <f ca="1">IF(AND(CO$7&gt;=$N378,CO$7&lt;=$O378,CO$7&lt;&gt;""),IF($P378="O",$K378&amp;" h",$K378),"")</f>
        <v/>
      </c>
      <c r="CP378" s="32" t="str">
        <f ca="1">IF(AND(CP$7&gt;=$N378,CP$7&lt;=$O378,CP$7&lt;&gt;""),IF($P378="O",$K378&amp;" h",$K378),"")</f>
        <v/>
      </c>
      <c r="CQ378" s="32" t="str">
        <f ca="1">IF(AND(CQ$7&gt;=$N378,CQ$7&lt;=$O378,CQ$7&lt;&gt;""),IF($P378="O",$K378&amp;" h",$K378),"")</f>
        <v/>
      </c>
      <c r="CR378" s="32" t="str">
        <f ca="1">IF(AND(CR$7&gt;=$N378,CR$7&lt;=$O378,CR$7&lt;&gt;""),IF($P378="O",$K378&amp;" h",$K378),"")</f>
        <v/>
      </c>
      <c r="CS378" s="32" t="str">
        <f ca="1">IF(AND(CS$7&gt;=$N378,CS$7&lt;=$O378,CS$7&lt;&gt;""),IF($P378="O",$K378&amp;" h",$K378),"")</f>
        <v/>
      </c>
      <c r="CT378" s="32" t="str">
        <f ca="1">IF(AND(CT$7&gt;=$N378,CT$7&lt;=$O378,CT$7&lt;&gt;""),IF($P378="O",$K378&amp;" h",$K378),"")</f>
        <v/>
      </c>
      <c r="CU378" s="32" t="str">
        <f ca="1">IF(AND(CU$7&gt;=$N378,CU$7&lt;=$O378,CU$7&lt;&gt;""),IF($P378="O",$K378&amp;" h",$K378),"")</f>
        <v/>
      </c>
      <c r="CV378" s="32" t="str">
        <f ca="1">IF(AND(CV$7&gt;=$N378,CV$7&lt;=$O378,CV$7&lt;&gt;""),IF($P378="O",$K378&amp;" h",$K378),"")</f>
        <v/>
      </c>
      <c r="CW378" s="32" t="str">
        <f ca="1">IF(AND(CW$7&gt;=$N378,CW$7&lt;=$O378,CW$7&lt;&gt;""),IF($P378="O",$K378&amp;" h",$K378),"")</f>
        <v/>
      </c>
      <c r="CX378" s="32" t="str">
        <f ca="1">IF(AND(CX$7&gt;=$N378,CX$7&lt;=$O378,CX$7&lt;&gt;""),IF($P378="O",$K378&amp;" h",$K378),"")</f>
        <v/>
      </c>
      <c r="CY378" s="32" t="str">
        <f ca="1">IF(AND(CY$7&gt;=$N378,CY$7&lt;=$O378,CY$7&lt;&gt;""),IF($P378="O",$K378&amp;" h",$K378),"")</f>
        <v/>
      </c>
      <c r="CZ378" s="32" t="str">
        <f ca="1">IF(AND(CZ$7&gt;=$N378,CZ$7&lt;=$O378,CZ$7&lt;&gt;""),IF($P378="O",$K378&amp;" h",$K378),"")</f>
        <v/>
      </c>
      <c r="DA378" s="32" t="str">
        <f ca="1">IF(AND(DA$7&gt;=$N378,DA$7&lt;=$O378,DA$7&lt;&gt;""),IF($P378="O",$K378&amp;" h",$K378),"")</f>
        <v/>
      </c>
      <c r="DB378" s="32" t="str">
        <f ca="1">IF(AND(DB$7&gt;=$N378,DB$7&lt;=$O378,DB$7&lt;&gt;""),IF($P378="O",$K378&amp;" h",$K378),"")</f>
        <v/>
      </c>
      <c r="DC378" s="32" t="str">
        <f ca="1">IF(AND(DC$7&gt;=$N378,DC$7&lt;=$O378,DC$7&lt;&gt;""),IF($P378="O",$K378&amp;" h",$K378),"")</f>
        <v/>
      </c>
    </row>
    <row r="379" spans="1:107" x14ac:dyDescent="0.3">
      <c r="A379" s="100"/>
      <c r="B379" s="100"/>
      <c r="C379" s="100"/>
      <c r="D379" s="100"/>
      <c r="E379" s="100"/>
      <c r="F379" s="100"/>
      <c r="G379" s="100"/>
      <c r="H379" s="100"/>
      <c r="I379" s="100"/>
      <c r="J379" s="100"/>
      <c r="K379" s="100"/>
      <c r="L379" s="104"/>
      <c r="M379" s="104"/>
      <c r="N379" s="105"/>
      <c r="O379" s="105"/>
      <c r="P379" s="109"/>
      <c r="Q379" s="31">
        <f ca="1">NETWORKDAYS(N379,O379,LD!$D$5:$D$16)</f>
        <v>0</v>
      </c>
      <c r="R379" s="152" t="str">
        <f ca="1">IF(AND(R$7&gt;=$N379,R$7&lt;=$O379,R$7&lt;&gt;""),IF($P379="O",$K379&amp;" h",$K379),"")</f>
        <v/>
      </c>
      <c r="S379" s="150" t="str">
        <f>IF(AND(S$7&gt;=$N379,S$7&lt;=$O379,S$7&lt;&gt;""),IF($P379="O",$K379&amp;" h",$K379),"")</f>
        <v/>
      </c>
      <c r="T379" s="152" t="str">
        <f ca="1">IF(AND(T$7&gt;=$N379,T$7&lt;=$O379,T$7&lt;&gt;""),IF($P379="O",$K379&amp;" h",$K379),"")</f>
        <v/>
      </c>
      <c r="U379" s="150" t="str">
        <f>IF(AND(U$7&gt;=$N379,U$7&lt;=$O379,U$7&lt;&gt;""),IF($P379="O",$K379&amp;" h",$K379),"")</f>
        <v/>
      </c>
      <c r="V379" s="152" t="str">
        <f ca="1">IF(AND(V$7&gt;=$N379,V$7&lt;=$O379,V$7&lt;&gt;""),IF($P379="O",$K379&amp;" h",$K379),"")</f>
        <v/>
      </c>
      <c r="W379" s="150" t="str">
        <f>IF(AND(W$7&gt;=$N379,W$7&lt;=$O379,W$7&lt;&gt;""),IF($P379="O",$K379&amp;" h",$K379),"")</f>
        <v/>
      </c>
      <c r="X379" s="152" t="str">
        <f ca="1">IF(AND(X$7&gt;=$N379,X$7&lt;=$O379,X$7&lt;&gt;""),IF($P379="O",$K379&amp;" h",$K379),"")</f>
        <v/>
      </c>
      <c r="Y379" s="150" t="str">
        <f>IF(AND(Y$7&gt;=$N379,Y$7&lt;=$O379,Y$7&lt;&gt;""),IF($P379="O",$K379&amp;" h",$K379),"")</f>
        <v/>
      </c>
      <c r="Z379" s="152" t="str">
        <f ca="1">IF(AND(Z$7&gt;=$N379,Z$7&lt;=$O379,Z$7&lt;&gt;""),IF($P379="O",$K379&amp;" h",$K379),"")</f>
        <v/>
      </c>
      <c r="AA379" s="150" t="str">
        <f>IF(AND(AA$7&gt;=$N379,AA$7&lt;=$O379,AA$7&lt;&gt;""),IF($P379="O",$K379&amp;" h",$K379),"")</f>
        <v/>
      </c>
      <c r="AB379" s="152" t="str">
        <f ca="1">IF(AND(AB$7&gt;=$N379,AB$7&lt;=$O379,AB$7&lt;&gt;""),IF($P379="O",$K379&amp;" h",$K379),"")</f>
        <v/>
      </c>
      <c r="AC379" s="150" t="str">
        <f>IF(AND(AC$7&gt;=$N379,AC$7&lt;=$O379,AC$7&lt;&gt;""),IF($P379="O",$K379&amp;" h",$K379),"")</f>
        <v/>
      </c>
      <c r="AD379" s="152" t="str">
        <f ca="1">IF(AND(AD$7&gt;=$N379,AD$7&lt;=$O379,AD$7&lt;&gt;""),IF($P379="O",$K379&amp;" h",$K379),"")</f>
        <v/>
      </c>
      <c r="AE379" s="150" t="str">
        <f>IF(AND(AE$7&gt;=$N379,AE$7&lt;=$O379,AE$7&lt;&gt;""),IF($P379="O",$K379&amp;" h",$K379),"")</f>
        <v/>
      </c>
      <c r="AF379" s="152" t="str">
        <f ca="1">IF(AND(AF$7&gt;=$N379,AF$7&lt;=$O379,AF$7&lt;&gt;""),IF($P379="O",$K379&amp;" h",$K379),"")</f>
        <v/>
      </c>
      <c r="AG379" s="150" t="str">
        <f>IF(AND(AG$7&gt;=$N379,AG$7&lt;=$O379,AG$7&lt;&gt;""),IF($P379="O",$K379&amp;" h",$K379),"")</f>
        <v/>
      </c>
      <c r="AH379" s="152" t="str">
        <f ca="1">IF(AND(AH$7&gt;=$N379,AH$7&lt;=$O379,AH$7&lt;&gt;""),IF($P379="O",$K379&amp;" h",$K379),"")</f>
        <v/>
      </c>
      <c r="AI379" s="150"/>
      <c r="AJ379" s="152"/>
      <c r="AK379" s="150"/>
      <c r="AL379" s="152"/>
      <c r="AM379" s="150"/>
      <c r="AN379" s="152"/>
      <c r="AO379" s="150"/>
      <c r="AP379" s="152"/>
      <c r="AQ379" s="150"/>
      <c r="AR379" s="152"/>
      <c r="AS379" s="150"/>
      <c r="AT379" s="152"/>
      <c r="AU379" s="150"/>
      <c r="AV379" s="152"/>
      <c r="AW379" s="150"/>
      <c r="AX379" s="152"/>
      <c r="AY379" s="150"/>
      <c r="AZ379" s="152"/>
      <c r="BA379" s="150"/>
      <c r="BB379" s="152"/>
      <c r="BC379" s="150"/>
      <c r="BD379" s="152"/>
      <c r="BE379" s="150"/>
      <c r="BF379" s="152"/>
      <c r="BG379" s="150"/>
      <c r="BH379" s="152"/>
      <c r="BI379" s="150"/>
      <c r="BJ379" s="152"/>
      <c r="BK379" s="150"/>
      <c r="BL379" s="152"/>
      <c r="BM379" s="150"/>
      <c r="BN379" s="152"/>
      <c r="BO379" s="150"/>
      <c r="BP379" s="152"/>
      <c r="BQ379" s="150"/>
      <c r="BR379" s="152"/>
      <c r="BS379" s="150"/>
      <c r="BT379" s="152"/>
      <c r="BU379" s="150"/>
      <c r="BV379" s="152"/>
      <c r="BW379" s="150"/>
      <c r="BX379" s="152"/>
      <c r="BY379" s="150"/>
      <c r="BZ379" s="32" t="str">
        <f ca="1">IF(AND(BZ$7&gt;=$N379,BZ$7&lt;=$O379,BZ$7&lt;&gt;""),IF($P379="O",$K379&amp;" h",$K379),"")</f>
        <v/>
      </c>
      <c r="CA379" s="32" t="str">
        <f ca="1">IF(AND(CA$7&gt;=$N379,CA$7&lt;=$O379,CA$7&lt;&gt;""),IF($P379="O",$K379&amp;" h",$K379),"")</f>
        <v/>
      </c>
      <c r="CB379" s="32" t="str">
        <f ca="1">IF(AND(CB$7&gt;=$N379,CB$7&lt;=$O379,CB$7&lt;&gt;""),IF($P379="O",$K379&amp;" h",$K379),"")</f>
        <v/>
      </c>
      <c r="CC379" s="32" t="str">
        <f ca="1">IF(AND(CC$7&gt;=$N379,CC$7&lt;=$O379,CC$7&lt;&gt;""),IF($P379="O",$K379&amp;" h",$K379),"")</f>
        <v/>
      </c>
      <c r="CD379" s="32" t="str">
        <f ca="1">IF(AND(CD$7&gt;=$N379,CD$7&lt;=$O379,CD$7&lt;&gt;""),IF($P379="O",$K379&amp;" h",$K379),"")</f>
        <v/>
      </c>
      <c r="CE379" s="32" t="str">
        <f ca="1">IF(AND(CE$7&gt;=$N379,CE$7&lt;=$O379,CE$7&lt;&gt;""),IF($P379="O",$K379&amp;" h",$K379),"")</f>
        <v/>
      </c>
      <c r="CF379" s="32" t="str">
        <f ca="1">IF(AND(CF$7&gt;=$N379,CF$7&lt;=$O379,CF$7&lt;&gt;""),IF($P379="O",$K379&amp;" h",$K379),"")</f>
        <v/>
      </c>
      <c r="CG379" s="32" t="str">
        <f ca="1">IF(AND(CG$7&gt;=$N379,CG$7&lt;=$O379,CG$7&lt;&gt;""),IF($P379="O",$K379&amp;" h",$K379),"")</f>
        <v/>
      </c>
      <c r="CH379" s="32" t="str">
        <f ca="1">IF(AND(CH$7&gt;=$N379,CH$7&lt;=$O379,CH$7&lt;&gt;""),IF($P379="O",$K379&amp;" h",$K379),"")</f>
        <v/>
      </c>
      <c r="CI379" s="32" t="str">
        <f ca="1">IF(AND(CI$7&gt;=$N379,CI$7&lt;=$O379,CI$7&lt;&gt;""),IF($P379="O",$K379&amp;" h",$K379),"")</f>
        <v/>
      </c>
      <c r="CJ379" s="32" t="str">
        <f ca="1">IF(AND(CJ$7&gt;=$N379,CJ$7&lt;=$O379,CJ$7&lt;&gt;""),IF($P379="O",$K379&amp;" h",$K379),"")</f>
        <v/>
      </c>
      <c r="CK379" s="32" t="str">
        <f ca="1">IF(AND(CK$7&gt;=$N379,CK$7&lt;=$O379,CK$7&lt;&gt;""),IF($P379="O",$K379&amp;" h",$K379),"")</f>
        <v/>
      </c>
      <c r="CL379" s="32" t="str">
        <f ca="1">IF(AND(CL$7&gt;=$N379,CL$7&lt;=$O379,CL$7&lt;&gt;""),IF($P379="O",$K379&amp;" h",$K379),"")</f>
        <v/>
      </c>
      <c r="CM379" s="32" t="str">
        <f ca="1">IF(AND(CM$7&gt;=$N379,CM$7&lt;=$O379,CM$7&lt;&gt;""),IF($P379="O",$K379&amp;" h",$K379),"")</f>
        <v/>
      </c>
      <c r="CN379" s="32" t="str">
        <f ca="1">IF(AND(CN$7&gt;=$N379,CN$7&lt;=$O379,CN$7&lt;&gt;""),IF($P379="O",$K379&amp;" h",$K379),"")</f>
        <v/>
      </c>
      <c r="CO379" s="32" t="str">
        <f ca="1">IF(AND(CO$7&gt;=$N379,CO$7&lt;=$O379,CO$7&lt;&gt;""),IF($P379="O",$K379&amp;" h",$K379),"")</f>
        <v/>
      </c>
      <c r="CP379" s="32" t="str">
        <f ca="1">IF(AND(CP$7&gt;=$N379,CP$7&lt;=$O379,CP$7&lt;&gt;""),IF($P379="O",$K379&amp;" h",$K379),"")</f>
        <v/>
      </c>
      <c r="CQ379" s="32" t="str">
        <f ca="1">IF(AND(CQ$7&gt;=$N379,CQ$7&lt;=$O379,CQ$7&lt;&gt;""),IF($P379="O",$K379&amp;" h",$K379),"")</f>
        <v/>
      </c>
      <c r="CR379" s="32" t="str">
        <f ca="1">IF(AND(CR$7&gt;=$N379,CR$7&lt;=$O379,CR$7&lt;&gt;""),IF($P379="O",$K379&amp;" h",$K379),"")</f>
        <v/>
      </c>
      <c r="CS379" s="32" t="str">
        <f ca="1">IF(AND(CS$7&gt;=$N379,CS$7&lt;=$O379,CS$7&lt;&gt;""),IF($P379="O",$K379&amp;" h",$K379),"")</f>
        <v/>
      </c>
      <c r="CT379" s="32" t="str">
        <f ca="1">IF(AND(CT$7&gt;=$N379,CT$7&lt;=$O379,CT$7&lt;&gt;""),IF($P379="O",$K379&amp;" h",$K379),"")</f>
        <v/>
      </c>
      <c r="CU379" s="32" t="str">
        <f ca="1">IF(AND(CU$7&gt;=$N379,CU$7&lt;=$O379,CU$7&lt;&gt;""),IF($P379="O",$K379&amp;" h",$K379),"")</f>
        <v/>
      </c>
      <c r="CV379" s="32" t="str">
        <f ca="1">IF(AND(CV$7&gt;=$N379,CV$7&lt;=$O379,CV$7&lt;&gt;""),IF($P379="O",$K379&amp;" h",$K379),"")</f>
        <v/>
      </c>
      <c r="CW379" s="32" t="str">
        <f ca="1">IF(AND(CW$7&gt;=$N379,CW$7&lt;=$O379,CW$7&lt;&gt;""),IF($P379="O",$K379&amp;" h",$K379),"")</f>
        <v/>
      </c>
      <c r="CX379" s="32" t="str">
        <f ca="1">IF(AND(CX$7&gt;=$N379,CX$7&lt;=$O379,CX$7&lt;&gt;""),IF($P379="O",$K379&amp;" h",$K379),"")</f>
        <v/>
      </c>
      <c r="CY379" s="32" t="str">
        <f ca="1">IF(AND(CY$7&gt;=$N379,CY$7&lt;=$O379,CY$7&lt;&gt;""),IF($P379="O",$K379&amp;" h",$K379),"")</f>
        <v/>
      </c>
      <c r="CZ379" s="32" t="str">
        <f ca="1">IF(AND(CZ$7&gt;=$N379,CZ$7&lt;=$O379,CZ$7&lt;&gt;""),IF($P379="O",$K379&amp;" h",$K379),"")</f>
        <v/>
      </c>
      <c r="DA379" s="32" t="str">
        <f ca="1">IF(AND(DA$7&gt;=$N379,DA$7&lt;=$O379,DA$7&lt;&gt;""),IF($P379="O",$K379&amp;" h",$K379),"")</f>
        <v/>
      </c>
      <c r="DB379" s="32" t="str">
        <f ca="1">IF(AND(DB$7&gt;=$N379,DB$7&lt;=$O379,DB$7&lt;&gt;""),IF($P379="O",$K379&amp;" h",$K379),"")</f>
        <v/>
      </c>
      <c r="DC379" s="32" t="str">
        <f ca="1">IF(AND(DC$7&gt;=$N379,DC$7&lt;=$O379,DC$7&lt;&gt;""),IF($P379="O",$K379&amp;" h",$K379),"")</f>
        <v/>
      </c>
    </row>
    <row r="380" spans="1:107" x14ac:dyDescent="0.3">
      <c r="A380" s="100"/>
      <c r="B380" s="100"/>
      <c r="C380" s="100"/>
      <c r="D380" s="100"/>
      <c r="E380" s="100"/>
      <c r="F380" s="100"/>
      <c r="G380" s="100"/>
      <c r="H380" s="100"/>
      <c r="I380" s="100"/>
      <c r="J380" s="100"/>
      <c r="K380" s="100"/>
      <c r="L380" s="104"/>
      <c r="M380" s="104"/>
      <c r="N380" s="105"/>
      <c r="O380" s="105"/>
      <c r="P380" s="109"/>
      <c r="Q380" s="31">
        <f ca="1">NETWORKDAYS(N380,O380,LD!$D$5:$D$16)</f>
        <v>0</v>
      </c>
      <c r="R380" s="152" t="str">
        <f ca="1">IF(AND(R$7&gt;=$N380,R$7&lt;=$O380,R$7&lt;&gt;""),IF($P380="O",$K380&amp;" h",$K380),"")</f>
        <v/>
      </c>
      <c r="S380" s="150" t="str">
        <f>IF(AND(S$7&gt;=$N380,S$7&lt;=$O380,S$7&lt;&gt;""),IF($P380="O",$K380&amp;" h",$K380),"")</f>
        <v/>
      </c>
      <c r="T380" s="152" t="str">
        <f ca="1">IF(AND(T$7&gt;=$N380,T$7&lt;=$O380,T$7&lt;&gt;""),IF($P380="O",$K380&amp;" h",$K380),"")</f>
        <v/>
      </c>
      <c r="U380" s="150" t="str">
        <f>IF(AND(U$7&gt;=$N380,U$7&lt;=$O380,U$7&lt;&gt;""),IF($P380="O",$K380&amp;" h",$K380),"")</f>
        <v/>
      </c>
      <c r="V380" s="152" t="str">
        <f ca="1">IF(AND(V$7&gt;=$N380,V$7&lt;=$O380,V$7&lt;&gt;""),IF($P380="O",$K380&amp;" h",$K380),"")</f>
        <v/>
      </c>
      <c r="W380" s="150" t="str">
        <f>IF(AND(W$7&gt;=$N380,W$7&lt;=$O380,W$7&lt;&gt;""),IF($P380="O",$K380&amp;" h",$K380),"")</f>
        <v/>
      </c>
      <c r="X380" s="152" t="str">
        <f ca="1">IF(AND(X$7&gt;=$N380,X$7&lt;=$O380,X$7&lt;&gt;""),IF($P380="O",$K380&amp;" h",$K380),"")</f>
        <v/>
      </c>
      <c r="Y380" s="150" t="str">
        <f>IF(AND(Y$7&gt;=$N380,Y$7&lt;=$O380,Y$7&lt;&gt;""),IF($P380="O",$K380&amp;" h",$K380),"")</f>
        <v/>
      </c>
      <c r="Z380" s="152" t="str">
        <f ca="1">IF(AND(Z$7&gt;=$N380,Z$7&lt;=$O380,Z$7&lt;&gt;""),IF($P380="O",$K380&amp;" h",$K380),"")</f>
        <v/>
      </c>
      <c r="AA380" s="150" t="str">
        <f>IF(AND(AA$7&gt;=$N380,AA$7&lt;=$O380,AA$7&lt;&gt;""),IF($P380="O",$K380&amp;" h",$K380),"")</f>
        <v/>
      </c>
      <c r="AB380" s="152" t="str">
        <f ca="1">IF(AND(AB$7&gt;=$N380,AB$7&lt;=$O380,AB$7&lt;&gt;""),IF($P380="O",$K380&amp;" h",$K380),"")</f>
        <v/>
      </c>
      <c r="AC380" s="150" t="str">
        <f>IF(AND(AC$7&gt;=$N380,AC$7&lt;=$O380,AC$7&lt;&gt;""),IF($P380="O",$K380&amp;" h",$K380),"")</f>
        <v/>
      </c>
      <c r="AD380" s="152" t="str">
        <f ca="1">IF(AND(AD$7&gt;=$N380,AD$7&lt;=$O380,AD$7&lt;&gt;""),IF($P380="O",$K380&amp;" h",$K380),"")</f>
        <v/>
      </c>
      <c r="AE380" s="150" t="str">
        <f>IF(AND(AE$7&gt;=$N380,AE$7&lt;=$O380,AE$7&lt;&gt;""),IF($P380="O",$K380&amp;" h",$K380),"")</f>
        <v/>
      </c>
      <c r="AF380" s="152" t="str">
        <f ca="1">IF(AND(AF$7&gt;=$N380,AF$7&lt;=$O380,AF$7&lt;&gt;""),IF($P380="O",$K380&amp;" h",$K380),"")</f>
        <v/>
      </c>
      <c r="AG380" s="150" t="str">
        <f>IF(AND(AG$7&gt;=$N380,AG$7&lt;=$O380,AG$7&lt;&gt;""),IF($P380="O",$K380&amp;" h",$K380),"")</f>
        <v/>
      </c>
      <c r="AH380" s="152" t="str">
        <f ca="1">IF(AND(AH$7&gt;=$N380,AH$7&lt;=$O380,AH$7&lt;&gt;""),IF($P380="O",$K380&amp;" h",$K380),"")</f>
        <v/>
      </c>
      <c r="AI380" s="150"/>
      <c r="AJ380" s="152"/>
      <c r="AK380" s="150"/>
      <c r="AL380" s="152"/>
      <c r="AM380" s="150"/>
      <c r="AN380" s="152"/>
      <c r="AO380" s="150"/>
      <c r="AP380" s="152"/>
      <c r="AQ380" s="150"/>
      <c r="AR380" s="152"/>
      <c r="AS380" s="150"/>
      <c r="AT380" s="152"/>
      <c r="AU380" s="150"/>
      <c r="AV380" s="152"/>
      <c r="AW380" s="150"/>
      <c r="AX380" s="152"/>
      <c r="AY380" s="150"/>
      <c r="AZ380" s="152"/>
      <c r="BA380" s="150"/>
      <c r="BB380" s="152"/>
      <c r="BC380" s="150"/>
      <c r="BD380" s="152"/>
      <c r="BE380" s="150"/>
      <c r="BF380" s="152"/>
      <c r="BG380" s="150"/>
      <c r="BH380" s="152"/>
      <c r="BI380" s="150"/>
      <c r="BJ380" s="152"/>
      <c r="BK380" s="150"/>
      <c r="BL380" s="152"/>
      <c r="BM380" s="150"/>
      <c r="BN380" s="152"/>
      <c r="BO380" s="150"/>
      <c r="BP380" s="152"/>
      <c r="BQ380" s="150"/>
      <c r="BR380" s="152"/>
      <c r="BS380" s="150"/>
      <c r="BT380" s="152"/>
      <c r="BU380" s="150"/>
      <c r="BV380" s="152"/>
      <c r="BW380" s="150"/>
      <c r="BX380" s="152"/>
      <c r="BY380" s="150"/>
      <c r="BZ380" s="32" t="str">
        <f ca="1">IF(AND(BZ$7&gt;=$N380,BZ$7&lt;=$O380,BZ$7&lt;&gt;""),IF($P380="O",$K380&amp;" h",$K380),"")</f>
        <v/>
      </c>
      <c r="CA380" s="32" t="str">
        <f ca="1">IF(AND(CA$7&gt;=$N380,CA$7&lt;=$O380,CA$7&lt;&gt;""),IF($P380="O",$K380&amp;" h",$K380),"")</f>
        <v/>
      </c>
      <c r="CB380" s="32" t="str">
        <f ca="1">IF(AND(CB$7&gt;=$N380,CB$7&lt;=$O380,CB$7&lt;&gt;""),IF($P380="O",$K380&amp;" h",$K380),"")</f>
        <v/>
      </c>
      <c r="CC380" s="32" t="str">
        <f ca="1">IF(AND(CC$7&gt;=$N380,CC$7&lt;=$O380,CC$7&lt;&gt;""),IF($P380="O",$K380&amp;" h",$K380),"")</f>
        <v/>
      </c>
      <c r="CD380" s="32" t="str">
        <f ca="1">IF(AND(CD$7&gt;=$N380,CD$7&lt;=$O380,CD$7&lt;&gt;""),IF($P380="O",$K380&amp;" h",$K380),"")</f>
        <v/>
      </c>
      <c r="CE380" s="32" t="str">
        <f ca="1">IF(AND(CE$7&gt;=$N380,CE$7&lt;=$O380,CE$7&lt;&gt;""),IF($P380="O",$K380&amp;" h",$K380),"")</f>
        <v/>
      </c>
      <c r="CF380" s="32" t="str">
        <f ca="1">IF(AND(CF$7&gt;=$N380,CF$7&lt;=$O380,CF$7&lt;&gt;""),IF($P380="O",$K380&amp;" h",$K380),"")</f>
        <v/>
      </c>
      <c r="CG380" s="32" t="str">
        <f ca="1">IF(AND(CG$7&gt;=$N380,CG$7&lt;=$O380,CG$7&lt;&gt;""),IF($P380="O",$K380&amp;" h",$K380),"")</f>
        <v/>
      </c>
      <c r="CH380" s="32" t="str">
        <f ca="1">IF(AND(CH$7&gt;=$N380,CH$7&lt;=$O380,CH$7&lt;&gt;""),IF($P380="O",$K380&amp;" h",$K380),"")</f>
        <v/>
      </c>
      <c r="CI380" s="32" t="str">
        <f ca="1">IF(AND(CI$7&gt;=$N380,CI$7&lt;=$O380,CI$7&lt;&gt;""),IF($P380="O",$K380&amp;" h",$K380),"")</f>
        <v/>
      </c>
      <c r="CJ380" s="32" t="str">
        <f ca="1">IF(AND(CJ$7&gt;=$N380,CJ$7&lt;=$O380,CJ$7&lt;&gt;""),IF($P380="O",$K380&amp;" h",$K380),"")</f>
        <v/>
      </c>
      <c r="CK380" s="32" t="str">
        <f ca="1">IF(AND(CK$7&gt;=$N380,CK$7&lt;=$O380,CK$7&lt;&gt;""),IF($P380="O",$K380&amp;" h",$K380),"")</f>
        <v/>
      </c>
      <c r="CL380" s="32" t="str">
        <f ca="1">IF(AND(CL$7&gt;=$N380,CL$7&lt;=$O380,CL$7&lt;&gt;""),IF($P380="O",$K380&amp;" h",$K380),"")</f>
        <v/>
      </c>
      <c r="CM380" s="32" t="str">
        <f ca="1">IF(AND(CM$7&gt;=$N380,CM$7&lt;=$O380,CM$7&lt;&gt;""),IF($P380="O",$K380&amp;" h",$K380),"")</f>
        <v/>
      </c>
      <c r="CN380" s="32" t="str">
        <f ca="1">IF(AND(CN$7&gt;=$N380,CN$7&lt;=$O380,CN$7&lt;&gt;""),IF($P380="O",$K380&amp;" h",$K380),"")</f>
        <v/>
      </c>
      <c r="CO380" s="32" t="str">
        <f ca="1">IF(AND(CO$7&gt;=$N380,CO$7&lt;=$O380,CO$7&lt;&gt;""),IF($P380="O",$K380&amp;" h",$K380),"")</f>
        <v/>
      </c>
      <c r="CP380" s="32" t="str">
        <f ca="1">IF(AND(CP$7&gt;=$N380,CP$7&lt;=$O380,CP$7&lt;&gt;""),IF($P380="O",$K380&amp;" h",$K380),"")</f>
        <v/>
      </c>
      <c r="CQ380" s="32" t="str">
        <f ca="1">IF(AND(CQ$7&gt;=$N380,CQ$7&lt;=$O380,CQ$7&lt;&gt;""),IF($P380="O",$K380&amp;" h",$K380),"")</f>
        <v/>
      </c>
      <c r="CR380" s="32" t="str">
        <f ca="1">IF(AND(CR$7&gt;=$N380,CR$7&lt;=$O380,CR$7&lt;&gt;""),IF($P380="O",$K380&amp;" h",$K380),"")</f>
        <v/>
      </c>
      <c r="CS380" s="32" t="str">
        <f ca="1">IF(AND(CS$7&gt;=$N380,CS$7&lt;=$O380,CS$7&lt;&gt;""),IF($P380="O",$K380&amp;" h",$K380),"")</f>
        <v/>
      </c>
      <c r="CT380" s="32" t="str">
        <f ca="1">IF(AND(CT$7&gt;=$N380,CT$7&lt;=$O380,CT$7&lt;&gt;""),IF($P380="O",$K380&amp;" h",$K380),"")</f>
        <v/>
      </c>
      <c r="CU380" s="32" t="str">
        <f ca="1">IF(AND(CU$7&gt;=$N380,CU$7&lt;=$O380,CU$7&lt;&gt;""),IF($P380="O",$K380&amp;" h",$K380),"")</f>
        <v/>
      </c>
      <c r="CV380" s="32" t="str">
        <f ca="1">IF(AND(CV$7&gt;=$N380,CV$7&lt;=$O380,CV$7&lt;&gt;""),IF($P380="O",$K380&amp;" h",$K380),"")</f>
        <v/>
      </c>
      <c r="CW380" s="32" t="str">
        <f ca="1">IF(AND(CW$7&gt;=$N380,CW$7&lt;=$O380,CW$7&lt;&gt;""),IF($P380="O",$K380&amp;" h",$K380),"")</f>
        <v/>
      </c>
      <c r="CX380" s="32" t="str">
        <f ca="1">IF(AND(CX$7&gt;=$N380,CX$7&lt;=$O380,CX$7&lt;&gt;""),IF($P380="O",$K380&amp;" h",$K380),"")</f>
        <v/>
      </c>
      <c r="CY380" s="32" t="str">
        <f ca="1">IF(AND(CY$7&gt;=$N380,CY$7&lt;=$O380,CY$7&lt;&gt;""),IF($P380="O",$K380&amp;" h",$K380),"")</f>
        <v/>
      </c>
      <c r="CZ380" s="32" t="str">
        <f ca="1">IF(AND(CZ$7&gt;=$N380,CZ$7&lt;=$O380,CZ$7&lt;&gt;""),IF($P380="O",$K380&amp;" h",$K380),"")</f>
        <v/>
      </c>
      <c r="DA380" s="32" t="str">
        <f ca="1">IF(AND(DA$7&gt;=$N380,DA$7&lt;=$O380,DA$7&lt;&gt;""),IF($P380="O",$K380&amp;" h",$K380),"")</f>
        <v/>
      </c>
      <c r="DB380" s="32" t="str">
        <f ca="1">IF(AND(DB$7&gt;=$N380,DB$7&lt;=$O380,DB$7&lt;&gt;""),IF($P380="O",$K380&amp;" h",$K380),"")</f>
        <v/>
      </c>
      <c r="DC380" s="32" t="str">
        <f ca="1">IF(AND(DC$7&gt;=$N380,DC$7&lt;=$O380,DC$7&lt;&gt;""),IF($P380="O",$K380&amp;" h",$K380),"")</f>
        <v/>
      </c>
    </row>
    <row r="381" spans="1:107" x14ac:dyDescent="0.3">
      <c r="A381" s="100"/>
      <c r="B381" s="100"/>
      <c r="C381" s="100"/>
      <c r="D381" s="100"/>
      <c r="E381" s="100"/>
      <c r="F381" s="100"/>
      <c r="G381" s="100"/>
      <c r="H381" s="100"/>
      <c r="I381" s="100"/>
      <c r="J381" s="100"/>
      <c r="K381" s="100"/>
      <c r="L381" s="104"/>
      <c r="M381" s="104"/>
      <c r="N381" s="105"/>
      <c r="O381" s="105"/>
      <c r="P381" s="106"/>
      <c r="Q381" s="31">
        <f ca="1">NETWORKDAYS(N381,O381,LD!$D$5:$D$16)</f>
        <v>0</v>
      </c>
      <c r="R381" s="152" t="str">
        <f ca="1">IF(AND(R$7&gt;=$N381,R$7&lt;=$O381,R$7&lt;&gt;""),IF($P381="O",$K381&amp;" h",$K381),"")</f>
        <v/>
      </c>
      <c r="S381" s="150" t="str">
        <f>IF(AND(S$7&gt;=$N381,S$7&lt;=$O381,S$7&lt;&gt;""),IF($P381="O",$K381&amp;" h",$K381),"")</f>
        <v/>
      </c>
      <c r="T381" s="152" t="str">
        <f ca="1">IF(AND(T$7&gt;=$N381,T$7&lt;=$O381,T$7&lt;&gt;""),IF($P381="O",$K381&amp;" h",$K381),"")</f>
        <v/>
      </c>
      <c r="U381" s="150" t="str">
        <f>IF(AND(U$7&gt;=$N381,U$7&lt;=$O381,U$7&lt;&gt;""),IF($P381="O",$K381&amp;" h",$K381),"")</f>
        <v/>
      </c>
      <c r="V381" s="152" t="str">
        <f ca="1">IF(AND(V$7&gt;=$N381,V$7&lt;=$O381,V$7&lt;&gt;""),IF($P381="O",$K381&amp;" h",$K381),"")</f>
        <v/>
      </c>
      <c r="W381" s="150" t="str">
        <f>IF(AND(W$7&gt;=$N381,W$7&lt;=$O381,W$7&lt;&gt;""),IF($P381="O",$K381&amp;" h",$K381),"")</f>
        <v/>
      </c>
      <c r="X381" s="152" t="str">
        <f ca="1">IF(AND(X$7&gt;=$N381,X$7&lt;=$O381,X$7&lt;&gt;""),IF($P381="O",$K381&amp;" h",$K381),"")</f>
        <v/>
      </c>
      <c r="Y381" s="150" t="str">
        <f>IF(AND(Y$7&gt;=$N381,Y$7&lt;=$O381,Y$7&lt;&gt;""),IF($P381="O",$K381&amp;" h",$K381),"")</f>
        <v/>
      </c>
      <c r="Z381" s="152" t="str">
        <f ca="1">IF(AND(Z$7&gt;=$N381,Z$7&lt;=$O381,Z$7&lt;&gt;""),IF($P381="O",$K381&amp;" h",$K381),"")</f>
        <v/>
      </c>
      <c r="AA381" s="150" t="str">
        <f>IF(AND(AA$7&gt;=$N381,AA$7&lt;=$O381,AA$7&lt;&gt;""),IF($P381="O",$K381&amp;" h",$K381),"")</f>
        <v/>
      </c>
      <c r="AB381" s="152" t="str">
        <f ca="1">IF(AND(AB$7&gt;=$N381,AB$7&lt;=$O381,AB$7&lt;&gt;""),IF($P381="O",$K381&amp;" h",$K381),"")</f>
        <v/>
      </c>
      <c r="AC381" s="150" t="str">
        <f>IF(AND(AC$7&gt;=$N381,AC$7&lt;=$O381,AC$7&lt;&gt;""),IF($P381="O",$K381&amp;" h",$K381),"")</f>
        <v/>
      </c>
      <c r="AD381" s="152" t="str">
        <f ca="1">IF(AND(AD$7&gt;=$N381,AD$7&lt;=$O381,AD$7&lt;&gt;""),IF($P381="O",$K381&amp;" h",$K381),"")</f>
        <v/>
      </c>
      <c r="AE381" s="150" t="str">
        <f>IF(AND(AE$7&gt;=$N381,AE$7&lt;=$O381,AE$7&lt;&gt;""),IF($P381="O",$K381&amp;" h",$K381),"")</f>
        <v/>
      </c>
      <c r="AF381" s="152" t="str">
        <f ca="1">IF(AND(AF$7&gt;=$N381,AF$7&lt;=$O381,AF$7&lt;&gt;""),IF($P381="O",$K381&amp;" h",$K381),"")</f>
        <v/>
      </c>
      <c r="AG381" s="150" t="str">
        <f>IF(AND(AG$7&gt;=$N381,AG$7&lt;=$O381,AG$7&lt;&gt;""),IF($P381="O",$K381&amp;" h",$K381),"")</f>
        <v/>
      </c>
      <c r="AH381" s="152" t="str">
        <f ca="1">IF(AND(AH$7&gt;=$N381,AH$7&lt;=$O381,AH$7&lt;&gt;""),IF($P381="O",$K381&amp;" h",$K381),"")</f>
        <v/>
      </c>
      <c r="AI381" s="150"/>
      <c r="AJ381" s="152"/>
      <c r="AK381" s="150"/>
      <c r="AL381" s="152"/>
      <c r="AM381" s="150"/>
      <c r="AN381" s="152"/>
      <c r="AO381" s="150"/>
      <c r="AP381" s="152"/>
      <c r="AQ381" s="150"/>
      <c r="AR381" s="152"/>
      <c r="AS381" s="150"/>
      <c r="AT381" s="152"/>
      <c r="AU381" s="150"/>
      <c r="AV381" s="152"/>
      <c r="AW381" s="150"/>
      <c r="AX381" s="152"/>
      <c r="AY381" s="150"/>
      <c r="AZ381" s="152"/>
      <c r="BA381" s="150"/>
      <c r="BB381" s="152"/>
      <c r="BC381" s="150"/>
      <c r="BD381" s="152"/>
      <c r="BE381" s="150"/>
      <c r="BF381" s="152"/>
      <c r="BG381" s="150"/>
      <c r="BH381" s="152"/>
      <c r="BI381" s="150"/>
      <c r="BJ381" s="152"/>
      <c r="BK381" s="150"/>
      <c r="BL381" s="152"/>
      <c r="BM381" s="150"/>
      <c r="BN381" s="152"/>
      <c r="BO381" s="150"/>
      <c r="BP381" s="152"/>
      <c r="BQ381" s="150"/>
      <c r="BR381" s="152"/>
      <c r="BS381" s="150"/>
      <c r="BT381" s="152"/>
      <c r="BU381" s="150"/>
      <c r="BV381" s="152"/>
      <c r="BW381" s="150"/>
      <c r="BX381" s="152"/>
      <c r="BY381" s="150"/>
      <c r="BZ381" s="32" t="str">
        <f ca="1">IF(AND(BZ$7&gt;=$N381,BZ$7&lt;=$O381,BZ$7&lt;&gt;""),IF($P381="O",$K381&amp;" h",$K381),"")</f>
        <v/>
      </c>
      <c r="CA381" s="32" t="str">
        <f ca="1">IF(AND(CA$7&gt;=$N381,CA$7&lt;=$O381,CA$7&lt;&gt;""),IF($P381="O",$K381&amp;" h",$K381),"")</f>
        <v/>
      </c>
      <c r="CB381" s="32" t="str">
        <f ca="1">IF(AND(CB$7&gt;=$N381,CB$7&lt;=$O381,CB$7&lt;&gt;""),IF($P381="O",$K381&amp;" h",$K381),"")</f>
        <v/>
      </c>
      <c r="CC381" s="32" t="str">
        <f ca="1">IF(AND(CC$7&gt;=$N381,CC$7&lt;=$O381,CC$7&lt;&gt;""),IF($P381="O",$K381&amp;" h",$K381),"")</f>
        <v/>
      </c>
      <c r="CD381" s="32" t="str">
        <f ca="1">IF(AND(CD$7&gt;=$N381,CD$7&lt;=$O381,CD$7&lt;&gt;""),IF($P381="O",$K381&amp;" h",$K381),"")</f>
        <v/>
      </c>
      <c r="CE381" s="32" t="str">
        <f ca="1">IF(AND(CE$7&gt;=$N381,CE$7&lt;=$O381,CE$7&lt;&gt;""),IF($P381="O",$K381&amp;" h",$K381),"")</f>
        <v/>
      </c>
      <c r="CF381" s="32" t="str">
        <f ca="1">IF(AND(CF$7&gt;=$N381,CF$7&lt;=$O381,CF$7&lt;&gt;""),IF($P381="O",$K381&amp;" h",$K381),"")</f>
        <v/>
      </c>
      <c r="CG381" s="32" t="str">
        <f ca="1">IF(AND(CG$7&gt;=$N381,CG$7&lt;=$O381,CG$7&lt;&gt;""),IF($P381="O",$K381&amp;" h",$K381),"")</f>
        <v/>
      </c>
      <c r="CH381" s="32" t="str">
        <f ca="1">IF(AND(CH$7&gt;=$N381,CH$7&lt;=$O381,CH$7&lt;&gt;""),IF($P381="O",$K381&amp;" h",$K381),"")</f>
        <v/>
      </c>
      <c r="CI381" s="32" t="str">
        <f ca="1">IF(AND(CI$7&gt;=$N381,CI$7&lt;=$O381,CI$7&lt;&gt;""),IF($P381="O",$K381&amp;" h",$K381),"")</f>
        <v/>
      </c>
      <c r="CJ381" s="32" t="str">
        <f ca="1">IF(AND(CJ$7&gt;=$N381,CJ$7&lt;=$O381,CJ$7&lt;&gt;""),IF($P381="O",$K381&amp;" h",$K381),"")</f>
        <v/>
      </c>
      <c r="CK381" s="32" t="str">
        <f ca="1">IF(AND(CK$7&gt;=$N381,CK$7&lt;=$O381,CK$7&lt;&gt;""),IF($P381="O",$K381&amp;" h",$K381),"")</f>
        <v/>
      </c>
      <c r="CL381" s="32" t="str">
        <f ca="1">IF(AND(CL$7&gt;=$N381,CL$7&lt;=$O381,CL$7&lt;&gt;""),IF($P381="O",$K381&amp;" h",$K381),"")</f>
        <v/>
      </c>
      <c r="CM381" s="32" t="str">
        <f ca="1">IF(AND(CM$7&gt;=$N381,CM$7&lt;=$O381,CM$7&lt;&gt;""),IF($P381="O",$K381&amp;" h",$K381),"")</f>
        <v/>
      </c>
      <c r="CN381" s="32" t="str">
        <f ca="1">IF(AND(CN$7&gt;=$N381,CN$7&lt;=$O381,CN$7&lt;&gt;""),IF($P381="O",$K381&amp;" h",$K381),"")</f>
        <v/>
      </c>
      <c r="CO381" s="32" t="str">
        <f ca="1">IF(AND(CO$7&gt;=$N381,CO$7&lt;=$O381,CO$7&lt;&gt;""),IF($P381="O",$K381&amp;" h",$K381),"")</f>
        <v/>
      </c>
      <c r="CP381" s="32" t="str">
        <f ca="1">IF(AND(CP$7&gt;=$N381,CP$7&lt;=$O381,CP$7&lt;&gt;""),IF($P381="O",$K381&amp;" h",$K381),"")</f>
        <v/>
      </c>
      <c r="CQ381" s="32" t="str">
        <f ca="1">IF(AND(CQ$7&gt;=$N381,CQ$7&lt;=$O381,CQ$7&lt;&gt;""),IF($P381="O",$K381&amp;" h",$K381),"")</f>
        <v/>
      </c>
      <c r="CR381" s="32" t="str">
        <f ca="1">IF(AND(CR$7&gt;=$N381,CR$7&lt;=$O381,CR$7&lt;&gt;""),IF($P381="O",$K381&amp;" h",$K381),"")</f>
        <v/>
      </c>
      <c r="CS381" s="32" t="str">
        <f ca="1">IF(AND(CS$7&gt;=$N381,CS$7&lt;=$O381,CS$7&lt;&gt;""),IF($P381="O",$K381&amp;" h",$K381),"")</f>
        <v/>
      </c>
      <c r="CT381" s="32" t="str">
        <f ca="1">IF(AND(CT$7&gt;=$N381,CT$7&lt;=$O381,CT$7&lt;&gt;""),IF($P381="O",$K381&amp;" h",$K381),"")</f>
        <v/>
      </c>
      <c r="CU381" s="32" t="str">
        <f ca="1">IF(AND(CU$7&gt;=$N381,CU$7&lt;=$O381,CU$7&lt;&gt;""),IF($P381="O",$K381&amp;" h",$K381),"")</f>
        <v/>
      </c>
      <c r="CV381" s="32" t="str">
        <f ca="1">IF(AND(CV$7&gt;=$N381,CV$7&lt;=$O381,CV$7&lt;&gt;""),IF($P381="O",$K381&amp;" h",$K381),"")</f>
        <v/>
      </c>
      <c r="CW381" s="32" t="str">
        <f ca="1">IF(AND(CW$7&gt;=$N381,CW$7&lt;=$O381,CW$7&lt;&gt;""),IF($P381="O",$K381&amp;" h",$K381),"")</f>
        <v/>
      </c>
      <c r="CX381" s="32" t="str">
        <f ca="1">IF(AND(CX$7&gt;=$N381,CX$7&lt;=$O381,CX$7&lt;&gt;""),IF($P381="O",$K381&amp;" h",$K381),"")</f>
        <v/>
      </c>
      <c r="CY381" s="32" t="str">
        <f ca="1">IF(AND(CY$7&gt;=$N381,CY$7&lt;=$O381,CY$7&lt;&gt;""),IF($P381="O",$K381&amp;" h",$K381),"")</f>
        <v/>
      </c>
      <c r="CZ381" s="32" t="str">
        <f ca="1">IF(AND(CZ$7&gt;=$N381,CZ$7&lt;=$O381,CZ$7&lt;&gt;""),IF($P381="O",$K381&amp;" h",$K381),"")</f>
        <v/>
      </c>
      <c r="DA381" s="32" t="str">
        <f ca="1">IF(AND(DA$7&gt;=$N381,DA$7&lt;=$O381,DA$7&lt;&gt;""),IF($P381="O",$K381&amp;" h",$K381),"")</f>
        <v/>
      </c>
      <c r="DB381" s="32" t="str">
        <f ca="1">IF(AND(DB$7&gt;=$N381,DB$7&lt;=$O381,DB$7&lt;&gt;""),IF($P381="O",$K381&amp;" h",$K381),"")</f>
        <v/>
      </c>
      <c r="DC381" s="32" t="str">
        <f ca="1">IF(AND(DC$7&gt;=$N381,DC$7&lt;=$O381,DC$7&lt;&gt;""),IF($P381="O",$K381&amp;" h",$K381),"")</f>
        <v/>
      </c>
    </row>
    <row r="382" spans="1:107" x14ac:dyDescent="0.3">
      <c r="A382" s="100"/>
      <c r="B382" s="100"/>
      <c r="C382" s="100"/>
      <c r="D382" s="100"/>
      <c r="E382" s="100"/>
      <c r="F382" s="100"/>
      <c r="G382" s="100"/>
      <c r="H382" s="100"/>
      <c r="I382" s="100"/>
      <c r="J382" s="100"/>
      <c r="K382" s="100"/>
      <c r="L382" s="104"/>
      <c r="M382" s="104"/>
      <c r="N382" s="105"/>
      <c r="O382" s="105"/>
      <c r="P382" s="106"/>
      <c r="Q382" s="31">
        <f ca="1">NETWORKDAYS(N382,O382,LD!$D$5:$D$16)</f>
        <v>0</v>
      </c>
      <c r="R382" s="152" t="str">
        <f ca="1">IF(AND(R$7&gt;=$N382,R$7&lt;=$O382,R$7&lt;&gt;""),IF($P382="O",$K382&amp;" h",$K382),"")</f>
        <v/>
      </c>
      <c r="S382" s="150" t="str">
        <f>IF(AND(S$7&gt;=$N382,S$7&lt;=$O382,S$7&lt;&gt;""),IF($P382="O",$K382&amp;" h",$K382),"")</f>
        <v/>
      </c>
      <c r="T382" s="152" t="str">
        <f ca="1">IF(AND(T$7&gt;=$N382,T$7&lt;=$O382,T$7&lt;&gt;""),IF($P382="O",$K382&amp;" h",$K382),"")</f>
        <v/>
      </c>
      <c r="U382" s="150" t="str">
        <f>IF(AND(U$7&gt;=$N382,U$7&lt;=$O382,U$7&lt;&gt;""),IF($P382="O",$K382&amp;" h",$K382),"")</f>
        <v/>
      </c>
      <c r="V382" s="152" t="str">
        <f ca="1">IF(AND(V$7&gt;=$N382,V$7&lt;=$O382,V$7&lt;&gt;""),IF($P382="O",$K382&amp;" h",$K382),"")</f>
        <v/>
      </c>
      <c r="W382" s="150" t="str">
        <f>IF(AND(W$7&gt;=$N382,W$7&lt;=$O382,W$7&lt;&gt;""),IF($P382="O",$K382&amp;" h",$K382),"")</f>
        <v/>
      </c>
      <c r="X382" s="152" t="str">
        <f ca="1">IF(AND(X$7&gt;=$N382,X$7&lt;=$O382,X$7&lt;&gt;""),IF($P382="O",$K382&amp;" h",$K382),"")</f>
        <v/>
      </c>
      <c r="Y382" s="150" t="str">
        <f>IF(AND(Y$7&gt;=$N382,Y$7&lt;=$O382,Y$7&lt;&gt;""),IF($P382="O",$K382&amp;" h",$K382),"")</f>
        <v/>
      </c>
      <c r="Z382" s="152" t="str">
        <f ca="1">IF(AND(Z$7&gt;=$N382,Z$7&lt;=$O382,Z$7&lt;&gt;""),IF($P382="O",$K382&amp;" h",$K382),"")</f>
        <v/>
      </c>
      <c r="AA382" s="150" t="str">
        <f>IF(AND(AA$7&gt;=$N382,AA$7&lt;=$O382,AA$7&lt;&gt;""),IF($P382="O",$K382&amp;" h",$K382),"")</f>
        <v/>
      </c>
      <c r="AB382" s="152" t="str">
        <f ca="1">IF(AND(AB$7&gt;=$N382,AB$7&lt;=$O382,AB$7&lt;&gt;""),IF($P382="O",$K382&amp;" h",$K382),"")</f>
        <v/>
      </c>
      <c r="AC382" s="150" t="str">
        <f>IF(AND(AC$7&gt;=$N382,AC$7&lt;=$O382,AC$7&lt;&gt;""),IF($P382="O",$K382&amp;" h",$K382),"")</f>
        <v/>
      </c>
      <c r="AD382" s="152" t="str">
        <f ca="1">IF(AND(AD$7&gt;=$N382,AD$7&lt;=$O382,AD$7&lt;&gt;""),IF($P382="O",$K382&amp;" h",$K382),"")</f>
        <v/>
      </c>
      <c r="AE382" s="150" t="str">
        <f>IF(AND(AE$7&gt;=$N382,AE$7&lt;=$O382,AE$7&lt;&gt;""),IF($P382="O",$K382&amp;" h",$K382),"")</f>
        <v/>
      </c>
      <c r="AF382" s="152" t="str">
        <f ca="1">IF(AND(AF$7&gt;=$N382,AF$7&lt;=$O382,AF$7&lt;&gt;""),IF($P382="O",$K382&amp;" h",$K382),"")</f>
        <v/>
      </c>
      <c r="AG382" s="150" t="str">
        <f>IF(AND(AG$7&gt;=$N382,AG$7&lt;=$O382,AG$7&lt;&gt;""),IF($P382="O",$K382&amp;" h",$K382),"")</f>
        <v/>
      </c>
      <c r="AH382" s="152" t="str">
        <f ca="1">IF(AND(AH$7&gt;=$N382,AH$7&lt;=$O382,AH$7&lt;&gt;""),IF($P382="O",$K382&amp;" h",$K382),"")</f>
        <v/>
      </c>
      <c r="AI382" s="150"/>
      <c r="AJ382" s="152"/>
      <c r="AK382" s="150"/>
      <c r="AL382" s="152"/>
      <c r="AM382" s="150"/>
      <c r="AN382" s="152"/>
      <c r="AO382" s="150"/>
      <c r="AP382" s="152"/>
      <c r="AQ382" s="150"/>
      <c r="AR382" s="152"/>
      <c r="AS382" s="150"/>
      <c r="AT382" s="152"/>
      <c r="AU382" s="150"/>
      <c r="AV382" s="152"/>
      <c r="AW382" s="150"/>
      <c r="AX382" s="152"/>
      <c r="AY382" s="150"/>
      <c r="AZ382" s="152"/>
      <c r="BA382" s="150"/>
      <c r="BB382" s="152"/>
      <c r="BC382" s="150"/>
      <c r="BD382" s="152"/>
      <c r="BE382" s="150"/>
      <c r="BF382" s="152"/>
      <c r="BG382" s="150"/>
      <c r="BH382" s="152"/>
      <c r="BI382" s="150"/>
      <c r="BJ382" s="152"/>
      <c r="BK382" s="150"/>
      <c r="BL382" s="152"/>
      <c r="BM382" s="150"/>
      <c r="BN382" s="152"/>
      <c r="BO382" s="150"/>
      <c r="BP382" s="152"/>
      <c r="BQ382" s="150"/>
      <c r="BR382" s="152"/>
      <c r="BS382" s="150"/>
      <c r="BT382" s="152"/>
      <c r="BU382" s="150"/>
      <c r="BV382" s="152"/>
      <c r="BW382" s="150"/>
      <c r="BX382" s="152"/>
      <c r="BY382" s="150"/>
      <c r="BZ382" s="32" t="str">
        <f ca="1">IF(AND(BZ$7&gt;=$N382,BZ$7&lt;=$O382,BZ$7&lt;&gt;""),IF($P382="O",$K382&amp;" h",$K382),"")</f>
        <v/>
      </c>
      <c r="CA382" s="32" t="str">
        <f ca="1">IF(AND(CA$7&gt;=$N382,CA$7&lt;=$O382,CA$7&lt;&gt;""),IF($P382="O",$K382&amp;" h",$K382),"")</f>
        <v/>
      </c>
      <c r="CB382" s="32" t="str">
        <f ca="1">IF(AND(CB$7&gt;=$N382,CB$7&lt;=$O382,CB$7&lt;&gt;""),IF($P382="O",$K382&amp;" h",$K382),"")</f>
        <v/>
      </c>
      <c r="CC382" s="32" t="str">
        <f ca="1">IF(AND(CC$7&gt;=$N382,CC$7&lt;=$O382,CC$7&lt;&gt;""),IF($P382="O",$K382&amp;" h",$K382),"")</f>
        <v/>
      </c>
      <c r="CD382" s="32" t="str">
        <f ca="1">IF(AND(CD$7&gt;=$N382,CD$7&lt;=$O382,CD$7&lt;&gt;""),IF($P382="O",$K382&amp;" h",$K382),"")</f>
        <v/>
      </c>
      <c r="CE382" s="32" t="str">
        <f ca="1">IF(AND(CE$7&gt;=$N382,CE$7&lt;=$O382,CE$7&lt;&gt;""),IF($P382="O",$K382&amp;" h",$K382),"")</f>
        <v/>
      </c>
      <c r="CF382" s="32" t="str">
        <f ca="1">IF(AND(CF$7&gt;=$N382,CF$7&lt;=$O382,CF$7&lt;&gt;""),IF($P382="O",$K382&amp;" h",$K382),"")</f>
        <v/>
      </c>
      <c r="CG382" s="32" t="str">
        <f ca="1">IF(AND(CG$7&gt;=$N382,CG$7&lt;=$O382,CG$7&lt;&gt;""),IF($P382="O",$K382&amp;" h",$K382),"")</f>
        <v/>
      </c>
      <c r="CH382" s="32" t="str">
        <f ca="1">IF(AND(CH$7&gt;=$N382,CH$7&lt;=$O382,CH$7&lt;&gt;""),IF($P382="O",$K382&amp;" h",$K382),"")</f>
        <v/>
      </c>
      <c r="CI382" s="32" t="str">
        <f ca="1">IF(AND(CI$7&gt;=$N382,CI$7&lt;=$O382,CI$7&lt;&gt;""),IF($P382="O",$K382&amp;" h",$K382),"")</f>
        <v/>
      </c>
      <c r="CJ382" s="32" t="str">
        <f ca="1">IF(AND(CJ$7&gt;=$N382,CJ$7&lt;=$O382,CJ$7&lt;&gt;""),IF($P382="O",$K382&amp;" h",$K382),"")</f>
        <v/>
      </c>
      <c r="CK382" s="32" t="str">
        <f ca="1">IF(AND(CK$7&gt;=$N382,CK$7&lt;=$O382,CK$7&lt;&gt;""),IF($P382="O",$K382&amp;" h",$K382),"")</f>
        <v/>
      </c>
      <c r="CL382" s="32" t="str">
        <f ca="1">IF(AND(CL$7&gt;=$N382,CL$7&lt;=$O382,CL$7&lt;&gt;""),IF($P382="O",$K382&amp;" h",$K382),"")</f>
        <v/>
      </c>
      <c r="CM382" s="32" t="str">
        <f ca="1">IF(AND(CM$7&gt;=$N382,CM$7&lt;=$O382,CM$7&lt;&gt;""),IF($P382="O",$K382&amp;" h",$K382),"")</f>
        <v/>
      </c>
      <c r="CN382" s="32" t="str">
        <f ca="1">IF(AND(CN$7&gt;=$N382,CN$7&lt;=$O382,CN$7&lt;&gt;""),IF($P382="O",$K382&amp;" h",$K382),"")</f>
        <v/>
      </c>
      <c r="CO382" s="32" t="str">
        <f ca="1">IF(AND(CO$7&gt;=$N382,CO$7&lt;=$O382,CO$7&lt;&gt;""),IF($P382="O",$K382&amp;" h",$K382),"")</f>
        <v/>
      </c>
      <c r="CP382" s="32" t="str">
        <f ca="1">IF(AND(CP$7&gt;=$N382,CP$7&lt;=$O382,CP$7&lt;&gt;""),IF($P382="O",$K382&amp;" h",$K382),"")</f>
        <v/>
      </c>
      <c r="CQ382" s="32" t="str">
        <f ca="1">IF(AND(CQ$7&gt;=$N382,CQ$7&lt;=$O382,CQ$7&lt;&gt;""),IF($P382="O",$K382&amp;" h",$K382),"")</f>
        <v/>
      </c>
      <c r="CR382" s="32" t="str">
        <f ca="1">IF(AND(CR$7&gt;=$N382,CR$7&lt;=$O382,CR$7&lt;&gt;""),IF($P382="O",$K382&amp;" h",$K382),"")</f>
        <v/>
      </c>
      <c r="CS382" s="32" t="str">
        <f ca="1">IF(AND(CS$7&gt;=$N382,CS$7&lt;=$O382,CS$7&lt;&gt;""),IF($P382="O",$K382&amp;" h",$K382),"")</f>
        <v/>
      </c>
      <c r="CT382" s="32" t="str">
        <f ca="1">IF(AND(CT$7&gt;=$N382,CT$7&lt;=$O382,CT$7&lt;&gt;""),IF($P382="O",$K382&amp;" h",$K382),"")</f>
        <v/>
      </c>
      <c r="CU382" s="32" t="str">
        <f ca="1">IF(AND(CU$7&gt;=$N382,CU$7&lt;=$O382,CU$7&lt;&gt;""),IF($P382="O",$K382&amp;" h",$K382),"")</f>
        <v/>
      </c>
      <c r="CV382" s="32" t="str">
        <f ca="1">IF(AND(CV$7&gt;=$N382,CV$7&lt;=$O382,CV$7&lt;&gt;""),IF($P382="O",$K382&amp;" h",$K382),"")</f>
        <v/>
      </c>
      <c r="CW382" s="32" t="str">
        <f ca="1">IF(AND(CW$7&gt;=$N382,CW$7&lt;=$O382,CW$7&lt;&gt;""),IF($P382="O",$K382&amp;" h",$K382),"")</f>
        <v/>
      </c>
      <c r="CX382" s="32" t="str">
        <f ca="1">IF(AND(CX$7&gt;=$N382,CX$7&lt;=$O382,CX$7&lt;&gt;""),IF($P382="O",$K382&amp;" h",$K382),"")</f>
        <v/>
      </c>
      <c r="CY382" s="32" t="str">
        <f ca="1">IF(AND(CY$7&gt;=$N382,CY$7&lt;=$O382,CY$7&lt;&gt;""),IF($P382="O",$K382&amp;" h",$K382),"")</f>
        <v/>
      </c>
      <c r="CZ382" s="32" t="str">
        <f ca="1">IF(AND(CZ$7&gt;=$N382,CZ$7&lt;=$O382,CZ$7&lt;&gt;""),IF($P382="O",$K382&amp;" h",$K382),"")</f>
        <v/>
      </c>
      <c r="DA382" s="32" t="str">
        <f ca="1">IF(AND(DA$7&gt;=$N382,DA$7&lt;=$O382,DA$7&lt;&gt;""),IF($P382="O",$K382&amp;" h",$K382),"")</f>
        <v/>
      </c>
      <c r="DB382" s="32" t="str">
        <f ca="1">IF(AND(DB$7&gt;=$N382,DB$7&lt;=$O382,DB$7&lt;&gt;""),IF($P382="O",$K382&amp;" h",$K382),"")</f>
        <v/>
      </c>
      <c r="DC382" s="32" t="str">
        <f ca="1">IF(AND(DC$7&gt;=$N382,DC$7&lt;=$O382,DC$7&lt;&gt;""),IF($P382="O",$K382&amp;" h",$K382),"")</f>
        <v/>
      </c>
    </row>
    <row r="383" spans="1:107" x14ac:dyDescent="0.3">
      <c r="A383" s="100"/>
      <c r="B383" s="100"/>
      <c r="C383" s="100"/>
      <c r="D383" s="100"/>
      <c r="E383" s="100"/>
      <c r="F383" s="100"/>
      <c r="G383" s="100"/>
      <c r="H383" s="100"/>
      <c r="I383" s="100"/>
      <c r="J383" s="100"/>
      <c r="K383" s="100"/>
      <c r="L383" s="104"/>
      <c r="M383" s="104"/>
      <c r="N383" s="105"/>
      <c r="O383" s="105"/>
      <c r="P383" s="106"/>
      <c r="Q383" s="31">
        <f ca="1">NETWORKDAYS(N383,O383,LD!$D$5:$D$16)</f>
        <v>0</v>
      </c>
      <c r="R383" s="152" t="str">
        <f ca="1">IF(AND(R$7&gt;=$N383,R$7&lt;=$O383,R$7&lt;&gt;""),IF($P383="O",$K383&amp;" h",$K383),"")</f>
        <v/>
      </c>
      <c r="S383" s="150" t="str">
        <f>IF(AND(S$7&gt;=$N383,S$7&lt;=$O383,S$7&lt;&gt;""),IF($P383="O",$K383&amp;" h",$K383),"")</f>
        <v/>
      </c>
      <c r="T383" s="152" t="str">
        <f ca="1">IF(AND(T$7&gt;=$N383,T$7&lt;=$O383,T$7&lt;&gt;""),IF($P383="O",$K383&amp;" h",$K383),"")</f>
        <v/>
      </c>
      <c r="U383" s="150" t="str">
        <f>IF(AND(U$7&gt;=$N383,U$7&lt;=$O383,U$7&lt;&gt;""),IF($P383="O",$K383&amp;" h",$K383),"")</f>
        <v/>
      </c>
      <c r="V383" s="152" t="str">
        <f ca="1">IF(AND(V$7&gt;=$N383,V$7&lt;=$O383,V$7&lt;&gt;""),IF($P383="O",$K383&amp;" h",$K383),"")</f>
        <v/>
      </c>
      <c r="W383" s="150" t="str">
        <f>IF(AND(W$7&gt;=$N383,W$7&lt;=$O383,W$7&lt;&gt;""),IF($P383="O",$K383&amp;" h",$K383),"")</f>
        <v/>
      </c>
      <c r="X383" s="152" t="str">
        <f ca="1">IF(AND(X$7&gt;=$N383,X$7&lt;=$O383,X$7&lt;&gt;""),IF($P383="O",$K383&amp;" h",$K383),"")</f>
        <v/>
      </c>
      <c r="Y383" s="150" t="str">
        <f>IF(AND(Y$7&gt;=$N383,Y$7&lt;=$O383,Y$7&lt;&gt;""),IF($P383="O",$K383&amp;" h",$K383),"")</f>
        <v/>
      </c>
      <c r="Z383" s="152" t="str">
        <f ca="1">IF(AND(Z$7&gt;=$N383,Z$7&lt;=$O383,Z$7&lt;&gt;""),IF($P383="O",$K383&amp;" h",$K383),"")</f>
        <v/>
      </c>
      <c r="AA383" s="150" t="str">
        <f>IF(AND(AA$7&gt;=$N383,AA$7&lt;=$O383,AA$7&lt;&gt;""),IF($P383="O",$K383&amp;" h",$K383),"")</f>
        <v/>
      </c>
      <c r="AB383" s="152" t="str">
        <f ca="1">IF(AND(AB$7&gt;=$N383,AB$7&lt;=$O383,AB$7&lt;&gt;""),IF($P383="O",$K383&amp;" h",$K383),"")</f>
        <v/>
      </c>
      <c r="AC383" s="150" t="str">
        <f>IF(AND(AC$7&gt;=$N383,AC$7&lt;=$O383,AC$7&lt;&gt;""),IF($P383="O",$K383&amp;" h",$K383),"")</f>
        <v/>
      </c>
      <c r="AD383" s="152" t="str">
        <f ca="1">IF(AND(AD$7&gt;=$N383,AD$7&lt;=$O383,AD$7&lt;&gt;""),IF($P383="O",$K383&amp;" h",$K383),"")</f>
        <v/>
      </c>
      <c r="AE383" s="150" t="str">
        <f>IF(AND(AE$7&gt;=$N383,AE$7&lt;=$O383,AE$7&lt;&gt;""),IF($P383="O",$K383&amp;" h",$K383),"")</f>
        <v/>
      </c>
      <c r="AF383" s="152" t="str">
        <f ca="1">IF(AND(AF$7&gt;=$N383,AF$7&lt;=$O383,AF$7&lt;&gt;""),IF($P383="O",$K383&amp;" h",$K383),"")</f>
        <v/>
      </c>
      <c r="AG383" s="150" t="str">
        <f>IF(AND(AG$7&gt;=$N383,AG$7&lt;=$O383,AG$7&lt;&gt;""),IF($P383="O",$K383&amp;" h",$K383),"")</f>
        <v/>
      </c>
      <c r="AH383" s="152" t="str">
        <f ca="1">IF(AND(AH$7&gt;=$N383,AH$7&lt;=$O383,AH$7&lt;&gt;""),IF($P383="O",$K383&amp;" h",$K383),"")</f>
        <v/>
      </c>
      <c r="AI383" s="150"/>
      <c r="AJ383" s="152"/>
      <c r="AK383" s="150"/>
      <c r="AL383" s="152"/>
      <c r="AM383" s="150"/>
      <c r="AN383" s="152"/>
      <c r="AO383" s="150"/>
      <c r="AP383" s="152"/>
      <c r="AQ383" s="150"/>
      <c r="AR383" s="152"/>
      <c r="AS383" s="150"/>
      <c r="AT383" s="152"/>
      <c r="AU383" s="150"/>
      <c r="AV383" s="152"/>
      <c r="AW383" s="150"/>
      <c r="AX383" s="152"/>
      <c r="AY383" s="150"/>
      <c r="AZ383" s="152"/>
      <c r="BA383" s="150"/>
      <c r="BB383" s="152"/>
      <c r="BC383" s="150"/>
      <c r="BD383" s="152"/>
      <c r="BE383" s="150"/>
      <c r="BF383" s="152"/>
      <c r="BG383" s="150"/>
      <c r="BH383" s="152"/>
      <c r="BI383" s="150"/>
      <c r="BJ383" s="152"/>
      <c r="BK383" s="150"/>
      <c r="BL383" s="152"/>
      <c r="BM383" s="150"/>
      <c r="BN383" s="152"/>
      <c r="BO383" s="150"/>
      <c r="BP383" s="152"/>
      <c r="BQ383" s="150"/>
      <c r="BR383" s="152"/>
      <c r="BS383" s="150"/>
      <c r="BT383" s="152"/>
      <c r="BU383" s="150"/>
      <c r="BV383" s="152"/>
      <c r="BW383" s="150"/>
      <c r="BX383" s="152"/>
      <c r="BY383" s="150"/>
      <c r="BZ383" s="32" t="str">
        <f ca="1">IF(AND(BZ$7&gt;=$N383,BZ$7&lt;=$O383,BZ$7&lt;&gt;""),IF($P383="O",$K383&amp;" h",$K383),"")</f>
        <v/>
      </c>
      <c r="CA383" s="32" t="str">
        <f ca="1">IF(AND(CA$7&gt;=$N383,CA$7&lt;=$O383,CA$7&lt;&gt;""),IF($P383="O",$K383&amp;" h",$K383),"")</f>
        <v/>
      </c>
      <c r="CB383" s="32" t="str">
        <f ca="1">IF(AND(CB$7&gt;=$N383,CB$7&lt;=$O383,CB$7&lt;&gt;""),IF($P383="O",$K383&amp;" h",$K383),"")</f>
        <v/>
      </c>
      <c r="CC383" s="32" t="str">
        <f ca="1">IF(AND(CC$7&gt;=$N383,CC$7&lt;=$O383,CC$7&lt;&gt;""),IF($P383="O",$K383&amp;" h",$K383),"")</f>
        <v/>
      </c>
      <c r="CD383" s="32" t="str">
        <f ca="1">IF(AND(CD$7&gt;=$N383,CD$7&lt;=$O383,CD$7&lt;&gt;""),IF($P383="O",$K383&amp;" h",$K383),"")</f>
        <v/>
      </c>
      <c r="CE383" s="32" t="str">
        <f ca="1">IF(AND(CE$7&gt;=$N383,CE$7&lt;=$O383,CE$7&lt;&gt;""),IF($P383="O",$K383&amp;" h",$K383),"")</f>
        <v/>
      </c>
      <c r="CF383" s="32" t="str">
        <f ca="1">IF(AND(CF$7&gt;=$N383,CF$7&lt;=$O383,CF$7&lt;&gt;""),IF($P383="O",$K383&amp;" h",$K383),"")</f>
        <v/>
      </c>
      <c r="CG383" s="32" t="str">
        <f ca="1">IF(AND(CG$7&gt;=$N383,CG$7&lt;=$O383,CG$7&lt;&gt;""),IF($P383="O",$K383&amp;" h",$K383),"")</f>
        <v/>
      </c>
      <c r="CH383" s="32" t="str">
        <f ca="1">IF(AND(CH$7&gt;=$N383,CH$7&lt;=$O383,CH$7&lt;&gt;""),IF($P383="O",$K383&amp;" h",$K383),"")</f>
        <v/>
      </c>
      <c r="CI383" s="32" t="str">
        <f ca="1">IF(AND(CI$7&gt;=$N383,CI$7&lt;=$O383,CI$7&lt;&gt;""),IF($P383="O",$K383&amp;" h",$K383),"")</f>
        <v/>
      </c>
      <c r="CJ383" s="32" t="str">
        <f ca="1">IF(AND(CJ$7&gt;=$N383,CJ$7&lt;=$O383,CJ$7&lt;&gt;""),IF($P383="O",$K383&amp;" h",$K383),"")</f>
        <v/>
      </c>
      <c r="CK383" s="32" t="str">
        <f ca="1">IF(AND(CK$7&gt;=$N383,CK$7&lt;=$O383,CK$7&lt;&gt;""),IF($P383="O",$K383&amp;" h",$K383),"")</f>
        <v/>
      </c>
      <c r="CL383" s="32" t="str">
        <f ca="1">IF(AND(CL$7&gt;=$N383,CL$7&lt;=$O383,CL$7&lt;&gt;""),IF($P383="O",$K383&amp;" h",$K383),"")</f>
        <v/>
      </c>
      <c r="CM383" s="32" t="str">
        <f ca="1">IF(AND(CM$7&gt;=$N383,CM$7&lt;=$O383,CM$7&lt;&gt;""),IF($P383="O",$K383&amp;" h",$K383),"")</f>
        <v/>
      </c>
      <c r="CN383" s="32" t="str">
        <f ca="1">IF(AND(CN$7&gt;=$N383,CN$7&lt;=$O383,CN$7&lt;&gt;""),IF($P383="O",$K383&amp;" h",$K383),"")</f>
        <v/>
      </c>
      <c r="CO383" s="32" t="str">
        <f ca="1">IF(AND(CO$7&gt;=$N383,CO$7&lt;=$O383,CO$7&lt;&gt;""),IF($P383="O",$K383&amp;" h",$K383),"")</f>
        <v/>
      </c>
      <c r="CP383" s="32" t="str">
        <f ca="1">IF(AND(CP$7&gt;=$N383,CP$7&lt;=$O383,CP$7&lt;&gt;""),IF($P383="O",$K383&amp;" h",$K383),"")</f>
        <v/>
      </c>
      <c r="CQ383" s="32" t="str">
        <f ca="1">IF(AND(CQ$7&gt;=$N383,CQ$7&lt;=$O383,CQ$7&lt;&gt;""),IF($P383="O",$K383&amp;" h",$K383),"")</f>
        <v/>
      </c>
      <c r="CR383" s="32" t="str">
        <f ca="1">IF(AND(CR$7&gt;=$N383,CR$7&lt;=$O383,CR$7&lt;&gt;""),IF($P383="O",$K383&amp;" h",$K383),"")</f>
        <v/>
      </c>
      <c r="CS383" s="32" t="str">
        <f ca="1">IF(AND(CS$7&gt;=$N383,CS$7&lt;=$O383,CS$7&lt;&gt;""),IF($P383="O",$K383&amp;" h",$K383),"")</f>
        <v/>
      </c>
      <c r="CT383" s="32" t="str">
        <f ca="1">IF(AND(CT$7&gt;=$N383,CT$7&lt;=$O383,CT$7&lt;&gt;""),IF($P383="O",$K383&amp;" h",$K383),"")</f>
        <v/>
      </c>
      <c r="CU383" s="32" t="str">
        <f ca="1">IF(AND(CU$7&gt;=$N383,CU$7&lt;=$O383,CU$7&lt;&gt;""),IF($P383="O",$K383&amp;" h",$K383),"")</f>
        <v/>
      </c>
      <c r="CV383" s="32" t="str">
        <f ca="1">IF(AND(CV$7&gt;=$N383,CV$7&lt;=$O383,CV$7&lt;&gt;""),IF($P383="O",$K383&amp;" h",$K383),"")</f>
        <v/>
      </c>
      <c r="CW383" s="32" t="str">
        <f ca="1">IF(AND(CW$7&gt;=$N383,CW$7&lt;=$O383,CW$7&lt;&gt;""),IF($P383="O",$K383&amp;" h",$K383),"")</f>
        <v/>
      </c>
      <c r="CX383" s="32" t="str">
        <f ca="1">IF(AND(CX$7&gt;=$N383,CX$7&lt;=$O383,CX$7&lt;&gt;""),IF($P383="O",$K383&amp;" h",$K383),"")</f>
        <v/>
      </c>
      <c r="CY383" s="32" t="str">
        <f ca="1">IF(AND(CY$7&gt;=$N383,CY$7&lt;=$O383,CY$7&lt;&gt;""),IF($P383="O",$K383&amp;" h",$K383),"")</f>
        <v/>
      </c>
      <c r="CZ383" s="32" t="str">
        <f ca="1">IF(AND(CZ$7&gt;=$N383,CZ$7&lt;=$O383,CZ$7&lt;&gt;""),IF($P383="O",$K383&amp;" h",$K383),"")</f>
        <v/>
      </c>
      <c r="DA383" s="32" t="str">
        <f ca="1">IF(AND(DA$7&gt;=$N383,DA$7&lt;=$O383,DA$7&lt;&gt;""),IF($P383="O",$K383&amp;" h",$K383),"")</f>
        <v/>
      </c>
      <c r="DB383" s="32" t="str">
        <f ca="1">IF(AND(DB$7&gt;=$N383,DB$7&lt;=$O383,DB$7&lt;&gt;""),IF($P383="O",$K383&amp;" h",$K383),"")</f>
        <v/>
      </c>
      <c r="DC383" s="32" t="str">
        <f ca="1">IF(AND(DC$7&gt;=$N383,DC$7&lt;=$O383,DC$7&lt;&gt;""),IF($P383="O",$K383&amp;" h",$K383),"")</f>
        <v/>
      </c>
    </row>
    <row r="384" spans="1:107" x14ac:dyDescent="0.3">
      <c r="A384" s="100"/>
      <c r="B384" s="100"/>
      <c r="C384" s="100"/>
      <c r="D384" s="100"/>
      <c r="E384" s="100"/>
      <c r="F384" s="100"/>
      <c r="G384" s="100"/>
      <c r="H384" s="100"/>
      <c r="I384" s="100"/>
      <c r="J384" s="100"/>
      <c r="K384" s="100"/>
      <c r="L384" s="104"/>
      <c r="M384" s="104"/>
      <c r="N384" s="105"/>
      <c r="O384" s="105"/>
      <c r="P384" s="106"/>
      <c r="Q384" s="31">
        <f ca="1">NETWORKDAYS(N384,O384,LD!$D$5:$D$16)</f>
        <v>0</v>
      </c>
      <c r="R384" s="152" t="str">
        <f ca="1">IF(AND(R$7&gt;=$N384,R$7&lt;=$O384,R$7&lt;&gt;""),IF($P384="O",$K384&amp;" h",$K384),"")</f>
        <v/>
      </c>
      <c r="S384" s="150" t="str">
        <f>IF(AND(S$7&gt;=$N384,S$7&lt;=$O384,S$7&lt;&gt;""),IF($P384="O",$K384&amp;" h",$K384),"")</f>
        <v/>
      </c>
      <c r="T384" s="152" t="str">
        <f ca="1">IF(AND(T$7&gt;=$N384,T$7&lt;=$O384,T$7&lt;&gt;""),IF($P384="O",$K384&amp;" h",$K384),"")</f>
        <v/>
      </c>
      <c r="U384" s="150" t="str">
        <f>IF(AND(U$7&gt;=$N384,U$7&lt;=$O384,U$7&lt;&gt;""),IF($P384="O",$K384&amp;" h",$K384),"")</f>
        <v/>
      </c>
      <c r="V384" s="152" t="str">
        <f ca="1">IF(AND(V$7&gt;=$N384,V$7&lt;=$O384,V$7&lt;&gt;""),IF($P384="O",$K384&amp;" h",$K384),"")</f>
        <v/>
      </c>
      <c r="W384" s="150" t="str">
        <f>IF(AND(W$7&gt;=$N384,W$7&lt;=$O384,W$7&lt;&gt;""),IF($P384="O",$K384&amp;" h",$K384),"")</f>
        <v/>
      </c>
      <c r="X384" s="152" t="str">
        <f ca="1">IF(AND(X$7&gt;=$N384,X$7&lt;=$O384,X$7&lt;&gt;""),IF($P384="O",$K384&amp;" h",$K384),"")</f>
        <v/>
      </c>
      <c r="Y384" s="150" t="str">
        <f>IF(AND(Y$7&gt;=$N384,Y$7&lt;=$O384,Y$7&lt;&gt;""),IF($P384="O",$K384&amp;" h",$K384),"")</f>
        <v/>
      </c>
      <c r="Z384" s="152" t="str">
        <f ca="1">IF(AND(Z$7&gt;=$N384,Z$7&lt;=$O384,Z$7&lt;&gt;""),IF($P384="O",$K384&amp;" h",$K384),"")</f>
        <v/>
      </c>
      <c r="AA384" s="150" t="str">
        <f>IF(AND(AA$7&gt;=$N384,AA$7&lt;=$O384,AA$7&lt;&gt;""),IF($P384="O",$K384&amp;" h",$K384),"")</f>
        <v/>
      </c>
      <c r="AB384" s="152" t="str">
        <f ca="1">IF(AND(AB$7&gt;=$N384,AB$7&lt;=$O384,AB$7&lt;&gt;""),IF($P384="O",$K384&amp;" h",$K384),"")</f>
        <v/>
      </c>
      <c r="AC384" s="150" t="str">
        <f>IF(AND(AC$7&gt;=$N384,AC$7&lt;=$O384,AC$7&lt;&gt;""),IF($P384="O",$K384&amp;" h",$K384),"")</f>
        <v/>
      </c>
      <c r="AD384" s="152" t="str">
        <f ca="1">IF(AND(AD$7&gt;=$N384,AD$7&lt;=$O384,AD$7&lt;&gt;""),IF($P384="O",$K384&amp;" h",$K384),"")</f>
        <v/>
      </c>
      <c r="AE384" s="150" t="str">
        <f>IF(AND(AE$7&gt;=$N384,AE$7&lt;=$O384,AE$7&lt;&gt;""),IF($P384="O",$K384&amp;" h",$K384),"")</f>
        <v/>
      </c>
      <c r="AF384" s="152" t="str">
        <f ca="1">IF(AND(AF$7&gt;=$N384,AF$7&lt;=$O384,AF$7&lt;&gt;""),IF($P384="O",$K384&amp;" h",$K384),"")</f>
        <v/>
      </c>
      <c r="AG384" s="150" t="str">
        <f>IF(AND(AG$7&gt;=$N384,AG$7&lt;=$O384,AG$7&lt;&gt;""),IF($P384="O",$K384&amp;" h",$K384),"")</f>
        <v/>
      </c>
      <c r="AH384" s="152" t="str">
        <f ca="1">IF(AND(AH$7&gt;=$N384,AH$7&lt;=$O384,AH$7&lt;&gt;""),IF($P384="O",$K384&amp;" h",$K384),"")</f>
        <v/>
      </c>
      <c r="AI384" s="150"/>
      <c r="AJ384" s="152"/>
      <c r="AK384" s="150"/>
      <c r="AL384" s="152"/>
      <c r="AM384" s="150"/>
      <c r="AN384" s="152"/>
      <c r="AO384" s="150"/>
      <c r="AP384" s="152"/>
      <c r="AQ384" s="150"/>
      <c r="AR384" s="152"/>
      <c r="AS384" s="150"/>
      <c r="AT384" s="152"/>
      <c r="AU384" s="150"/>
      <c r="AV384" s="152"/>
      <c r="AW384" s="150"/>
      <c r="AX384" s="152"/>
      <c r="AY384" s="150"/>
      <c r="AZ384" s="152"/>
      <c r="BA384" s="150"/>
      <c r="BB384" s="152"/>
      <c r="BC384" s="150"/>
      <c r="BD384" s="152"/>
      <c r="BE384" s="150"/>
      <c r="BF384" s="152"/>
      <c r="BG384" s="150"/>
      <c r="BH384" s="152"/>
      <c r="BI384" s="150"/>
      <c r="BJ384" s="152"/>
      <c r="BK384" s="150"/>
      <c r="BL384" s="152"/>
      <c r="BM384" s="150"/>
      <c r="BN384" s="152"/>
      <c r="BO384" s="150"/>
      <c r="BP384" s="152"/>
      <c r="BQ384" s="150"/>
      <c r="BR384" s="152"/>
      <c r="BS384" s="150"/>
      <c r="BT384" s="152"/>
      <c r="BU384" s="150"/>
      <c r="BV384" s="152"/>
      <c r="BW384" s="150"/>
      <c r="BX384" s="152"/>
      <c r="BY384" s="150"/>
      <c r="BZ384" s="32" t="str">
        <f ca="1">IF(AND(BZ$7&gt;=$N384,BZ$7&lt;=$O384,BZ$7&lt;&gt;""),IF($P384="O",$K384&amp;" h",$K384),"")</f>
        <v/>
      </c>
      <c r="CA384" s="32" t="str">
        <f ca="1">IF(AND(CA$7&gt;=$N384,CA$7&lt;=$O384,CA$7&lt;&gt;""),IF($P384="O",$K384&amp;" h",$K384),"")</f>
        <v/>
      </c>
      <c r="CB384" s="32" t="str">
        <f ca="1">IF(AND(CB$7&gt;=$N384,CB$7&lt;=$O384,CB$7&lt;&gt;""),IF($P384="O",$K384&amp;" h",$K384),"")</f>
        <v/>
      </c>
      <c r="CC384" s="32" t="str">
        <f ca="1">IF(AND(CC$7&gt;=$N384,CC$7&lt;=$O384,CC$7&lt;&gt;""),IF($P384="O",$K384&amp;" h",$K384),"")</f>
        <v/>
      </c>
      <c r="CD384" s="32" t="str">
        <f ca="1">IF(AND(CD$7&gt;=$N384,CD$7&lt;=$O384,CD$7&lt;&gt;""),IF($P384="O",$K384&amp;" h",$K384),"")</f>
        <v/>
      </c>
      <c r="CE384" s="32" t="str">
        <f ca="1">IF(AND(CE$7&gt;=$N384,CE$7&lt;=$O384,CE$7&lt;&gt;""),IF($P384="O",$K384&amp;" h",$K384),"")</f>
        <v/>
      </c>
      <c r="CF384" s="32" t="str">
        <f ca="1">IF(AND(CF$7&gt;=$N384,CF$7&lt;=$O384,CF$7&lt;&gt;""),IF($P384="O",$K384&amp;" h",$K384),"")</f>
        <v/>
      </c>
      <c r="CG384" s="32" t="str">
        <f ca="1">IF(AND(CG$7&gt;=$N384,CG$7&lt;=$O384,CG$7&lt;&gt;""),IF($P384="O",$K384&amp;" h",$K384),"")</f>
        <v/>
      </c>
      <c r="CH384" s="32" t="str">
        <f ca="1">IF(AND(CH$7&gt;=$N384,CH$7&lt;=$O384,CH$7&lt;&gt;""),IF($P384="O",$K384&amp;" h",$K384),"")</f>
        <v/>
      </c>
      <c r="CI384" s="32" t="str">
        <f ca="1">IF(AND(CI$7&gt;=$N384,CI$7&lt;=$O384,CI$7&lt;&gt;""),IF($P384="O",$K384&amp;" h",$K384),"")</f>
        <v/>
      </c>
      <c r="CJ384" s="32" t="str">
        <f ca="1">IF(AND(CJ$7&gt;=$N384,CJ$7&lt;=$O384,CJ$7&lt;&gt;""),IF($P384="O",$K384&amp;" h",$K384),"")</f>
        <v/>
      </c>
      <c r="CK384" s="32" t="str">
        <f ca="1">IF(AND(CK$7&gt;=$N384,CK$7&lt;=$O384,CK$7&lt;&gt;""),IF($P384="O",$K384&amp;" h",$K384),"")</f>
        <v/>
      </c>
      <c r="CL384" s="32" t="str">
        <f ca="1">IF(AND(CL$7&gt;=$N384,CL$7&lt;=$O384,CL$7&lt;&gt;""),IF($P384="O",$K384&amp;" h",$K384),"")</f>
        <v/>
      </c>
      <c r="CM384" s="32" t="str">
        <f ca="1">IF(AND(CM$7&gt;=$N384,CM$7&lt;=$O384,CM$7&lt;&gt;""),IF($P384="O",$K384&amp;" h",$K384),"")</f>
        <v/>
      </c>
      <c r="CN384" s="32" t="str">
        <f ca="1">IF(AND(CN$7&gt;=$N384,CN$7&lt;=$O384,CN$7&lt;&gt;""),IF($P384="O",$K384&amp;" h",$K384),"")</f>
        <v/>
      </c>
      <c r="CO384" s="32" t="str">
        <f ca="1">IF(AND(CO$7&gt;=$N384,CO$7&lt;=$O384,CO$7&lt;&gt;""),IF($P384="O",$K384&amp;" h",$K384),"")</f>
        <v/>
      </c>
      <c r="CP384" s="32" t="str">
        <f ca="1">IF(AND(CP$7&gt;=$N384,CP$7&lt;=$O384,CP$7&lt;&gt;""),IF($P384="O",$K384&amp;" h",$K384),"")</f>
        <v/>
      </c>
      <c r="CQ384" s="32" t="str">
        <f ca="1">IF(AND(CQ$7&gt;=$N384,CQ$7&lt;=$O384,CQ$7&lt;&gt;""),IF($P384="O",$K384&amp;" h",$K384),"")</f>
        <v/>
      </c>
      <c r="CR384" s="32" t="str">
        <f ca="1">IF(AND(CR$7&gt;=$N384,CR$7&lt;=$O384,CR$7&lt;&gt;""),IF($P384="O",$K384&amp;" h",$K384),"")</f>
        <v/>
      </c>
      <c r="CS384" s="32" t="str">
        <f ca="1">IF(AND(CS$7&gt;=$N384,CS$7&lt;=$O384,CS$7&lt;&gt;""),IF($P384="O",$K384&amp;" h",$K384),"")</f>
        <v/>
      </c>
      <c r="CT384" s="32" t="str">
        <f ca="1">IF(AND(CT$7&gt;=$N384,CT$7&lt;=$O384,CT$7&lt;&gt;""),IF($P384="O",$K384&amp;" h",$K384),"")</f>
        <v/>
      </c>
      <c r="CU384" s="32" t="str">
        <f ca="1">IF(AND(CU$7&gt;=$N384,CU$7&lt;=$O384,CU$7&lt;&gt;""),IF($P384="O",$K384&amp;" h",$K384),"")</f>
        <v/>
      </c>
      <c r="CV384" s="32" t="str">
        <f ca="1">IF(AND(CV$7&gt;=$N384,CV$7&lt;=$O384,CV$7&lt;&gt;""),IF($P384="O",$K384&amp;" h",$K384),"")</f>
        <v/>
      </c>
      <c r="CW384" s="32" t="str">
        <f ca="1">IF(AND(CW$7&gt;=$N384,CW$7&lt;=$O384,CW$7&lt;&gt;""),IF($P384="O",$K384&amp;" h",$K384),"")</f>
        <v/>
      </c>
      <c r="CX384" s="32" t="str">
        <f ca="1">IF(AND(CX$7&gt;=$N384,CX$7&lt;=$O384,CX$7&lt;&gt;""),IF($P384="O",$K384&amp;" h",$K384),"")</f>
        <v/>
      </c>
      <c r="CY384" s="32" t="str">
        <f ca="1">IF(AND(CY$7&gt;=$N384,CY$7&lt;=$O384,CY$7&lt;&gt;""),IF($P384="O",$K384&amp;" h",$K384),"")</f>
        <v/>
      </c>
      <c r="CZ384" s="32" t="str">
        <f ca="1">IF(AND(CZ$7&gt;=$N384,CZ$7&lt;=$O384,CZ$7&lt;&gt;""),IF($P384="O",$K384&amp;" h",$K384),"")</f>
        <v/>
      </c>
      <c r="DA384" s="32" t="str">
        <f ca="1">IF(AND(DA$7&gt;=$N384,DA$7&lt;=$O384,DA$7&lt;&gt;""),IF($P384="O",$K384&amp;" h",$K384),"")</f>
        <v/>
      </c>
      <c r="DB384" s="32" t="str">
        <f ca="1">IF(AND(DB$7&gt;=$N384,DB$7&lt;=$O384,DB$7&lt;&gt;""),IF($P384="O",$K384&amp;" h",$K384),"")</f>
        <v/>
      </c>
      <c r="DC384" s="32" t="str">
        <f ca="1">IF(AND(DC$7&gt;=$N384,DC$7&lt;=$O384,DC$7&lt;&gt;""),IF($P384="O",$K384&amp;" h",$K384),"")</f>
        <v/>
      </c>
    </row>
    <row r="385" spans="1:107" x14ac:dyDescent="0.3">
      <c r="A385" s="100"/>
      <c r="B385" s="100"/>
      <c r="C385" s="100"/>
      <c r="D385" s="100"/>
      <c r="E385" s="100"/>
      <c r="F385" s="100"/>
      <c r="G385" s="100"/>
      <c r="H385" s="100"/>
      <c r="I385" s="100"/>
      <c r="J385" s="100"/>
      <c r="K385" s="100"/>
      <c r="L385" s="101"/>
      <c r="M385" s="101"/>
      <c r="N385" s="102"/>
      <c r="O385" s="102"/>
      <c r="P385" s="103"/>
      <c r="Q385" s="31">
        <f ca="1">NETWORKDAYS(N385,O385,LD!$D$5:$D$16)</f>
        <v>0</v>
      </c>
      <c r="R385" s="152" t="str">
        <f ca="1">IF(AND(R$7&gt;=$N385,R$7&lt;=$O385,R$7&lt;&gt;""),IF($P385="O",$K385&amp;" h",$K385),"")</f>
        <v/>
      </c>
      <c r="S385" s="150" t="str">
        <f>IF(AND(S$7&gt;=$N385,S$7&lt;=$O385,S$7&lt;&gt;""),IF($P385="O",$K385&amp;" h",$K385),"")</f>
        <v/>
      </c>
      <c r="T385" s="152" t="str">
        <f ca="1">IF(AND(T$7&gt;=$N385,T$7&lt;=$O385,T$7&lt;&gt;""),IF($P385="O",$K385&amp;" h",$K385),"")</f>
        <v/>
      </c>
      <c r="U385" s="150" t="str">
        <f>IF(AND(U$7&gt;=$N385,U$7&lt;=$O385,U$7&lt;&gt;""),IF($P385="O",$K385&amp;" h",$K385),"")</f>
        <v/>
      </c>
      <c r="V385" s="152" t="str">
        <f ca="1">IF(AND(V$7&gt;=$N385,V$7&lt;=$O385,V$7&lt;&gt;""),IF($P385="O",$K385&amp;" h",$K385),"")</f>
        <v/>
      </c>
      <c r="W385" s="150" t="str">
        <f>IF(AND(W$7&gt;=$N385,W$7&lt;=$O385,W$7&lt;&gt;""),IF($P385="O",$K385&amp;" h",$K385),"")</f>
        <v/>
      </c>
      <c r="X385" s="152" t="str">
        <f ca="1">IF(AND(X$7&gt;=$N385,X$7&lt;=$O385,X$7&lt;&gt;""),IF($P385="O",$K385&amp;" h",$K385),"")</f>
        <v/>
      </c>
      <c r="Y385" s="150" t="str">
        <f>IF(AND(Y$7&gt;=$N385,Y$7&lt;=$O385,Y$7&lt;&gt;""),IF($P385="O",$K385&amp;" h",$K385),"")</f>
        <v/>
      </c>
      <c r="Z385" s="152" t="str">
        <f ca="1">IF(AND(Z$7&gt;=$N385,Z$7&lt;=$O385,Z$7&lt;&gt;""),IF($P385="O",$K385&amp;" h",$K385),"")</f>
        <v/>
      </c>
      <c r="AA385" s="150" t="str">
        <f>IF(AND(AA$7&gt;=$N385,AA$7&lt;=$O385,AA$7&lt;&gt;""),IF($P385="O",$K385&amp;" h",$K385),"")</f>
        <v/>
      </c>
      <c r="AB385" s="152" t="str">
        <f ca="1">IF(AND(AB$7&gt;=$N385,AB$7&lt;=$O385,AB$7&lt;&gt;""),IF($P385="O",$K385&amp;" h",$K385),"")</f>
        <v/>
      </c>
      <c r="AC385" s="150" t="str">
        <f>IF(AND(AC$7&gt;=$N385,AC$7&lt;=$O385,AC$7&lt;&gt;""),IF($P385="O",$K385&amp;" h",$K385),"")</f>
        <v/>
      </c>
      <c r="AD385" s="152" t="str">
        <f ca="1">IF(AND(AD$7&gt;=$N385,AD$7&lt;=$O385,AD$7&lt;&gt;""),IF($P385="O",$K385&amp;" h",$K385),"")</f>
        <v/>
      </c>
      <c r="AE385" s="150" t="str">
        <f>IF(AND(AE$7&gt;=$N385,AE$7&lt;=$O385,AE$7&lt;&gt;""),IF($P385="O",$K385&amp;" h",$K385),"")</f>
        <v/>
      </c>
      <c r="AF385" s="152" t="str">
        <f ca="1">IF(AND(AF$7&gt;=$N385,AF$7&lt;=$O385,AF$7&lt;&gt;""),IF($P385="O",$K385&amp;" h",$K385),"")</f>
        <v/>
      </c>
      <c r="AG385" s="150" t="str">
        <f>IF(AND(AG$7&gt;=$N385,AG$7&lt;=$O385,AG$7&lt;&gt;""),IF($P385="O",$K385&amp;" h",$K385),"")</f>
        <v/>
      </c>
      <c r="AH385" s="152" t="str">
        <f ca="1">IF(AND(AH$7&gt;=$N385,AH$7&lt;=$O385,AH$7&lt;&gt;""),IF($P385="O",$K385&amp;" h",$K385),"")</f>
        <v/>
      </c>
      <c r="AI385" s="150"/>
      <c r="AJ385" s="152"/>
      <c r="AK385" s="150"/>
      <c r="AL385" s="152"/>
      <c r="AM385" s="150"/>
      <c r="AN385" s="152"/>
      <c r="AO385" s="150"/>
      <c r="AP385" s="152"/>
      <c r="AQ385" s="150"/>
      <c r="AR385" s="152"/>
      <c r="AS385" s="150"/>
      <c r="AT385" s="152"/>
      <c r="AU385" s="150"/>
      <c r="AV385" s="152"/>
      <c r="AW385" s="150"/>
      <c r="AX385" s="152"/>
      <c r="AY385" s="150"/>
      <c r="AZ385" s="152"/>
      <c r="BA385" s="150"/>
      <c r="BB385" s="152"/>
      <c r="BC385" s="150"/>
      <c r="BD385" s="152"/>
      <c r="BE385" s="150"/>
      <c r="BF385" s="152"/>
      <c r="BG385" s="150"/>
      <c r="BH385" s="152"/>
      <c r="BI385" s="150"/>
      <c r="BJ385" s="152"/>
      <c r="BK385" s="150"/>
      <c r="BL385" s="152"/>
      <c r="BM385" s="150"/>
      <c r="BN385" s="152"/>
      <c r="BO385" s="150"/>
      <c r="BP385" s="152"/>
      <c r="BQ385" s="150"/>
      <c r="BR385" s="152"/>
      <c r="BS385" s="150"/>
      <c r="BT385" s="152"/>
      <c r="BU385" s="150"/>
      <c r="BV385" s="152"/>
      <c r="BW385" s="150"/>
      <c r="BX385" s="152"/>
      <c r="BY385" s="150"/>
      <c r="BZ385" s="32" t="str">
        <f ca="1">IF(AND(BZ$7&gt;=$N385,BZ$7&lt;=$O385,BZ$7&lt;&gt;""),IF($P385="O",$K385&amp;" h",$K385),"")</f>
        <v/>
      </c>
      <c r="CA385" s="32" t="str">
        <f ca="1">IF(AND(CA$7&gt;=$N385,CA$7&lt;=$O385,CA$7&lt;&gt;""),IF($P385="O",$K385&amp;" h",$K385),"")</f>
        <v/>
      </c>
      <c r="CB385" s="32" t="str">
        <f ca="1">IF(AND(CB$7&gt;=$N385,CB$7&lt;=$O385,CB$7&lt;&gt;""),IF($P385="O",$K385&amp;" h",$K385),"")</f>
        <v/>
      </c>
      <c r="CC385" s="32" t="str">
        <f ca="1">IF(AND(CC$7&gt;=$N385,CC$7&lt;=$O385,CC$7&lt;&gt;""),IF($P385="O",$K385&amp;" h",$K385),"")</f>
        <v/>
      </c>
      <c r="CD385" s="32" t="str">
        <f ca="1">IF(AND(CD$7&gt;=$N385,CD$7&lt;=$O385,CD$7&lt;&gt;""),IF($P385="O",$K385&amp;" h",$K385),"")</f>
        <v/>
      </c>
      <c r="CE385" s="32" t="str">
        <f ca="1">IF(AND(CE$7&gt;=$N385,CE$7&lt;=$O385,CE$7&lt;&gt;""),IF($P385="O",$K385&amp;" h",$K385),"")</f>
        <v/>
      </c>
      <c r="CF385" s="32" t="str">
        <f ca="1">IF(AND(CF$7&gt;=$N385,CF$7&lt;=$O385,CF$7&lt;&gt;""),IF($P385="O",$K385&amp;" h",$K385),"")</f>
        <v/>
      </c>
      <c r="CG385" s="32" t="str">
        <f ca="1">IF(AND(CG$7&gt;=$N385,CG$7&lt;=$O385,CG$7&lt;&gt;""),IF($P385="O",$K385&amp;" h",$K385),"")</f>
        <v/>
      </c>
      <c r="CH385" s="32" t="str">
        <f ca="1">IF(AND(CH$7&gt;=$N385,CH$7&lt;=$O385,CH$7&lt;&gt;""),IF($P385="O",$K385&amp;" h",$K385),"")</f>
        <v/>
      </c>
      <c r="CI385" s="32" t="str">
        <f ca="1">IF(AND(CI$7&gt;=$N385,CI$7&lt;=$O385,CI$7&lt;&gt;""),IF($P385="O",$K385&amp;" h",$K385),"")</f>
        <v/>
      </c>
      <c r="CJ385" s="32" t="str">
        <f ca="1">IF(AND(CJ$7&gt;=$N385,CJ$7&lt;=$O385,CJ$7&lt;&gt;""),IF($P385="O",$K385&amp;" h",$K385),"")</f>
        <v/>
      </c>
      <c r="CK385" s="32" t="str">
        <f ca="1">IF(AND(CK$7&gt;=$N385,CK$7&lt;=$O385,CK$7&lt;&gt;""),IF($P385="O",$K385&amp;" h",$K385),"")</f>
        <v/>
      </c>
      <c r="CL385" s="32" t="str">
        <f ca="1">IF(AND(CL$7&gt;=$N385,CL$7&lt;=$O385,CL$7&lt;&gt;""),IF($P385="O",$K385&amp;" h",$K385),"")</f>
        <v/>
      </c>
      <c r="CM385" s="32" t="str">
        <f ca="1">IF(AND(CM$7&gt;=$N385,CM$7&lt;=$O385,CM$7&lt;&gt;""),IF($P385="O",$K385&amp;" h",$K385),"")</f>
        <v/>
      </c>
      <c r="CN385" s="32" t="str">
        <f ca="1">IF(AND(CN$7&gt;=$N385,CN$7&lt;=$O385,CN$7&lt;&gt;""),IF($P385="O",$K385&amp;" h",$K385),"")</f>
        <v/>
      </c>
      <c r="CO385" s="32" t="str">
        <f ca="1">IF(AND(CO$7&gt;=$N385,CO$7&lt;=$O385,CO$7&lt;&gt;""),IF($P385="O",$K385&amp;" h",$K385),"")</f>
        <v/>
      </c>
      <c r="CP385" s="32" t="str">
        <f ca="1">IF(AND(CP$7&gt;=$N385,CP$7&lt;=$O385,CP$7&lt;&gt;""),IF($P385="O",$K385&amp;" h",$K385),"")</f>
        <v/>
      </c>
      <c r="CQ385" s="32" t="str">
        <f ca="1">IF(AND(CQ$7&gt;=$N385,CQ$7&lt;=$O385,CQ$7&lt;&gt;""),IF($P385="O",$K385&amp;" h",$K385),"")</f>
        <v/>
      </c>
      <c r="CR385" s="32" t="str">
        <f ca="1">IF(AND(CR$7&gt;=$N385,CR$7&lt;=$O385,CR$7&lt;&gt;""),IF($P385="O",$K385&amp;" h",$K385),"")</f>
        <v/>
      </c>
      <c r="CS385" s="32" t="str">
        <f ca="1">IF(AND(CS$7&gt;=$N385,CS$7&lt;=$O385,CS$7&lt;&gt;""),IF($P385="O",$K385&amp;" h",$K385),"")</f>
        <v/>
      </c>
      <c r="CT385" s="32" t="str">
        <f ca="1">IF(AND(CT$7&gt;=$N385,CT$7&lt;=$O385,CT$7&lt;&gt;""),IF($P385="O",$K385&amp;" h",$K385),"")</f>
        <v/>
      </c>
      <c r="CU385" s="32" t="str">
        <f ca="1">IF(AND(CU$7&gt;=$N385,CU$7&lt;=$O385,CU$7&lt;&gt;""),IF($P385="O",$K385&amp;" h",$K385),"")</f>
        <v/>
      </c>
      <c r="CV385" s="32" t="str">
        <f ca="1">IF(AND(CV$7&gt;=$N385,CV$7&lt;=$O385,CV$7&lt;&gt;""),IF($P385="O",$K385&amp;" h",$K385),"")</f>
        <v/>
      </c>
      <c r="CW385" s="32" t="str">
        <f ca="1">IF(AND(CW$7&gt;=$N385,CW$7&lt;=$O385,CW$7&lt;&gt;""),IF($P385="O",$K385&amp;" h",$K385),"")</f>
        <v/>
      </c>
      <c r="CX385" s="32" t="str">
        <f ca="1">IF(AND(CX$7&gt;=$N385,CX$7&lt;=$O385,CX$7&lt;&gt;""),IF($P385="O",$K385&amp;" h",$K385),"")</f>
        <v/>
      </c>
      <c r="CY385" s="32" t="str">
        <f ca="1">IF(AND(CY$7&gt;=$N385,CY$7&lt;=$O385,CY$7&lt;&gt;""),IF($P385="O",$K385&amp;" h",$K385),"")</f>
        <v/>
      </c>
      <c r="CZ385" s="32" t="str">
        <f ca="1">IF(AND(CZ$7&gt;=$N385,CZ$7&lt;=$O385,CZ$7&lt;&gt;""),IF($P385="O",$K385&amp;" h",$K385),"")</f>
        <v/>
      </c>
      <c r="DA385" s="32" t="str">
        <f ca="1">IF(AND(DA$7&gt;=$N385,DA$7&lt;=$O385,DA$7&lt;&gt;""),IF($P385="O",$K385&amp;" h",$K385),"")</f>
        <v/>
      </c>
      <c r="DB385" s="32" t="str">
        <f ca="1">IF(AND(DB$7&gt;=$N385,DB$7&lt;=$O385,DB$7&lt;&gt;""),IF($P385="O",$K385&amp;" h",$K385),"")</f>
        <v/>
      </c>
      <c r="DC385" s="32" t="str">
        <f ca="1">IF(AND(DC$7&gt;=$N385,DC$7&lt;=$O385,DC$7&lt;&gt;""),IF($P385="O",$K385&amp;" h",$K385),"")</f>
        <v/>
      </c>
    </row>
    <row r="386" spans="1:107" x14ac:dyDescent="0.3">
      <c r="A386" s="100"/>
      <c r="B386" s="100"/>
      <c r="C386" s="100"/>
      <c r="D386" s="100"/>
      <c r="E386" s="100"/>
      <c r="F386" s="100"/>
      <c r="G386" s="100"/>
      <c r="H386" s="100"/>
      <c r="I386" s="100"/>
      <c r="J386" s="100"/>
      <c r="K386" s="100"/>
      <c r="L386" s="104"/>
      <c r="M386" s="104"/>
      <c r="N386" s="105"/>
      <c r="O386" s="105"/>
      <c r="P386" s="106"/>
      <c r="Q386" s="31">
        <f ca="1">NETWORKDAYS(N386,O386,LD!$D$5:$D$16)</f>
        <v>0</v>
      </c>
      <c r="R386" s="152" t="str">
        <f ca="1">IF(AND(R$7&gt;=$N386,R$7&lt;=$O386,R$7&lt;&gt;""),IF($P386="O",$K386&amp;" h",$K386),"")</f>
        <v/>
      </c>
      <c r="S386" s="150" t="str">
        <f>IF(AND(S$7&gt;=$N386,S$7&lt;=$O386,S$7&lt;&gt;""),IF($P386="O",$K386&amp;" h",$K386),"")</f>
        <v/>
      </c>
      <c r="T386" s="152" t="str">
        <f ca="1">IF(AND(T$7&gt;=$N386,T$7&lt;=$O386,T$7&lt;&gt;""),IF($P386="O",$K386&amp;" h",$K386),"")</f>
        <v/>
      </c>
      <c r="U386" s="150" t="str">
        <f>IF(AND(U$7&gt;=$N386,U$7&lt;=$O386,U$7&lt;&gt;""),IF($P386="O",$K386&amp;" h",$K386),"")</f>
        <v/>
      </c>
      <c r="V386" s="152" t="str">
        <f ca="1">IF(AND(V$7&gt;=$N386,V$7&lt;=$O386,V$7&lt;&gt;""),IF($P386="O",$K386&amp;" h",$K386),"")</f>
        <v/>
      </c>
      <c r="W386" s="150" t="str">
        <f>IF(AND(W$7&gt;=$N386,W$7&lt;=$O386,W$7&lt;&gt;""),IF($P386="O",$K386&amp;" h",$K386),"")</f>
        <v/>
      </c>
      <c r="X386" s="152" t="str">
        <f ca="1">IF(AND(X$7&gt;=$N386,X$7&lt;=$O386,X$7&lt;&gt;""),IF($P386="O",$K386&amp;" h",$K386),"")</f>
        <v/>
      </c>
      <c r="Y386" s="150" t="str">
        <f>IF(AND(Y$7&gt;=$N386,Y$7&lt;=$O386,Y$7&lt;&gt;""),IF($P386="O",$K386&amp;" h",$K386),"")</f>
        <v/>
      </c>
      <c r="Z386" s="152" t="str">
        <f ca="1">IF(AND(Z$7&gt;=$N386,Z$7&lt;=$O386,Z$7&lt;&gt;""),IF($P386="O",$K386&amp;" h",$K386),"")</f>
        <v/>
      </c>
      <c r="AA386" s="150" t="str">
        <f>IF(AND(AA$7&gt;=$N386,AA$7&lt;=$O386,AA$7&lt;&gt;""),IF($P386="O",$K386&amp;" h",$K386),"")</f>
        <v/>
      </c>
      <c r="AB386" s="152" t="str">
        <f ca="1">IF(AND(AB$7&gt;=$N386,AB$7&lt;=$O386,AB$7&lt;&gt;""),IF($P386="O",$K386&amp;" h",$K386),"")</f>
        <v/>
      </c>
      <c r="AC386" s="150" t="str">
        <f>IF(AND(AC$7&gt;=$N386,AC$7&lt;=$O386,AC$7&lt;&gt;""),IF($P386="O",$K386&amp;" h",$K386),"")</f>
        <v/>
      </c>
      <c r="AD386" s="152" t="str">
        <f ca="1">IF(AND(AD$7&gt;=$N386,AD$7&lt;=$O386,AD$7&lt;&gt;""),IF($P386="O",$K386&amp;" h",$K386),"")</f>
        <v/>
      </c>
      <c r="AE386" s="150" t="str">
        <f>IF(AND(AE$7&gt;=$N386,AE$7&lt;=$O386,AE$7&lt;&gt;""),IF($P386="O",$K386&amp;" h",$K386),"")</f>
        <v/>
      </c>
      <c r="AF386" s="152" t="str">
        <f ca="1">IF(AND(AF$7&gt;=$N386,AF$7&lt;=$O386,AF$7&lt;&gt;""),IF($P386="O",$K386&amp;" h",$K386),"")</f>
        <v/>
      </c>
      <c r="AG386" s="150" t="str">
        <f>IF(AND(AG$7&gt;=$N386,AG$7&lt;=$O386,AG$7&lt;&gt;""),IF($P386="O",$K386&amp;" h",$K386),"")</f>
        <v/>
      </c>
      <c r="AH386" s="152" t="str">
        <f ca="1">IF(AND(AH$7&gt;=$N386,AH$7&lt;=$O386,AH$7&lt;&gt;""),IF($P386="O",$K386&amp;" h",$K386),"")</f>
        <v/>
      </c>
      <c r="AI386" s="150"/>
      <c r="AJ386" s="152"/>
      <c r="AK386" s="150"/>
      <c r="AL386" s="152"/>
      <c r="AM386" s="150"/>
      <c r="AN386" s="152"/>
      <c r="AO386" s="150"/>
      <c r="AP386" s="152"/>
      <c r="AQ386" s="150"/>
      <c r="AR386" s="152"/>
      <c r="AS386" s="150"/>
      <c r="AT386" s="152"/>
      <c r="AU386" s="150"/>
      <c r="AV386" s="152"/>
      <c r="AW386" s="150"/>
      <c r="AX386" s="152"/>
      <c r="AY386" s="150"/>
      <c r="AZ386" s="152"/>
      <c r="BA386" s="150"/>
      <c r="BB386" s="152"/>
      <c r="BC386" s="150"/>
      <c r="BD386" s="152"/>
      <c r="BE386" s="150"/>
      <c r="BF386" s="152"/>
      <c r="BG386" s="150"/>
      <c r="BH386" s="152"/>
      <c r="BI386" s="150"/>
      <c r="BJ386" s="152"/>
      <c r="BK386" s="150"/>
      <c r="BL386" s="152"/>
      <c r="BM386" s="150"/>
      <c r="BN386" s="152"/>
      <c r="BO386" s="150"/>
      <c r="BP386" s="152"/>
      <c r="BQ386" s="150"/>
      <c r="BR386" s="152"/>
      <c r="BS386" s="150"/>
      <c r="BT386" s="152"/>
      <c r="BU386" s="150"/>
      <c r="BV386" s="152"/>
      <c r="BW386" s="150"/>
      <c r="BX386" s="152"/>
      <c r="BY386" s="150"/>
      <c r="BZ386" s="32" t="str">
        <f ca="1">IF(AND(BZ$7&gt;=$N386,BZ$7&lt;=$O386,BZ$7&lt;&gt;""),IF($P386="O",$K386&amp;" h",$K386),"")</f>
        <v/>
      </c>
      <c r="CA386" s="32" t="str">
        <f ca="1">IF(AND(CA$7&gt;=$N386,CA$7&lt;=$O386,CA$7&lt;&gt;""),IF($P386="O",$K386&amp;" h",$K386),"")</f>
        <v/>
      </c>
      <c r="CB386" s="32" t="str">
        <f ca="1">IF(AND(CB$7&gt;=$N386,CB$7&lt;=$O386,CB$7&lt;&gt;""),IF($P386="O",$K386&amp;" h",$K386),"")</f>
        <v/>
      </c>
      <c r="CC386" s="32" t="str">
        <f ca="1">IF(AND(CC$7&gt;=$N386,CC$7&lt;=$O386,CC$7&lt;&gt;""),IF($P386="O",$K386&amp;" h",$K386),"")</f>
        <v/>
      </c>
      <c r="CD386" s="32" t="str">
        <f ca="1">IF(AND(CD$7&gt;=$N386,CD$7&lt;=$O386,CD$7&lt;&gt;""),IF($P386="O",$K386&amp;" h",$K386),"")</f>
        <v/>
      </c>
      <c r="CE386" s="32" t="str">
        <f ca="1">IF(AND(CE$7&gt;=$N386,CE$7&lt;=$O386,CE$7&lt;&gt;""),IF($P386="O",$K386&amp;" h",$K386),"")</f>
        <v/>
      </c>
      <c r="CF386" s="32" t="str">
        <f ca="1">IF(AND(CF$7&gt;=$N386,CF$7&lt;=$O386,CF$7&lt;&gt;""),IF($P386="O",$K386&amp;" h",$K386),"")</f>
        <v/>
      </c>
      <c r="CG386" s="32" t="str">
        <f ca="1">IF(AND(CG$7&gt;=$N386,CG$7&lt;=$O386,CG$7&lt;&gt;""),IF($P386="O",$K386&amp;" h",$K386),"")</f>
        <v/>
      </c>
      <c r="CH386" s="32" t="str">
        <f ca="1">IF(AND(CH$7&gt;=$N386,CH$7&lt;=$O386,CH$7&lt;&gt;""),IF($P386="O",$K386&amp;" h",$K386),"")</f>
        <v/>
      </c>
      <c r="CI386" s="32" t="str">
        <f ca="1">IF(AND(CI$7&gt;=$N386,CI$7&lt;=$O386,CI$7&lt;&gt;""),IF($P386="O",$K386&amp;" h",$K386),"")</f>
        <v/>
      </c>
      <c r="CJ386" s="32" t="str">
        <f ca="1">IF(AND(CJ$7&gt;=$N386,CJ$7&lt;=$O386,CJ$7&lt;&gt;""),IF($P386="O",$K386&amp;" h",$K386),"")</f>
        <v/>
      </c>
      <c r="CK386" s="32" t="str">
        <f ca="1">IF(AND(CK$7&gt;=$N386,CK$7&lt;=$O386,CK$7&lt;&gt;""),IF($P386="O",$K386&amp;" h",$K386),"")</f>
        <v/>
      </c>
      <c r="CL386" s="32" t="str">
        <f ca="1">IF(AND(CL$7&gt;=$N386,CL$7&lt;=$O386,CL$7&lt;&gt;""),IF($P386="O",$K386&amp;" h",$K386),"")</f>
        <v/>
      </c>
      <c r="CM386" s="32" t="str">
        <f ca="1">IF(AND(CM$7&gt;=$N386,CM$7&lt;=$O386,CM$7&lt;&gt;""),IF($P386="O",$K386&amp;" h",$K386),"")</f>
        <v/>
      </c>
      <c r="CN386" s="32" t="str">
        <f ca="1">IF(AND(CN$7&gt;=$N386,CN$7&lt;=$O386,CN$7&lt;&gt;""),IF($P386="O",$K386&amp;" h",$K386),"")</f>
        <v/>
      </c>
      <c r="CO386" s="32" t="str">
        <f ca="1">IF(AND(CO$7&gt;=$N386,CO$7&lt;=$O386,CO$7&lt;&gt;""),IF($P386="O",$K386&amp;" h",$K386),"")</f>
        <v/>
      </c>
      <c r="CP386" s="32" t="str">
        <f ca="1">IF(AND(CP$7&gt;=$N386,CP$7&lt;=$O386,CP$7&lt;&gt;""),IF($P386="O",$K386&amp;" h",$K386),"")</f>
        <v/>
      </c>
      <c r="CQ386" s="32" t="str">
        <f ca="1">IF(AND(CQ$7&gt;=$N386,CQ$7&lt;=$O386,CQ$7&lt;&gt;""),IF($P386="O",$K386&amp;" h",$K386),"")</f>
        <v/>
      </c>
      <c r="CR386" s="32" t="str">
        <f ca="1">IF(AND(CR$7&gt;=$N386,CR$7&lt;=$O386,CR$7&lt;&gt;""),IF($P386="O",$K386&amp;" h",$K386),"")</f>
        <v/>
      </c>
      <c r="CS386" s="32" t="str">
        <f ca="1">IF(AND(CS$7&gt;=$N386,CS$7&lt;=$O386,CS$7&lt;&gt;""),IF($P386="O",$K386&amp;" h",$K386),"")</f>
        <v/>
      </c>
      <c r="CT386" s="32" t="str">
        <f ca="1">IF(AND(CT$7&gt;=$N386,CT$7&lt;=$O386,CT$7&lt;&gt;""),IF($P386="O",$K386&amp;" h",$K386),"")</f>
        <v/>
      </c>
      <c r="CU386" s="32" t="str">
        <f ca="1">IF(AND(CU$7&gt;=$N386,CU$7&lt;=$O386,CU$7&lt;&gt;""),IF($P386="O",$K386&amp;" h",$K386),"")</f>
        <v/>
      </c>
      <c r="CV386" s="32" t="str">
        <f ca="1">IF(AND(CV$7&gt;=$N386,CV$7&lt;=$O386,CV$7&lt;&gt;""),IF($P386="O",$K386&amp;" h",$K386),"")</f>
        <v/>
      </c>
      <c r="CW386" s="32" t="str">
        <f ca="1">IF(AND(CW$7&gt;=$N386,CW$7&lt;=$O386,CW$7&lt;&gt;""),IF($P386="O",$K386&amp;" h",$K386),"")</f>
        <v/>
      </c>
      <c r="CX386" s="32" t="str">
        <f ca="1">IF(AND(CX$7&gt;=$N386,CX$7&lt;=$O386,CX$7&lt;&gt;""),IF($P386="O",$K386&amp;" h",$K386),"")</f>
        <v/>
      </c>
      <c r="CY386" s="32" t="str">
        <f ca="1">IF(AND(CY$7&gt;=$N386,CY$7&lt;=$O386,CY$7&lt;&gt;""),IF($P386="O",$K386&amp;" h",$K386),"")</f>
        <v/>
      </c>
      <c r="CZ386" s="32" t="str">
        <f ca="1">IF(AND(CZ$7&gt;=$N386,CZ$7&lt;=$O386,CZ$7&lt;&gt;""),IF($P386="O",$K386&amp;" h",$K386),"")</f>
        <v/>
      </c>
      <c r="DA386" s="32" t="str">
        <f ca="1">IF(AND(DA$7&gt;=$N386,DA$7&lt;=$O386,DA$7&lt;&gt;""),IF($P386="O",$K386&amp;" h",$K386),"")</f>
        <v/>
      </c>
      <c r="DB386" s="32" t="str">
        <f ca="1">IF(AND(DB$7&gt;=$N386,DB$7&lt;=$O386,DB$7&lt;&gt;""),IF($P386="O",$K386&amp;" h",$K386),"")</f>
        <v/>
      </c>
      <c r="DC386" s="32" t="str">
        <f ca="1">IF(AND(DC$7&gt;=$N386,DC$7&lt;=$O386,DC$7&lt;&gt;""),IF($P386="O",$K386&amp;" h",$K386),"")</f>
        <v/>
      </c>
    </row>
    <row r="387" spans="1:107" x14ac:dyDescent="0.3">
      <c r="A387" s="100"/>
      <c r="B387" s="100"/>
      <c r="C387" s="100"/>
      <c r="D387" s="100"/>
      <c r="E387" s="100"/>
      <c r="F387" s="100"/>
      <c r="G387" s="100"/>
      <c r="H387" s="100"/>
      <c r="I387" s="100"/>
      <c r="J387" s="100"/>
      <c r="K387" s="100"/>
      <c r="L387" s="104"/>
      <c r="M387" s="104"/>
      <c r="N387" s="105"/>
      <c r="O387" s="105"/>
      <c r="P387" s="106"/>
      <c r="Q387" s="31">
        <f ca="1">NETWORKDAYS(N387,O387,LD!$D$5:$D$16)</f>
        <v>0</v>
      </c>
      <c r="R387" s="152" t="str">
        <f ca="1">IF(AND(R$7&gt;=$N387,R$7&lt;=$O387,R$7&lt;&gt;""),IF($P387="O",$K387&amp;" h",$K387),"")</f>
        <v/>
      </c>
      <c r="S387" s="150" t="str">
        <f>IF(AND(S$7&gt;=$N387,S$7&lt;=$O387,S$7&lt;&gt;""),IF($P387="O",$K387&amp;" h",$K387),"")</f>
        <v/>
      </c>
      <c r="T387" s="152" t="str">
        <f ca="1">IF(AND(T$7&gt;=$N387,T$7&lt;=$O387,T$7&lt;&gt;""),IF($P387="O",$K387&amp;" h",$K387),"")</f>
        <v/>
      </c>
      <c r="U387" s="150" t="str">
        <f>IF(AND(U$7&gt;=$N387,U$7&lt;=$O387,U$7&lt;&gt;""),IF($P387="O",$K387&amp;" h",$K387),"")</f>
        <v/>
      </c>
      <c r="V387" s="152" t="str">
        <f ca="1">IF(AND(V$7&gt;=$N387,V$7&lt;=$O387,V$7&lt;&gt;""),IF($P387="O",$K387&amp;" h",$K387),"")</f>
        <v/>
      </c>
      <c r="W387" s="150" t="str">
        <f>IF(AND(W$7&gt;=$N387,W$7&lt;=$O387,W$7&lt;&gt;""),IF($P387="O",$K387&amp;" h",$K387),"")</f>
        <v/>
      </c>
      <c r="X387" s="152" t="str">
        <f ca="1">IF(AND(X$7&gt;=$N387,X$7&lt;=$O387,X$7&lt;&gt;""),IF($P387="O",$K387&amp;" h",$K387),"")</f>
        <v/>
      </c>
      <c r="Y387" s="150" t="str">
        <f>IF(AND(Y$7&gt;=$N387,Y$7&lt;=$O387,Y$7&lt;&gt;""),IF($P387="O",$K387&amp;" h",$K387),"")</f>
        <v/>
      </c>
      <c r="Z387" s="152" t="str">
        <f ca="1">IF(AND(Z$7&gt;=$N387,Z$7&lt;=$O387,Z$7&lt;&gt;""),IF($P387="O",$K387&amp;" h",$K387),"")</f>
        <v/>
      </c>
      <c r="AA387" s="150" t="str">
        <f>IF(AND(AA$7&gt;=$N387,AA$7&lt;=$O387,AA$7&lt;&gt;""),IF($P387="O",$K387&amp;" h",$K387),"")</f>
        <v/>
      </c>
      <c r="AB387" s="152" t="str">
        <f ca="1">IF(AND(AB$7&gt;=$N387,AB$7&lt;=$O387,AB$7&lt;&gt;""),IF($P387="O",$K387&amp;" h",$K387),"")</f>
        <v/>
      </c>
      <c r="AC387" s="150" t="str">
        <f>IF(AND(AC$7&gt;=$N387,AC$7&lt;=$O387,AC$7&lt;&gt;""),IF($P387="O",$K387&amp;" h",$K387),"")</f>
        <v/>
      </c>
      <c r="AD387" s="152" t="str">
        <f ca="1">IF(AND(AD$7&gt;=$N387,AD$7&lt;=$O387,AD$7&lt;&gt;""),IF($P387="O",$K387&amp;" h",$K387),"")</f>
        <v/>
      </c>
      <c r="AE387" s="150" t="str">
        <f>IF(AND(AE$7&gt;=$N387,AE$7&lt;=$O387,AE$7&lt;&gt;""),IF($P387="O",$K387&amp;" h",$K387),"")</f>
        <v/>
      </c>
      <c r="AF387" s="152" t="str">
        <f ca="1">IF(AND(AF$7&gt;=$N387,AF$7&lt;=$O387,AF$7&lt;&gt;""),IF($P387="O",$K387&amp;" h",$K387),"")</f>
        <v/>
      </c>
      <c r="AG387" s="150" t="str">
        <f>IF(AND(AG$7&gt;=$N387,AG$7&lt;=$O387,AG$7&lt;&gt;""),IF($P387="O",$K387&amp;" h",$K387),"")</f>
        <v/>
      </c>
      <c r="AH387" s="152" t="str">
        <f ca="1">IF(AND(AH$7&gt;=$N387,AH$7&lt;=$O387,AH$7&lt;&gt;""),IF($P387="O",$K387&amp;" h",$K387),"")</f>
        <v/>
      </c>
      <c r="AI387" s="150"/>
      <c r="AJ387" s="152"/>
      <c r="AK387" s="150"/>
      <c r="AL387" s="152"/>
      <c r="AM387" s="150"/>
      <c r="AN387" s="152"/>
      <c r="AO387" s="150"/>
      <c r="AP387" s="152"/>
      <c r="AQ387" s="150"/>
      <c r="AR387" s="152"/>
      <c r="AS387" s="150"/>
      <c r="AT387" s="152"/>
      <c r="AU387" s="150"/>
      <c r="AV387" s="152"/>
      <c r="AW387" s="150"/>
      <c r="AX387" s="152"/>
      <c r="AY387" s="150"/>
      <c r="AZ387" s="152"/>
      <c r="BA387" s="150"/>
      <c r="BB387" s="152"/>
      <c r="BC387" s="150"/>
      <c r="BD387" s="152"/>
      <c r="BE387" s="150"/>
      <c r="BF387" s="152"/>
      <c r="BG387" s="150"/>
      <c r="BH387" s="152"/>
      <c r="BI387" s="150"/>
      <c r="BJ387" s="152"/>
      <c r="BK387" s="150"/>
      <c r="BL387" s="152"/>
      <c r="BM387" s="150"/>
      <c r="BN387" s="152"/>
      <c r="BO387" s="150"/>
      <c r="BP387" s="152"/>
      <c r="BQ387" s="150"/>
      <c r="BR387" s="152"/>
      <c r="BS387" s="150"/>
      <c r="BT387" s="152"/>
      <c r="BU387" s="150"/>
      <c r="BV387" s="152"/>
      <c r="BW387" s="150"/>
      <c r="BX387" s="152"/>
      <c r="BY387" s="150"/>
      <c r="BZ387" s="32" t="str">
        <f ca="1">IF(AND(BZ$7&gt;=$N387,BZ$7&lt;=$O387,BZ$7&lt;&gt;""),IF($P387="O",$K387&amp;" h",$K387),"")</f>
        <v/>
      </c>
      <c r="CA387" s="32" t="str">
        <f ca="1">IF(AND(CA$7&gt;=$N387,CA$7&lt;=$O387,CA$7&lt;&gt;""),IF($P387="O",$K387&amp;" h",$K387),"")</f>
        <v/>
      </c>
      <c r="CB387" s="32" t="str">
        <f ca="1">IF(AND(CB$7&gt;=$N387,CB$7&lt;=$O387,CB$7&lt;&gt;""),IF($P387="O",$K387&amp;" h",$K387),"")</f>
        <v/>
      </c>
      <c r="CC387" s="32" t="str">
        <f ca="1">IF(AND(CC$7&gt;=$N387,CC$7&lt;=$O387,CC$7&lt;&gt;""),IF($P387="O",$K387&amp;" h",$K387),"")</f>
        <v/>
      </c>
      <c r="CD387" s="32" t="str">
        <f ca="1">IF(AND(CD$7&gt;=$N387,CD$7&lt;=$O387,CD$7&lt;&gt;""),IF($P387="O",$K387&amp;" h",$K387),"")</f>
        <v/>
      </c>
      <c r="CE387" s="32" t="str">
        <f ca="1">IF(AND(CE$7&gt;=$N387,CE$7&lt;=$O387,CE$7&lt;&gt;""),IF($P387="O",$K387&amp;" h",$K387),"")</f>
        <v/>
      </c>
      <c r="CF387" s="32" t="str">
        <f ca="1">IF(AND(CF$7&gt;=$N387,CF$7&lt;=$O387,CF$7&lt;&gt;""),IF($P387="O",$K387&amp;" h",$K387),"")</f>
        <v/>
      </c>
      <c r="CG387" s="32" t="str">
        <f ca="1">IF(AND(CG$7&gt;=$N387,CG$7&lt;=$O387,CG$7&lt;&gt;""),IF($P387="O",$K387&amp;" h",$K387),"")</f>
        <v/>
      </c>
      <c r="CH387" s="32" t="str">
        <f ca="1">IF(AND(CH$7&gt;=$N387,CH$7&lt;=$O387,CH$7&lt;&gt;""),IF($P387="O",$K387&amp;" h",$K387),"")</f>
        <v/>
      </c>
      <c r="CI387" s="32" t="str">
        <f ca="1">IF(AND(CI$7&gt;=$N387,CI$7&lt;=$O387,CI$7&lt;&gt;""),IF($P387="O",$K387&amp;" h",$K387),"")</f>
        <v/>
      </c>
      <c r="CJ387" s="32" t="str">
        <f ca="1">IF(AND(CJ$7&gt;=$N387,CJ$7&lt;=$O387,CJ$7&lt;&gt;""),IF($P387="O",$K387&amp;" h",$K387),"")</f>
        <v/>
      </c>
      <c r="CK387" s="32" t="str">
        <f ca="1">IF(AND(CK$7&gt;=$N387,CK$7&lt;=$O387,CK$7&lt;&gt;""),IF($P387="O",$K387&amp;" h",$K387),"")</f>
        <v/>
      </c>
      <c r="CL387" s="32" t="str">
        <f ca="1">IF(AND(CL$7&gt;=$N387,CL$7&lt;=$O387,CL$7&lt;&gt;""),IF($P387="O",$K387&amp;" h",$K387),"")</f>
        <v/>
      </c>
      <c r="CM387" s="32" t="str">
        <f ca="1">IF(AND(CM$7&gt;=$N387,CM$7&lt;=$O387,CM$7&lt;&gt;""),IF($P387="O",$K387&amp;" h",$K387),"")</f>
        <v/>
      </c>
      <c r="CN387" s="32" t="str">
        <f ca="1">IF(AND(CN$7&gt;=$N387,CN$7&lt;=$O387,CN$7&lt;&gt;""),IF($P387="O",$K387&amp;" h",$K387),"")</f>
        <v/>
      </c>
      <c r="CO387" s="32" t="str">
        <f ca="1">IF(AND(CO$7&gt;=$N387,CO$7&lt;=$O387,CO$7&lt;&gt;""),IF($P387="O",$K387&amp;" h",$K387),"")</f>
        <v/>
      </c>
      <c r="CP387" s="32" t="str">
        <f ca="1">IF(AND(CP$7&gt;=$N387,CP$7&lt;=$O387,CP$7&lt;&gt;""),IF($P387="O",$K387&amp;" h",$K387),"")</f>
        <v/>
      </c>
      <c r="CQ387" s="32" t="str">
        <f ca="1">IF(AND(CQ$7&gt;=$N387,CQ$7&lt;=$O387,CQ$7&lt;&gt;""),IF($P387="O",$K387&amp;" h",$K387),"")</f>
        <v/>
      </c>
      <c r="CR387" s="32" t="str">
        <f ca="1">IF(AND(CR$7&gt;=$N387,CR$7&lt;=$O387,CR$7&lt;&gt;""),IF($P387="O",$K387&amp;" h",$K387),"")</f>
        <v/>
      </c>
      <c r="CS387" s="32" t="str">
        <f ca="1">IF(AND(CS$7&gt;=$N387,CS$7&lt;=$O387,CS$7&lt;&gt;""),IF($P387="O",$K387&amp;" h",$K387),"")</f>
        <v/>
      </c>
      <c r="CT387" s="32" t="str">
        <f ca="1">IF(AND(CT$7&gt;=$N387,CT$7&lt;=$O387,CT$7&lt;&gt;""),IF($P387="O",$K387&amp;" h",$K387),"")</f>
        <v/>
      </c>
      <c r="CU387" s="32" t="str">
        <f ca="1">IF(AND(CU$7&gt;=$N387,CU$7&lt;=$O387,CU$7&lt;&gt;""),IF($P387="O",$K387&amp;" h",$K387),"")</f>
        <v/>
      </c>
      <c r="CV387" s="32" t="str">
        <f ca="1">IF(AND(CV$7&gt;=$N387,CV$7&lt;=$O387,CV$7&lt;&gt;""),IF($P387="O",$K387&amp;" h",$K387),"")</f>
        <v/>
      </c>
      <c r="CW387" s="32" t="str">
        <f ca="1">IF(AND(CW$7&gt;=$N387,CW$7&lt;=$O387,CW$7&lt;&gt;""),IF($P387="O",$K387&amp;" h",$K387),"")</f>
        <v/>
      </c>
      <c r="CX387" s="32" t="str">
        <f ca="1">IF(AND(CX$7&gt;=$N387,CX$7&lt;=$O387,CX$7&lt;&gt;""),IF($P387="O",$K387&amp;" h",$K387),"")</f>
        <v/>
      </c>
      <c r="CY387" s="32" t="str">
        <f ca="1">IF(AND(CY$7&gt;=$N387,CY$7&lt;=$O387,CY$7&lt;&gt;""),IF($P387="O",$K387&amp;" h",$K387),"")</f>
        <v/>
      </c>
      <c r="CZ387" s="32" t="str">
        <f ca="1">IF(AND(CZ$7&gt;=$N387,CZ$7&lt;=$O387,CZ$7&lt;&gt;""),IF($P387="O",$K387&amp;" h",$K387),"")</f>
        <v/>
      </c>
      <c r="DA387" s="32" t="str">
        <f ca="1">IF(AND(DA$7&gt;=$N387,DA$7&lt;=$O387,DA$7&lt;&gt;""),IF($P387="O",$K387&amp;" h",$K387),"")</f>
        <v/>
      </c>
      <c r="DB387" s="32" t="str">
        <f ca="1">IF(AND(DB$7&gt;=$N387,DB$7&lt;=$O387,DB$7&lt;&gt;""),IF($P387="O",$K387&amp;" h",$K387),"")</f>
        <v/>
      </c>
      <c r="DC387" s="32" t="str">
        <f ca="1">IF(AND(DC$7&gt;=$N387,DC$7&lt;=$O387,DC$7&lt;&gt;""),IF($P387="O",$K387&amp;" h",$K387),"")</f>
        <v/>
      </c>
    </row>
    <row r="388" spans="1:107" x14ac:dyDescent="0.3">
      <c r="A388" s="100"/>
      <c r="B388" s="100"/>
      <c r="C388" s="100"/>
      <c r="D388" s="100"/>
      <c r="E388" s="100"/>
      <c r="F388" s="100"/>
      <c r="G388" s="100"/>
      <c r="H388" s="100"/>
      <c r="I388" s="100"/>
      <c r="J388" s="100"/>
      <c r="K388" s="100"/>
      <c r="L388" s="101"/>
      <c r="M388" s="101"/>
      <c r="N388" s="102"/>
      <c r="O388" s="102"/>
      <c r="P388" s="103"/>
      <c r="Q388" s="31">
        <f ca="1">NETWORKDAYS(N388,O388,LD!$D$5:$D$16)</f>
        <v>0</v>
      </c>
      <c r="R388" s="152" t="str">
        <f ca="1">IF(AND(R$7&gt;=$N388,R$7&lt;=$O388,R$7&lt;&gt;""),IF($P388="O",$K388&amp;" h",$K388),"")</f>
        <v/>
      </c>
      <c r="S388" s="150" t="str">
        <f>IF(AND(S$7&gt;=$N388,S$7&lt;=$O388,S$7&lt;&gt;""),IF($P388="O",$K388&amp;" h",$K388),"")</f>
        <v/>
      </c>
      <c r="T388" s="152" t="str">
        <f ca="1">IF(AND(T$7&gt;=$N388,T$7&lt;=$O388,T$7&lt;&gt;""),IF($P388="O",$K388&amp;" h",$K388),"")</f>
        <v/>
      </c>
      <c r="U388" s="150" t="str">
        <f>IF(AND(U$7&gt;=$N388,U$7&lt;=$O388,U$7&lt;&gt;""),IF($P388="O",$K388&amp;" h",$K388),"")</f>
        <v/>
      </c>
      <c r="V388" s="152" t="str">
        <f ca="1">IF(AND(V$7&gt;=$N388,V$7&lt;=$O388,V$7&lt;&gt;""),IF($P388="O",$K388&amp;" h",$K388),"")</f>
        <v/>
      </c>
      <c r="W388" s="150" t="str">
        <f>IF(AND(W$7&gt;=$N388,W$7&lt;=$O388,W$7&lt;&gt;""),IF($P388="O",$K388&amp;" h",$K388),"")</f>
        <v/>
      </c>
      <c r="X388" s="152" t="str">
        <f ca="1">IF(AND(X$7&gt;=$N388,X$7&lt;=$O388,X$7&lt;&gt;""),IF($P388="O",$K388&amp;" h",$K388),"")</f>
        <v/>
      </c>
      <c r="Y388" s="150" t="str">
        <f>IF(AND(Y$7&gt;=$N388,Y$7&lt;=$O388,Y$7&lt;&gt;""),IF($P388="O",$K388&amp;" h",$K388),"")</f>
        <v/>
      </c>
      <c r="Z388" s="152" t="str">
        <f ca="1">IF(AND(Z$7&gt;=$N388,Z$7&lt;=$O388,Z$7&lt;&gt;""),IF($P388="O",$K388&amp;" h",$K388),"")</f>
        <v/>
      </c>
      <c r="AA388" s="150" t="str">
        <f>IF(AND(AA$7&gt;=$N388,AA$7&lt;=$O388,AA$7&lt;&gt;""),IF($P388="O",$K388&amp;" h",$K388),"")</f>
        <v/>
      </c>
      <c r="AB388" s="152" t="str">
        <f ca="1">IF(AND(AB$7&gt;=$N388,AB$7&lt;=$O388,AB$7&lt;&gt;""),IF($P388="O",$K388&amp;" h",$K388),"")</f>
        <v/>
      </c>
      <c r="AC388" s="150" t="str">
        <f>IF(AND(AC$7&gt;=$N388,AC$7&lt;=$O388,AC$7&lt;&gt;""),IF($P388="O",$K388&amp;" h",$K388),"")</f>
        <v/>
      </c>
      <c r="AD388" s="152" t="str">
        <f ca="1">IF(AND(AD$7&gt;=$N388,AD$7&lt;=$O388,AD$7&lt;&gt;""),IF($P388="O",$K388&amp;" h",$K388),"")</f>
        <v/>
      </c>
      <c r="AE388" s="150" t="str">
        <f>IF(AND(AE$7&gt;=$N388,AE$7&lt;=$O388,AE$7&lt;&gt;""),IF($P388="O",$K388&amp;" h",$K388),"")</f>
        <v/>
      </c>
      <c r="AF388" s="152" t="str">
        <f ca="1">IF(AND(AF$7&gt;=$N388,AF$7&lt;=$O388,AF$7&lt;&gt;""),IF($P388="O",$K388&amp;" h",$K388),"")</f>
        <v/>
      </c>
      <c r="AG388" s="150" t="str">
        <f>IF(AND(AG$7&gt;=$N388,AG$7&lt;=$O388,AG$7&lt;&gt;""),IF($P388="O",$K388&amp;" h",$K388),"")</f>
        <v/>
      </c>
      <c r="AH388" s="152" t="str">
        <f ca="1">IF(AND(AH$7&gt;=$N388,AH$7&lt;=$O388,AH$7&lt;&gt;""),IF($P388="O",$K388&amp;" h",$K388),"")</f>
        <v/>
      </c>
      <c r="AI388" s="150"/>
      <c r="AJ388" s="152"/>
      <c r="AK388" s="150"/>
      <c r="AL388" s="152"/>
      <c r="AM388" s="150"/>
      <c r="AN388" s="152"/>
      <c r="AO388" s="150"/>
      <c r="AP388" s="152"/>
      <c r="AQ388" s="150"/>
      <c r="AR388" s="152"/>
      <c r="AS388" s="150"/>
      <c r="AT388" s="152"/>
      <c r="AU388" s="150"/>
      <c r="AV388" s="152"/>
      <c r="AW388" s="150"/>
      <c r="AX388" s="152"/>
      <c r="AY388" s="150"/>
      <c r="AZ388" s="152"/>
      <c r="BA388" s="150"/>
      <c r="BB388" s="152"/>
      <c r="BC388" s="150"/>
      <c r="BD388" s="152"/>
      <c r="BE388" s="150"/>
      <c r="BF388" s="152"/>
      <c r="BG388" s="150"/>
      <c r="BH388" s="152"/>
      <c r="BI388" s="150"/>
      <c r="BJ388" s="152"/>
      <c r="BK388" s="150"/>
      <c r="BL388" s="152"/>
      <c r="BM388" s="150"/>
      <c r="BN388" s="152"/>
      <c r="BO388" s="150"/>
      <c r="BP388" s="152"/>
      <c r="BQ388" s="150"/>
      <c r="BR388" s="152"/>
      <c r="BS388" s="150"/>
      <c r="BT388" s="152"/>
      <c r="BU388" s="150"/>
      <c r="BV388" s="152"/>
      <c r="BW388" s="150"/>
      <c r="BX388" s="152"/>
      <c r="BY388" s="150"/>
      <c r="BZ388" s="32" t="str">
        <f ca="1">IF(AND(BZ$7&gt;=$N388,BZ$7&lt;=$O388,BZ$7&lt;&gt;""),IF($P388="O",$K388&amp;" h",$K388),"")</f>
        <v/>
      </c>
      <c r="CA388" s="32" t="str">
        <f ca="1">IF(AND(CA$7&gt;=$N388,CA$7&lt;=$O388,CA$7&lt;&gt;""),IF($P388="O",$K388&amp;" h",$K388),"")</f>
        <v/>
      </c>
      <c r="CB388" s="32" t="str">
        <f ca="1">IF(AND(CB$7&gt;=$N388,CB$7&lt;=$O388,CB$7&lt;&gt;""),IF($P388="O",$K388&amp;" h",$K388),"")</f>
        <v/>
      </c>
      <c r="CC388" s="32" t="str">
        <f ca="1">IF(AND(CC$7&gt;=$N388,CC$7&lt;=$O388,CC$7&lt;&gt;""),IF($P388="O",$K388&amp;" h",$K388),"")</f>
        <v/>
      </c>
      <c r="CD388" s="32" t="str">
        <f ca="1">IF(AND(CD$7&gt;=$N388,CD$7&lt;=$O388,CD$7&lt;&gt;""),IF($P388="O",$K388&amp;" h",$K388),"")</f>
        <v/>
      </c>
      <c r="CE388" s="32" t="str">
        <f ca="1">IF(AND(CE$7&gt;=$N388,CE$7&lt;=$O388,CE$7&lt;&gt;""),IF($P388="O",$K388&amp;" h",$K388),"")</f>
        <v/>
      </c>
      <c r="CF388" s="32" t="str">
        <f ca="1">IF(AND(CF$7&gt;=$N388,CF$7&lt;=$O388,CF$7&lt;&gt;""),IF($P388="O",$K388&amp;" h",$K388),"")</f>
        <v/>
      </c>
      <c r="CG388" s="32" t="str">
        <f ca="1">IF(AND(CG$7&gt;=$N388,CG$7&lt;=$O388,CG$7&lt;&gt;""),IF($P388="O",$K388&amp;" h",$K388),"")</f>
        <v/>
      </c>
      <c r="CH388" s="32" t="str">
        <f ca="1">IF(AND(CH$7&gt;=$N388,CH$7&lt;=$O388,CH$7&lt;&gt;""),IF($P388="O",$K388&amp;" h",$K388),"")</f>
        <v/>
      </c>
      <c r="CI388" s="32" t="str">
        <f ca="1">IF(AND(CI$7&gt;=$N388,CI$7&lt;=$O388,CI$7&lt;&gt;""),IF($P388="O",$K388&amp;" h",$K388),"")</f>
        <v/>
      </c>
      <c r="CJ388" s="32" t="str">
        <f ca="1">IF(AND(CJ$7&gt;=$N388,CJ$7&lt;=$O388,CJ$7&lt;&gt;""),IF($P388="O",$K388&amp;" h",$K388),"")</f>
        <v/>
      </c>
      <c r="CK388" s="32" t="str">
        <f ca="1">IF(AND(CK$7&gt;=$N388,CK$7&lt;=$O388,CK$7&lt;&gt;""),IF($P388="O",$K388&amp;" h",$K388),"")</f>
        <v/>
      </c>
      <c r="CL388" s="32" t="str">
        <f ca="1">IF(AND(CL$7&gt;=$N388,CL$7&lt;=$O388,CL$7&lt;&gt;""),IF($P388="O",$K388&amp;" h",$K388),"")</f>
        <v/>
      </c>
      <c r="CM388" s="32" t="str">
        <f ca="1">IF(AND(CM$7&gt;=$N388,CM$7&lt;=$O388,CM$7&lt;&gt;""),IF($P388="O",$K388&amp;" h",$K388),"")</f>
        <v/>
      </c>
      <c r="CN388" s="32" t="str">
        <f ca="1">IF(AND(CN$7&gt;=$N388,CN$7&lt;=$O388,CN$7&lt;&gt;""),IF($P388="O",$K388&amp;" h",$K388),"")</f>
        <v/>
      </c>
      <c r="CO388" s="32" t="str">
        <f ca="1">IF(AND(CO$7&gt;=$N388,CO$7&lt;=$O388,CO$7&lt;&gt;""),IF($P388="O",$K388&amp;" h",$K388),"")</f>
        <v/>
      </c>
      <c r="CP388" s="32" t="str">
        <f ca="1">IF(AND(CP$7&gt;=$N388,CP$7&lt;=$O388,CP$7&lt;&gt;""),IF($P388="O",$K388&amp;" h",$K388),"")</f>
        <v/>
      </c>
      <c r="CQ388" s="32" t="str">
        <f ca="1">IF(AND(CQ$7&gt;=$N388,CQ$7&lt;=$O388,CQ$7&lt;&gt;""),IF($P388="O",$K388&amp;" h",$K388),"")</f>
        <v/>
      </c>
      <c r="CR388" s="32" t="str">
        <f ca="1">IF(AND(CR$7&gt;=$N388,CR$7&lt;=$O388,CR$7&lt;&gt;""),IF($P388="O",$K388&amp;" h",$K388),"")</f>
        <v/>
      </c>
      <c r="CS388" s="32" t="str">
        <f ca="1">IF(AND(CS$7&gt;=$N388,CS$7&lt;=$O388,CS$7&lt;&gt;""),IF($P388="O",$K388&amp;" h",$K388),"")</f>
        <v/>
      </c>
      <c r="CT388" s="32" t="str">
        <f ca="1">IF(AND(CT$7&gt;=$N388,CT$7&lt;=$O388,CT$7&lt;&gt;""),IF($P388="O",$K388&amp;" h",$K388),"")</f>
        <v/>
      </c>
      <c r="CU388" s="32" t="str">
        <f ca="1">IF(AND(CU$7&gt;=$N388,CU$7&lt;=$O388,CU$7&lt;&gt;""),IF($P388="O",$K388&amp;" h",$K388),"")</f>
        <v/>
      </c>
      <c r="CV388" s="32" t="str">
        <f ca="1">IF(AND(CV$7&gt;=$N388,CV$7&lt;=$O388,CV$7&lt;&gt;""),IF($P388="O",$K388&amp;" h",$K388),"")</f>
        <v/>
      </c>
      <c r="CW388" s="32" t="str">
        <f ca="1">IF(AND(CW$7&gt;=$N388,CW$7&lt;=$O388,CW$7&lt;&gt;""),IF($P388="O",$K388&amp;" h",$K388),"")</f>
        <v/>
      </c>
      <c r="CX388" s="32" t="str">
        <f ca="1">IF(AND(CX$7&gt;=$N388,CX$7&lt;=$O388,CX$7&lt;&gt;""),IF($P388="O",$K388&amp;" h",$K388),"")</f>
        <v/>
      </c>
      <c r="CY388" s="32" t="str">
        <f ca="1">IF(AND(CY$7&gt;=$N388,CY$7&lt;=$O388,CY$7&lt;&gt;""),IF($P388="O",$K388&amp;" h",$K388),"")</f>
        <v/>
      </c>
      <c r="CZ388" s="32" t="str">
        <f ca="1">IF(AND(CZ$7&gt;=$N388,CZ$7&lt;=$O388,CZ$7&lt;&gt;""),IF($P388="O",$K388&amp;" h",$K388),"")</f>
        <v/>
      </c>
      <c r="DA388" s="32" t="str">
        <f ca="1">IF(AND(DA$7&gt;=$N388,DA$7&lt;=$O388,DA$7&lt;&gt;""),IF($P388="O",$K388&amp;" h",$K388),"")</f>
        <v/>
      </c>
      <c r="DB388" s="32" t="str">
        <f ca="1">IF(AND(DB$7&gt;=$N388,DB$7&lt;=$O388,DB$7&lt;&gt;""),IF($P388="O",$K388&amp;" h",$K388),"")</f>
        <v/>
      </c>
      <c r="DC388" s="32" t="str">
        <f ca="1">IF(AND(DC$7&gt;=$N388,DC$7&lt;=$O388,DC$7&lt;&gt;""),IF($P388="O",$K388&amp;" h",$K388),"")</f>
        <v/>
      </c>
    </row>
    <row r="389" spans="1:107" x14ac:dyDescent="0.3">
      <c r="A389" s="100"/>
      <c r="B389" s="100"/>
      <c r="C389" s="100"/>
      <c r="D389" s="100"/>
      <c r="E389" s="100"/>
      <c r="F389" s="100"/>
      <c r="G389" s="100"/>
      <c r="H389" s="100"/>
      <c r="I389" s="100"/>
      <c r="J389" s="100"/>
      <c r="K389" s="100"/>
      <c r="L389" s="101"/>
      <c r="M389" s="101"/>
      <c r="N389" s="102"/>
      <c r="O389" s="102"/>
      <c r="P389" s="103"/>
      <c r="Q389" s="31">
        <f ca="1">NETWORKDAYS(N389,O389,LD!$D$5:$D$16)</f>
        <v>0</v>
      </c>
      <c r="R389" s="152" t="str">
        <f ca="1">IF(AND(R$7&gt;=$N389,R$7&lt;=$O389,R$7&lt;&gt;""),IF($P389="O",$K389&amp;" h",$K389),"")</f>
        <v/>
      </c>
      <c r="S389" s="150" t="str">
        <f>IF(AND(S$7&gt;=$N389,S$7&lt;=$O389,S$7&lt;&gt;""),IF($P389="O",$K389&amp;" h",$K389),"")</f>
        <v/>
      </c>
      <c r="T389" s="152" t="str">
        <f ca="1">IF(AND(T$7&gt;=$N389,T$7&lt;=$O389,T$7&lt;&gt;""),IF($P389="O",$K389&amp;" h",$K389),"")</f>
        <v/>
      </c>
      <c r="U389" s="150" t="str">
        <f>IF(AND(U$7&gt;=$N389,U$7&lt;=$O389,U$7&lt;&gt;""),IF($P389="O",$K389&amp;" h",$K389),"")</f>
        <v/>
      </c>
      <c r="V389" s="152" t="str">
        <f ca="1">IF(AND(V$7&gt;=$N389,V$7&lt;=$O389,V$7&lt;&gt;""),IF($P389="O",$K389&amp;" h",$K389),"")</f>
        <v/>
      </c>
      <c r="W389" s="150" t="str">
        <f>IF(AND(W$7&gt;=$N389,W$7&lt;=$O389,W$7&lt;&gt;""),IF($P389="O",$K389&amp;" h",$K389),"")</f>
        <v/>
      </c>
      <c r="X389" s="152" t="str">
        <f ca="1">IF(AND(X$7&gt;=$N389,X$7&lt;=$O389,X$7&lt;&gt;""),IF($P389="O",$K389&amp;" h",$K389),"")</f>
        <v/>
      </c>
      <c r="Y389" s="150" t="str">
        <f>IF(AND(Y$7&gt;=$N389,Y$7&lt;=$O389,Y$7&lt;&gt;""),IF($P389="O",$K389&amp;" h",$K389),"")</f>
        <v/>
      </c>
      <c r="Z389" s="152" t="str">
        <f ca="1">IF(AND(Z$7&gt;=$N389,Z$7&lt;=$O389,Z$7&lt;&gt;""),IF($P389="O",$K389&amp;" h",$K389),"")</f>
        <v/>
      </c>
      <c r="AA389" s="150" t="str">
        <f>IF(AND(AA$7&gt;=$N389,AA$7&lt;=$O389,AA$7&lt;&gt;""),IF($P389="O",$K389&amp;" h",$K389),"")</f>
        <v/>
      </c>
      <c r="AB389" s="152" t="str">
        <f ca="1">IF(AND(AB$7&gt;=$N389,AB$7&lt;=$O389,AB$7&lt;&gt;""),IF($P389="O",$K389&amp;" h",$K389),"")</f>
        <v/>
      </c>
      <c r="AC389" s="150" t="str">
        <f>IF(AND(AC$7&gt;=$N389,AC$7&lt;=$O389,AC$7&lt;&gt;""),IF($P389="O",$K389&amp;" h",$K389),"")</f>
        <v/>
      </c>
      <c r="AD389" s="152" t="str">
        <f ca="1">IF(AND(AD$7&gt;=$N389,AD$7&lt;=$O389,AD$7&lt;&gt;""),IF($P389="O",$K389&amp;" h",$K389),"")</f>
        <v/>
      </c>
      <c r="AE389" s="150" t="str">
        <f>IF(AND(AE$7&gt;=$N389,AE$7&lt;=$O389,AE$7&lt;&gt;""),IF($P389="O",$K389&amp;" h",$K389),"")</f>
        <v/>
      </c>
      <c r="AF389" s="152" t="str">
        <f ca="1">IF(AND(AF$7&gt;=$N389,AF$7&lt;=$O389,AF$7&lt;&gt;""),IF($P389="O",$K389&amp;" h",$K389),"")</f>
        <v/>
      </c>
      <c r="AG389" s="150" t="str">
        <f>IF(AND(AG$7&gt;=$N389,AG$7&lt;=$O389,AG$7&lt;&gt;""),IF($P389="O",$K389&amp;" h",$K389),"")</f>
        <v/>
      </c>
      <c r="AH389" s="152" t="str">
        <f ca="1">IF(AND(AH$7&gt;=$N389,AH$7&lt;=$O389,AH$7&lt;&gt;""),IF($P389="O",$K389&amp;" h",$K389),"")</f>
        <v/>
      </c>
      <c r="AI389" s="150"/>
      <c r="AJ389" s="152"/>
      <c r="AK389" s="150"/>
      <c r="AL389" s="152"/>
      <c r="AM389" s="150"/>
      <c r="AN389" s="152"/>
      <c r="AO389" s="150"/>
      <c r="AP389" s="152"/>
      <c r="AQ389" s="150"/>
      <c r="AR389" s="152"/>
      <c r="AS389" s="150"/>
      <c r="AT389" s="152"/>
      <c r="AU389" s="150"/>
      <c r="AV389" s="152"/>
      <c r="AW389" s="150"/>
      <c r="AX389" s="152"/>
      <c r="AY389" s="150"/>
      <c r="AZ389" s="152"/>
      <c r="BA389" s="150"/>
      <c r="BB389" s="152"/>
      <c r="BC389" s="150"/>
      <c r="BD389" s="152"/>
      <c r="BE389" s="150"/>
      <c r="BF389" s="152"/>
      <c r="BG389" s="150"/>
      <c r="BH389" s="152"/>
      <c r="BI389" s="150"/>
      <c r="BJ389" s="152"/>
      <c r="BK389" s="150"/>
      <c r="BL389" s="152"/>
      <c r="BM389" s="150"/>
      <c r="BN389" s="152"/>
      <c r="BO389" s="150"/>
      <c r="BP389" s="152"/>
      <c r="BQ389" s="150"/>
      <c r="BR389" s="152"/>
      <c r="BS389" s="150"/>
      <c r="BT389" s="152"/>
      <c r="BU389" s="150"/>
      <c r="BV389" s="152"/>
      <c r="BW389" s="150"/>
      <c r="BX389" s="152"/>
      <c r="BY389" s="150"/>
      <c r="BZ389" s="32" t="str">
        <f ca="1">IF(AND(BZ$7&gt;=$N389,BZ$7&lt;=$O389,BZ$7&lt;&gt;""),IF($P389="O",$K389&amp;" h",$K389),"")</f>
        <v/>
      </c>
      <c r="CA389" s="32" t="str">
        <f ca="1">IF(AND(CA$7&gt;=$N389,CA$7&lt;=$O389,CA$7&lt;&gt;""),IF($P389="O",$K389&amp;" h",$K389),"")</f>
        <v/>
      </c>
      <c r="CB389" s="32" t="str">
        <f ca="1">IF(AND(CB$7&gt;=$N389,CB$7&lt;=$O389,CB$7&lt;&gt;""),IF($P389="O",$K389&amp;" h",$K389),"")</f>
        <v/>
      </c>
      <c r="CC389" s="32" t="str">
        <f ca="1">IF(AND(CC$7&gt;=$N389,CC$7&lt;=$O389,CC$7&lt;&gt;""),IF($P389="O",$K389&amp;" h",$K389),"")</f>
        <v/>
      </c>
      <c r="CD389" s="32" t="str">
        <f ca="1">IF(AND(CD$7&gt;=$N389,CD$7&lt;=$O389,CD$7&lt;&gt;""),IF($P389="O",$K389&amp;" h",$K389),"")</f>
        <v/>
      </c>
      <c r="CE389" s="32" t="str">
        <f ca="1">IF(AND(CE$7&gt;=$N389,CE$7&lt;=$O389,CE$7&lt;&gt;""),IF($P389="O",$K389&amp;" h",$K389),"")</f>
        <v/>
      </c>
      <c r="CF389" s="32" t="str">
        <f ca="1">IF(AND(CF$7&gt;=$N389,CF$7&lt;=$O389,CF$7&lt;&gt;""),IF($P389="O",$K389&amp;" h",$K389),"")</f>
        <v/>
      </c>
      <c r="CG389" s="32" t="str">
        <f ca="1">IF(AND(CG$7&gt;=$N389,CG$7&lt;=$O389,CG$7&lt;&gt;""),IF($P389="O",$K389&amp;" h",$K389),"")</f>
        <v/>
      </c>
      <c r="CH389" s="32" t="str">
        <f ca="1">IF(AND(CH$7&gt;=$N389,CH$7&lt;=$O389,CH$7&lt;&gt;""),IF($P389="O",$K389&amp;" h",$K389),"")</f>
        <v/>
      </c>
      <c r="CI389" s="32" t="str">
        <f ca="1">IF(AND(CI$7&gt;=$N389,CI$7&lt;=$O389,CI$7&lt;&gt;""),IF($P389="O",$K389&amp;" h",$K389),"")</f>
        <v/>
      </c>
      <c r="CJ389" s="32" t="str">
        <f ca="1">IF(AND(CJ$7&gt;=$N389,CJ$7&lt;=$O389,CJ$7&lt;&gt;""),IF($P389="O",$K389&amp;" h",$K389),"")</f>
        <v/>
      </c>
      <c r="CK389" s="32" t="str">
        <f ca="1">IF(AND(CK$7&gt;=$N389,CK$7&lt;=$O389,CK$7&lt;&gt;""),IF($P389="O",$K389&amp;" h",$K389),"")</f>
        <v/>
      </c>
      <c r="CL389" s="32" t="str">
        <f ca="1">IF(AND(CL$7&gt;=$N389,CL$7&lt;=$O389,CL$7&lt;&gt;""),IF($P389="O",$K389&amp;" h",$K389),"")</f>
        <v/>
      </c>
      <c r="CM389" s="32" t="str">
        <f ca="1">IF(AND(CM$7&gt;=$N389,CM$7&lt;=$O389,CM$7&lt;&gt;""),IF($P389="O",$K389&amp;" h",$K389),"")</f>
        <v/>
      </c>
      <c r="CN389" s="32" t="str">
        <f ca="1">IF(AND(CN$7&gt;=$N389,CN$7&lt;=$O389,CN$7&lt;&gt;""),IF($P389="O",$K389&amp;" h",$K389),"")</f>
        <v/>
      </c>
      <c r="CO389" s="32" t="str">
        <f ca="1">IF(AND(CO$7&gt;=$N389,CO$7&lt;=$O389,CO$7&lt;&gt;""),IF($P389="O",$K389&amp;" h",$K389),"")</f>
        <v/>
      </c>
      <c r="CP389" s="32" t="str">
        <f ca="1">IF(AND(CP$7&gt;=$N389,CP$7&lt;=$O389,CP$7&lt;&gt;""),IF($P389="O",$K389&amp;" h",$K389),"")</f>
        <v/>
      </c>
      <c r="CQ389" s="32" t="str">
        <f ca="1">IF(AND(CQ$7&gt;=$N389,CQ$7&lt;=$O389,CQ$7&lt;&gt;""),IF($P389="O",$K389&amp;" h",$K389),"")</f>
        <v/>
      </c>
      <c r="CR389" s="32" t="str">
        <f ca="1">IF(AND(CR$7&gt;=$N389,CR$7&lt;=$O389,CR$7&lt;&gt;""),IF($P389="O",$K389&amp;" h",$K389),"")</f>
        <v/>
      </c>
      <c r="CS389" s="32" t="str">
        <f ca="1">IF(AND(CS$7&gt;=$N389,CS$7&lt;=$O389,CS$7&lt;&gt;""),IF($P389="O",$K389&amp;" h",$K389),"")</f>
        <v/>
      </c>
      <c r="CT389" s="32" t="str">
        <f ca="1">IF(AND(CT$7&gt;=$N389,CT$7&lt;=$O389,CT$7&lt;&gt;""),IF($P389="O",$K389&amp;" h",$K389),"")</f>
        <v/>
      </c>
      <c r="CU389" s="32" t="str">
        <f ca="1">IF(AND(CU$7&gt;=$N389,CU$7&lt;=$O389,CU$7&lt;&gt;""),IF($P389="O",$K389&amp;" h",$K389),"")</f>
        <v/>
      </c>
      <c r="CV389" s="32" t="str">
        <f ca="1">IF(AND(CV$7&gt;=$N389,CV$7&lt;=$O389,CV$7&lt;&gt;""),IF($P389="O",$K389&amp;" h",$K389),"")</f>
        <v/>
      </c>
      <c r="CW389" s="32" t="str">
        <f ca="1">IF(AND(CW$7&gt;=$N389,CW$7&lt;=$O389,CW$7&lt;&gt;""),IF($P389="O",$K389&amp;" h",$K389),"")</f>
        <v/>
      </c>
      <c r="CX389" s="32" t="str">
        <f ca="1">IF(AND(CX$7&gt;=$N389,CX$7&lt;=$O389,CX$7&lt;&gt;""),IF($P389="O",$K389&amp;" h",$K389),"")</f>
        <v/>
      </c>
      <c r="CY389" s="32" t="str">
        <f ca="1">IF(AND(CY$7&gt;=$N389,CY$7&lt;=$O389,CY$7&lt;&gt;""),IF($P389="O",$K389&amp;" h",$K389),"")</f>
        <v/>
      </c>
      <c r="CZ389" s="32" t="str">
        <f ca="1">IF(AND(CZ$7&gt;=$N389,CZ$7&lt;=$O389,CZ$7&lt;&gt;""),IF($P389="O",$K389&amp;" h",$K389),"")</f>
        <v/>
      </c>
      <c r="DA389" s="32" t="str">
        <f ca="1">IF(AND(DA$7&gt;=$N389,DA$7&lt;=$O389,DA$7&lt;&gt;""),IF($P389="O",$K389&amp;" h",$K389),"")</f>
        <v/>
      </c>
      <c r="DB389" s="32" t="str">
        <f ca="1">IF(AND(DB$7&gt;=$N389,DB$7&lt;=$O389,DB$7&lt;&gt;""),IF($P389="O",$K389&amp;" h",$K389),"")</f>
        <v/>
      </c>
      <c r="DC389" s="32" t="str">
        <f ca="1">IF(AND(DC$7&gt;=$N389,DC$7&lt;=$O389,DC$7&lt;&gt;""),IF($P389="O",$K389&amp;" h",$K389),"")</f>
        <v/>
      </c>
    </row>
    <row r="390" spans="1:107" x14ac:dyDescent="0.3">
      <c r="A390" s="100"/>
      <c r="B390" s="100"/>
      <c r="C390" s="100"/>
      <c r="D390" s="100"/>
      <c r="E390" s="100"/>
      <c r="F390" s="100"/>
      <c r="G390" s="100"/>
      <c r="H390" s="100"/>
      <c r="I390" s="100"/>
      <c r="J390" s="100"/>
      <c r="K390" s="100"/>
      <c r="L390" s="101"/>
      <c r="M390" s="101"/>
      <c r="N390" s="102"/>
      <c r="O390" s="102"/>
      <c r="P390" s="103"/>
      <c r="Q390" s="31">
        <f ca="1">NETWORKDAYS(N390,O390,LD!$D$5:$D$16)</f>
        <v>0</v>
      </c>
      <c r="R390" s="152" t="str">
        <f ca="1">IF(AND(R$7&gt;=$N390,R$7&lt;=$O390,R$7&lt;&gt;""),IF($P390="O",$K390&amp;" h",$K390),"")</f>
        <v/>
      </c>
      <c r="S390" s="150" t="str">
        <f>IF(AND(S$7&gt;=$N390,S$7&lt;=$O390,S$7&lt;&gt;""),IF($P390="O",$K390&amp;" h",$K390),"")</f>
        <v/>
      </c>
      <c r="T390" s="152" t="str">
        <f ca="1">IF(AND(T$7&gt;=$N390,T$7&lt;=$O390,T$7&lt;&gt;""),IF($P390="O",$K390&amp;" h",$K390),"")</f>
        <v/>
      </c>
      <c r="U390" s="150" t="str">
        <f>IF(AND(U$7&gt;=$N390,U$7&lt;=$O390,U$7&lt;&gt;""),IF($P390="O",$K390&amp;" h",$K390),"")</f>
        <v/>
      </c>
      <c r="V390" s="152" t="str">
        <f ca="1">IF(AND(V$7&gt;=$N390,V$7&lt;=$O390,V$7&lt;&gt;""),IF($P390="O",$K390&amp;" h",$K390),"")</f>
        <v/>
      </c>
      <c r="W390" s="150" t="str">
        <f>IF(AND(W$7&gt;=$N390,W$7&lt;=$O390,W$7&lt;&gt;""),IF($P390="O",$K390&amp;" h",$K390),"")</f>
        <v/>
      </c>
      <c r="X390" s="152" t="str">
        <f ca="1">IF(AND(X$7&gt;=$N390,X$7&lt;=$O390,X$7&lt;&gt;""),IF($P390="O",$K390&amp;" h",$K390),"")</f>
        <v/>
      </c>
      <c r="Y390" s="150" t="str">
        <f>IF(AND(Y$7&gt;=$N390,Y$7&lt;=$O390,Y$7&lt;&gt;""),IF($P390="O",$K390&amp;" h",$K390),"")</f>
        <v/>
      </c>
      <c r="Z390" s="152" t="str">
        <f ca="1">IF(AND(Z$7&gt;=$N390,Z$7&lt;=$O390,Z$7&lt;&gt;""),IF($P390="O",$K390&amp;" h",$K390),"")</f>
        <v/>
      </c>
      <c r="AA390" s="150" t="str">
        <f>IF(AND(AA$7&gt;=$N390,AA$7&lt;=$O390,AA$7&lt;&gt;""),IF($P390="O",$K390&amp;" h",$K390),"")</f>
        <v/>
      </c>
      <c r="AB390" s="152" t="str">
        <f ca="1">IF(AND(AB$7&gt;=$N390,AB$7&lt;=$O390,AB$7&lt;&gt;""),IF($P390="O",$K390&amp;" h",$K390),"")</f>
        <v/>
      </c>
      <c r="AC390" s="150" t="str">
        <f>IF(AND(AC$7&gt;=$N390,AC$7&lt;=$O390,AC$7&lt;&gt;""),IF($P390="O",$K390&amp;" h",$K390),"")</f>
        <v/>
      </c>
      <c r="AD390" s="152" t="str">
        <f ca="1">IF(AND(AD$7&gt;=$N390,AD$7&lt;=$O390,AD$7&lt;&gt;""),IF($P390="O",$K390&amp;" h",$K390),"")</f>
        <v/>
      </c>
      <c r="AE390" s="150" t="str">
        <f>IF(AND(AE$7&gt;=$N390,AE$7&lt;=$O390,AE$7&lt;&gt;""),IF($P390="O",$K390&amp;" h",$K390),"")</f>
        <v/>
      </c>
      <c r="AF390" s="152" t="str">
        <f ca="1">IF(AND(AF$7&gt;=$N390,AF$7&lt;=$O390,AF$7&lt;&gt;""),IF($P390="O",$K390&amp;" h",$K390),"")</f>
        <v/>
      </c>
      <c r="AG390" s="150" t="str">
        <f>IF(AND(AG$7&gt;=$N390,AG$7&lt;=$O390,AG$7&lt;&gt;""),IF($P390="O",$K390&amp;" h",$K390),"")</f>
        <v/>
      </c>
      <c r="AH390" s="152" t="str">
        <f ca="1">IF(AND(AH$7&gt;=$N390,AH$7&lt;=$O390,AH$7&lt;&gt;""),IF($P390="O",$K390&amp;" h",$K390),"")</f>
        <v/>
      </c>
      <c r="AI390" s="150"/>
      <c r="AJ390" s="152"/>
      <c r="AK390" s="150"/>
      <c r="AL390" s="152"/>
      <c r="AM390" s="150"/>
      <c r="AN390" s="152"/>
      <c r="AO390" s="150"/>
      <c r="AP390" s="152"/>
      <c r="AQ390" s="150"/>
      <c r="AR390" s="152"/>
      <c r="AS390" s="150"/>
      <c r="AT390" s="152"/>
      <c r="AU390" s="150"/>
      <c r="AV390" s="152"/>
      <c r="AW390" s="150"/>
      <c r="AX390" s="152"/>
      <c r="AY390" s="150"/>
      <c r="AZ390" s="152"/>
      <c r="BA390" s="150"/>
      <c r="BB390" s="152"/>
      <c r="BC390" s="150"/>
      <c r="BD390" s="152"/>
      <c r="BE390" s="150"/>
      <c r="BF390" s="152"/>
      <c r="BG390" s="150"/>
      <c r="BH390" s="152"/>
      <c r="BI390" s="150"/>
      <c r="BJ390" s="152"/>
      <c r="BK390" s="150"/>
      <c r="BL390" s="152"/>
      <c r="BM390" s="150"/>
      <c r="BN390" s="152"/>
      <c r="BO390" s="150"/>
      <c r="BP390" s="152"/>
      <c r="BQ390" s="150"/>
      <c r="BR390" s="152"/>
      <c r="BS390" s="150"/>
      <c r="BT390" s="152"/>
      <c r="BU390" s="150"/>
      <c r="BV390" s="152"/>
      <c r="BW390" s="150"/>
      <c r="BX390" s="152"/>
      <c r="BY390" s="150"/>
      <c r="BZ390" s="32" t="str">
        <f ca="1">IF(AND(BZ$7&gt;=$N390,BZ$7&lt;=$O390,BZ$7&lt;&gt;""),IF($P390="O",$K390&amp;" h",$K390),"")</f>
        <v/>
      </c>
      <c r="CA390" s="32" t="str">
        <f ca="1">IF(AND(CA$7&gt;=$N390,CA$7&lt;=$O390,CA$7&lt;&gt;""),IF($P390="O",$K390&amp;" h",$K390),"")</f>
        <v/>
      </c>
      <c r="CB390" s="32" t="str">
        <f ca="1">IF(AND(CB$7&gt;=$N390,CB$7&lt;=$O390,CB$7&lt;&gt;""),IF($P390="O",$K390&amp;" h",$K390),"")</f>
        <v/>
      </c>
      <c r="CC390" s="32" t="str">
        <f ca="1">IF(AND(CC$7&gt;=$N390,CC$7&lt;=$O390,CC$7&lt;&gt;""),IF($P390="O",$K390&amp;" h",$K390),"")</f>
        <v/>
      </c>
      <c r="CD390" s="32" t="str">
        <f ca="1">IF(AND(CD$7&gt;=$N390,CD$7&lt;=$O390,CD$7&lt;&gt;""),IF($P390="O",$K390&amp;" h",$K390),"")</f>
        <v/>
      </c>
      <c r="CE390" s="32" t="str">
        <f ca="1">IF(AND(CE$7&gt;=$N390,CE$7&lt;=$O390,CE$7&lt;&gt;""),IF($P390="O",$K390&amp;" h",$K390),"")</f>
        <v/>
      </c>
      <c r="CF390" s="32" t="str">
        <f ca="1">IF(AND(CF$7&gt;=$N390,CF$7&lt;=$O390,CF$7&lt;&gt;""),IF($P390="O",$K390&amp;" h",$K390),"")</f>
        <v/>
      </c>
      <c r="CG390" s="32" t="str">
        <f ca="1">IF(AND(CG$7&gt;=$N390,CG$7&lt;=$O390,CG$7&lt;&gt;""),IF($P390="O",$K390&amp;" h",$K390),"")</f>
        <v/>
      </c>
      <c r="CH390" s="32" t="str">
        <f ca="1">IF(AND(CH$7&gt;=$N390,CH$7&lt;=$O390,CH$7&lt;&gt;""),IF($P390="O",$K390&amp;" h",$K390),"")</f>
        <v/>
      </c>
      <c r="CI390" s="32" t="str">
        <f ca="1">IF(AND(CI$7&gt;=$N390,CI$7&lt;=$O390,CI$7&lt;&gt;""),IF($P390="O",$K390&amp;" h",$K390),"")</f>
        <v/>
      </c>
      <c r="CJ390" s="32" t="str">
        <f ca="1">IF(AND(CJ$7&gt;=$N390,CJ$7&lt;=$O390,CJ$7&lt;&gt;""),IF($P390="O",$K390&amp;" h",$K390),"")</f>
        <v/>
      </c>
      <c r="CK390" s="32" t="str">
        <f ca="1">IF(AND(CK$7&gt;=$N390,CK$7&lt;=$O390,CK$7&lt;&gt;""),IF($P390="O",$K390&amp;" h",$K390),"")</f>
        <v/>
      </c>
      <c r="CL390" s="32" t="str">
        <f ca="1">IF(AND(CL$7&gt;=$N390,CL$7&lt;=$O390,CL$7&lt;&gt;""),IF($P390="O",$K390&amp;" h",$K390),"")</f>
        <v/>
      </c>
      <c r="CM390" s="32" t="str">
        <f ca="1">IF(AND(CM$7&gt;=$N390,CM$7&lt;=$O390,CM$7&lt;&gt;""),IF($P390="O",$K390&amp;" h",$K390),"")</f>
        <v/>
      </c>
      <c r="CN390" s="32" t="str">
        <f ca="1">IF(AND(CN$7&gt;=$N390,CN$7&lt;=$O390,CN$7&lt;&gt;""),IF($P390="O",$K390&amp;" h",$K390),"")</f>
        <v/>
      </c>
      <c r="CO390" s="32" t="str">
        <f ca="1">IF(AND(CO$7&gt;=$N390,CO$7&lt;=$O390,CO$7&lt;&gt;""),IF($P390="O",$K390&amp;" h",$K390),"")</f>
        <v/>
      </c>
      <c r="CP390" s="32" t="str">
        <f ca="1">IF(AND(CP$7&gt;=$N390,CP$7&lt;=$O390,CP$7&lt;&gt;""),IF($P390="O",$K390&amp;" h",$K390),"")</f>
        <v/>
      </c>
      <c r="CQ390" s="32" t="str">
        <f ca="1">IF(AND(CQ$7&gt;=$N390,CQ$7&lt;=$O390,CQ$7&lt;&gt;""),IF($P390="O",$K390&amp;" h",$K390),"")</f>
        <v/>
      </c>
      <c r="CR390" s="32" t="str">
        <f ca="1">IF(AND(CR$7&gt;=$N390,CR$7&lt;=$O390,CR$7&lt;&gt;""),IF($P390="O",$K390&amp;" h",$K390),"")</f>
        <v/>
      </c>
      <c r="CS390" s="32" t="str">
        <f ca="1">IF(AND(CS$7&gt;=$N390,CS$7&lt;=$O390,CS$7&lt;&gt;""),IF($P390="O",$K390&amp;" h",$K390),"")</f>
        <v/>
      </c>
      <c r="CT390" s="32" t="str">
        <f ca="1">IF(AND(CT$7&gt;=$N390,CT$7&lt;=$O390,CT$7&lt;&gt;""),IF($P390="O",$K390&amp;" h",$K390),"")</f>
        <v/>
      </c>
      <c r="CU390" s="32" t="str">
        <f ca="1">IF(AND(CU$7&gt;=$N390,CU$7&lt;=$O390,CU$7&lt;&gt;""),IF($P390="O",$K390&amp;" h",$K390),"")</f>
        <v/>
      </c>
      <c r="CV390" s="32" t="str">
        <f ca="1">IF(AND(CV$7&gt;=$N390,CV$7&lt;=$O390,CV$7&lt;&gt;""),IF($P390="O",$K390&amp;" h",$K390),"")</f>
        <v/>
      </c>
      <c r="CW390" s="32" t="str">
        <f ca="1">IF(AND(CW$7&gt;=$N390,CW$7&lt;=$O390,CW$7&lt;&gt;""),IF($P390="O",$K390&amp;" h",$K390),"")</f>
        <v/>
      </c>
      <c r="CX390" s="32" t="str">
        <f ca="1">IF(AND(CX$7&gt;=$N390,CX$7&lt;=$O390,CX$7&lt;&gt;""),IF($P390="O",$K390&amp;" h",$K390),"")</f>
        <v/>
      </c>
      <c r="CY390" s="32" t="str">
        <f ca="1">IF(AND(CY$7&gt;=$N390,CY$7&lt;=$O390,CY$7&lt;&gt;""),IF($P390="O",$K390&amp;" h",$K390),"")</f>
        <v/>
      </c>
      <c r="CZ390" s="32" t="str">
        <f ca="1">IF(AND(CZ$7&gt;=$N390,CZ$7&lt;=$O390,CZ$7&lt;&gt;""),IF($P390="O",$K390&amp;" h",$K390),"")</f>
        <v/>
      </c>
      <c r="DA390" s="32" t="str">
        <f ca="1">IF(AND(DA$7&gt;=$N390,DA$7&lt;=$O390,DA$7&lt;&gt;""),IF($P390="O",$K390&amp;" h",$K390),"")</f>
        <v/>
      </c>
      <c r="DB390" s="32" t="str">
        <f ca="1">IF(AND(DB$7&gt;=$N390,DB$7&lt;=$O390,DB$7&lt;&gt;""),IF($P390="O",$K390&amp;" h",$K390),"")</f>
        <v/>
      </c>
      <c r="DC390" s="32" t="str">
        <f ca="1">IF(AND(DC$7&gt;=$N390,DC$7&lt;=$O390,DC$7&lt;&gt;""),IF($P390="O",$K390&amp;" h",$K390),"")</f>
        <v/>
      </c>
    </row>
    <row r="391" spans="1:107" x14ac:dyDescent="0.3">
      <c r="A391" s="100"/>
      <c r="B391" s="100"/>
      <c r="C391" s="100"/>
      <c r="D391" s="100"/>
      <c r="E391" s="100"/>
      <c r="F391" s="100"/>
      <c r="G391" s="100"/>
      <c r="H391" s="100"/>
      <c r="I391" s="100"/>
      <c r="J391" s="100"/>
      <c r="K391" s="100"/>
      <c r="L391" s="104"/>
      <c r="M391" s="104"/>
      <c r="N391" s="105"/>
      <c r="O391" s="105"/>
      <c r="P391" s="109"/>
      <c r="Q391" s="31">
        <f ca="1">NETWORKDAYS(N391,O391,LD!$D$5:$D$16)</f>
        <v>0</v>
      </c>
      <c r="R391" s="152" t="str">
        <f ca="1">IF(AND(R$7&gt;=$N391,R$7&lt;=$O391,R$7&lt;&gt;""),IF($P391="O",$K391&amp;" h",$K391),"")</f>
        <v/>
      </c>
      <c r="S391" s="150" t="str">
        <f>IF(AND(S$7&gt;=$N391,S$7&lt;=$O391,S$7&lt;&gt;""),IF($P391="O",$K391&amp;" h",$K391),"")</f>
        <v/>
      </c>
      <c r="T391" s="152" t="str">
        <f ca="1">IF(AND(T$7&gt;=$N391,T$7&lt;=$O391,T$7&lt;&gt;""),IF($P391="O",$K391&amp;" h",$K391),"")</f>
        <v/>
      </c>
      <c r="U391" s="150" t="str">
        <f>IF(AND(U$7&gt;=$N391,U$7&lt;=$O391,U$7&lt;&gt;""),IF($P391="O",$K391&amp;" h",$K391),"")</f>
        <v/>
      </c>
      <c r="V391" s="152" t="str">
        <f ca="1">IF(AND(V$7&gt;=$N391,V$7&lt;=$O391,V$7&lt;&gt;""),IF($P391="O",$K391&amp;" h",$K391),"")</f>
        <v/>
      </c>
      <c r="W391" s="150" t="str">
        <f>IF(AND(W$7&gt;=$N391,W$7&lt;=$O391,W$7&lt;&gt;""),IF($P391="O",$K391&amp;" h",$K391),"")</f>
        <v/>
      </c>
      <c r="X391" s="152" t="str">
        <f ca="1">IF(AND(X$7&gt;=$N391,X$7&lt;=$O391,X$7&lt;&gt;""),IF($P391="O",$K391&amp;" h",$K391),"")</f>
        <v/>
      </c>
      <c r="Y391" s="150" t="str">
        <f>IF(AND(Y$7&gt;=$N391,Y$7&lt;=$O391,Y$7&lt;&gt;""),IF($P391="O",$K391&amp;" h",$K391),"")</f>
        <v/>
      </c>
      <c r="Z391" s="152" t="str">
        <f ca="1">IF(AND(Z$7&gt;=$N391,Z$7&lt;=$O391,Z$7&lt;&gt;""),IF($P391="O",$K391&amp;" h",$K391),"")</f>
        <v/>
      </c>
      <c r="AA391" s="150" t="str">
        <f>IF(AND(AA$7&gt;=$N391,AA$7&lt;=$O391,AA$7&lt;&gt;""),IF($P391="O",$K391&amp;" h",$K391),"")</f>
        <v/>
      </c>
      <c r="AB391" s="152" t="str">
        <f ca="1">IF(AND(AB$7&gt;=$N391,AB$7&lt;=$O391,AB$7&lt;&gt;""),IF($P391="O",$K391&amp;" h",$K391),"")</f>
        <v/>
      </c>
      <c r="AC391" s="150" t="str">
        <f>IF(AND(AC$7&gt;=$N391,AC$7&lt;=$O391,AC$7&lt;&gt;""),IF($P391="O",$K391&amp;" h",$K391),"")</f>
        <v/>
      </c>
      <c r="AD391" s="152" t="str">
        <f ca="1">IF(AND(AD$7&gt;=$N391,AD$7&lt;=$O391,AD$7&lt;&gt;""),IF($P391="O",$K391&amp;" h",$K391),"")</f>
        <v/>
      </c>
      <c r="AE391" s="150" t="str">
        <f>IF(AND(AE$7&gt;=$N391,AE$7&lt;=$O391,AE$7&lt;&gt;""),IF($P391="O",$K391&amp;" h",$K391),"")</f>
        <v/>
      </c>
      <c r="AF391" s="152" t="str">
        <f ca="1">IF(AND(AF$7&gt;=$N391,AF$7&lt;=$O391,AF$7&lt;&gt;""),IF($P391="O",$K391&amp;" h",$K391),"")</f>
        <v/>
      </c>
      <c r="AG391" s="150" t="str">
        <f>IF(AND(AG$7&gt;=$N391,AG$7&lt;=$O391,AG$7&lt;&gt;""),IF($P391="O",$K391&amp;" h",$K391),"")</f>
        <v/>
      </c>
      <c r="AH391" s="152" t="str">
        <f ca="1">IF(AND(AH$7&gt;=$N391,AH$7&lt;=$O391,AH$7&lt;&gt;""),IF($P391="O",$K391&amp;" h",$K391),"")</f>
        <v/>
      </c>
      <c r="AI391" s="150"/>
      <c r="AJ391" s="152"/>
      <c r="AK391" s="150"/>
      <c r="AL391" s="152"/>
      <c r="AM391" s="150"/>
      <c r="AN391" s="152"/>
      <c r="AO391" s="150"/>
      <c r="AP391" s="152"/>
      <c r="AQ391" s="150"/>
      <c r="AR391" s="152"/>
      <c r="AS391" s="150"/>
      <c r="AT391" s="152"/>
      <c r="AU391" s="150"/>
      <c r="AV391" s="152"/>
      <c r="AW391" s="150"/>
      <c r="AX391" s="152"/>
      <c r="AY391" s="150"/>
      <c r="AZ391" s="152"/>
      <c r="BA391" s="150"/>
      <c r="BB391" s="152"/>
      <c r="BC391" s="150"/>
      <c r="BD391" s="152"/>
      <c r="BE391" s="150"/>
      <c r="BF391" s="152"/>
      <c r="BG391" s="150"/>
      <c r="BH391" s="152"/>
      <c r="BI391" s="150"/>
      <c r="BJ391" s="152"/>
      <c r="BK391" s="150"/>
      <c r="BL391" s="152"/>
      <c r="BM391" s="150"/>
      <c r="BN391" s="152"/>
      <c r="BO391" s="150"/>
      <c r="BP391" s="152"/>
      <c r="BQ391" s="150"/>
      <c r="BR391" s="152"/>
      <c r="BS391" s="150"/>
      <c r="BT391" s="152"/>
      <c r="BU391" s="150"/>
      <c r="BV391" s="152"/>
      <c r="BW391" s="150"/>
      <c r="BX391" s="152"/>
      <c r="BY391" s="150"/>
      <c r="BZ391" s="32" t="str">
        <f ca="1">IF(AND(BZ$7&gt;=$N391,BZ$7&lt;=$O391,BZ$7&lt;&gt;""),IF($P391="O",$K391&amp;" h",$K391),"")</f>
        <v/>
      </c>
      <c r="CA391" s="32" t="str">
        <f ca="1">IF(AND(CA$7&gt;=$N391,CA$7&lt;=$O391,CA$7&lt;&gt;""),IF($P391="O",$K391&amp;" h",$K391),"")</f>
        <v/>
      </c>
      <c r="CB391" s="32" t="str">
        <f ca="1">IF(AND(CB$7&gt;=$N391,CB$7&lt;=$O391,CB$7&lt;&gt;""),IF($P391="O",$K391&amp;" h",$K391),"")</f>
        <v/>
      </c>
      <c r="CC391" s="32" t="str">
        <f ca="1">IF(AND(CC$7&gt;=$N391,CC$7&lt;=$O391,CC$7&lt;&gt;""),IF($P391="O",$K391&amp;" h",$K391),"")</f>
        <v/>
      </c>
      <c r="CD391" s="32" t="str">
        <f ca="1">IF(AND(CD$7&gt;=$N391,CD$7&lt;=$O391,CD$7&lt;&gt;""),IF($P391="O",$K391&amp;" h",$K391),"")</f>
        <v/>
      </c>
      <c r="CE391" s="32" t="str">
        <f ca="1">IF(AND(CE$7&gt;=$N391,CE$7&lt;=$O391,CE$7&lt;&gt;""),IF($P391="O",$K391&amp;" h",$K391),"")</f>
        <v/>
      </c>
      <c r="CF391" s="32" t="str">
        <f ca="1">IF(AND(CF$7&gt;=$N391,CF$7&lt;=$O391,CF$7&lt;&gt;""),IF($P391="O",$K391&amp;" h",$K391),"")</f>
        <v/>
      </c>
      <c r="CG391" s="32" t="str">
        <f ca="1">IF(AND(CG$7&gt;=$N391,CG$7&lt;=$O391,CG$7&lt;&gt;""),IF($P391="O",$K391&amp;" h",$K391),"")</f>
        <v/>
      </c>
      <c r="CH391" s="32" t="str">
        <f ca="1">IF(AND(CH$7&gt;=$N391,CH$7&lt;=$O391,CH$7&lt;&gt;""),IF($P391="O",$K391&amp;" h",$K391),"")</f>
        <v/>
      </c>
      <c r="CI391" s="32" t="str">
        <f ca="1">IF(AND(CI$7&gt;=$N391,CI$7&lt;=$O391,CI$7&lt;&gt;""),IF($P391="O",$K391&amp;" h",$K391),"")</f>
        <v/>
      </c>
      <c r="CJ391" s="32" t="str">
        <f ca="1">IF(AND(CJ$7&gt;=$N391,CJ$7&lt;=$O391,CJ$7&lt;&gt;""),IF($P391="O",$K391&amp;" h",$K391),"")</f>
        <v/>
      </c>
      <c r="CK391" s="32" t="str">
        <f ca="1">IF(AND(CK$7&gt;=$N391,CK$7&lt;=$O391,CK$7&lt;&gt;""),IF($P391="O",$K391&amp;" h",$K391),"")</f>
        <v/>
      </c>
      <c r="CL391" s="32" t="str">
        <f ca="1">IF(AND(CL$7&gt;=$N391,CL$7&lt;=$O391,CL$7&lt;&gt;""),IF($P391="O",$K391&amp;" h",$K391),"")</f>
        <v/>
      </c>
      <c r="CM391" s="32" t="str">
        <f ca="1">IF(AND(CM$7&gt;=$N391,CM$7&lt;=$O391,CM$7&lt;&gt;""),IF($P391="O",$K391&amp;" h",$K391),"")</f>
        <v/>
      </c>
      <c r="CN391" s="32" t="str">
        <f ca="1">IF(AND(CN$7&gt;=$N391,CN$7&lt;=$O391,CN$7&lt;&gt;""),IF($P391="O",$K391&amp;" h",$K391),"")</f>
        <v/>
      </c>
      <c r="CO391" s="32" t="str">
        <f ca="1">IF(AND(CO$7&gt;=$N391,CO$7&lt;=$O391,CO$7&lt;&gt;""),IF($P391="O",$K391&amp;" h",$K391),"")</f>
        <v/>
      </c>
      <c r="CP391" s="32" t="str">
        <f ca="1">IF(AND(CP$7&gt;=$N391,CP$7&lt;=$O391,CP$7&lt;&gt;""),IF($P391="O",$K391&amp;" h",$K391),"")</f>
        <v/>
      </c>
      <c r="CQ391" s="32" t="str">
        <f ca="1">IF(AND(CQ$7&gt;=$N391,CQ$7&lt;=$O391,CQ$7&lt;&gt;""),IF($P391="O",$K391&amp;" h",$K391),"")</f>
        <v/>
      </c>
      <c r="CR391" s="32" t="str">
        <f ca="1">IF(AND(CR$7&gt;=$N391,CR$7&lt;=$O391,CR$7&lt;&gt;""),IF($P391="O",$K391&amp;" h",$K391),"")</f>
        <v/>
      </c>
      <c r="CS391" s="32" t="str">
        <f ca="1">IF(AND(CS$7&gt;=$N391,CS$7&lt;=$O391,CS$7&lt;&gt;""),IF($P391="O",$K391&amp;" h",$K391),"")</f>
        <v/>
      </c>
      <c r="CT391" s="32" t="str">
        <f ca="1">IF(AND(CT$7&gt;=$N391,CT$7&lt;=$O391,CT$7&lt;&gt;""),IF($P391="O",$K391&amp;" h",$K391),"")</f>
        <v/>
      </c>
      <c r="CU391" s="32" t="str">
        <f ca="1">IF(AND(CU$7&gt;=$N391,CU$7&lt;=$O391,CU$7&lt;&gt;""),IF($P391="O",$K391&amp;" h",$K391),"")</f>
        <v/>
      </c>
      <c r="CV391" s="32" t="str">
        <f ca="1">IF(AND(CV$7&gt;=$N391,CV$7&lt;=$O391,CV$7&lt;&gt;""),IF($P391="O",$K391&amp;" h",$K391),"")</f>
        <v/>
      </c>
      <c r="CW391" s="32" t="str">
        <f ca="1">IF(AND(CW$7&gt;=$N391,CW$7&lt;=$O391,CW$7&lt;&gt;""),IF($P391="O",$K391&amp;" h",$K391),"")</f>
        <v/>
      </c>
      <c r="CX391" s="32" t="str">
        <f ca="1">IF(AND(CX$7&gt;=$N391,CX$7&lt;=$O391,CX$7&lt;&gt;""),IF($P391="O",$K391&amp;" h",$K391),"")</f>
        <v/>
      </c>
      <c r="CY391" s="32" t="str">
        <f ca="1">IF(AND(CY$7&gt;=$N391,CY$7&lt;=$O391,CY$7&lt;&gt;""),IF($P391="O",$K391&amp;" h",$K391),"")</f>
        <v/>
      </c>
      <c r="CZ391" s="32" t="str">
        <f ca="1">IF(AND(CZ$7&gt;=$N391,CZ$7&lt;=$O391,CZ$7&lt;&gt;""),IF($P391="O",$K391&amp;" h",$K391),"")</f>
        <v/>
      </c>
      <c r="DA391" s="32" t="str">
        <f ca="1">IF(AND(DA$7&gt;=$N391,DA$7&lt;=$O391,DA$7&lt;&gt;""),IF($P391="O",$K391&amp;" h",$K391),"")</f>
        <v/>
      </c>
      <c r="DB391" s="32" t="str">
        <f ca="1">IF(AND(DB$7&gt;=$N391,DB$7&lt;=$O391,DB$7&lt;&gt;""),IF($P391="O",$K391&amp;" h",$K391),"")</f>
        <v/>
      </c>
      <c r="DC391" s="32" t="str">
        <f ca="1">IF(AND(DC$7&gt;=$N391,DC$7&lt;=$O391,DC$7&lt;&gt;""),IF($P391="O",$K391&amp;" h",$K391),"")</f>
        <v/>
      </c>
    </row>
    <row r="392" spans="1:107" x14ac:dyDescent="0.3">
      <c r="A392" s="100"/>
      <c r="B392" s="100"/>
      <c r="C392" s="100"/>
      <c r="D392" s="100"/>
      <c r="E392" s="100"/>
      <c r="F392" s="100"/>
      <c r="G392" s="100"/>
      <c r="H392" s="100"/>
      <c r="I392" s="100"/>
      <c r="J392" s="100"/>
      <c r="K392" s="100"/>
      <c r="L392" s="104"/>
      <c r="M392" s="104"/>
      <c r="N392" s="105"/>
      <c r="O392" s="105"/>
      <c r="P392" s="109"/>
      <c r="Q392" s="31">
        <f ca="1">NETWORKDAYS(N392,O392,LD!$D$5:$D$16)</f>
        <v>0</v>
      </c>
      <c r="R392" s="152" t="str">
        <f ca="1">IF(AND(R$7&gt;=$N392,R$7&lt;=$O392,R$7&lt;&gt;""),IF($P392="O",$K392&amp;" h",$K392),"")</f>
        <v/>
      </c>
      <c r="S392" s="150" t="str">
        <f>IF(AND(S$7&gt;=$N392,S$7&lt;=$O392,S$7&lt;&gt;""),IF($P392="O",$K392&amp;" h",$K392),"")</f>
        <v/>
      </c>
      <c r="T392" s="152" t="str">
        <f ca="1">IF(AND(T$7&gt;=$N392,T$7&lt;=$O392,T$7&lt;&gt;""),IF($P392="O",$K392&amp;" h",$K392),"")</f>
        <v/>
      </c>
      <c r="U392" s="150" t="str">
        <f>IF(AND(U$7&gt;=$N392,U$7&lt;=$O392,U$7&lt;&gt;""),IF($P392="O",$K392&amp;" h",$K392),"")</f>
        <v/>
      </c>
      <c r="V392" s="152" t="str">
        <f ca="1">IF(AND(V$7&gt;=$N392,V$7&lt;=$O392,V$7&lt;&gt;""),IF($P392="O",$K392&amp;" h",$K392),"")</f>
        <v/>
      </c>
      <c r="W392" s="150" t="str">
        <f>IF(AND(W$7&gt;=$N392,W$7&lt;=$O392,W$7&lt;&gt;""),IF($P392="O",$K392&amp;" h",$K392),"")</f>
        <v/>
      </c>
      <c r="X392" s="152" t="str">
        <f ca="1">IF(AND(X$7&gt;=$N392,X$7&lt;=$O392,X$7&lt;&gt;""),IF($P392="O",$K392&amp;" h",$K392),"")</f>
        <v/>
      </c>
      <c r="Y392" s="150" t="str">
        <f>IF(AND(Y$7&gt;=$N392,Y$7&lt;=$O392,Y$7&lt;&gt;""),IF($P392="O",$K392&amp;" h",$K392),"")</f>
        <v/>
      </c>
      <c r="Z392" s="152" t="str">
        <f ca="1">IF(AND(Z$7&gt;=$N392,Z$7&lt;=$O392,Z$7&lt;&gt;""),IF($P392="O",$K392&amp;" h",$K392),"")</f>
        <v/>
      </c>
      <c r="AA392" s="150" t="str">
        <f>IF(AND(AA$7&gt;=$N392,AA$7&lt;=$O392,AA$7&lt;&gt;""),IF($P392="O",$K392&amp;" h",$K392),"")</f>
        <v/>
      </c>
      <c r="AB392" s="152" t="str">
        <f ca="1">IF(AND(AB$7&gt;=$N392,AB$7&lt;=$O392,AB$7&lt;&gt;""),IF($P392="O",$K392&amp;" h",$K392),"")</f>
        <v/>
      </c>
      <c r="AC392" s="150" t="str">
        <f>IF(AND(AC$7&gt;=$N392,AC$7&lt;=$O392,AC$7&lt;&gt;""),IF($P392="O",$K392&amp;" h",$K392),"")</f>
        <v/>
      </c>
      <c r="AD392" s="152" t="str">
        <f ca="1">IF(AND(AD$7&gt;=$N392,AD$7&lt;=$O392,AD$7&lt;&gt;""),IF($P392="O",$K392&amp;" h",$K392),"")</f>
        <v/>
      </c>
      <c r="AE392" s="150" t="str">
        <f>IF(AND(AE$7&gt;=$N392,AE$7&lt;=$O392,AE$7&lt;&gt;""),IF($P392="O",$K392&amp;" h",$K392),"")</f>
        <v/>
      </c>
      <c r="AF392" s="152" t="str">
        <f ca="1">IF(AND(AF$7&gt;=$N392,AF$7&lt;=$O392,AF$7&lt;&gt;""),IF($P392="O",$K392&amp;" h",$K392),"")</f>
        <v/>
      </c>
      <c r="AG392" s="150" t="str">
        <f>IF(AND(AG$7&gt;=$N392,AG$7&lt;=$O392,AG$7&lt;&gt;""),IF($P392="O",$K392&amp;" h",$K392),"")</f>
        <v/>
      </c>
      <c r="AH392" s="152" t="str">
        <f ca="1">IF(AND(AH$7&gt;=$N392,AH$7&lt;=$O392,AH$7&lt;&gt;""),IF($P392="O",$K392&amp;" h",$K392),"")</f>
        <v/>
      </c>
      <c r="AI392" s="150"/>
      <c r="AJ392" s="152"/>
      <c r="AK392" s="150"/>
      <c r="AL392" s="152"/>
      <c r="AM392" s="150"/>
      <c r="AN392" s="152"/>
      <c r="AO392" s="150"/>
      <c r="AP392" s="152"/>
      <c r="AQ392" s="150"/>
      <c r="AR392" s="152"/>
      <c r="AS392" s="150"/>
      <c r="AT392" s="152"/>
      <c r="AU392" s="150"/>
      <c r="AV392" s="152"/>
      <c r="AW392" s="150"/>
      <c r="AX392" s="152"/>
      <c r="AY392" s="150"/>
      <c r="AZ392" s="152"/>
      <c r="BA392" s="150"/>
      <c r="BB392" s="152"/>
      <c r="BC392" s="150"/>
      <c r="BD392" s="152"/>
      <c r="BE392" s="150"/>
      <c r="BF392" s="152"/>
      <c r="BG392" s="150"/>
      <c r="BH392" s="152"/>
      <c r="BI392" s="150"/>
      <c r="BJ392" s="152"/>
      <c r="BK392" s="150"/>
      <c r="BL392" s="152"/>
      <c r="BM392" s="150"/>
      <c r="BN392" s="152"/>
      <c r="BO392" s="150"/>
      <c r="BP392" s="152"/>
      <c r="BQ392" s="150"/>
      <c r="BR392" s="152"/>
      <c r="BS392" s="150"/>
      <c r="BT392" s="152"/>
      <c r="BU392" s="150"/>
      <c r="BV392" s="152"/>
      <c r="BW392" s="150"/>
      <c r="BX392" s="152"/>
      <c r="BY392" s="150"/>
      <c r="BZ392" s="32" t="str">
        <f ca="1">IF(AND(BZ$7&gt;=$N392,BZ$7&lt;=$O392,BZ$7&lt;&gt;""),IF($P392="O",$K392&amp;" h",$K392),"")</f>
        <v/>
      </c>
      <c r="CA392" s="32" t="str">
        <f ca="1">IF(AND(CA$7&gt;=$N392,CA$7&lt;=$O392,CA$7&lt;&gt;""),IF($P392="O",$K392&amp;" h",$K392),"")</f>
        <v/>
      </c>
      <c r="CB392" s="32" t="str">
        <f ca="1">IF(AND(CB$7&gt;=$N392,CB$7&lt;=$O392,CB$7&lt;&gt;""),IF($P392="O",$K392&amp;" h",$K392),"")</f>
        <v/>
      </c>
      <c r="CC392" s="32" t="str">
        <f ca="1">IF(AND(CC$7&gt;=$N392,CC$7&lt;=$O392,CC$7&lt;&gt;""),IF($P392="O",$K392&amp;" h",$K392),"")</f>
        <v/>
      </c>
      <c r="CD392" s="32" t="str">
        <f ca="1">IF(AND(CD$7&gt;=$N392,CD$7&lt;=$O392,CD$7&lt;&gt;""),IF($P392="O",$K392&amp;" h",$K392),"")</f>
        <v/>
      </c>
      <c r="CE392" s="32" t="str">
        <f ca="1">IF(AND(CE$7&gt;=$N392,CE$7&lt;=$O392,CE$7&lt;&gt;""),IF($P392="O",$K392&amp;" h",$K392),"")</f>
        <v/>
      </c>
      <c r="CF392" s="32" t="str">
        <f ca="1">IF(AND(CF$7&gt;=$N392,CF$7&lt;=$O392,CF$7&lt;&gt;""),IF($P392="O",$K392&amp;" h",$K392),"")</f>
        <v/>
      </c>
      <c r="CG392" s="32" t="str">
        <f ca="1">IF(AND(CG$7&gt;=$N392,CG$7&lt;=$O392,CG$7&lt;&gt;""),IF($P392="O",$K392&amp;" h",$K392),"")</f>
        <v/>
      </c>
      <c r="CH392" s="32" t="str">
        <f ca="1">IF(AND(CH$7&gt;=$N392,CH$7&lt;=$O392,CH$7&lt;&gt;""),IF($P392="O",$K392&amp;" h",$K392),"")</f>
        <v/>
      </c>
      <c r="CI392" s="32" t="str">
        <f ca="1">IF(AND(CI$7&gt;=$N392,CI$7&lt;=$O392,CI$7&lt;&gt;""),IF($P392="O",$K392&amp;" h",$K392),"")</f>
        <v/>
      </c>
      <c r="CJ392" s="32" t="str">
        <f ca="1">IF(AND(CJ$7&gt;=$N392,CJ$7&lt;=$O392,CJ$7&lt;&gt;""),IF($P392="O",$K392&amp;" h",$K392),"")</f>
        <v/>
      </c>
      <c r="CK392" s="32" t="str">
        <f ca="1">IF(AND(CK$7&gt;=$N392,CK$7&lt;=$O392,CK$7&lt;&gt;""),IF($P392="O",$K392&amp;" h",$K392),"")</f>
        <v/>
      </c>
      <c r="CL392" s="32" t="str">
        <f ca="1">IF(AND(CL$7&gt;=$N392,CL$7&lt;=$O392,CL$7&lt;&gt;""),IF($P392="O",$K392&amp;" h",$K392),"")</f>
        <v/>
      </c>
      <c r="CM392" s="32" t="str">
        <f ca="1">IF(AND(CM$7&gt;=$N392,CM$7&lt;=$O392,CM$7&lt;&gt;""),IF($P392="O",$K392&amp;" h",$K392),"")</f>
        <v/>
      </c>
      <c r="CN392" s="32" t="str">
        <f ca="1">IF(AND(CN$7&gt;=$N392,CN$7&lt;=$O392,CN$7&lt;&gt;""),IF($P392="O",$K392&amp;" h",$K392),"")</f>
        <v/>
      </c>
      <c r="CO392" s="32" t="str">
        <f ca="1">IF(AND(CO$7&gt;=$N392,CO$7&lt;=$O392,CO$7&lt;&gt;""),IF($P392="O",$K392&amp;" h",$K392),"")</f>
        <v/>
      </c>
      <c r="CP392" s="32" t="str">
        <f ca="1">IF(AND(CP$7&gt;=$N392,CP$7&lt;=$O392,CP$7&lt;&gt;""),IF($P392="O",$K392&amp;" h",$K392),"")</f>
        <v/>
      </c>
      <c r="CQ392" s="32" t="str">
        <f ca="1">IF(AND(CQ$7&gt;=$N392,CQ$7&lt;=$O392,CQ$7&lt;&gt;""),IF($P392="O",$K392&amp;" h",$K392),"")</f>
        <v/>
      </c>
      <c r="CR392" s="32" t="str">
        <f ca="1">IF(AND(CR$7&gt;=$N392,CR$7&lt;=$O392,CR$7&lt;&gt;""),IF($P392="O",$K392&amp;" h",$K392),"")</f>
        <v/>
      </c>
      <c r="CS392" s="32" t="str">
        <f ca="1">IF(AND(CS$7&gt;=$N392,CS$7&lt;=$O392,CS$7&lt;&gt;""),IF($P392="O",$K392&amp;" h",$K392),"")</f>
        <v/>
      </c>
      <c r="CT392" s="32" t="str">
        <f ca="1">IF(AND(CT$7&gt;=$N392,CT$7&lt;=$O392,CT$7&lt;&gt;""),IF($P392="O",$K392&amp;" h",$K392),"")</f>
        <v/>
      </c>
      <c r="CU392" s="32" t="str">
        <f ca="1">IF(AND(CU$7&gt;=$N392,CU$7&lt;=$O392,CU$7&lt;&gt;""),IF($P392="O",$K392&amp;" h",$K392),"")</f>
        <v/>
      </c>
      <c r="CV392" s="32" t="str">
        <f ca="1">IF(AND(CV$7&gt;=$N392,CV$7&lt;=$O392,CV$7&lt;&gt;""),IF($P392="O",$K392&amp;" h",$K392),"")</f>
        <v/>
      </c>
      <c r="CW392" s="32" t="str">
        <f ca="1">IF(AND(CW$7&gt;=$N392,CW$7&lt;=$O392,CW$7&lt;&gt;""),IF($P392="O",$K392&amp;" h",$K392),"")</f>
        <v/>
      </c>
      <c r="CX392" s="32" t="str">
        <f ca="1">IF(AND(CX$7&gt;=$N392,CX$7&lt;=$O392,CX$7&lt;&gt;""),IF($P392="O",$K392&amp;" h",$K392),"")</f>
        <v/>
      </c>
      <c r="CY392" s="32" t="str">
        <f ca="1">IF(AND(CY$7&gt;=$N392,CY$7&lt;=$O392,CY$7&lt;&gt;""),IF($P392="O",$K392&amp;" h",$K392),"")</f>
        <v/>
      </c>
      <c r="CZ392" s="32" t="str">
        <f ca="1">IF(AND(CZ$7&gt;=$N392,CZ$7&lt;=$O392,CZ$7&lt;&gt;""),IF($P392="O",$K392&amp;" h",$K392),"")</f>
        <v/>
      </c>
      <c r="DA392" s="32" t="str">
        <f ca="1">IF(AND(DA$7&gt;=$N392,DA$7&lt;=$O392,DA$7&lt;&gt;""),IF($P392="O",$K392&amp;" h",$K392),"")</f>
        <v/>
      </c>
      <c r="DB392" s="32" t="str">
        <f ca="1">IF(AND(DB$7&gt;=$N392,DB$7&lt;=$O392,DB$7&lt;&gt;""),IF($P392="O",$K392&amp;" h",$K392),"")</f>
        <v/>
      </c>
      <c r="DC392" s="32" t="str">
        <f ca="1">IF(AND(DC$7&gt;=$N392,DC$7&lt;=$O392,DC$7&lt;&gt;""),IF($P392="O",$K392&amp;" h",$K392),"")</f>
        <v/>
      </c>
    </row>
    <row r="393" spans="1:107" x14ac:dyDescent="0.3">
      <c r="A393" s="100"/>
      <c r="B393" s="100"/>
      <c r="C393" s="100"/>
      <c r="D393" s="100"/>
      <c r="E393" s="100"/>
      <c r="F393" s="100"/>
      <c r="G393" s="100"/>
      <c r="H393" s="100"/>
      <c r="I393" s="100"/>
      <c r="J393" s="100"/>
      <c r="K393" s="100"/>
      <c r="L393" s="101"/>
      <c r="M393" s="101"/>
      <c r="N393" s="102"/>
      <c r="O393" s="102"/>
      <c r="P393" s="103"/>
      <c r="Q393" s="31">
        <f ca="1">NETWORKDAYS(N393,O393,LD!$D$5:$D$16)</f>
        <v>0</v>
      </c>
      <c r="R393" s="152" t="str">
        <f ca="1">IF(AND(R$7&gt;=$N393,R$7&lt;=$O393,R$7&lt;&gt;""),IF($P393="O",$K393&amp;" h",$K393),"")</f>
        <v/>
      </c>
      <c r="S393" s="150" t="str">
        <f>IF(AND(S$7&gt;=$N393,S$7&lt;=$O393,S$7&lt;&gt;""),IF($P393="O",$K393&amp;" h",$K393),"")</f>
        <v/>
      </c>
      <c r="T393" s="152" t="str">
        <f ca="1">IF(AND(T$7&gt;=$N393,T$7&lt;=$O393,T$7&lt;&gt;""),IF($P393="O",$K393&amp;" h",$K393),"")</f>
        <v/>
      </c>
      <c r="U393" s="150" t="str">
        <f>IF(AND(U$7&gt;=$N393,U$7&lt;=$O393,U$7&lt;&gt;""),IF($P393="O",$K393&amp;" h",$K393),"")</f>
        <v/>
      </c>
      <c r="V393" s="152" t="str">
        <f ca="1">IF(AND(V$7&gt;=$N393,V$7&lt;=$O393,V$7&lt;&gt;""),IF($P393="O",$K393&amp;" h",$K393),"")</f>
        <v/>
      </c>
      <c r="W393" s="150" t="str">
        <f>IF(AND(W$7&gt;=$N393,W$7&lt;=$O393,W$7&lt;&gt;""),IF($P393="O",$K393&amp;" h",$K393),"")</f>
        <v/>
      </c>
      <c r="X393" s="152" t="str">
        <f ca="1">IF(AND(X$7&gt;=$N393,X$7&lt;=$O393,X$7&lt;&gt;""),IF($P393="O",$K393&amp;" h",$K393),"")</f>
        <v/>
      </c>
      <c r="Y393" s="150" t="str">
        <f>IF(AND(Y$7&gt;=$N393,Y$7&lt;=$O393,Y$7&lt;&gt;""),IF($P393="O",$K393&amp;" h",$K393),"")</f>
        <v/>
      </c>
      <c r="Z393" s="152" t="str">
        <f ca="1">IF(AND(Z$7&gt;=$N393,Z$7&lt;=$O393,Z$7&lt;&gt;""),IF($P393="O",$K393&amp;" h",$K393),"")</f>
        <v/>
      </c>
      <c r="AA393" s="150" t="str">
        <f>IF(AND(AA$7&gt;=$N393,AA$7&lt;=$O393,AA$7&lt;&gt;""),IF($P393="O",$K393&amp;" h",$K393),"")</f>
        <v/>
      </c>
      <c r="AB393" s="152" t="str">
        <f ca="1">IF(AND(AB$7&gt;=$N393,AB$7&lt;=$O393,AB$7&lt;&gt;""),IF($P393="O",$K393&amp;" h",$K393),"")</f>
        <v/>
      </c>
      <c r="AC393" s="150" t="str">
        <f>IF(AND(AC$7&gt;=$N393,AC$7&lt;=$O393,AC$7&lt;&gt;""),IF($P393="O",$K393&amp;" h",$K393),"")</f>
        <v/>
      </c>
      <c r="AD393" s="152" t="str">
        <f ca="1">IF(AND(AD$7&gt;=$N393,AD$7&lt;=$O393,AD$7&lt;&gt;""),IF($P393="O",$K393&amp;" h",$K393),"")</f>
        <v/>
      </c>
      <c r="AE393" s="150" t="str">
        <f>IF(AND(AE$7&gt;=$N393,AE$7&lt;=$O393,AE$7&lt;&gt;""),IF($P393="O",$K393&amp;" h",$K393),"")</f>
        <v/>
      </c>
      <c r="AF393" s="152" t="str">
        <f ca="1">IF(AND(AF$7&gt;=$N393,AF$7&lt;=$O393,AF$7&lt;&gt;""),IF($P393="O",$K393&amp;" h",$K393),"")</f>
        <v/>
      </c>
      <c r="AG393" s="150" t="str">
        <f>IF(AND(AG$7&gt;=$N393,AG$7&lt;=$O393,AG$7&lt;&gt;""),IF($P393="O",$K393&amp;" h",$K393),"")</f>
        <v/>
      </c>
      <c r="AH393" s="152" t="str">
        <f ca="1">IF(AND(AH$7&gt;=$N393,AH$7&lt;=$O393,AH$7&lt;&gt;""),IF($P393="O",$K393&amp;" h",$K393),"")</f>
        <v/>
      </c>
      <c r="AI393" s="150"/>
      <c r="AJ393" s="152"/>
      <c r="AK393" s="150"/>
      <c r="AL393" s="152"/>
      <c r="AM393" s="150"/>
      <c r="AN393" s="152"/>
      <c r="AO393" s="150"/>
      <c r="AP393" s="152"/>
      <c r="AQ393" s="150"/>
      <c r="AR393" s="152"/>
      <c r="AS393" s="150"/>
      <c r="AT393" s="152"/>
      <c r="AU393" s="150"/>
      <c r="AV393" s="152"/>
      <c r="AW393" s="150"/>
      <c r="AX393" s="152"/>
      <c r="AY393" s="150"/>
      <c r="AZ393" s="152"/>
      <c r="BA393" s="150"/>
      <c r="BB393" s="152"/>
      <c r="BC393" s="150"/>
      <c r="BD393" s="152"/>
      <c r="BE393" s="150"/>
      <c r="BF393" s="152"/>
      <c r="BG393" s="150"/>
      <c r="BH393" s="152"/>
      <c r="BI393" s="150"/>
      <c r="BJ393" s="152"/>
      <c r="BK393" s="150"/>
      <c r="BL393" s="152"/>
      <c r="BM393" s="150"/>
      <c r="BN393" s="152"/>
      <c r="BO393" s="150"/>
      <c r="BP393" s="152"/>
      <c r="BQ393" s="150"/>
      <c r="BR393" s="152"/>
      <c r="BS393" s="150"/>
      <c r="BT393" s="152"/>
      <c r="BU393" s="150"/>
      <c r="BV393" s="152"/>
      <c r="BW393" s="150"/>
      <c r="BX393" s="152"/>
      <c r="BY393" s="150"/>
      <c r="BZ393" s="32" t="str">
        <f ca="1">IF(AND(BZ$7&gt;=$N393,BZ$7&lt;=$O393,BZ$7&lt;&gt;""),IF($P393="O",$K393&amp;" h",$K393),"")</f>
        <v/>
      </c>
      <c r="CA393" s="32" t="str">
        <f ca="1">IF(AND(CA$7&gt;=$N393,CA$7&lt;=$O393,CA$7&lt;&gt;""),IF($P393="O",$K393&amp;" h",$K393),"")</f>
        <v/>
      </c>
      <c r="CB393" s="32" t="str">
        <f ca="1">IF(AND(CB$7&gt;=$N393,CB$7&lt;=$O393,CB$7&lt;&gt;""),IF($P393="O",$K393&amp;" h",$K393),"")</f>
        <v/>
      </c>
      <c r="CC393" s="32" t="str">
        <f ca="1">IF(AND(CC$7&gt;=$N393,CC$7&lt;=$O393,CC$7&lt;&gt;""),IF($P393="O",$K393&amp;" h",$K393),"")</f>
        <v/>
      </c>
      <c r="CD393" s="32" t="str">
        <f ca="1">IF(AND(CD$7&gt;=$N393,CD$7&lt;=$O393,CD$7&lt;&gt;""),IF($P393="O",$K393&amp;" h",$K393),"")</f>
        <v/>
      </c>
      <c r="CE393" s="32" t="str">
        <f ca="1">IF(AND(CE$7&gt;=$N393,CE$7&lt;=$O393,CE$7&lt;&gt;""),IF($P393="O",$K393&amp;" h",$K393),"")</f>
        <v/>
      </c>
      <c r="CF393" s="32" t="str">
        <f ca="1">IF(AND(CF$7&gt;=$N393,CF$7&lt;=$O393,CF$7&lt;&gt;""),IF($P393="O",$K393&amp;" h",$K393),"")</f>
        <v/>
      </c>
      <c r="CG393" s="32" t="str">
        <f ca="1">IF(AND(CG$7&gt;=$N393,CG$7&lt;=$O393,CG$7&lt;&gt;""),IF($P393="O",$K393&amp;" h",$K393),"")</f>
        <v/>
      </c>
      <c r="CH393" s="32" t="str">
        <f ca="1">IF(AND(CH$7&gt;=$N393,CH$7&lt;=$O393,CH$7&lt;&gt;""),IF($P393="O",$K393&amp;" h",$K393),"")</f>
        <v/>
      </c>
      <c r="CI393" s="32" t="str">
        <f ca="1">IF(AND(CI$7&gt;=$N393,CI$7&lt;=$O393,CI$7&lt;&gt;""),IF($P393="O",$K393&amp;" h",$K393),"")</f>
        <v/>
      </c>
      <c r="CJ393" s="32" t="str">
        <f ca="1">IF(AND(CJ$7&gt;=$N393,CJ$7&lt;=$O393,CJ$7&lt;&gt;""),IF($P393="O",$K393&amp;" h",$K393),"")</f>
        <v/>
      </c>
      <c r="CK393" s="32" t="str">
        <f ca="1">IF(AND(CK$7&gt;=$N393,CK$7&lt;=$O393,CK$7&lt;&gt;""),IF($P393="O",$K393&amp;" h",$K393),"")</f>
        <v/>
      </c>
      <c r="CL393" s="32" t="str">
        <f ca="1">IF(AND(CL$7&gt;=$N393,CL$7&lt;=$O393,CL$7&lt;&gt;""),IF($P393="O",$K393&amp;" h",$K393),"")</f>
        <v/>
      </c>
      <c r="CM393" s="32" t="str">
        <f ca="1">IF(AND(CM$7&gt;=$N393,CM$7&lt;=$O393,CM$7&lt;&gt;""),IF($P393="O",$K393&amp;" h",$K393),"")</f>
        <v/>
      </c>
      <c r="CN393" s="32" t="str">
        <f ca="1">IF(AND(CN$7&gt;=$N393,CN$7&lt;=$O393,CN$7&lt;&gt;""),IF($P393="O",$K393&amp;" h",$K393),"")</f>
        <v/>
      </c>
      <c r="CO393" s="32" t="str">
        <f ca="1">IF(AND(CO$7&gt;=$N393,CO$7&lt;=$O393,CO$7&lt;&gt;""),IF($P393="O",$K393&amp;" h",$K393),"")</f>
        <v/>
      </c>
      <c r="CP393" s="32" t="str">
        <f ca="1">IF(AND(CP$7&gt;=$N393,CP$7&lt;=$O393,CP$7&lt;&gt;""),IF($P393="O",$K393&amp;" h",$K393),"")</f>
        <v/>
      </c>
      <c r="CQ393" s="32" t="str">
        <f ca="1">IF(AND(CQ$7&gt;=$N393,CQ$7&lt;=$O393,CQ$7&lt;&gt;""),IF($P393="O",$K393&amp;" h",$K393),"")</f>
        <v/>
      </c>
      <c r="CR393" s="32" t="str">
        <f ca="1">IF(AND(CR$7&gt;=$N393,CR$7&lt;=$O393,CR$7&lt;&gt;""),IF($P393="O",$K393&amp;" h",$K393),"")</f>
        <v/>
      </c>
      <c r="CS393" s="32" t="str">
        <f ca="1">IF(AND(CS$7&gt;=$N393,CS$7&lt;=$O393,CS$7&lt;&gt;""),IF($P393="O",$K393&amp;" h",$K393),"")</f>
        <v/>
      </c>
      <c r="CT393" s="32" t="str">
        <f ca="1">IF(AND(CT$7&gt;=$N393,CT$7&lt;=$O393,CT$7&lt;&gt;""),IF($P393="O",$K393&amp;" h",$K393),"")</f>
        <v/>
      </c>
      <c r="CU393" s="32" t="str">
        <f ca="1">IF(AND(CU$7&gt;=$N393,CU$7&lt;=$O393,CU$7&lt;&gt;""),IF($P393="O",$K393&amp;" h",$K393),"")</f>
        <v/>
      </c>
      <c r="CV393" s="32" t="str">
        <f ca="1">IF(AND(CV$7&gt;=$N393,CV$7&lt;=$O393,CV$7&lt;&gt;""),IF($P393="O",$K393&amp;" h",$K393),"")</f>
        <v/>
      </c>
      <c r="CW393" s="32" t="str">
        <f ca="1">IF(AND(CW$7&gt;=$N393,CW$7&lt;=$O393,CW$7&lt;&gt;""),IF($P393="O",$K393&amp;" h",$K393),"")</f>
        <v/>
      </c>
      <c r="CX393" s="32" t="str">
        <f ca="1">IF(AND(CX$7&gt;=$N393,CX$7&lt;=$O393,CX$7&lt;&gt;""),IF($P393="O",$K393&amp;" h",$K393),"")</f>
        <v/>
      </c>
      <c r="CY393" s="32" t="str">
        <f ca="1">IF(AND(CY$7&gt;=$N393,CY$7&lt;=$O393,CY$7&lt;&gt;""),IF($P393="O",$K393&amp;" h",$K393),"")</f>
        <v/>
      </c>
      <c r="CZ393" s="32" t="str">
        <f ca="1">IF(AND(CZ$7&gt;=$N393,CZ$7&lt;=$O393,CZ$7&lt;&gt;""),IF($P393="O",$K393&amp;" h",$K393),"")</f>
        <v/>
      </c>
      <c r="DA393" s="32" t="str">
        <f ca="1">IF(AND(DA$7&gt;=$N393,DA$7&lt;=$O393,DA$7&lt;&gt;""),IF($P393="O",$K393&amp;" h",$K393),"")</f>
        <v/>
      </c>
      <c r="DB393" s="32" t="str">
        <f ca="1">IF(AND(DB$7&gt;=$N393,DB$7&lt;=$O393,DB$7&lt;&gt;""),IF($P393="O",$K393&amp;" h",$K393),"")</f>
        <v/>
      </c>
      <c r="DC393" s="32" t="str">
        <f ca="1">IF(AND(DC$7&gt;=$N393,DC$7&lt;=$O393,DC$7&lt;&gt;""),IF($P393="O",$K393&amp;" h",$K393),"")</f>
        <v/>
      </c>
    </row>
    <row r="394" spans="1:107" x14ac:dyDescent="0.3">
      <c r="A394" s="100"/>
      <c r="B394" s="100"/>
      <c r="C394" s="100"/>
      <c r="D394" s="100"/>
      <c r="E394" s="100"/>
      <c r="F394" s="100"/>
      <c r="G394" s="100"/>
      <c r="H394" s="100"/>
      <c r="I394" s="100"/>
      <c r="J394" s="100"/>
      <c r="K394" s="100"/>
      <c r="L394" s="101"/>
      <c r="M394" s="101"/>
      <c r="N394" s="102"/>
      <c r="O394" s="102"/>
      <c r="P394" s="103"/>
      <c r="Q394" s="31">
        <f ca="1">NETWORKDAYS(N394,O394,LD!$D$5:$D$16)</f>
        <v>0</v>
      </c>
      <c r="R394" s="152" t="str">
        <f ca="1">IF(AND(R$7&gt;=$N394,R$7&lt;=$O394,R$7&lt;&gt;""),IF($P394="O",$K394&amp;" h",$K394),"")</f>
        <v/>
      </c>
      <c r="S394" s="150" t="str">
        <f>IF(AND(S$7&gt;=$N394,S$7&lt;=$O394,S$7&lt;&gt;""),IF($P394="O",$K394&amp;" h",$K394),"")</f>
        <v/>
      </c>
      <c r="T394" s="152" t="str">
        <f ca="1">IF(AND(T$7&gt;=$N394,T$7&lt;=$O394,T$7&lt;&gt;""),IF($P394="O",$K394&amp;" h",$K394),"")</f>
        <v/>
      </c>
      <c r="U394" s="150" t="str">
        <f>IF(AND(U$7&gt;=$N394,U$7&lt;=$O394,U$7&lt;&gt;""),IF($P394="O",$K394&amp;" h",$K394),"")</f>
        <v/>
      </c>
      <c r="V394" s="152" t="str">
        <f ca="1">IF(AND(V$7&gt;=$N394,V$7&lt;=$O394,V$7&lt;&gt;""),IF($P394="O",$K394&amp;" h",$K394),"")</f>
        <v/>
      </c>
      <c r="W394" s="150" t="str">
        <f>IF(AND(W$7&gt;=$N394,W$7&lt;=$O394,W$7&lt;&gt;""),IF($P394="O",$K394&amp;" h",$K394),"")</f>
        <v/>
      </c>
      <c r="X394" s="152" t="str">
        <f ca="1">IF(AND(X$7&gt;=$N394,X$7&lt;=$O394,X$7&lt;&gt;""),IF($P394="O",$K394&amp;" h",$K394),"")</f>
        <v/>
      </c>
      <c r="Y394" s="150" t="str">
        <f>IF(AND(Y$7&gt;=$N394,Y$7&lt;=$O394,Y$7&lt;&gt;""),IF($P394="O",$K394&amp;" h",$K394),"")</f>
        <v/>
      </c>
      <c r="Z394" s="152" t="str">
        <f ca="1">IF(AND(Z$7&gt;=$N394,Z$7&lt;=$O394,Z$7&lt;&gt;""),IF($P394="O",$K394&amp;" h",$K394),"")</f>
        <v/>
      </c>
      <c r="AA394" s="150" t="str">
        <f>IF(AND(AA$7&gt;=$N394,AA$7&lt;=$O394,AA$7&lt;&gt;""),IF($P394="O",$K394&amp;" h",$K394),"")</f>
        <v/>
      </c>
      <c r="AB394" s="152" t="str">
        <f ca="1">IF(AND(AB$7&gt;=$N394,AB$7&lt;=$O394,AB$7&lt;&gt;""),IF($P394="O",$K394&amp;" h",$K394),"")</f>
        <v/>
      </c>
      <c r="AC394" s="150" t="str">
        <f>IF(AND(AC$7&gt;=$N394,AC$7&lt;=$O394,AC$7&lt;&gt;""),IF($P394="O",$K394&amp;" h",$K394),"")</f>
        <v/>
      </c>
      <c r="AD394" s="152" t="str">
        <f ca="1">IF(AND(AD$7&gt;=$N394,AD$7&lt;=$O394,AD$7&lt;&gt;""),IF($P394="O",$K394&amp;" h",$K394),"")</f>
        <v/>
      </c>
      <c r="AE394" s="150" t="str">
        <f>IF(AND(AE$7&gt;=$N394,AE$7&lt;=$O394,AE$7&lt;&gt;""),IF($P394="O",$K394&amp;" h",$K394),"")</f>
        <v/>
      </c>
      <c r="AF394" s="152" t="str">
        <f ca="1">IF(AND(AF$7&gt;=$N394,AF$7&lt;=$O394,AF$7&lt;&gt;""),IF($P394="O",$K394&amp;" h",$K394),"")</f>
        <v/>
      </c>
      <c r="AG394" s="150" t="str">
        <f>IF(AND(AG$7&gt;=$N394,AG$7&lt;=$O394,AG$7&lt;&gt;""),IF($P394="O",$K394&amp;" h",$K394),"")</f>
        <v/>
      </c>
      <c r="AH394" s="152" t="str">
        <f ca="1">IF(AND(AH$7&gt;=$N394,AH$7&lt;=$O394,AH$7&lt;&gt;""),IF($P394="O",$K394&amp;" h",$K394),"")</f>
        <v/>
      </c>
      <c r="AI394" s="150"/>
      <c r="AJ394" s="152"/>
      <c r="AK394" s="150"/>
      <c r="AL394" s="152"/>
      <c r="AM394" s="150"/>
      <c r="AN394" s="152"/>
      <c r="AO394" s="150"/>
      <c r="AP394" s="152"/>
      <c r="AQ394" s="150"/>
      <c r="AR394" s="152"/>
      <c r="AS394" s="150"/>
      <c r="AT394" s="152"/>
      <c r="AU394" s="150"/>
      <c r="AV394" s="152"/>
      <c r="AW394" s="150"/>
      <c r="AX394" s="152"/>
      <c r="AY394" s="150"/>
      <c r="AZ394" s="152"/>
      <c r="BA394" s="150"/>
      <c r="BB394" s="152"/>
      <c r="BC394" s="150"/>
      <c r="BD394" s="152"/>
      <c r="BE394" s="150"/>
      <c r="BF394" s="152"/>
      <c r="BG394" s="150"/>
      <c r="BH394" s="152"/>
      <c r="BI394" s="150"/>
      <c r="BJ394" s="152"/>
      <c r="BK394" s="150"/>
      <c r="BL394" s="152"/>
      <c r="BM394" s="150"/>
      <c r="BN394" s="152"/>
      <c r="BO394" s="150"/>
      <c r="BP394" s="152"/>
      <c r="BQ394" s="150"/>
      <c r="BR394" s="152"/>
      <c r="BS394" s="150"/>
      <c r="BT394" s="152"/>
      <c r="BU394" s="150"/>
      <c r="BV394" s="152"/>
      <c r="BW394" s="150"/>
      <c r="BX394" s="152"/>
      <c r="BY394" s="150"/>
      <c r="BZ394" s="32" t="str">
        <f ca="1">IF(AND(BZ$7&gt;=$N394,BZ$7&lt;=$O394,BZ$7&lt;&gt;""),IF($P394="O",$K394&amp;" h",$K394),"")</f>
        <v/>
      </c>
      <c r="CA394" s="32" t="str">
        <f ca="1">IF(AND(CA$7&gt;=$N394,CA$7&lt;=$O394,CA$7&lt;&gt;""),IF($P394="O",$K394&amp;" h",$K394),"")</f>
        <v/>
      </c>
      <c r="CB394" s="32" t="str">
        <f ca="1">IF(AND(CB$7&gt;=$N394,CB$7&lt;=$O394,CB$7&lt;&gt;""),IF($P394="O",$K394&amp;" h",$K394),"")</f>
        <v/>
      </c>
      <c r="CC394" s="32" t="str">
        <f ca="1">IF(AND(CC$7&gt;=$N394,CC$7&lt;=$O394,CC$7&lt;&gt;""),IF($P394="O",$K394&amp;" h",$K394),"")</f>
        <v/>
      </c>
      <c r="CD394" s="32" t="str">
        <f ca="1">IF(AND(CD$7&gt;=$N394,CD$7&lt;=$O394,CD$7&lt;&gt;""),IF($P394="O",$K394&amp;" h",$K394),"")</f>
        <v/>
      </c>
      <c r="CE394" s="32" t="str">
        <f ca="1">IF(AND(CE$7&gt;=$N394,CE$7&lt;=$O394,CE$7&lt;&gt;""),IF($P394="O",$K394&amp;" h",$K394),"")</f>
        <v/>
      </c>
      <c r="CF394" s="32" t="str">
        <f ca="1">IF(AND(CF$7&gt;=$N394,CF$7&lt;=$O394,CF$7&lt;&gt;""),IF($P394="O",$K394&amp;" h",$K394),"")</f>
        <v/>
      </c>
      <c r="CG394" s="32" t="str">
        <f ca="1">IF(AND(CG$7&gt;=$N394,CG$7&lt;=$O394,CG$7&lt;&gt;""),IF($P394="O",$K394&amp;" h",$K394),"")</f>
        <v/>
      </c>
      <c r="CH394" s="32" t="str">
        <f ca="1">IF(AND(CH$7&gt;=$N394,CH$7&lt;=$O394,CH$7&lt;&gt;""),IF($P394="O",$K394&amp;" h",$K394),"")</f>
        <v/>
      </c>
      <c r="CI394" s="32" t="str">
        <f ca="1">IF(AND(CI$7&gt;=$N394,CI$7&lt;=$O394,CI$7&lt;&gt;""),IF($P394="O",$K394&amp;" h",$K394),"")</f>
        <v/>
      </c>
      <c r="CJ394" s="32" t="str">
        <f ca="1">IF(AND(CJ$7&gt;=$N394,CJ$7&lt;=$O394,CJ$7&lt;&gt;""),IF($P394="O",$K394&amp;" h",$K394),"")</f>
        <v/>
      </c>
      <c r="CK394" s="32" t="str">
        <f ca="1">IF(AND(CK$7&gt;=$N394,CK$7&lt;=$O394,CK$7&lt;&gt;""),IF($P394="O",$K394&amp;" h",$K394),"")</f>
        <v/>
      </c>
      <c r="CL394" s="32" t="str">
        <f ca="1">IF(AND(CL$7&gt;=$N394,CL$7&lt;=$O394,CL$7&lt;&gt;""),IF($P394="O",$K394&amp;" h",$K394),"")</f>
        <v/>
      </c>
      <c r="CM394" s="32" t="str">
        <f ca="1">IF(AND(CM$7&gt;=$N394,CM$7&lt;=$O394,CM$7&lt;&gt;""),IF($P394="O",$K394&amp;" h",$K394),"")</f>
        <v/>
      </c>
      <c r="CN394" s="32" t="str">
        <f ca="1">IF(AND(CN$7&gt;=$N394,CN$7&lt;=$O394,CN$7&lt;&gt;""),IF($P394="O",$K394&amp;" h",$K394),"")</f>
        <v/>
      </c>
      <c r="CO394" s="32" t="str">
        <f ca="1">IF(AND(CO$7&gt;=$N394,CO$7&lt;=$O394,CO$7&lt;&gt;""),IF($P394="O",$K394&amp;" h",$K394),"")</f>
        <v/>
      </c>
      <c r="CP394" s="32" t="str">
        <f ca="1">IF(AND(CP$7&gt;=$N394,CP$7&lt;=$O394,CP$7&lt;&gt;""),IF($P394="O",$K394&amp;" h",$K394),"")</f>
        <v/>
      </c>
      <c r="CQ394" s="32" t="str">
        <f ca="1">IF(AND(CQ$7&gt;=$N394,CQ$7&lt;=$O394,CQ$7&lt;&gt;""),IF($P394="O",$K394&amp;" h",$K394),"")</f>
        <v/>
      </c>
      <c r="CR394" s="32" t="str">
        <f ca="1">IF(AND(CR$7&gt;=$N394,CR$7&lt;=$O394,CR$7&lt;&gt;""),IF($P394="O",$K394&amp;" h",$K394),"")</f>
        <v/>
      </c>
      <c r="CS394" s="32" t="str">
        <f ca="1">IF(AND(CS$7&gt;=$N394,CS$7&lt;=$O394,CS$7&lt;&gt;""),IF($P394="O",$K394&amp;" h",$K394),"")</f>
        <v/>
      </c>
      <c r="CT394" s="32" t="str">
        <f ca="1">IF(AND(CT$7&gt;=$N394,CT$7&lt;=$O394,CT$7&lt;&gt;""),IF($P394="O",$K394&amp;" h",$K394),"")</f>
        <v/>
      </c>
      <c r="CU394" s="32" t="str">
        <f ca="1">IF(AND(CU$7&gt;=$N394,CU$7&lt;=$O394,CU$7&lt;&gt;""),IF($P394="O",$K394&amp;" h",$K394),"")</f>
        <v/>
      </c>
      <c r="CV394" s="32" t="str">
        <f ca="1">IF(AND(CV$7&gt;=$N394,CV$7&lt;=$O394,CV$7&lt;&gt;""),IF($P394="O",$K394&amp;" h",$K394),"")</f>
        <v/>
      </c>
      <c r="CW394" s="32" t="str">
        <f ca="1">IF(AND(CW$7&gt;=$N394,CW$7&lt;=$O394,CW$7&lt;&gt;""),IF($P394="O",$K394&amp;" h",$K394),"")</f>
        <v/>
      </c>
      <c r="CX394" s="32" t="str">
        <f ca="1">IF(AND(CX$7&gt;=$N394,CX$7&lt;=$O394,CX$7&lt;&gt;""),IF($P394="O",$K394&amp;" h",$K394),"")</f>
        <v/>
      </c>
      <c r="CY394" s="32" t="str">
        <f ca="1">IF(AND(CY$7&gt;=$N394,CY$7&lt;=$O394,CY$7&lt;&gt;""),IF($P394="O",$K394&amp;" h",$K394),"")</f>
        <v/>
      </c>
      <c r="CZ394" s="32" t="str">
        <f ca="1">IF(AND(CZ$7&gt;=$N394,CZ$7&lt;=$O394,CZ$7&lt;&gt;""),IF($P394="O",$K394&amp;" h",$K394),"")</f>
        <v/>
      </c>
      <c r="DA394" s="32" t="str">
        <f ca="1">IF(AND(DA$7&gt;=$N394,DA$7&lt;=$O394,DA$7&lt;&gt;""),IF($P394="O",$K394&amp;" h",$K394),"")</f>
        <v/>
      </c>
      <c r="DB394" s="32" t="str">
        <f ca="1">IF(AND(DB$7&gt;=$N394,DB$7&lt;=$O394,DB$7&lt;&gt;""),IF($P394="O",$K394&amp;" h",$K394),"")</f>
        <v/>
      </c>
      <c r="DC394" s="32" t="str">
        <f ca="1">IF(AND(DC$7&gt;=$N394,DC$7&lt;=$O394,DC$7&lt;&gt;""),IF($P394="O",$K394&amp;" h",$K394),"")</f>
        <v/>
      </c>
    </row>
    <row r="395" spans="1:107" x14ac:dyDescent="0.3">
      <c r="A395" s="100"/>
      <c r="B395" s="100"/>
      <c r="C395" s="100"/>
      <c r="D395" s="100"/>
      <c r="E395" s="100"/>
      <c r="F395" s="100"/>
      <c r="G395" s="100"/>
      <c r="H395" s="100"/>
      <c r="I395" s="100"/>
      <c r="J395" s="100"/>
      <c r="K395" s="100"/>
      <c r="L395" s="104"/>
      <c r="M395" s="104"/>
      <c r="N395" s="105"/>
      <c r="O395" s="105"/>
      <c r="P395" s="109"/>
      <c r="Q395" s="31">
        <f ca="1">NETWORKDAYS(N395,O395,LD!$D$5:$D$16)</f>
        <v>0</v>
      </c>
      <c r="R395" s="152" t="str">
        <f ca="1">IF(AND(R$7&gt;=$N395,R$7&lt;=$O395,R$7&lt;&gt;""),IF($P395="O",$K395&amp;" h",$K395),"")</f>
        <v/>
      </c>
      <c r="S395" s="150" t="str">
        <f>IF(AND(S$7&gt;=$N395,S$7&lt;=$O395,S$7&lt;&gt;""),IF($P395="O",$K395&amp;" h",$K395),"")</f>
        <v/>
      </c>
      <c r="T395" s="152" t="str">
        <f ca="1">IF(AND(T$7&gt;=$N395,T$7&lt;=$O395,T$7&lt;&gt;""),IF($P395="O",$K395&amp;" h",$K395),"")</f>
        <v/>
      </c>
      <c r="U395" s="150" t="str">
        <f>IF(AND(U$7&gt;=$N395,U$7&lt;=$O395,U$7&lt;&gt;""),IF($P395="O",$K395&amp;" h",$K395),"")</f>
        <v/>
      </c>
      <c r="V395" s="152" t="str">
        <f ca="1">IF(AND(V$7&gt;=$N395,V$7&lt;=$O395,V$7&lt;&gt;""),IF($P395="O",$K395&amp;" h",$K395),"")</f>
        <v/>
      </c>
      <c r="W395" s="150" t="str">
        <f>IF(AND(W$7&gt;=$N395,W$7&lt;=$O395,W$7&lt;&gt;""),IF($P395="O",$K395&amp;" h",$K395),"")</f>
        <v/>
      </c>
      <c r="X395" s="152" t="str">
        <f ca="1">IF(AND(X$7&gt;=$N395,X$7&lt;=$O395,X$7&lt;&gt;""),IF($P395="O",$K395&amp;" h",$K395),"")</f>
        <v/>
      </c>
      <c r="Y395" s="150" t="str">
        <f>IF(AND(Y$7&gt;=$N395,Y$7&lt;=$O395,Y$7&lt;&gt;""),IF($P395="O",$K395&amp;" h",$K395),"")</f>
        <v/>
      </c>
      <c r="Z395" s="152" t="str">
        <f ca="1">IF(AND(Z$7&gt;=$N395,Z$7&lt;=$O395,Z$7&lt;&gt;""),IF($P395="O",$K395&amp;" h",$K395),"")</f>
        <v/>
      </c>
      <c r="AA395" s="150" t="str">
        <f>IF(AND(AA$7&gt;=$N395,AA$7&lt;=$O395,AA$7&lt;&gt;""),IF($P395="O",$K395&amp;" h",$K395),"")</f>
        <v/>
      </c>
      <c r="AB395" s="152" t="str">
        <f ca="1">IF(AND(AB$7&gt;=$N395,AB$7&lt;=$O395,AB$7&lt;&gt;""),IF($P395="O",$K395&amp;" h",$K395),"")</f>
        <v/>
      </c>
      <c r="AC395" s="150" t="str">
        <f>IF(AND(AC$7&gt;=$N395,AC$7&lt;=$O395,AC$7&lt;&gt;""),IF($P395="O",$K395&amp;" h",$K395),"")</f>
        <v/>
      </c>
      <c r="AD395" s="152" t="str">
        <f ca="1">IF(AND(AD$7&gt;=$N395,AD$7&lt;=$O395,AD$7&lt;&gt;""),IF($P395="O",$K395&amp;" h",$K395),"")</f>
        <v/>
      </c>
      <c r="AE395" s="150" t="str">
        <f>IF(AND(AE$7&gt;=$N395,AE$7&lt;=$O395,AE$7&lt;&gt;""),IF($P395="O",$K395&amp;" h",$K395),"")</f>
        <v/>
      </c>
      <c r="AF395" s="152" t="str">
        <f ca="1">IF(AND(AF$7&gt;=$N395,AF$7&lt;=$O395,AF$7&lt;&gt;""),IF($P395="O",$K395&amp;" h",$K395),"")</f>
        <v/>
      </c>
      <c r="AG395" s="150" t="str">
        <f>IF(AND(AG$7&gt;=$N395,AG$7&lt;=$O395,AG$7&lt;&gt;""),IF($P395="O",$K395&amp;" h",$K395),"")</f>
        <v/>
      </c>
      <c r="AH395" s="152" t="str">
        <f ca="1">IF(AND(AH$7&gt;=$N395,AH$7&lt;=$O395,AH$7&lt;&gt;""),IF($P395="O",$K395&amp;" h",$K395),"")</f>
        <v/>
      </c>
      <c r="AI395" s="150"/>
      <c r="AJ395" s="152"/>
      <c r="AK395" s="150"/>
      <c r="AL395" s="152"/>
      <c r="AM395" s="150"/>
      <c r="AN395" s="152"/>
      <c r="AO395" s="150"/>
      <c r="AP395" s="152"/>
      <c r="AQ395" s="150"/>
      <c r="AR395" s="152"/>
      <c r="AS395" s="150"/>
      <c r="AT395" s="152"/>
      <c r="AU395" s="150"/>
      <c r="AV395" s="152"/>
      <c r="AW395" s="150"/>
      <c r="AX395" s="152"/>
      <c r="AY395" s="150"/>
      <c r="AZ395" s="152"/>
      <c r="BA395" s="150"/>
      <c r="BB395" s="152"/>
      <c r="BC395" s="150"/>
      <c r="BD395" s="152"/>
      <c r="BE395" s="150"/>
      <c r="BF395" s="152"/>
      <c r="BG395" s="150"/>
      <c r="BH395" s="152"/>
      <c r="BI395" s="150"/>
      <c r="BJ395" s="152"/>
      <c r="BK395" s="150"/>
      <c r="BL395" s="152"/>
      <c r="BM395" s="150"/>
      <c r="BN395" s="152"/>
      <c r="BO395" s="150"/>
      <c r="BP395" s="152"/>
      <c r="BQ395" s="150"/>
      <c r="BR395" s="152"/>
      <c r="BS395" s="150"/>
      <c r="BT395" s="152"/>
      <c r="BU395" s="150"/>
      <c r="BV395" s="152"/>
      <c r="BW395" s="150"/>
      <c r="BX395" s="152"/>
      <c r="BY395" s="150"/>
      <c r="BZ395" s="32" t="str">
        <f ca="1">IF(AND(BZ$7&gt;=$N395,BZ$7&lt;=$O395,BZ$7&lt;&gt;""),IF($P395="O",$K395&amp;" h",$K395),"")</f>
        <v/>
      </c>
      <c r="CA395" s="32" t="str">
        <f ca="1">IF(AND(CA$7&gt;=$N395,CA$7&lt;=$O395,CA$7&lt;&gt;""),IF($P395="O",$K395&amp;" h",$K395),"")</f>
        <v/>
      </c>
      <c r="CB395" s="32" t="str">
        <f ca="1">IF(AND(CB$7&gt;=$N395,CB$7&lt;=$O395,CB$7&lt;&gt;""),IF($P395="O",$K395&amp;" h",$K395),"")</f>
        <v/>
      </c>
      <c r="CC395" s="32" t="str">
        <f ca="1">IF(AND(CC$7&gt;=$N395,CC$7&lt;=$O395,CC$7&lt;&gt;""),IF($P395="O",$K395&amp;" h",$K395),"")</f>
        <v/>
      </c>
      <c r="CD395" s="32" t="str">
        <f ca="1">IF(AND(CD$7&gt;=$N395,CD$7&lt;=$O395,CD$7&lt;&gt;""),IF($P395="O",$K395&amp;" h",$K395),"")</f>
        <v/>
      </c>
      <c r="CE395" s="32" t="str">
        <f ca="1">IF(AND(CE$7&gt;=$N395,CE$7&lt;=$O395,CE$7&lt;&gt;""),IF($P395="O",$K395&amp;" h",$K395),"")</f>
        <v/>
      </c>
      <c r="CF395" s="32" t="str">
        <f ca="1">IF(AND(CF$7&gt;=$N395,CF$7&lt;=$O395,CF$7&lt;&gt;""),IF($P395="O",$K395&amp;" h",$K395),"")</f>
        <v/>
      </c>
      <c r="CG395" s="32" t="str">
        <f ca="1">IF(AND(CG$7&gt;=$N395,CG$7&lt;=$O395,CG$7&lt;&gt;""),IF($P395="O",$K395&amp;" h",$K395),"")</f>
        <v/>
      </c>
      <c r="CH395" s="32" t="str">
        <f ca="1">IF(AND(CH$7&gt;=$N395,CH$7&lt;=$O395,CH$7&lt;&gt;""),IF($P395="O",$K395&amp;" h",$K395),"")</f>
        <v/>
      </c>
      <c r="CI395" s="32" t="str">
        <f ca="1">IF(AND(CI$7&gt;=$N395,CI$7&lt;=$O395,CI$7&lt;&gt;""),IF($P395="O",$K395&amp;" h",$K395),"")</f>
        <v/>
      </c>
      <c r="CJ395" s="32" t="str">
        <f ca="1">IF(AND(CJ$7&gt;=$N395,CJ$7&lt;=$O395,CJ$7&lt;&gt;""),IF($P395="O",$K395&amp;" h",$K395),"")</f>
        <v/>
      </c>
      <c r="CK395" s="32" t="str">
        <f ca="1">IF(AND(CK$7&gt;=$N395,CK$7&lt;=$O395,CK$7&lt;&gt;""),IF($P395="O",$K395&amp;" h",$K395),"")</f>
        <v/>
      </c>
      <c r="CL395" s="32" t="str">
        <f ca="1">IF(AND(CL$7&gt;=$N395,CL$7&lt;=$O395,CL$7&lt;&gt;""),IF($P395="O",$K395&amp;" h",$K395),"")</f>
        <v/>
      </c>
      <c r="CM395" s="32" t="str">
        <f ca="1">IF(AND(CM$7&gt;=$N395,CM$7&lt;=$O395,CM$7&lt;&gt;""),IF($P395="O",$K395&amp;" h",$K395),"")</f>
        <v/>
      </c>
      <c r="CN395" s="32" t="str">
        <f ca="1">IF(AND(CN$7&gt;=$N395,CN$7&lt;=$O395,CN$7&lt;&gt;""),IF($P395="O",$K395&amp;" h",$K395),"")</f>
        <v/>
      </c>
      <c r="CO395" s="32" t="str">
        <f ca="1">IF(AND(CO$7&gt;=$N395,CO$7&lt;=$O395,CO$7&lt;&gt;""),IF($P395="O",$K395&amp;" h",$K395),"")</f>
        <v/>
      </c>
      <c r="CP395" s="32" t="str">
        <f ca="1">IF(AND(CP$7&gt;=$N395,CP$7&lt;=$O395,CP$7&lt;&gt;""),IF($P395="O",$K395&amp;" h",$K395),"")</f>
        <v/>
      </c>
      <c r="CQ395" s="32" t="str">
        <f ca="1">IF(AND(CQ$7&gt;=$N395,CQ$7&lt;=$O395,CQ$7&lt;&gt;""),IF($P395="O",$K395&amp;" h",$K395),"")</f>
        <v/>
      </c>
      <c r="CR395" s="32" t="str">
        <f ca="1">IF(AND(CR$7&gt;=$N395,CR$7&lt;=$O395,CR$7&lt;&gt;""),IF($P395="O",$K395&amp;" h",$K395),"")</f>
        <v/>
      </c>
      <c r="CS395" s="32" t="str">
        <f ca="1">IF(AND(CS$7&gt;=$N395,CS$7&lt;=$O395,CS$7&lt;&gt;""),IF($P395="O",$K395&amp;" h",$K395),"")</f>
        <v/>
      </c>
      <c r="CT395" s="32" t="str">
        <f ca="1">IF(AND(CT$7&gt;=$N395,CT$7&lt;=$O395,CT$7&lt;&gt;""),IF($P395="O",$K395&amp;" h",$K395),"")</f>
        <v/>
      </c>
      <c r="CU395" s="32" t="str">
        <f ca="1">IF(AND(CU$7&gt;=$N395,CU$7&lt;=$O395,CU$7&lt;&gt;""),IF($P395="O",$K395&amp;" h",$K395),"")</f>
        <v/>
      </c>
      <c r="CV395" s="32" t="str">
        <f ca="1">IF(AND(CV$7&gt;=$N395,CV$7&lt;=$O395,CV$7&lt;&gt;""),IF($P395="O",$K395&amp;" h",$K395),"")</f>
        <v/>
      </c>
      <c r="CW395" s="32" t="str">
        <f ca="1">IF(AND(CW$7&gt;=$N395,CW$7&lt;=$O395,CW$7&lt;&gt;""),IF($P395="O",$K395&amp;" h",$K395),"")</f>
        <v/>
      </c>
      <c r="CX395" s="32" t="str">
        <f ca="1">IF(AND(CX$7&gt;=$N395,CX$7&lt;=$O395,CX$7&lt;&gt;""),IF($P395="O",$K395&amp;" h",$K395),"")</f>
        <v/>
      </c>
      <c r="CY395" s="32" t="str">
        <f ca="1">IF(AND(CY$7&gt;=$N395,CY$7&lt;=$O395,CY$7&lt;&gt;""),IF($P395="O",$K395&amp;" h",$K395),"")</f>
        <v/>
      </c>
      <c r="CZ395" s="32" t="str">
        <f ca="1">IF(AND(CZ$7&gt;=$N395,CZ$7&lt;=$O395,CZ$7&lt;&gt;""),IF($P395="O",$K395&amp;" h",$K395),"")</f>
        <v/>
      </c>
      <c r="DA395" s="32" t="str">
        <f ca="1">IF(AND(DA$7&gt;=$N395,DA$7&lt;=$O395,DA$7&lt;&gt;""),IF($P395="O",$K395&amp;" h",$K395),"")</f>
        <v/>
      </c>
      <c r="DB395" s="32" t="str">
        <f ca="1">IF(AND(DB$7&gt;=$N395,DB$7&lt;=$O395,DB$7&lt;&gt;""),IF($P395="O",$K395&amp;" h",$K395),"")</f>
        <v/>
      </c>
      <c r="DC395" s="32" t="str">
        <f ca="1">IF(AND(DC$7&gt;=$N395,DC$7&lt;=$O395,DC$7&lt;&gt;""),IF($P395="O",$K395&amp;" h",$K395),"")</f>
        <v/>
      </c>
    </row>
    <row r="396" spans="1:107" x14ac:dyDescent="0.3">
      <c r="A396" s="100"/>
      <c r="B396" s="100"/>
      <c r="C396" s="100"/>
      <c r="D396" s="100"/>
      <c r="E396" s="100"/>
      <c r="F396" s="100"/>
      <c r="G396" s="100"/>
      <c r="H396" s="100"/>
      <c r="I396" s="100"/>
      <c r="J396" s="100"/>
      <c r="K396" s="100"/>
      <c r="L396" s="104"/>
      <c r="M396" s="104"/>
      <c r="N396" s="105"/>
      <c r="O396" s="105"/>
      <c r="P396" s="106"/>
      <c r="Q396" s="31">
        <f ca="1">NETWORKDAYS(N396,O396,LD!$D$5:$D$16)</f>
        <v>0</v>
      </c>
      <c r="R396" s="152" t="str">
        <f ca="1">IF(AND(R$7&gt;=$N396,R$7&lt;=$O396,R$7&lt;&gt;""),IF($P396="O",$K396&amp;" h",$K396),"")</f>
        <v/>
      </c>
      <c r="S396" s="150" t="str">
        <f>IF(AND(S$7&gt;=$N396,S$7&lt;=$O396,S$7&lt;&gt;""),IF($P396="O",$K396&amp;" h",$K396),"")</f>
        <v/>
      </c>
      <c r="T396" s="152" t="str">
        <f ca="1">IF(AND(T$7&gt;=$N396,T$7&lt;=$O396,T$7&lt;&gt;""),IF($P396="O",$K396&amp;" h",$K396),"")</f>
        <v/>
      </c>
      <c r="U396" s="150" t="str">
        <f>IF(AND(U$7&gt;=$N396,U$7&lt;=$O396,U$7&lt;&gt;""),IF($P396="O",$K396&amp;" h",$K396),"")</f>
        <v/>
      </c>
      <c r="V396" s="152" t="str">
        <f ca="1">IF(AND(V$7&gt;=$N396,V$7&lt;=$O396,V$7&lt;&gt;""),IF($P396="O",$K396&amp;" h",$K396),"")</f>
        <v/>
      </c>
      <c r="W396" s="150" t="str">
        <f>IF(AND(W$7&gt;=$N396,W$7&lt;=$O396,W$7&lt;&gt;""),IF($P396="O",$K396&amp;" h",$K396),"")</f>
        <v/>
      </c>
      <c r="X396" s="152" t="str">
        <f ca="1">IF(AND(X$7&gt;=$N396,X$7&lt;=$O396,X$7&lt;&gt;""),IF($P396="O",$K396&amp;" h",$K396),"")</f>
        <v/>
      </c>
      <c r="Y396" s="150" t="str">
        <f>IF(AND(Y$7&gt;=$N396,Y$7&lt;=$O396,Y$7&lt;&gt;""),IF($P396="O",$K396&amp;" h",$K396),"")</f>
        <v/>
      </c>
      <c r="Z396" s="152" t="str">
        <f ca="1">IF(AND(Z$7&gt;=$N396,Z$7&lt;=$O396,Z$7&lt;&gt;""),IF($P396="O",$K396&amp;" h",$K396),"")</f>
        <v/>
      </c>
      <c r="AA396" s="150" t="str">
        <f>IF(AND(AA$7&gt;=$N396,AA$7&lt;=$O396,AA$7&lt;&gt;""),IF($P396="O",$K396&amp;" h",$K396),"")</f>
        <v/>
      </c>
      <c r="AB396" s="152" t="str">
        <f ca="1">IF(AND(AB$7&gt;=$N396,AB$7&lt;=$O396,AB$7&lt;&gt;""),IF($P396="O",$K396&amp;" h",$K396),"")</f>
        <v/>
      </c>
      <c r="AC396" s="150" t="str">
        <f>IF(AND(AC$7&gt;=$N396,AC$7&lt;=$O396,AC$7&lt;&gt;""),IF($P396="O",$K396&amp;" h",$K396),"")</f>
        <v/>
      </c>
      <c r="AD396" s="152" t="str">
        <f ca="1">IF(AND(AD$7&gt;=$N396,AD$7&lt;=$O396,AD$7&lt;&gt;""),IF($P396="O",$K396&amp;" h",$K396),"")</f>
        <v/>
      </c>
      <c r="AE396" s="150" t="str">
        <f>IF(AND(AE$7&gt;=$N396,AE$7&lt;=$O396,AE$7&lt;&gt;""),IF($P396="O",$K396&amp;" h",$K396),"")</f>
        <v/>
      </c>
      <c r="AF396" s="152" t="str">
        <f ca="1">IF(AND(AF$7&gt;=$N396,AF$7&lt;=$O396,AF$7&lt;&gt;""),IF($P396="O",$K396&amp;" h",$K396),"")</f>
        <v/>
      </c>
      <c r="AG396" s="150" t="str">
        <f>IF(AND(AG$7&gt;=$N396,AG$7&lt;=$O396,AG$7&lt;&gt;""),IF($P396="O",$K396&amp;" h",$K396),"")</f>
        <v/>
      </c>
      <c r="AH396" s="152" t="str">
        <f ca="1">IF(AND(AH$7&gt;=$N396,AH$7&lt;=$O396,AH$7&lt;&gt;""),IF($P396="O",$K396&amp;" h",$K396),"")</f>
        <v/>
      </c>
      <c r="AI396" s="150"/>
      <c r="AJ396" s="152"/>
      <c r="AK396" s="150"/>
      <c r="AL396" s="152"/>
      <c r="AM396" s="150"/>
      <c r="AN396" s="152"/>
      <c r="AO396" s="150"/>
      <c r="AP396" s="152"/>
      <c r="AQ396" s="150"/>
      <c r="AR396" s="152"/>
      <c r="AS396" s="150"/>
      <c r="AT396" s="152"/>
      <c r="AU396" s="150"/>
      <c r="AV396" s="152"/>
      <c r="AW396" s="150"/>
      <c r="AX396" s="152"/>
      <c r="AY396" s="150"/>
      <c r="AZ396" s="152"/>
      <c r="BA396" s="150"/>
      <c r="BB396" s="152"/>
      <c r="BC396" s="150"/>
      <c r="BD396" s="152"/>
      <c r="BE396" s="150"/>
      <c r="BF396" s="152"/>
      <c r="BG396" s="150"/>
      <c r="BH396" s="152"/>
      <c r="BI396" s="150"/>
      <c r="BJ396" s="152"/>
      <c r="BK396" s="150"/>
      <c r="BL396" s="152"/>
      <c r="BM396" s="150"/>
      <c r="BN396" s="152"/>
      <c r="BO396" s="150"/>
      <c r="BP396" s="152"/>
      <c r="BQ396" s="150"/>
      <c r="BR396" s="152"/>
      <c r="BS396" s="150"/>
      <c r="BT396" s="152"/>
      <c r="BU396" s="150"/>
      <c r="BV396" s="152"/>
      <c r="BW396" s="150"/>
      <c r="BX396" s="152"/>
      <c r="BY396" s="150"/>
      <c r="BZ396" s="32" t="str">
        <f ca="1">IF(AND(BZ$7&gt;=$N396,BZ$7&lt;=$O396,BZ$7&lt;&gt;""),IF($P396="O",$K396&amp;" h",$K396),"")</f>
        <v/>
      </c>
      <c r="CA396" s="32" t="str">
        <f ca="1">IF(AND(CA$7&gt;=$N396,CA$7&lt;=$O396,CA$7&lt;&gt;""),IF($P396="O",$K396&amp;" h",$K396),"")</f>
        <v/>
      </c>
      <c r="CB396" s="32" t="str">
        <f ca="1">IF(AND(CB$7&gt;=$N396,CB$7&lt;=$O396,CB$7&lt;&gt;""),IF($P396="O",$K396&amp;" h",$K396),"")</f>
        <v/>
      </c>
      <c r="CC396" s="32" t="str">
        <f ca="1">IF(AND(CC$7&gt;=$N396,CC$7&lt;=$O396,CC$7&lt;&gt;""),IF($P396="O",$K396&amp;" h",$K396),"")</f>
        <v/>
      </c>
      <c r="CD396" s="32" t="str">
        <f ca="1">IF(AND(CD$7&gt;=$N396,CD$7&lt;=$O396,CD$7&lt;&gt;""),IF($P396="O",$K396&amp;" h",$K396),"")</f>
        <v/>
      </c>
      <c r="CE396" s="32" t="str">
        <f ca="1">IF(AND(CE$7&gt;=$N396,CE$7&lt;=$O396,CE$7&lt;&gt;""),IF($P396="O",$K396&amp;" h",$K396),"")</f>
        <v/>
      </c>
      <c r="CF396" s="32" t="str">
        <f ca="1">IF(AND(CF$7&gt;=$N396,CF$7&lt;=$O396,CF$7&lt;&gt;""),IF($P396="O",$K396&amp;" h",$K396),"")</f>
        <v/>
      </c>
      <c r="CG396" s="32" t="str">
        <f ca="1">IF(AND(CG$7&gt;=$N396,CG$7&lt;=$O396,CG$7&lt;&gt;""),IF($P396="O",$K396&amp;" h",$K396),"")</f>
        <v/>
      </c>
      <c r="CH396" s="32" t="str">
        <f ca="1">IF(AND(CH$7&gt;=$N396,CH$7&lt;=$O396,CH$7&lt;&gt;""),IF($P396="O",$K396&amp;" h",$K396),"")</f>
        <v/>
      </c>
      <c r="CI396" s="32" t="str">
        <f ca="1">IF(AND(CI$7&gt;=$N396,CI$7&lt;=$O396,CI$7&lt;&gt;""),IF($P396="O",$K396&amp;" h",$K396),"")</f>
        <v/>
      </c>
      <c r="CJ396" s="32" t="str">
        <f ca="1">IF(AND(CJ$7&gt;=$N396,CJ$7&lt;=$O396,CJ$7&lt;&gt;""),IF($P396="O",$K396&amp;" h",$K396),"")</f>
        <v/>
      </c>
      <c r="CK396" s="32" t="str">
        <f ca="1">IF(AND(CK$7&gt;=$N396,CK$7&lt;=$O396,CK$7&lt;&gt;""),IF($P396="O",$K396&amp;" h",$K396),"")</f>
        <v/>
      </c>
      <c r="CL396" s="32" t="str">
        <f ca="1">IF(AND(CL$7&gt;=$N396,CL$7&lt;=$O396,CL$7&lt;&gt;""),IF($P396="O",$K396&amp;" h",$K396),"")</f>
        <v/>
      </c>
      <c r="CM396" s="32" t="str">
        <f ca="1">IF(AND(CM$7&gt;=$N396,CM$7&lt;=$O396,CM$7&lt;&gt;""),IF($P396="O",$K396&amp;" h",$K396),"")</f>
        <v/>
      </c>
      <c r="CN396" s="32" t="str">
        <f ca="1">IF(AND(CN$7&gt;=$N396,CN$7&lt;=$O396,CN$7&lt;&gt;""),IF($P396="O",$K396&amp;" h",$K396),"")</f>
        <v/>
      </c>
      <c r="CO396" s="32" t="str">
        <f ca="1">IF(AND(CO$7&gt;=$N396,CO$7&lt;=$O396,CO$7&lt;&gt;""),IF($P396="O",$K396&amp;" h",$K396),"")</f>
        <v/>
      </c>
      <c r="CP396" s="32" t="str">
        <f ca="1">IF(AND(CP$7&gt;=$N396,CP$7&lt;=$O396,CP$7&lt;&gt;""),IF($P396="O",$K396&amp;" h",$K396),"")</f>
        <v/>
      </c>
      <c r="CQ396" s="32" t="str">
        <f ca="1">IF(AND(CQ$7&gt;=$N396,CQ$7&lt;=$O396,CQ$7&lt;&gt;""),IF($P396="O",$K396&amp;" h",$K396),"")</f>
        <v/>
      </c>
      <c r="CR396" s="32" t="str">
        <f ca="1">IF(AND(CR$7&gt;=$N396,CR$7&lt;=$O396,CR$7&lt;&gt;""),IF($P396="O",$K396&amp;" h",$K396),"")</f>
        <v/>
      </c>
      <c r="CS396" s="32" t="str">
        <f ca="1">IF(AND(CS$7&gt;=$N396,CS$7&lt;=$O396,CS$7&lt;&gt;""),IF($P396="O",$K396&amp;" h",$K396),"")</f>
        <v/>
      </c>
      <c r="CT396" s="32" t="str">
        <f ca="1">IF(AND(CT$7&gt;=$N396,CT$7&lt;=$O396,CT$7&lt;&gt;""),IF($P396="O",$K396&amp;" h",$K396),"")</f>
        <v/>
      </c>
      <c r="CU396" s="32" t="str">
        <f ca="1">IF(AND(CU$7&gt;=$N396,CU$7&lt;=$O396,CU$7&lt;&gt;""),IF($P396="O",$K396&amp;" h",$K396),"")</f>
        <v/>
      </c>
      <c r="CV396" s="32" t="str">
        <f ca="1">IF(AND(CV$7&gt;=$N396,CV$7&lt;=$O396,CV$7&lt;&gt;""),IF($P396="O",$K396&amp;" h",$K396),"")</f>
        <v/>
      </c>
      <c r="CW396" s="32" t="str">
        <f ca="1">IF(AND(CW$7&gt;=$N396,CW$7&lt;=$O396,CW$7&lt;&gt;""),IF($P396="O",$K396&amp;" h",$K396),"")</f>
        <v/>
      </c>
      <c r="CX396" s="32" t="str">
        <f ca="1">IF(AND(CX$7&gt;=$N396,CX$7&lt;=$O396,CX$7&lt;&gt;""),IF($P396="O",$K396&amp;" h",$K396),"")</f>
        <v/>
      </c>
      <c r="CY396" s="32" t="str">
        <f ca="1">IF(AND(CY$7&gt;=$N396,CY$7&lt;=$O396,CY$7&lt;&gt;""),IF($P396="O",$K396&amp;" h",$K396),"")</f>
        <v/>
      </c>
      <c r="CZ396" s="32" t="str">
        <f ca="1">IF(AND(CZ$7&gt;=$N396,CZ$7&lt;=$O396,CZ$7&lt;&gt;""),IF($P396="O",$K396&amp;" h",$K396),"")</f>
        <v/>
      </c>
      <c r="DA396" s="32" t="str">
        <f ca="1">IF(AND(DA$7&gt;=$N396,DA$7&lt;=$O396,DA$7&lt;&gt;""),IF($P396="O",$K396&amp;" h",$K396),"")</f>
        <v/>
      </c>
      <c r="DB396" s="32" t="str">
        <f ca="1">IF(AND(DB$7&gt;=$N396,DB$7&lt;=$O396,DB$7&lt;&gt;""),IF($P396="O",$K396&amp;" h",$K396),"")</f>
        <v/>
      </c>
      <c r="DC396" s="32" t="str">
        <f ca="1">IF(AND(DC$7&gt;=$N396,DC$7&lt;=$O396,DC$7&lt;&gt;""),IF($P396="O",$K396&amp;" h",$K396),"")</f>
        <v/>
      </c>
    </row>
    <row r="397" spans="1:107" x14ac:dyDescent="0.3">
      <c r="A397" s="100"/>
      <c r="B397" s="100"/>
      <c r="C397" s="100"/>
      <c r="D397" s="100"/>
      <c r="E397" s="100"/>
      <c r="F397" s="100"/>
      <c r="G397" s="100"/>
      <c r="H397" s="100"/>
      <c r="I397" s="100"/>
      <c r="J397" s="100"/>
      <c r="K397" s="100"/>
      <c r="L397" s="104"/>
      <c r="M397" s="104"/>
      <c r="N397" s="105"/>
      <c r="O397" s="105"/>
      <c r="P397" s="106"/>
      <c r="Q397" s="31">
        <f ca="1">NETWORKDAYS(N397,O397,LD!$D$5:$D$16)</f>
        <v>0</v>
      </c>
      <c r="R397" s="152" t="str">
        <f ca="1">IF(AND(R$7&gt;=$N397,R$7&lt;=$O397,R$7&lt;&gt;""),IF($P397="O",$K397&amp;" h",$K397),"")</f>
        <v/>
      </c>
      <c r="S397" s="150" t="str">
        <f>IF(AND(S$7&gt;=$N397,S$7&lt;=$O397,S$7&lt;&gt;""),IF($P397="O",$K397&amp;" h",$K397),"")</f>
        <v/>
      </c>
      <c r="T397" s="152" t="str">
        <f ca="1">IF(AND(T$7&gt;=$N397,T$7&lt;=$O397,T$7&lt;&gt;""),IF($P397="O",$K397&amp;" h",$K397),"")</f>
        <v/>
      </c>
      <c r="U397" s="150" t="str">
        <f>IF(AND(U$7&gt;=$N397,U$7&lt;=$O397,U$7&lt;&gt;""),IF($P397="O",$K397&amp;" h",$K397),"")</f>
        <v/>
      </c>
      <c r="V397" s="152" t="str">
        <f ca="1">IF(AND(V$7&gt;=$N397,V$7&lt;=$O397,V$7&lt;&gt;""),IF($P397="O",$K397&amp;" h",$K397),"")</f>
        <v/>
      </c>
      <c r="W397" s="150" t="str">
        <f>IF(AND(W$7&gt;=$N397,W$7&lt;=$O397,W$7&lt;&gt;""),IF($P397="O",$K397&amp;" h",$K397),"")</f>
        <v/>
      </c>
      <c r="X397" s="152" t="str">
        <f ca="1">IF(AND(X$7&gt;=$N397,X$7&lt;=$O397,X$7&lt;&gt;""),IF($P397="O",$K397&amp;" h",$K397),"")</f>
        <v/>
      </c>
      <c r="Y397" s="150" t="str">
        <f>IF(AND(Y$7&gt;=$N397,Y$7&lt;=$O397,Y$7&lt;&gt;""),IF($P397="O",$K397&amp;" h",$K397),"")</f>
        <v/>
      </c>
      <c r="Z397" s="152" t="str">
        <f ca="1">IF(AND(Z$7&gt;=$N397,Z$7&lt;=$O397,Z$7&lt;&gt;""),IF($P397="O",$K397&amp;" h",$K397),"")</f>
        <v/>
      </c>
      <c r="AA397" s="150" t="str">
        <f>IF(AND(AA$7&gt;=$N397,AA$7&lt;=$O397,AA$7&lt;&gt;""),IF($P397="O",$K397&amp;" h",$K397),"")</f>
        <v/>
      </c>
      <c r="AB397" s="152" t="str">
        <f ca="1">IF(AND(AB$7&gt;=$N397,AB$7&lt;=$O397,AB$7&lt;&gt;""),IF($P397="O",$K397&amp;" h",$K397),"")</f>
        <v/>
      </c>
      <c r="AC397" s="150" t="str">
        <f>IF(AND(AC$7&gt;=$N397,AC$7&lt;=$O397,AC$7&lt;&gt;""),IF($P397="O",$K397&amp;" h",$K397),"")</f>
        <v/>
      </c>
      <c r="AD397" s="152" t="str">
        <f ca="1">IF(AND(AD$7&gt;=$N397,AD$7&lt;=$O397,AD$7&lt;&gt;""),IF($P397="O",$K397&amp;" h",$K397),"")</f>
        <v/>
      </c>
      <c r="AE397" s="150" t="str">
        <f>IF(AND(AE$7&gt;=$N397,AE$7&lt;=$O397,AE$7&lt;&gt;""),IF($P397="O",$K397&amp;" h",$K397),"")</f>
        <v/>
      </c>
      <c r="AF397" s="152" t="str">
        <f ca="1">IF(AND(AF$7&gt;=$N397,AF$7&lt;=$O397,AF$7&lt;&gt;""),IF($P397="O",$K397&amp;" h",$K397),"")</f>
        <v/>
      </c>
      <c r="AG397" s="150" t="str">
        <f>IF(AND(AG$7&gt;=$N397,AG$7&lt;=$O397,AG$7&lt;&gt;""),IF($P397="O",$K397&amp;" h",$K397),"")</f>
        <v/>
      </c>
      <c r="AH397" s="152" t="str">
        <f ca="1">IF(AND(AH$7&gt;=$N397,AH$7&lt;=$O397,AH$7&lt;&gt;""),IF($P397="O",$K397&amp;" h",$K397),"")</f>
        <v/>
      </c>
      <c r="AI397" s="150"/>
      <c r="AJ397" s="152"/>
      <c r="AK397" s="150"/>
      <c r="AL397" s="152"/>
      <c r="AM397" s="150"/>
      <c r="AN397" s="152"/>
      <c r="AO397" s="150"/>
      <c r="AP397" s="152"/>
      <c r="AQ397" s="150"/>
      <c r="AR397" s="152"/>
      <c r="AS397" s="150"/>
      <c r="AT397" s="152"/>
      <c r="AU397" s="150"/>
      <c r="AV397" s="152"/>
      <c r="AW397" s="150"/>
      <c r="AX397" s="152"/>
      <c r="AY397" s="150"/>
      <c r="AZ397" s="152"/>
      <c r="BA397" s="150"/>
      <c r="BB397" s="152"/>
      <c r="BC397" s="150"/>
      <c r="BD397" s="152"/>
      <c r="BE397" s="150"/>
      <c r="BF397" s="152"/>
      <c r="BG397" s="150"/>
      <c r="BH397" s="152"/>
      <c r="BI397" s="150"/>
      <c r="BJ397" s="152"/>
      <c r="BK397" s="150"/>
      <c r="BL397" s="152"/>
      <c r="BM397" s="150"/>
      <c r="BN397" s="152"/>
      <c r="BO397" s="150"/>
      <c r="BP397" s="152"/>
      <c r="BQ397" s="150"/>
      <c r="BR397" s="152"/>
      <c r="BS397" s="150"/>
      <c r="BT397" s="152"/>
      <c r="BU397" s="150"/>
      <c r="BV397" s="152"/>
      <c r="BW397" s="150"/>
      <c r="BX397" s="152"/>
      <c r="BY397" s="150"/>
      <c r="BZ397" s="32" t="str">
        <f ca="1">IF(AND(BZ$7&gt;=$N397,BZ$7&lt;=$O397,BZ$7&lt;&gt;""),IF($P397="O",$K397&amp;" h",$K397),"")</f>
        <v/>
      </c>
      <c r="CA397" s="32" t="str">
        <f ca="1">IF(AND(CA$7&gt;=$N397,CA$7&lt;=$O397,CA$7&lt;&gt;""),IF($P397="O",$K397&amp;" h",$K397),"")</f>
        <v/>
      </c>
      <c r="CB397" s="32" t="str">
        <f ca="1">IF(AND(CB$7&gt;=$N397,CB$7&lt;=$O397,CB$7&lt;&gt;""),IF($P397="O",$K397&amp;" h",$K397),"")</f>
        <v/>
      </c>
      <c r="CC397" s="32" t="str">
        <f ca="1">IF(AND(CC$7&gt;=$N397,CC$7&lt;=$O397,CC$7&lt;&gt;""),IF($P397="O",$K397&amp;" h",$K397),"")</f>
        <v/>
      </c>
      <c r="CD397" s="32" t="str">
        <f ca="1">IF(AND(CD$7&gt;=$N397,CD$7&lt;=$O397,CD$7&lt;&gt;""),IF($P397="O",$K397&amp;" h",$K397),"")</f>
        <v/>
      </c>
      <c r="CE397" s="32" t="str">
        <f ca="1">IF(AND(CE$7&gt;=$N397,CE$7&lt;=$O397,CE$7&lt;&gt;""),IF($P397="O",$K397&amp;" h",$K397),"")</f>
        <v/>
      </c>
      <c r="CF397" s="32" t="str">
        <f ca="1">IF(AND(CF$7&gt;=$N397,CF$7&lt;=$O397,CF$7&lt;&gt;""),IF($P397="O",$K397&amp;" h",$K397),"")</f>
        <v/>
      </c>
      <c r="CG397" s="32" t="str">
        <f ca="1">IF(AND(CG$7&gt;=$N397,CG$7&lt;=$O397,CG$7&lt;&gt;""),IF($P397="O",$K397&amp;" h",$K397),"")</f>
        <v/>
      </c>
      <c r="CH397" s="32" t="str">
        <f ca="1">IF(AND(CH$7&gt;=$N397,CH$7&lt;=$O397,CH$7&lt;&gt;""),IF($P397="O",$K397&amp;" h",$K397),"")</f>
        <v/>
      </c>
      <c r="CI397" s="32" t="str">
        <f ca="1">IF(AND(CI$7&gt;=$N397,CI$7&lt;=$O397,CI$7&lt;&gt;""),IF($P397="O",$K397&amp;" h",$K397),"")</f>
        <v/>
      </c>
      <c r="CJ397" s="32" t="str">
        <f ca="1">IF(AND(CJ$7&gt;=$N397,CJ$7&lt;=$O397,CJ$7&lt;&gt;""),IF($P397="O",$K397&amp;" h",$K397),"")</f>
        <v/>
      </c>
      <c r="CK397" s="32" t="str">
        <f ca="1">IF(AND(CK$7&gt;=$N397,CK$7&lt;=$O397,CK$7&lt;&gt;""),IF($P397="O",$K397&amp;" h",$K397),"")</f>
        <v/>
      </c>
      <c r="CL397" s="32" t="str">
        <f ca="1">IF(AND(CL$7&gt;=$N397,CL$7&lt;=$O397,CL$7&lt;&gt;""),IF($P397="O",$K397&amp;" h",$K397),"")</f>
        <v/>
      </c>
      <c r="CM397" s="32" t="str">
        <f ca="1">IF(AND(CM$7&gt;=$N397,CM$7&lt;=$O397,CM$7&lt;&gt;""),IF($P397="O",$K397&amp;" h",$K397),"")</f>
        <v/>
      </c>
      <c r="CN397" s="32" t="str">
        <f ca="1">IF(AND(CN$7&gt;=$N397,CN$7&lt;=$O397,CN$7&lt;&gt;""),IF($P397="O",$K397&amp;" h",$K397),"")</f>
        <v/>
      </c>
      <c r="CO397" s="32" t="str">
        <f ca="1">IF(AND(CO$7&gt;=$N397,CO$7&lt;=$O397,CO$7&lt;&gt;""),IF($P397="O",$K397&amp;" h",$K397),"")</f>
        <v/>
      </c>
      <c r="CP397" s="32" t="str">
        <f ca="1">IF(AND(CP$7&gt;=$N397,CP$7&lt;=$O397,CP$7&lt;&gt;""),IF($P397="O",$K397&amp;" h",$K397),"")</f>
        <v/>
      </c>
      <c r="CQ397" s="32" t="str">
        <f ca="1">IF(AND(CQ$7&gt;=$N397,CQ$7&lt;=$O397,CQ$7&lt;&gt;""),IF($P397="O",$K397&amp;" h",$K397),"")</f>
        <v/>
      </c>
      <c r="CR397" s="32" t="str">
        <f ca="1">IF(AND(CR$7&gt;=$N397,CR$7&lt;=$O397,CR$7&lt;&gt;""),IF($P397="O",$K397&amp;" h",$K397),"")</f>
        <v/>
      </c>
      <c r="CS397" s="32" t="str">
        <f ca="1">IF(AND(CS$7&gt;=$N397,CS$7&lt;=$O397,CS$7&lt;&gt;""),IF($P397="O",$K397&amp;" h",$K397),"")</f>
        <v/>
      </c>
      <c r="CT397" s="32" t="str">
        <f ca="1">IF(AND(CT$7&gt;=$N397,CT$7&lt;=$O397,CT$7&lt;&gt;""),IF($P397="O",$K397&amp;" h",$K397),"")</f>
        <v/>
      </c>
      <c r="CU397" s="32" t="str">
        <f ca="1">IF(AND(CU$7&gt;=$N397,CU$7&lt;=$O397,CU$7&lt;&gt;""),IF($P397="O",$K397&amp;" h",$K397),"")</f>
        <v/>
      </c>
      <c r="CV397" s="32" t="str">
        <f ca="1">IF(AND(CV$7&gt;=$N397,CV$7&lt;=$O397,CV$7&lt;&gt;""),IF($P397="O",$K397&amp;" h",$K397),"")</f>
        <v/>
      </c>
      <c r="CW397" s="32" t="str">
        <f ca="1">IF(AND(CW$7&gt;=$N397,CW$7&lt;=$O397,CW$7&lt;&gt;""),IF($P397="O",$K397&amp;" h",$K397),"")</f>
        <v/>
      </c>
      <c r="CX397" s="32" t="str">
        <f ca="1">IF(AND(CX$7&gt;=$N397,CX$7&lt;=$O397,CX$7&lt;&gt;""),IF($P397="O",$K397&amp;" h",$K397),"")</f>
        <v/>
      </c>
      <c r="CY397" s="32" t="str">
        <f ca="1">IF(AND(CY$7&gt;=$N397,CY$7&lt;=$O397,CY$7&lt;&gt;""),IF($P397="O",$K397&amp;" h",$K397),"")</f>
        <v/>
      </c>
      <c r="CZ397" s="32" t="str">
        <f ca="1">IF(AND(CZ$7&gt;=$N397,CZ$7&lt;=$O397,CZ$7&lt;&gt;""),IF($P397="O",$K397&amp;" h",$K397),"")</f>
        <v/>
      </c>
      <c r="DA397" s="32" t="str">
        <f ca="1">IF(AND(DA$7&gt;=$N397,DA$7&lt;=$O397,DA$7&lt;&gt;""),IF($P397="O",$K397&amp;" h",$K397),"")</f>
        <v/>
      </c>
      <c r="DB397" s="32" t="str">
        <f ca="1">IF(AND(DB$7&gt;=$N397,DB$7&lt;=$O397,DB$7&lt;&gt;""),IF($P397="O",$K397&amp;" h",$K397),"")</f>
        <v/>
      </c>
      <c r="DC397" s="32" t="str">
        <f ca="1">IF(AND(DC$7&gt;=$N397,DC$7&lt;=$O397,DC$7&lt;&gt;""),IF($P397="O",$K397&amp;" h",$K397),"")</f>
        <v/>
      </c>
    </row>
    <row r="398" spans="1:107" x14ac:dyDescent="0.3">
      <c r="A398" s="100"/>
      <c r="B398" s="100"/>
      <c r="C398" s="100"/>
      <c r="D398" s="100"/>
      <c r="E398" s="100"/>
      <c r="F398" s="100"/>
      <c r="G398" s="100"/>
      <c r="H398" s="100"/>
      <c r="I398" s="100"/>
      <c r="J398" s="100"/>
      <c r="K398" s="100"/>
      <c r="L398" s="104"/>
      <c r="M398" s="104"/>
      <c r="N398" s="105"/>
      <c r="O398" s="105"/>
      <c r="P398" s="106"/>
      <c r="Q398" s="31">
        <f ca="1">NETWORKDAYS(N398,O398,LD!$D$5:$D$16)</f>
        <v>0</v>
      </c>
      <c r="R398" s="152" t="str">
        <f ca="1">IF(AND(R$7&gt;=$N398,R$7&lt;=$O398,R$7&lt;&gt;""),IF($P398="O",$K398&amp;" h",$K398),"")</f>
        <v/>
      </c>
      <c r="S398" s="150" t="str">
        <f>IF(AND(S$7&gt;=$N398,S$7&lt;=$O398,S$7&lt;&gt;""),IF($P398="O",$K398&amp;" h",$K398),"")</f>
        <v/>
      </c>
      <c r="T398" s="152" t="str">
        <f ca="1">IF(AND(T$7&gt;=$N398,T$7&lt;=$O398,T$7&lt;&gt;""),IF($P398="O",$K398&amp;" h",$K398),"")</f>
        <v/>
      </c>
      <c r="U398" s="150" t="str">
        <f>IF(AND(U$7&gt;=$N398,U$7&lt;=$O398,U$7&lt;&gt;""),IF($P398="O",$K398&amp;" h",$K398),"")</f>
        <v/>
      </c>
      <c r="V398" s="152" t="str">
        <f ca="1">IF(AND(V$7&gt;=$N398,V$7&lt;=$O398,V$7&lt;&gt;""),IF($P398="O",$K398&amp;" h",$K398),"")</f>
        <v/>
      </c>
      <c r="W398" s="150" t="str">
        <f>IF(AND(W$7&gt;=$N398,W$7&lt;=$O398,W$7&lt;&gt;""),IF($P398="O",$K398&amp;" h",$K398),"")</f>
        <v/>
      </c>
      <c r="X398" s="152" t="str">
        <f ca="1">IF(AND(X$7&gt;=$N398,X$7&lt;=$O398,X$7&lt;&gt;""),IF($P398="O",$K398&amp;" h",$K398),"")</f>
        <v/>
      </c>
      <c r="Y398" s="150" t="str">
        <f>IF(AND(Y$7&gt;=$N398,Y$7&lt;=$O398,Y$7&lt;&gt;""),IF($P398="O",$K398&amp;" h",$K398),"")</f>
        <v/>
      </c>
      <c r="Z398" s="152" t="str">
        <f ca="1">IF(AND(Z$7&gt;=$N398,Z$7&lt;=$O398,Z$7&lt;&gt;""),IF($P398="O",$K398&amp;" h",$K398),"")</f>
        <v/>
      </c>
      <c r="AA398" s="150" t="str">
        <f>IF(AND(AA$7&gt;=$N398,AA$7&lt;=$O398,AA$7&lt;&gt;""),IF($P398="O",$K398&amp;" h",$K398),"")</f>
        <v/>
      </c>
      <c r="AB398" s="152" t="str">
        <f ca="1">IF(AND(AB$7&gt;=$N398,AB$7&lt;=$O398,AB$7&lt;&gt;""),IF($P398="O",$K398&amp;" h",$K398),"")</f>
        <v/>
      </c>
      <c r="AC398" s="150" t="str">
        <f>IF(AND(AC$7&gt;=$N398,AC$7&lt;=$O398,AC$7&lt;&gt;""),IF($P398="O",$K398&amp;" h",$K398),"")</f>
        <v/>
      </c>
      <c r="AD398" s="152" t="str">
        <f ca="1">IF(AND(AD$7&gt;=$N398,AD$7&lt;=$O398,AD$7&lt;&gt;""),IF($P398="O",$K398&amp;" h",$K398),"")</f>
        <v/>
      </c>
      <c r="AE398" s="150" t="str">
        <f>IF(AND(AE$7&gt;=$N398,AE$7&lt;=$O398,AE$7&lt;&gt;""),IF($P398="O",$K398&amp;" h",$K398),"")</f>
        <v/>
      </c>
      <c r="AF398" s="152" t="str">
        <f ca="1">IF(AND(AF$7&gt;=$N398,AF$7&lt;=$O398,AF$7&lt;&gt;""),IF($P398="O",$K398&amp;" h",$K398),"")</f>
        <v/>
      </c>
      <c r="AG398" s="150" t="str">
        <f>IF(AND(AG$7&gt;=$N398,AG$7&lt;=$O398,AG$7&lt;&gt;""),IF($P398="O",$K398&amp;" h",$K398),"")</f>
        <v/>
      </c>
      <c r="AH398" s="152" t="str">
        <f ca="1">IF(AND(AH$7&gt;=$N398,AH$7&lt;=$O398,AH$7&lt;&gt;""),IF($P398="O",$K398&amp;" h",$K398),"")</f>
        <v/>
      </c>
      <c r="AI398" s="150"/>
      <c r="AJ398" s="152"/>
      <c r="AK398" s="150"/>
      <c r="AL398" s="152"/>
      <c r="AM398" s="150"/>
      <c r="AN398" s="152"/>
      <c r="AO398" s="150"/>
      <c r="AP398" s="152"/>
      <c r="AQ398" s="150"/>
      <c r="AR398" s="152"/>
      <c r="AS398" s="150"/>
      <c r="AT398" s="152"/>
      <c r="AU398" s="150"/>
      <c r="AV398" s="152"/>
      <c r="AW398" s="150"/>
      <c r="AX398" s="152"/>
      <c r="AY398" s="150"/>
      <c r="AZ398" s="152"/>
      <c r="BA398" s="150"/>
      <c r="BB398" s="152"/>
      <c r="BC398" s="150"/>
      <c r="BD398" s="152"/>
      <c r="BE398" s="150"/>
      <c r="BF398" s="152"/>
      <c r="BG398" s="150"/>
      <c r="BH398" s="152"/>
      <c r="BI398" s="150"/>
      <c r="BJ398" s="152"/>
      <c r="BK398" s="150"/>
      <c r="BL398" s="152"/>
      <c r="BM398" s="150"/>
      <c r="BN398" s="152"/>
      <c r="BO398" s="150"/>
      <c r="BP398" s="152"/>
      <c r="BQ398" s="150"/>
      <c r="BR398" s="152"/>
      <c r="BS398" s="150"/>
      <c r="BT398" s="152"/>
      <c r="BU398" s="150"/>
      <c r="BV398" s="152"/>
      <c r="BW398" s="150"/>
      <c r="BX398" s="152"/>
      <c r="BY398" s="150"/>
      <c r="BZ398" s="32" t="str">
        <f ca="1">IF(AND(BZ$7&gt;=$N398,BZ$7&lt;=$O398,BZ$7&lt;&gt;""),IF($P398="O",$K398&amp;" h",$K398),"")</f>
        <v/>
      </c>
      <c r="CA398" s="32" t="str">
        <f ca="1">IF(AND(CA$7&gt;=$N398,CA$7&lt;=$O398,CA$7&lt;&gt;""),IF($P398="O",$K398&amp;" h",$K398),"")</f>
        <v/>
      </c>
      <c r="CB398" s="32" t="str">
        <f ca="1">IF(AND(CB$7&gt;=$N398,CB$7&lt;=$O398,CB$7&lt;&gt;""),IF($P398="O",$K398&amp;" h",$K398),"")</f>
        <v/>
      </c>
      <c r="CC398" s="32" t="str">
        <f ca="1">IF(AND(CC$7&gt;=$N398,CC$7&lt;=$O398,CC$7&lt;&gt;""),IF($P398="O",$K398&amp;" h",$K398),"")</f>
        <v/>
      </c>
      <c r="CD398" s="32" t="str">
        <f ca="1">IF(AND(CD$7&gt;=$N398,CD$7&lt;=$O398,CD$7&lt;&gt;""),IF($P398="O",$K398&amp;" h",$K398),"")</f>
        <v/>
      </c>
      <c r="CE398" s="32" t="str">
        <f ca="1">IF(AND(CE$7&gt;=$N398,CE$7&lt;=$O398,CE$7&lt;&gt;""),IF($P398="O",$K398&amp;" h",$K398),"")</f>
        <v/>
      </c>
      <c r="CF398" s="32" t="str">
        <f ca="1">IF(AND(CF$7&gt;=$N398,CF$7&lt;=$O398,CF$7&lt;&gt;""),IF($P398="O",$K398&amp;" h",$K398),"")</f>
        <v/>
      </c>
      <c r="CG398" s="32" t="str">
        <f ca="1">IF(AND(CG$7&gt;=$N398,CG$7&lt;=$O398,CG$7&lt;&gt;""),IF($P398="O",$K398&amp;" h",$K398),"")</f>
        <v/>
      </c>
      <c r="CH398" s="32" t="str">
        <f ca="1">IF(AND(CH$7&gt;=$N398,CH$7&lt;=$O398,CH$7&lt;&gt;""),IF($P398="O",$K398&amp;" h",$K398),"")</f>
        <v/>
      </c>
      <c r="CI398" s="32" t="str">
        <f ca="1">IF(AND(CI$7&gt;=$N398,CI$7&lt;=$O398,CI$7&lt;&gt;""),IF($P398="O",$K398&amp;" h",$K398),"")</f>
        <v/>
      </c>
      <c r="CJ398" s="32" t="str">
        <f ca="1">IF(AND(CJ$7&gt;=$N398,CJ$7&lt;=$O398,CJ$7&lt;&gt;""),IF($P398="O",$K398&amp;" h",$K398),"")</f>
        <v/>
      </c>
      <c r="CK398" s="32" t="str">
        <f ca="1">IF(AND(CK$7&gt;=$N398,CK$7&lt;=$O398,CK$7&lt;&gt;""),IF($P398="O",$K398&amp;" h",$K398),"")</f>
        <v/>
      </c>
      <c r="CL398" s="32" t="str">
        <f ca="1">IF(AND(CL$7&gt;=$N398,CL$7&lt;=$O398,CL$7&lt;&gt;""),IF($P398="O",$K398&amp;" h",$K398),"")</f>
        <v/>
      </c>
      <c r="CM398" s="32" t="str">
        <f ca="1">IF(AND(CM$7&gt;=$N398,CM$7&lt;=$O398,CM$7&lt;&gt;""),IF($P398="O",$K398&amp;" h",$K398),"")</f>
        <v/>
      </c>
      <c r="CN398" s="32" t="str">
        <f ca="1">IF(AND(CN$7&gt;=$N398,CN$7&lt;=$O398,CN$7&lt;&gt;""),IF($P398="O",$K398&amp;" h",$K398),"")</f>
        <v/>
      </c>
      <c r="CO398" s="32" t="str">
        <f ca="1">IF(AND(CO$7&gt;=$N398,CO$7&lt;=$O398,CO$7&lt;&gt;""),IF($P398="O",$K398&amp;" h",$K398),"")</f>
        <v/>
      </c>
      <c r="CP398" s="32" t="str">
        <f ca="1">IF(AND(CP$7&gt;=$N398,CP$7&lt;=$O398,CP$7&lt;&gt;""),IF($P398="O",$K398&amp;" h",$K398),"")</f>
        <v/>
      </c>
      <c r="CQ398" s="32" t="str">
        <f ca="1">IF(AND(CQ$7&gt;=$N398,CQ$7&lt;=$O398,CQ$7&lt;&gt;""),IF($P398="O",$K398&amp;" h",$K398),"")</f>
        <v/>
      </c>
      <c r="CR398" s="32" t="str">
        <f ca="1">IF(AND(CR$7&gt;=$N398,CR$7&lt;=$O398,CR$7&lt;&gt;""),IF($P398="O",$K398&amp;" h",$K398),"")</f>
        <v/>
      </c>
      <c r="CS398" s="32" t="str">
        <f ca="1">IF(AND(CS$7&gt;=$N398,CS$7&lt;=$O398,CS$7&lt;&gt;""),IF($P398="O",$K398&amp;" h",$K398),"")</f>
        <v/>
      </c>
      <c r="CT398" s="32" t="str">
        <f ca="1">IF(AND(CT$7&gt;=$N398,CT$7&lt;=$O398,CT$7&lt;&gt;""),IF($P398="O",$K398&amp;" h",$K398),"")</f>
        <v/>
      </c>
      <c r="CU398" s="32" t="str">
        <f ca="1">IF(AND(CU$7&gt;=$N398,CU$7&lt;=$O398,CU$7&lt;&gt;""),IF($P398="O",$K398&amp;" h",$K398),"")</f>
        <v/>
      </c>
      <c r="CV398" s="32" t="str">
        <f ca="1">IF(AND(CV$7&gt;=$N398,CV$7&lt;=$O398,CV$7&lt;&gt;""),IF($P398="O",$K398&amp;" h",$K398),"")</f>
        <v/>
      </c>
      <c r="CW398" s="32" t="str">
        <f ca="1">IF(AND(CW$7&gt;=$N398,CW$7&lt;=$O398,CW$7&lt;&gt;""),IF($P398="O",$K398&amp;" h",$K398),"")</f>
        <v/>
      </c>
      <c r="CX398" s="32" t="str">
        <f ca="1">IF(AND(CX$7&gt;=$N398,CX$7&lt;=$O398,CX$7&lt;&gt;""),IF($P398="O",$K398&amp;" h",$K398),"")</f>
        <v/>
      </c>
      <c r="CY398" s="32" t="str">
        <f ca="1">IF(AND(CY$7&gt;=$N398,CY$7&lt;=$O398,CY$7&lt;&gt;""),IF($P398="O",$K398&amp;" h",$K398),"")</f>
        <v/>
      </c>
      <c r="CZ398" s="32" t="str">
        <f ca="1">IF(AND(CZ$7&gt;=$N398,CZ$7&lt;=$O398,CZ$7&lt;&gt;""),IF($P398="O",$K398&amp;" h",$K398),"")</f>
        <v/>
      </c>
      <c r="DA398" s="32" t="str">
        <f ca="1">IF(AND(DA$7&gt;=$N398,DA$7&lt;=$O398,DA$7&lt;&gt;""),IF($P398="O",$K398&amp;" h",$K398),"")</f>
        <v/>
      </c>
      <c r="DB398" s="32" t="str">
        <f ca="1">IF(AND(DB$7&gt;=$N398,DB$7&lt;=$O398,DB$7&lt;&gt;""),IF($P398="O",$K398&amp;" h",$K398),"")</f>
        <v/>
      </c>
      <c r="DC398" s="32" t="str">
        <f ca="1">IF(AND(DC$7&gt;=$N398,DC$7&lt;=$O398,DC$7&lt;&gt;""),IF($P398="O",$K398&amp;" h",$K398),"")</f>
        <v/>
      </c>
    </row>
    <row r="399" spans="1:107" x14ac:dyDescent="0.3">
      <c r="A399" s="100"/>
      <c r="B399" s="100"/>
      <c r="C399" s="100"/>
      <c r="D399" s="100"/>
      <c r="E399" s="100"/>
      <c r="F399" s="100"/>
      <c r="G399" s="100"/>
      <c r="H399" s="100"/>
      <c r="I399" s="100"/>
      <c r="J399" s="100"/>
      <c r="K399" s="100"/>
      <c r="L399" s="101"/>
      <c r="M399" s="101"/>
      <c r="N399" s="102"/>
      <c r="O399" s="102"/>
      <c r="P399" s="103"/>
      <c r="Q399" s="31">
        <f ca="1">NETWORKDAYS(N399,O399,LD!$D$5:$D$16)</f>
        <v>0</v>
      </c>
      <c r="R399" s="152" t="str">
        <f ca="1">IF(AND(R$7&gt;=$N399,R$7&lt;=$O399,R$7&lt;&gt;""),IF($P399="O",$K399&amp;" h",$K399),"")</f>
        <v/>
      </c>
      <c r="S399" s="150" t="str">
        <f>IF(AND(S$7&gt;=$N399,S$7&lt;=$O399,S$7&lt;&gt;""),IF($P399="O",$K399&amp;" h",$K399),"")</f>
        <v/>
      </c>
      <c r="T399" s="152" t="str">
        <f ca="1">IF(AND(T$7&gt;=$N399,T$7&lt;=$O399,T$7&lt;&gt;""),IF($P399="O",$K399&amp;" h",$K399),"")</f>
        <v/>
      </c>
      <c r="U399" s="150" t="str">
        <f>IF(AND(U$7&gt;=$N399,U$7&lt;=$O399,U$7&lt;&gt;""),IF($P399="O",$K399&amp;" h",$K399),"")</f>
        <v/>
      </c>
      <c r="V399" s="152" t="str">
        <f ca="1">IF(AND(V$7&gt;=$N399,V$7&lt;=$O399,V$7&lt;&gt;""),IF($P399="O",$K399&amp;" h",$K399),"")</f>
        <v/>
      </c>
      <c r="W399" s="150" t="str">
        <f>IF(AND(W$7&gt;=$N399,W$7&lt;=$O399,W$7&lt;&gt;""),IF($P399="O",$K399&amp;" h",$K399),"")</f>
        <v/>
      </c>
      <c r="X399" s="152" t="str">
        <f ca="1">IF(AND(X$7&gt;=$N399,X$7&lt;=$O399,X$7&lt;&gt;""),IF($P399="O",$K399&amp;" h",$K399),"")</f>
        <v/>
      </c>
      <c r="Y399" s="150" t="str">
        <f>IF(AND(Y$7&gt;=$N399,Y$7&lt;=$O399,Y$7&lt;&gt;""),IF($P399="O",$K399&amp;" h",$K399),"")</f>
        <v/>
      </c>
      <c r="Z399" s="152" t="str">
        <f ca="1">IF(AND(Z$7&gt;=$N399,Z$7&lt;=$O399,Z$7&lt;&gt;""),IF($P399="O",$K399&amp;" h",$K399),"")</f>
        <v/>
      </c>
      <c r="AA399" s="150" t="str">
        <f>IF(AND(AA$7&gt;=$N399,AA$7&lt;=$O399,AA$7&lt;&gt;""),IF($P399="O",$K399&amp;" h",$K399),"")</f>
        <v/>
      </c>
      <c r="AB399" s="152" t="str">
        <f ca="1">IF(AND(AB$7&gt;=$N399,AB$7&lt;=$O399,AB$7&lt;&gt;""),IF($P399="O",$K399&amp;" h",$K399),"")</f>
        <v/>
      </c>
      <c r="AC399" s="150" t="str">
        <f>IF(AND(AC$7&gt;=$N399,AC$7&lt;=$O399,AC$7&lt;&gt;""),IF($P399="O",$K399&amp;" h",$K399),"")</f>
        <v/>
      </c>
      <c r="AD399" s="152" t="str">
        <f ca="1">IF(AND(AD$7&gt;=$N399,AD$7&lt;=$O399,AD$7&lt;&gt;""),IF($P399="O",$K399&amp;" h",$K399),"")</f>
        <v/>
      </c>
      <c r="AE399" s="150" t="str">
        <f>IF(AND(AE$7&gt;=$N399,AE$7&lt;=$O399,AE$7&lt;&gt;""),IF($P399="O",$K399&amp;" h",$K399),"")</f>
        <v/>
      </c>
      <c r="AF399" s="152" t="str">
        <f ca="1">IF(AND(AF$7&gt;=$N399,AF$7&lt;=$O399,AF$7&lt;&gt;""),IF($P399="O",$K399&amp;" h",$K399),"")</f>
        <v/>
      </c>
      <c r="AG399" s="150" t="str">
        <f>IF(AND(AG$7&gt;=$N399,AG$7&lt;=$O399,AG$7&lt;&gt;""),IF($P399="O",$K399&amp;" h",$K399),"")</f>
        <v/>
      </c>
      <c r="AH399" s="152" t="str">
        <f ca="1">IF(AND(AH$7&gt;=$N399,AH$7&lt;=$O399,AH$7&lt;&gt;""),IF($P399="O",$K399&amp;" h",$K399),"")</f>
        <v/>
      </c>
      <c r="AI399" s="150"/>
      <c r="AJ399" s="152"/>
      <c r="AK399" s="150"/>
      <c r="AL399" s="152"/>
      <c r="AM399" s="150"/>
      <c r="AN399" s="152"/>
      <c r="AO399" s="150"/>
      <c r="AP399" s="152"/>
      <c r="AQ399" s="150"/>
      <c r="AR399" s="152"/>
      <c r="AS399" s="150"/>
      <c r="AT399" s="152"/>
      <c r="AU399" s="150"/>
      <c r="AV399" s="152"/>
      <c r="AW399" s="150"/>
      <c r="AX399" s="152"/>
      <c r="AY399" s="150"/>
      <c r="AZ399" s="152"/>
      <c r="BA399" s="150"/>
      <c r="BB399" s="152"/>
      <c r="BC399" s="150"/>
      <c r="BD399" s="152"/>
      <c r="BE399" s="150"/>
      <c r="BF399" s="152"/>
      <c r="BG399" s="150"/>
      <c r="BH399" s="152"/>
      <c r="BI399" s="150"/>
      <c r="BJ399" s="152"/>
      <c r="BK399" s="150"/>
      <c r="BL399" s="152"/>
      <c r="BM399" s="150"/>
      <c r="BN399" s="152"/>
      <c r="BO399" s="150"/>
      <c r="BP399" s="152"/>
      <c r="BQ399" s="150"/>
      <c r="BR399" s="152"/>
      <c r="BS399" s="150"/>
      <c r="BT399" s="152"/>
      <c r="BU399" s="150"/>
      <c r="BV399" s="152"/>
      <c r="BW399" s="150"/>
      <c r="BX399" s="152"/>
      <c r="BY399" s="150"/>
      <c r="BZ399" s="32" t="str">
        <f ca="1">IF(AND(BZ$7&gt;=$N399,BZ$7&lt;=$O399,BZ$7&lt;&gt;""),IF($P399="O",$K399&amp;" h",$K399),"")</f>
        <v/>
      </c>
      <c r="CA399" s="32" t="str">
        <f ca="1">IF(AND(CA$7&gt;=$N399,CA$7&lt;=$O399,CA$7&lt;&gt;""),IF($P399="O",$K399&amp;" h",$K399),"")</f>
        <v/>
      </c>
      <c r="CB399" s="32" t="str">
        <f ca="1">IF(AND(CB$7&gt;=$N399,CB$7&lt;=$O399,CB$7&lt;&gt;""),IF($P399="O",$K399&amp;" h",$K399),"")</f>
        <v/>
      </c>
      <c r="CC399" s="32" t="str">
        <f ca="1">IF(AND(CC$7&gt;=$N399,CC$7&lt;=$O399,CC$7&lt;&gt;""),IF($P399="O",$K399&amp;" h",$K399),"")</f>
        <v/>
      </c>
      <c r="CD399" s="32" t="str">
        <f ca="1">IF(AND(CD$7&gt;=$N399,CD$7&lt;=$O399,CD$7&lt;&gt;""),IF($P399="O",$K399&amp;" h",$K399),"")</f>
        <v/>
      </c>
      <c r="CE399" s="32" t="str">
        <f ca="1">IF(AND(CE$7&gt;=$N399,CE$7&lt;=$O399,CE$7&lt;&gt;""),IF($P399="O",$K399&amp;" h",$K399),"")</f>
        <v/>
      </c>
      <c r="CF399" s="32" t="str">
        <f ca="1">IF(AND(CF$7&gt;=$N399,CF$7&lt;=$O399,CF$7&lt;&gt;""),IF($P399="O",$K399&amp;" h",$K399),"")</f>
        <v/>
      </c>
      <c r="CG399" s="32" t="str">
        <f ca="1">IF(AND(CG$7&gt;=$N399,CG$7&lt;=$O399,CG$7&lt;&gt;""),IF($P399="O",$K399&amp;" h",$K399),"")</f>
        <v/>
      </c>
      <c r="CH399" s="32" t="str">
        <f ca="1">IF(AND(CH$7&gt;=$N399,CH$7&lt;=$O399,CH$7&lt;&gt;""),IF($P399="O",$K399&amp;" h",$K399),"")</f>
        <v/>
      </c>
      <c r="CI399" s="32" t="str">
        <f ca="1">IF(AND(CI$7&gt;=$N399,CI$7&lt;=$O399,CI$7&lt;&gt;""),IF($P399="O",$K399&amp;" h",$K399),"")</f>
        <v/>
      </c>
      <c r="CJ399" s="32" t="str">
        <f ca="1">IF(AND(CJ$7&gt;=$N399,CJ$7&lt;=$O399,CJ$7&lt;&gt;""),IF($P399="O",$K399&amp;" h",$K399),"")</f>
        <v/>
      </c>
      <c r="CK399" s="32" t="str">
        <f ca="1">IF(AND(CK$7&gt;=$N399,CK$7&lt;=$O399,CK$7&lt;&gt;""),IF($P399="O",$K399&amp;" h",$K399),"")</f>
        <v/>
      </c>
      <c r="CL399" s="32" t="str">
        <f ca="1">IF(AND(CL$7&gt;=$N399,CL$7&lt;=$O399,CL$7&lt;&gt;""),IF($P399="O",$K399&amp;" h",$K399),"")</f>
        <v/>
      </c>
      <c r="CM399" s="32" t="str">
        <f ca="1">IF(AND(CM$7&gt;=$N399,CM$7&lt;=$O399,CM$7&lt;&gt;""),IF($P399="O",$K399&amp;" h",$K399),"")</f>
        <v/>
      </c>
      <c r="CN399" s="32" t="str">
        <f ca="1">IF(AND(CN$7&gt;=$N399,CN$7&lt;=$O399,CN$7&lt;&gt;""),IF($P399="O",$K399&amp;" h",$K399),"")</f>
        <v/>
      </c>
      <c r="CO399" s="32" t="str">
        <f ca="1">IF(AND(CO$7&gt;=$N399,CO$7&lt;=$O399,CO$7&lt;&gt;""),IF($P399="O",$K399&amp;" h",$K399),"")</f>
        <v/>
      </c>
      <c r="CP399" s="32" t="str">
        <f ca="1">IF(AND(CP$7&gt;=$N399,CP$7&lt;=$O399,CP$7&lt;&gt;""),IF($P399="O",$K399&amp;" h",$K399),"")</f>
        <v/>
      </c>
      <c r="CQ399" s="32" t="str">
        <f ca="1">IF(AND(CQ$7&gt;=$N399,CQ$7&lt;=$O399,CQ$7&lt;&gt;""),IF($P399="O",$K399&amp;" h",$K399),"")</f>
        <v/>
      </c>
      <c r="CR399" s="32" t="str">
        <f ca="1">IF(AND(CR$7&gt;=$N399,CR$7&lt;=$O399,CR$7&lt;&gt;""),IF($P399="O",$K399&amp;" h",$K399),"")</f>
        <v/>
      </c>
      <c r="CS399" s="32" t="str">
        <f ca="1">IF(AND(CS$7&gt;=$N399,CS$7&lt;=$O399,CS$7&lt;&gt;""),IF($P399="O",$K399&amp;" h",$K399),"")</f>
        <v/>
      </c>
      <c r="CT399" s="32" t="str">
        <f ca="1">IF(AND(CT$7&gt;=$N399,CT$7&lt;=$O399,CT$7&lt;&gt;""),IF($P399="O",$K399&amp;" h",$K399),"")</f>
        <v/>
      </c>
      <c r="CU399" s="32" t="str">
        <f ca="1">IF(AND(CU$7&gt;=$N399,CU$7&lt;=$O399,CU$7&lt;&gt;""),IF($P399="O",$K399&amp;" h",$K399),"")</f>
        <v/>
      </c>
      <c r="CV399" s="32" t="str">
        <f ca="1">IF(AND(CV$7&gt;=$N399,CV$7&lt;=$O399,CV$7&lt;&gt;""),IF($P399="O",$K399&amp;" h",$K399),"")</f>
        <v/>
      </c>
      <c r="CW399" s="32" t="str">
        <f ca="1">IF(AND(CW$7&gt;=$N399,CW$7&lt;=$O399,CW$7&lt;&gt;""),IF($P399="O",$K399&amp;" h",$K399),"")</f>
        <v/>
      </c>
      <c r="CX399" s="32" t="str">
        <f ca="1">IF(AND(CX$7&gt;=$N399,CX$7&lt;=$O399,CX$7&lt;&gt;""),IF($P399="O",$K399&amp;" h",$K399),"")</f>
        <v/>
      </c>
      <c r="CY399" s="32" t="str">
        <f ca="1">IF(AND(CY$7&gt;=$N399,CY$7&lt;=$O399,CY$7&lt;&gt;""),IF($P399="O",$K399&amp;" h",$K399),"")</f>
        <v/>
      </c>
      <c r="CZ399" s="32" t="str">
        <f ca="1">IF(AND(CZ$7&gt;=$N399,CZ$7&lt;=$O399,CZ$7&lt;&gt;""),IF($P399="O",$K399&amp;" h",$K399),"")</f>
        <v/>
      </c>
      <c r="DA399" s="32" t="str">
        <f ca="1">IF(AND(DA$7&gt;=$N399,DA$7&lt;=$O399,DA$7&lt;&gt;""),IF($P399="O",$K399&amp;" h",$K399),"")</f>
        <v/>
      </c>
      <c r="DB399" s="32" t="str">
        <f ca="1">IF(AND(DB$7&gt;=$N399,DB$7&lt;=$O399,DB$7&lt;&gt;""),IF($P399="O",$K399&amp;" h",$K399),"")</f>
        <v/>
      </c>
      <c r="DC399" s="32" t="str">
        <f ca="1">IF(AND(DC$7&gt;=$N399,DC$7&lt;=$O399,DC$7&lt;&gt;""),IF($P399="O",$K399&amp;" h",$K399),"")</f>
        <v/>
      </c>
    </row>
    <row r="400" spans="1:107" x14ac:dyDescent="0.3">
      <c r="A400" s="100"/>
      <c r="B400" s="100"/>
      <c r="C400" s="100"/>
      <c r="D400" s="100"/>
      <c r="E400" s="100"/>
      <c r="F400" s="100"/>
      <c r="G400" s="100"/>
      <c r="H400" s="100"/>
      <c r="I400" s="100"/>
      <c r="J400" s="100"/>
      <c r="K400" s="100"/>
      <c r="L400" s="101"/>
      <c r="M400" s="101"/>
      <c r="N400" s="102"/>
      <c r="O400" s="102"/>
      <c r="P400" s="103"/>
      <c r="Q400" s="31">
        <f ca="1">NETWORKDAYS(N400,O400,LD!$D$5:$D$16)</f>
        <v>0</v>
      </c>
      <c r="R400" s="152" t="str">
        <f ca="1">IF(AND(R$7&gt;=$N400,R$7&lt;=$O400,R$7&lt;&gt;""),IF($P400="O",$K400&amp;" h",$K400),"")</f>
        <v/>
      </c>
      <c r="S400" s="150" t="str">
        <f>IF(AND(S$7&gt;=$N400,S$7&lt;=$O400,S$7&lt;&gt;""),IF($P400="O",$K400&amp;" h",$K400),"")</f>
        <v/>
      </c>
      <c r="T400" s="152" t="str">
        <f ca="1">IF(AND(T$7&gt;=$N400,T$7&lt;=$O400,T$7&lt;&gt;""),IF($P400="O",$K400&amp;" h",$K400),"")</f>
        <v/>
      </c>
      <c r="U400" s="150" t="str">
        <f>IF(AND(U$7&gt;=$N400,U$7&lt;=$O400,U$7&lt;&gt;""),IF($P400="O",$K400&amp;" h",$K400),"")</f>
        <v/>
      </c>
      <c r="V400" s="152" t="str">
        <f ca="1">IF(AND(V$7&gt;=$N400,V$7&lt;=$O400,V$7&lt;&gt;""),IF($P400="O",$K400&amp;" h",$K400),"")</f>
        <v/>
      </c>
      <c r="W400" s="150" t="str">
        <f>IF(AND(W$7&gt;=$N400,W$7&lt;=$O400,W$7&lt;&gt;""),IF($P400="O",$K400&amp;" h",$K400),"")</f>
        <v/>
      </c>
      <c r="X400" s="152" t="str">
        <f ca="1">IF(AND(X$7&gt;=$N400,X$7&lt;=$O400,X$7&lt;&gt;""),IF($P400="O",$K400&amp;" h",$K400),"")</f>
        <v/>
      </c>
      <c r="Y400" s="150" t="str">
        <f>IF(AND(Y$7&gt;=$N400,Y$7&lt;=$O400,Y$7&lt;&gt;""),IF($P400="O",$K400&amp;" h",$K400),"")</f>
        <v/>
      </c>
      <c r="Z400" s="152" t="str">
        <f ca="1">IF(AND(Z$7&gt;=$N400,Z$7&lt;=$O400,Z$7&lt;&gt;""),IF($P400="O",$K400&amp;" h",$K400),"")</f>
        <v/>
      </c>
      <c r="AA400" s="150" t="str">
        <f>IF(AND(AA$7&gt;=$N400,AA$7&lt;=$O400,AA$7&lt;&gt;""),IF($P400="O",$K400&amp;" h",$K400),"")</f>
        <v/>
      </c>
      <c r="AB400" s="152" t="str">
        <f ca="1">IF(AND(AB$7&gt;=$N400,AB$7&lt;=$O400,AB$7&lt;&gt;""),IF($P400="O",$K400&amp;" h",$K400),"")</f>
        <v/>
      </c>
      <c r="AC400" s="150" t="str">
        <f>IF(AND(AC$7&gt;=$N400,AC$7&lt;=$O400,AC$7&lt;&gt;""),IF($P400="O",$K400&amp;" h",$K400),"")</f>
        <v/>
      </c>
      <c r="AD400" s="152" t="str">
        <f ca="1">IF(AND(AD$7&gt;=$N400,AD$7&lt;=$O400,AD$7&lt;&gt;""),IF($P400="O",$K400&amp;" h",$K400),"")</f>
        <v/>
      </c>
      <c r="AE400" s="150" t="str">
        <f>IF(AND(AE$7&gt;=$N400,AE$7&lt;=$O400,AE$7&lt;&gt;""),IF($P400="O",$K400&amp;" h",$K400),"")</f>
        <v/>
      </c>
      <c r="AF400" s="152" t="str">
        <f ca="1">IF(AND(AF$7&gt;=$N400,AF$7&lt;=$O400,AF$7&lt;&gt;""),IF($P400="O",$K400&amp;" h",$K400),"")</f>
        <v/>
      </c>
      <c r="AG400" s="150" t="str">
        <f>IF(AND(AG$7&gt;=$N400,AG$7&lt;=$O400,AG$7&lt;&gt;""),IF($P400="O",$K400&amp;" h",$K400),"")</f>
        <v/>
      </c>
      <c r="AH400" s="152" t="str">
        <f ca="1">IF(AND(AH$7&gt;=$N400,AH$7&lt;=$O400,AH$7&lt;&gt;""),IF($P400="O",$K400&amp;" h",$K400),"")</f>
        <v/>
      </c>
      <c r="AI400" s="150"/>
      <c r="AJ400" s="152"/>
      <c r="AK400" s="150"/>
      <c r="AL400" s="152"/>
      <c r="AM400" s="150"/>
      <c r="AN400" s="152"/>
      <c r="AO400" s="150"/>
      <c r="AP400" s="152"/>
      <c r="AQ400" s="150"/>
      <c r="AR400" s="152"/>
      <c r="AS400" s="150"/>
      <c r="AT400" s="152"/>
      <c r="AU400" s="150"/>
      <c r="AV400" s="152"/>
      <c r="AW400" s="150"/>
      <c r="AX400" s="152"/>
      <c r="AY400" s="150"/>
      <c r="AZ400" s="152"/>
      <c r="BA400" s="150"/>
      <c r="BB400" s="152"/>
      <c r="BC400" s="150"/>
      <c r="BD400" s="152"/>
      <c r="BE400" s="150"/>
      <c r="BF400" s="152"/>
      <c r="BG400" s="150"/>
      <c r="BH400" s="152"/>
      <c r="BI400" s="150"/>
      <c r="BJ400" s="152"/>
      <c r="BK400" s="150"/>
      <c r="BL400" s="152"/>
      <c r="BM400" s="150"/>
      <c r="BN400" s="152"/>
      <c r="BO400" s="150"/>
      <c r="BP400" s="152"/>
      <c r="BQ400" s="150"/>
      <c r="BR400" s="152"/>
      <c r="BS400" s="150"/>
      <c r="BT400" s="152"/>
      <c r="BU400" s="150"/>
      <c r="BV400" s="152"/>
      <c r="BW400" s="150"/>
      <c r="BX400" s="152"/>
      <c r="BY400" s="150"/>
      <c r="BZ400" s="32" t="str">
        <f ca="1">IF(AND(BZ$7&gt;=$N400,BZ$7&lt;=$O400,BZ$7&lt;&gt;""),IF($P400="O",$K400&amp;" h",$K400),"")</f>
        <v/>
      </c>
      <c r="CA400" s="32" t="str">
        <f ca="1">IF(AND(CA$7&gt;=$N400,CA$7&lt;=$O400,CA$7&lt;&gt;""),IF($P400="O",$K400&amp;" h",$K400),"")</f>
        <v/>
      </c>
      <c r="CB400" s="32" t="str">
        <f ca="1">IF(AND(CB$7&gt;=$N400,CB$7&lt;=$O400,CB$7&lt;&gt;""),IF($P400="O",$K400&amp;" h",$K400),"")</f>
        <v/>
      </c>
      <c r="CC400" s="32" t="str">
        <f ca="1">IF(AND(CC$7&gt;=$N400,CC$7&lt;=$O400,CC$7&lt;&gt;""),IF($P400="O",$K400&amp;" h",$K400),"")</f>
        <v/>
      </c>
      <c r="CD400" s="32" t="str">
        <f ca="1">IF(AND(CD$7&gt;=$N400,CD$7&lt;=$O400,CD$7&lt;&gt;""),IF($P400="O",$K400&amp;" h",$K400),"")</f>
        <v/>
      </c>
      <c r="CE400" s="32" t="str">
        <f ca="1">IF(AND(CE$7&gt;=$N400,CE$7&lt;=$O400,CE$7&lt;&gt;""),IF($P400="O",$K400&amp;" h",$K400),"")</f>
        <v/>
      </c>
      <c r="CF400" s="32" t="str">
        <f ca="1">IF(AND(CF$7&gt;=$N400,CF$7&lt;=$O400,CF$7&lt;&gt;""),IF($P400="O",$K400&amp;" h",$K400),"")</f>
        <v/>
      </c>
      <c r="CG400" s="32" t="str">
        <f ca="1">IF(AND(CG$7&gt;=$N400,CG$7&lt;=$O400,CG$7&lt;&gt;""),IF($P400="O",$K400&amp;" h",$K400),"")</f>
        <v/>
      </c>
      <c r="CH400" s="32" t="str">
        <f ca="1">IF(AND(CH$7&gt;=$N400,CH$7&lt;=$O400,CH$7&lt;&gt;""),IF($P400="O",$K400&amp;" h",$K400),"")</f>
        <v/>
      </c>
      <c r="CI400" s="32" t="str">
        <f ca="1">IF(AND(CI$7&gt;=$N400,CI$7&lt;=$O400,CI$7&lt;&gt;""),IF($P400="O",$K400&amp;" h",$K400),"")</f>
        <v/>
      </c>
      <c r="CJ400" s="32" t="str">
        <f ca="1">IF(AND(CJ$7&gt;=$N400,CJ$7&lt;=$O400,CJ$7&lt;&gt;""),IF($P400="O",$K400&amp;" h",$K400),"")</f>
        <v/>
      </c>
      <c r="CK400" s="32" t="str">
        <f ca="1">IF(AND(CK$7&gt;=$N400,CK$7&lt;=$O400,CK$7&lt;&gt;""),IF($P400="O",$K400&amp;" h",$K400),"")</f>
        <v/>
      </c>
      <c r="CL400" s="32" t="str">
        <f ca="1">IF(AND(CL$7&gt;=$N400,CL$7&lt;=$O400,CL$7&lt;&gt;""),IF($P400="O",$K400&amp;" h",$K400),"")</f>
        <v/>
      </c>
      <c r="CM400" s="32" t="str">
        <f ca="1">IF(AND(CM$7&gt;=$N400,CM$7&lt;=$O400,CM$7&lt;&gt;""),IF($P400="O",$K400&amp;" h",$K400),"")</f>
        <v/>
      </c>
      <c r="CN400" s="32" t="str">
        <f ca="1">IF(AND(CN$7&gt;=$N400,CN$7&lt;=$O400,CN$7&lt;&gt;""),IF($P400="O",$K400&amp;" h",$K400),"")</f>
        <v/>
      </c>
      <c r="CO400" s="32" t="str">
        <f ca="1">IF(AND(CO$7&gt;=$N400,CO$7&lt;=$O400,CO$7&lt;&gt;""),IF($P400="O",$K400&amp;" h",$K400),"")</f>
        <v/>
      </c>
      <c r="CP400" s="32" t="str">
        <f ca="1">IF(AND(CP$7&gt;=$N400,CP$7&lt;=$O400,CP$7&lt;&gt;""),IF($P400="O",$K400&amp;" h",$K400),"")</f>
        <v/>
      </c>
      <c r="CQ400" s="32" t="str">
        <f ca="1">IF(AND(CQ$7&gt;=$N400,CQ$7&lt;=$O400,CQ$7&lt;&gt;""),IF($P400="O",$K400&amp;" h",$K400),"")</f>
        <v/>
      </c>
      <c r="CR400" s="32" t="str">
        <f ca="1">IF(AND(CR$7&gt;=$N400,CR$7&lt;=$O400,CR$7&lt;&gt;""),IF($P400="O",$K400&amp;" h",$K400),"")</f>
        <v/>
      </c>
      <c r="CS400" s="32" t="str">
        <f ca="1">IF(AND(CS$7&gt;=$N400,CS$7&lt;=$O400,CS$7&lt;&gt;""),IF($P400="O",$K400&amp;" h",$K400),"")</f>
        <v/>
      </c>
      <c r="CT400" s="32" t="str">
        <f ca="1">IF(AND(CT$7&gt;=$N400,CT$7&lt;=$O400,CT$7&lt;&gt;""),IF($P400="O",$K400&amp;" h",$K400),"")</f>
        <v/>
      </c>
      <c r="CU400" s="32" t="str">
        <f ca="1">IF(AND(CU$7&gt;=$N400,CU$7&lt;=$O400,CU$7&lt;&gt;""),IF($P400="O",$K400&amp;" h",$K400),"")</f>
        <v/>
      </c>
      <c r="CV400" s="32" t="str">
        <f ca="1">IF(AND(CV$7&gt;=$N400,CV$7&lt;=$O400,CV$7&lt;&gt;""),IF($P400="O",$K400&amp;" h",$K400),"")</f>
        <v/>
      </c>
      <c r="CW400" s="32" t="str">
        <f ca="1">IF(AND(CW$7&gt;=$N400,CW$7&lt;=$O400,CW$7&lt;&gt;""),IF($P400="O",$K400&amp;" h",$K400),"")</f>
        <v/>
      </c>
      <c r="CX400" s="32" t="str">
        <f ca="1">IF(AND(CX$7&gt;=$N400,CX$7&lt;=$O400,CX$7&lt;&gt;""),IF($P400="O",$K400&amp;" h",$K400),"")</f>
        <v/>
      </c>
      <c r="CY400" s="32" t="str">
        <f ca="1">IF(AND(CY$7&gt;=$N400,CY$7&lt;=$O400,CY$7&lt;&gt;""),IF($P400="O",$K400&amp;" h",$K400),"")</f>
        <v/>
      </c>
      <c r="CZ400" s="32" t="str">
        <f ca="1">IF(AND(CZ$7&gt;=$N400,CZ$7&lt;=$O400,CZ$7&lt;&gt;""),IF($P400="O",$K400&amp;" h",$K400),"")</f>
        <v/>
      </c>
      <c r="DA400" s="32" t="str">
        <f ca="1">IF(AND(DA$7&gt;=$N400,DA$7&lt;=$O400,DA$7&lt;&gt;""),IF($P400="O",$K400&amp;" h",$K400),"")</f>
        <v/>
      </c>
      <c r="DB400" s="32" t="str">
        <f ca="1">IF(AND(DB$7&gt;=$N400,DB$7&lt;=$O400,DB$7&lt;&gt;""),IF($P400="O",$K400&amp;" h",$K400),"")</f>
        <v/>
      </c>
      <c r="DC400" s="32" t="str">
        <f ca="1">IF(AND(DC$7&gt;=$N400,DC$7&lt;=$O400,DC$7&lt;&gt;""),IF($P400="O",$K400&amp;" h",$K400),"")</f>
        <v/>
      </c>
    </row>
    <row r="401" spans="1:107" x14ac:dyDescent="0.3">
      <c r="A401" s="100"/>
      <c r="B401" s="100"/>
      <c r="C401" s="100"/>
      <c r="D401" s="100"/>
      <c r="E401" s="100"/>
      <c r="F401" s="100"/>
      <c r="G401" s="100"/>
      <c r="H401" s="100"/>
      <c r="I401" s="100"/>
      <c r="J401" s="100"/>
      <c r="K401" s="100"/>
      <c r="L401" s="101"/>
      <c r="M401" s="101"/>
      <c r="N401" s="102"/>
      <c r="O401" s="102"/>
      <c r="P401" s="103"/>
      <c r="Q401" s="31">
        <f ca="1">NETWORKDAYS(N401,O401,LD!$D$5:$D$16)</f>
        <v>0</v>
      </c>
      <c r="R401" s="152" t="str">
        <f ca="1">IF(AND(R$7&gt;=$N401,R$7&lt;=$O401,R$7&lt;&gt;""),IF($P401="O",$K401&amp;" h",$K401),"")</f>
        <v/>
      </c>
      <c r="S401" s="150" t="str">
        <f>IF(AND(S$7&gt;=$N401,S$7&lt;=$O401,S$7&lt;&gt;""),IF($P401="O",$K401&amp;" h",$K401),"")</f>
        <v/>
      </c>
      <c r="T401" s="152" t="str">
        <f ca="1">IF(AND(T$7&gt;=$N401,T$7&lt;=$O401,T$7&lt;&gt;""),IF($P401="O",$K401&amp;" h",$K401),"")</f>
        <v/>
      </c>
      <c r="U401" s="150" t="str">
        <f>IF(AND(U$7&gt;=$N401,U$7&lt;=$O401,U$7&lt;&gt;""),IF($P401="O",$K401&amp;" h",$K401),"")</f>
        <v/>
      </c>
      <c r="V401" s="152" t="str">
        <f ca="1">IF(AND(V$7&gt;=$N401,V$7&lt;=$O401,V$7&lt;&gt;""),IF($P401="O",$K401&amp;" h",$K401),"")</f>
        <v/>
      </c>
      <c r="W401" s="150" t="str">
        <f>IF(AND(W$7&gt;=$N401,W$7&lt;=$O401,W$7&lt;&gt;""),IF($P401="O",$K401&amp;" h",$K401),"")</f>
        <v/>
      </c>
      <c r="X401" s="152" t="str">
        <f ca="1">IF(AND(X$7&gt;=$N401,X$7&lt;=$O401,X$7&lt;&gt;""),IF($P401="O",$K401&amp;" h",$K401),"")</f>
        <v/>
      </c>
      <c r="Y401" s="150" t="str">
        <f>IF(AND(Y$7&gt;=$N401,Y$7&lt;=$O401,Y$7&lt;&gt;""),IF($P401="O",$K401&amp;" h",$K401),"")</f>
        <v/>
      </c>
      <c r="Z401" s="152" t="str">
        <f ca="1">IF(AND(Z$7&gt;=$N401,Z$7&lt;=$O401,Z$7&lt;&gt;""),IF($P401="O",$K401&amp;" h",$K401),"")</f>
        <v/>
      </c>
      <c r="AA401" s="150" t="str">
        <f>IF(AND(AA$7&gt;=$N401,AA$7&lt;=$O401,AA$7&lt;&gt;""),IF($P401="O",$K401&amp;" h",$K401),"")</f>
        <v/>
      </c>
      <c r="AB401" s="152" t="str">
        <f ca="1">IF(AND(AB$7&gt;=$N401,AB$7&lt;=$O401,AB$7&lt;&gt;""),IF($P401="O",$K401&amp;" h",$K401),"")</f>
        <v/>
      </c>
      <c r="AC401" s="150" t="str">
        <f>IF(AND(AC$7&gt;=$N401,AC$7&lt;=$O401,AC$7&lt;&gt;""),IF($P401="O",$K401&amp;" h",$K401),"")</f>
        <v/>
      </c>
      <c r="AD401" s="152" t="str">
        <f ca="1">IF(AND(AD$7&gt;=$N401,AD$7&lt;=$O401,AD$7&lt;&gt;""),IF($P401="O",$K401&amp;" h",$K401),"")</f>
        <v/>
      </c>
      <c r="AE401" s="150" t="str">
        <f>IF(AND(AE$7&gt;=$N401,AE$7&lt;=$O401,AE$7&lt;&gt;""),IF($P401="O",$K401&amp;" h",$K401),"")</f>
        <v/>
      </c>
      <c r="AF401" s="152" t="str">
        <f ca="1">IF(AND(AF$7&gt;=$N401,AF$7&lt;=$O401,AF$7&lt;&gt;""),IF($P401="O",$K401&amp;" h",$K401),"")</f>
        <v/>
      </c>
      <c r="AG401" s="150" t="str">
        <f>IF(AND(AG$7&gt;=$N401,AG$7&lt;=$O401,AG$7&lt;&gt;""),IF($P401="O",$K401&amp;" h",$K401),"")</f>
        <v/>
      </c>
      <c r="AH401" s="152" t="str">
        <f ca="1">IF(AND(AH$7&gt;=$N401,AH$7&lt;=$O401,AH$7&lt;&gt;""),IF($P401="O",$K401&amp;" h",$K401),"")</f>
        <v/>
      </c>
      <c r="AI401" s="150"/>
      <c r="AJ401" s="152"/>
      <c r="AK401" s="150"/>
      <c r="AL401" s="152"/>
      <c r="AM401" s="150"/>
      <c r="AN401" s="152"/>
      <c r="AO401" s="150"/>
      <c r="AP401" s="152"/>
      <c r="AQ401" s="150"/>
      <c r="AR401" s="152"/>
      <c r="AS401" s="150"/>
      <c r="AT401" s="152"/>
      <c r="AU401" s="150"/>
      <c r="AV401" s="152"/>
      <c r="AW401" s="150"/>
      <c r="AX401" s="152"/>
      <c r="AY401" s="150"/>
      <c r="AZ401" s="152"/>
      <c r="BA401" s="150"/>
      <c r="BB401" s="152"/>
      <c r="BC401" s="150"/>
      <c r="BD401" s="152"/>
      <c r="BE401" s="150"/>
      <c r="BF401" s="152"/>
      <c r="BG401" s="150"/>
      <c r="BH401" s="152"/>
      <c r="BI401" s="150"/>
      <c r="BJ401" s="152"/>
      <c r="BK401" s="150"/>
      <c r="BL401" s="152"/>
      <c r="BM401" s="150"/>
      <c r="BN401" s="152"/>
      <c r="BO401" s="150"/>
      <c r="BP401" s="152"/>
      <c r="BQ401" s="150"/>
      <c r="BR401" s="152"/>
      <c r="BS401" s="150"/>
      <c r="BT401" s="152"/>
      <c r="BU401" s="150"/>
      <c r="BV401" s="152"/>
      <c r="BW401" s="150"/>
      <c r="BX401" s="152"/>
      <c r="BY401" s="150"/>
      <c r="BZ401" s="32" t="str">
        <f ca="1">IF(AND(BZ$7&gt;=$N401,BZ$7&lt;=$O401,BZ$7&lt;&gt;""),IF($P401="O",$K401&amp;" h",$K401),"")</f>
        <v/>
      </c>
      <c r="CA401" s="32" t="str">
        <f ca="1">IF(AND(CA$7&gt;=$N401,CA$7&lt;=$O401,CA$7&lt;&gt;""),IF($P401="O",$K401&amp;" h",$K401),"")</f>
        <v/>
      </c>
      <c r="CB401" s="32" t="str">
        <f ca="1">IF(AND(CB$7&gt;=$N401,CB$7&lt;=$O401,CB$7&lt;&gt;""),IF($P401="O",$K401&amp;" h",$K401),"")</f>
        <v/>
      </c>
      <c r="CC401" s="32" t="str">
        <f ca="1">IF(AND(CC$7&gt;=$N401,CC$7&lt;=$O401,CC$7&lt;&gt;""),IF($P401="O",$K401&amp;" h",$K401),"")</f>
        <v/>
      </c>
      <c r="CD401" s="32" t="str">
        <f ca="1">IF(AND(CD$7&gt;=$N401,CD$7&lt;=$O401,CD$7&lt;&gt;""),IF($P401="O",$K401&amp;" h",$K401),"")</f>
        <v/>
      </c>
      <c r="CE401" s="32" t="str">
        <f ca="1">IF(AND(CE$7&gt;=$N401,CE$7&lt;=$O401,CE$7&lt;&gt;""),IF($P401="O",$K401&amp;" h",$K401),"")</f>
        <v/>
      </c>
      <c r="CF401" s="32" t="str">
        <f ca="1">IF(AND(CF$7&gt;=$N401,CF$7&lt;=$O401,CF$7&lt;&gt;""),IF($P401="O",$K401&amp;" h",$K401),"")</f>
        <v/>
      </c>
      <c r="CG401" s="32" t="str">
        <f ca="1">IF(AND(CG$7&gt;=$N401,CG$7&lt;=$O401,CG$7&lt;&gt;""),IF($P401="O",$K401&amp;" h",$K401),"")</f>
        <v/>
      </c>
      <c r="CH401" s="32" t="str">
        <f ca="1">IF(AND(CH$7&gt;=$N401,CH$7&lt;=$O401,CH$7&lt;&gt;""),IF($P401="O",$K401&amp;" h",$K401),"")</f>
        <v/>
      </c>
      <c r="CI401" s="32" t="str">
        <f ca="1">IF(AND(CI$7&gt;=$N401,CI$7&lt;=$O401,CI$7&lt;&gt;""),IF($P401="O",$K401&amp;" h",$K401),"")</f>
        <v/>
      </c>
      <c r="CJ401" s="32" t="str">
        <f ca="1">IF(AND(CJ$7&gt;=$N401,CJ$7&lt;=$O401,CJ$7&lt;&gt;""),IF($P401="O",$K401&amp;" h",$K401),"")</f>
        <v/>
      </c>
      <c r="CK401" s="32" t="str">
        <f ca="1">IF(AND(CK$7&gt;=$N401,CK$7&lt;=$O401,CK$7&lt;&gt;""),IF($P401="O",$K401&amp;" h",$K401),"")</f>
        <v/>
      </c>
      <c r="CL401" s="32" t="str">
        <f ca="1">IF(AND(CL$7&gt;=$N401,CL$7&lt;=$O401,CL$7&lt;&gt;""),IF($P401="O",$K401&amp;" h",$K401),"")</f>
        <v/>
      </c>
      <c r="CM401" s="32" t="str">
        <f ca="1">IF(AND(CM$7&gt;=$N401,CM$7&lt;=$O401,CM$7&lt;&gt;""),IF($P401="O",$K401&amp;" h",$K401),"")</f>
        <v/>
      </c>
      <c r="CN401" s="32" t="str">
        <f ca="1">IF(AND(CN$7&gt;=$N401,CN$7&lt;=$O401,CN$7&lt;&gt;""),IF($P401="O",$K401&amp;" h",$K401),"")</f>
        <v/>
      </c>
      <c r="CO401" s="32" t="str">
        <f ca="1">IF(AND(CO$7&gt;=$N401,CO$7&lt;=$O401,CO$7&lt;&gt;""),IF($P401="O",$K401&amp;" h",$K401),"")</f>
        <v/>
      </c>
      <c r="CP401" s="32" t="str">
        <f ca="1">IF(AND(CP$7&gt;=$N401,CP$7&lt;=$O401,CP$7&lt;&gt;""),IF($P401="O",$K401&amp;" h",$K401),"")</f>
        <v/>
      </c>
      <c r="CQ401" s="32" t="str">
        <f ca="1">IF(AND(CQ$7&gt;=$N401,CQ$7&lt;=$O401,CQ$7&lt;&gt;""),IF($P401="O",$K401&amp;" h",$K401),"")</f>
        <v/>
      </c>
      <c r="CR401" s="32" t="str">
        <f ca="1">IF(AND(CR$7&gt;=$N401,CR$7&lt;=$O401,CR$7&lt;&gt;""),IF($P401="O",$K401&amp;" h",$K401),"")</f>
        <v/>
      </c>
      <c r="CS401" s="32" t="str">
        <f ca="1">IF(AND(CS$7&gt;=$N401,CS$7&lt;=$O401,CS$7&lt;&gt;""),IF($P401="O",$K401&amp;" h",$K401),"")</f>
        <v/>
      </c>
      <c r="CT401" s="32" t="str">
        <f ca="1">IF(AND(CT$7&gt;=$N401,CT$7&lt;=$O401,CT$7&lt;&gt;""),IF($P401="O",$K401&amp;" h",$K401),"")</f>
        <v/>
      </c>
      <c r="CU401" s="32" t="str">
        <f ca="1">IF(AND(CU$7&gt;=$N401,CU$7&lt;=$O401,CU$7&lt;&gt;""),IF($P401="O",$K401&amp;" h",$K401),"")</f>
        <v/>
      </c>
      <c r="CV401" s="32" t="str">
        <f ca="1">IF(AND(CV$7&gt;=$N401,CV$7&lt;=$O401,CV$7&lt;&gt;""),IF($P401="O",$K401&amp;" h",$K401),"")</f>
        <v/>
      </c>
      <c r="CW401" s="32" t="str">
        <f ca="1">IF(AND(CW$7&gt;=$N401,CW$7&lt;=$O401,CW$7&lt;&gt;""),IF($P401="O",$K401&amp;" h",$K401),"")</f>
        <v/>
      </c>
      <c r="CX401" s="32" t="str">
        <f ca="1">IF(AND(CX$7&gt;=$N401,CX$7&lt;=$O401,CX$7&lt;&gt;""),IF($P401="O",$K401&amp;" h",$K401),"")</f>
        <v/>
      </c>
      <c r="CY401" s="32" t="str">
        <f ca="1">IF(AND(CY$7&gt;=$N401,CY$7&lt;=$O401,CY$7&lt;&gt;""),IF($P401="O",$K401&amp;" h",$K401),"")</f>
        <v/>
      </c>
      <c r="CZ401" s="32" t="str">
        <f ca="1">IF(AND(CZ$7&gt;=$N401,CZ$7&lt;=$O401,CZ$7&lt;&gt;""),IF($P401="O",$K401&amp;" h",$K401),"")</f>
        <v/>
      </c>
      <c r="DA401" s="32" t="str">
        <f ca="1">IF(AND(DA$7&gt;=$N401,DA$7&lt;=$O401,DA$7&lt;&gt;""),IF($P401="O",$K401&amp;" h",$K401),"")</f>
        <v/>
      </c>
      <c r="DB401" s="32" t="str">
        <f ca="1">IF(AND(DB$7&gt;=$N401,DB$7&lt;=$O401,DB$7&lt;&gt;""),IF($P401="O",$K401&amp;" h",$K401),"")</f>
        <v/>
      </c>
      <c r="DC401" s="32" t="str">
        <f ca="1">IF(AND(DC$7&gt;=$N401,DC$7&lt;=$O401,DC$7&lt;&gt;""),IF($P401="O",$K401&amp;" h",$K401),"")</f>
        <v/>
      </c>
    </row>
    <row r="402" spans="1:107" x14ac:dyDescent="0.3">
      <c r="A402" s="100"/>
      <c r="B402" s="100"/>
      <c r="C402" s="100"/>
      <c r="D402" s="100"/>
      <c r="E402" s="100"/>
      <c r="F402" s="100"/>
      <c r="G402" s="100"/>
      <c r="H402" s="100"/>
      <c r="I402" s="100"/>
      <c r="J402" s="100"/>
      <c r="K402" s="100"/>
      <c r="L402" s="101"/>
      <c r="M402" s="101"/>
      <c r="N402" s="102"/>
      <c r="O402" s="102"/>
      <c r="P402" s="103"/>
      <c r="Q402" s="31">
        <f ca="1">NETWORKDAYS(N402,O402,LD!$D$5:$D$16)</f>
        <v>0</v>
      </c>
      <c r="R402" s="152" t="str">
        <f ca="1">IF(AND(R$7&gt;=$N402,R$7&lt;=$O402,R$7&lt;&gt;""),IF($P402="O",$K402&amp;" h",$K402),"")</f>
        <v/>
      </c>
      <c r="S402" s="150" t="str">
        <f>IF(AND(S$7&gt;=$N402,S$7&lt;=$O402,S$7&lt;&gt;""),IF($P402="O",$K402&amp;" h",$K402),"")</f>
        <v/>
      </c>
      <c r="T402" s="152" t="str">
        <f ca="1">IF(AND(T$7&gt;=$N402,T$7&lt;=$O402,T$7&lt;&gt;""),IF($P402="O",$K402&amp;" h",$K402),"")</f>
        <v/>
      </c>
      <c r="U402" s="150" t="str">
        <f>IF(AND(U$7&gt;=$N402,U$7&lt;=$O402,U$7&lt;&gt;""),IF($P402="O",$K402&amp;" h",$K402),"")</f>
        <v/>
      </c>
      <c r="V402" s="152" t="str">
        <f ca="1">IF(AND(V$7&gt;=$N402,V$7&lt;=$O402,V$7&lt;&gt;""),IF($P402="O",$K402&amp;" h",$K402),"")</f>
        <v/>
      </c>
      <c r="W402" s="150" t="str">
        <f>IF(AND(W$7&gt;=$N402,W$7&lt;=$O402,W$7&lt;&gt;""),IF($P402="O",$K402&amp;" h",$K402),"")</f>
        <v/>
      </c>
      <c r="X402" s="152" t="str">
        <f ca="1">IF(AND(X$7&gt;=$N402,X$7&lt;=$O402,X$7&lt;&gt;""),IF($P402="O",$K402&amp;" h",$K402),"")</f>
        <v/>
      </c>
      <c r="Y402" s="150" t="str">
        <f>IF(AND(Y$7&gt;=$N402,Y$7&lt;=$O402,Y$7&lt;&gt;""),IF($P402="O",$K402&amp;" h",$K402),"")</f>
        <v/>
      </c>
      <c r="Z402" s="152" t="str">
        <f ca="1">IF(AND(Z$7&gt;=$N402,Z$7&lt;=$O402,Z$7&lt;&gt;""),IF($P402="O",$K402&amp;" h",$K402),"")</f>
        <v/>
      </c>
      <c r="AA402" s="150" t="str">
        <f>IF(AND(AA$7&gt;=$N402,AA$7&lt;=$O402,AA$7&lt;&gt;""),IF($P402="O",$K402&amp;" h",$K402),"")</f>
        <v/>
      </c>
      <c r="AB402" s="152" t="str">
        <f ca="1">IF(AND(AB$7&gt;=$N402,AB$7&lt;=$O402,AB$7&lt;&gt;""),IF($P402="O",$K402&amp;" h",$K402),"")</f>
        <v/>
      </c>
      <c r="AC402" s="150" t="str">
        <f>IF(AND(AC$7&gt;=$N402,AC$7&lt;=$O402,AC$7&lt;&gt;""),IF($P402="O",$K402&amp;" h",$K402),"")</f>
        <v/>
      </c>
      <c r="AD402" s="152" t="str">
        <f ca="1">IF(AND(AD$7&gt;=$N402,AD$7&lt;=$O402,AD$7&lt;&gt;""),IF($P402="O",$K402&amp;" h",$K402),"")</f>
        <v/>
      </c>
      <c r="AE402" s="150" t="str">
        <f>IF(AND(AE$7&gt;=$N402,AE$7&lt;=$O402,AE$7&lt;&gt;""),IF($P402="O",$K402&amp;" h",$K402),"")</f>
        <v/>
      </c>
      <c r="AF402" s="152" t="str">
        <f ca="1">IF(AND(AF$7&gt;=$N402,AF$7&lt;=$O402,AF$7&lt;&gt;""),IF($P402="O",$K402&amp;" h",$K402),"")</f>
        <v/>
      </c>
      <c r="AG402" s="150" t="str">
        <f>IF(AND(AG$7&gt;=$N402,AG$7&lt;=$O402,AG$7&lt;&gt;""),IF($P402="O",$K402&amp;" h",$K402),"")</f>
        <v/>
      </c>
      <c r="AH402" s="152" t="str">
        <f ca="1">IF(AND(AH$7&gt;=$N402,AH$7&lt;=$O402,AH$7&lt;&gt;""),IF($P402="O",$K402&amp;" h",$K402),"")</f>
        <v/>
      </c>
      <c r="AI402" s="150"/>
      <c r="AJ402" s="152"/>
      <c r="AK402" s="150"/>
      <c r="AL402" s="152"/>
      <c r="AM402" s="150"/>
      <c r="AN402" s="152"/>
      <c r="AO402" s="150"/>
      <c r="AP402" s="152"/>
      <c r="AQ402" s="150"/>
      <c r="AR402" s="152"/>
      <c r="AS402" s="150"/>
      <c r="AT402" s="152"/>
      <c r="AU402" s="150"/>
      <c r="AV402" s="152"/>
      <c r="AW402" s="150"/>
      <c r="AX402" s="152"/>
      <c r="AY402" s="150"/>
      <c r="AZ402" s="152"/>
      <c r="BA402" s="150"/>
      <c r="BB402" s="152"/>
      <c r="BC402" s="150"/>
      <c r="BD402" s="152"/>
      <c r="BE402" s="150"/>
      <c r="BF402" s="152"/>
      <c r="BG402" s="150"/>
      <c r="BH402" s="152"/>
      <c r="BI402" s="150"/>
      <c r="BJ402" s="152"/>
      <c r="BK402" s="150"/>
      <c r="BL402" s="152"/>
      <c r="BM402" s="150"/>
      <c r="BN402" s="152"/>
      <c r="BO402" s="150"/>
      <c r="BP402" s="152"/>
      <c r="BQ402" s="150"/>
      <c r="BR402" s="152"/>
      <c r="BS402" s="150"/>
      <c r="BT402" s="152"/>
      <c r="BU402" s="150"/>
      <c r="BV402" s="152"/>
      <c r="BW402" s="150"/>
      <c r="BX402" s="152"/>
      <c r="BY402" s="150"/>
      <c r="BZ402" s="32" t="str">
        <f ca="1">IF(AND(BZ$7&gt;=$N402,BZ$7&lt;=$O402,BZ$7&lt;&gt;""),IF($P402="O",$K402&amp;" h",$K402),"")</f>
        <v/>
      </c>
      <c r="CA402" s="32" t="str">
        <f ca="1">IF(AND(CA$7&gt;=$N402,CA$7&lt;=$O402,CA$7&lt;&gt;""),IF($P402="O",$K402&amp;" h",$K402),"")</f>
        <v/>
      </c>
      <c r="CB402" s="32" t="str">
        <f ca="1">IF(AND(CB$7&gt;=$N402,CB$7&lt;=$O402,CB$7&lt;&gt;""),IF($P402="O",$K402&amp;" h",$K402),"")</f>
        <v/>
      </c>
      <c r="CC402" s="32" t="str">
        <f ca="1">IF(AND(CC$7&gt;=$N402,CC$7&lt;=$O402,CC$7&lt;&gt;""),IF($P402="O",$K402&amp;" h",$K402),"")</f>
        <v/>
      </c>
      <c r="CD402" s="32" t="str">
        <f ca="1">IF(AND(CD$7&gt;=$N402,CD$7&lt;=$O402,CD$7&lt;&gt;""),IF($P402="O",$K402&amp;" h",$K402),"")</f>
        <v/>
      </c>
      <c r="CE402" s="32" t="str">
        <f ca="1">IF(AND(CE$7&gt;=$N402,CE$7&lt;=$O402,CE$7&lt;&gt;""),IF($P402="O",$K402&amp;" h",$K402),"")</f>
        <v/>
      </c>
      <c r="CF402" s="32" t="str">
        <f ca="1">IF(AND(CF$7&gt;=$N402,CF$7&lt;=$O402,CF$7&lt;&gt;""),IF($P402="O",$K402&amp;" h",$K402),"")</f>
        <v/>
      </c>
      <c r="CG402" s="32" t="str">
        <f ca="1">IF(AND(CG$7&gt;=$N402,CG$7&lt;=$O402,CG$7&lt;&gt;""),IF($P402="O",$K402&amp;" h",$K402),"")</f>
        <v/>
      </c>
      <c r="CH402" s="32" t="str">
        <f ca="1">IF(AND(CH$7&gt;=$N402,CH$7&lt;=$O402,CH$7&lt;&gt;""),IF($P402="O",$K402&amp;" h",$K402),"")</f>
        <v/>
      </c>
      <c r="CI402" s="32" t="str">
        <f ca="1">IF(AND(CI$7&gt;=$N402,CI$7&lt;=$O402,CI$7&lt;&gt;""),IF($P402="O",$K402&amp;" h",$K402),"")</f>
        <v/>
      </c>
      <c r="CJ402" s="32" t="str">
        <f ca="1">IF(AND(CJ$7&gt;=$N402,CJ$7&lt;=$O402,CJ$7&lt;&gt;""),IF($P402="O",$K402&amp;" h",$K402),"")</f>
        <v/>
      </c>
      <c r="CK402" s="32" t="str">
        <f ca="1">IF(AND(CK$7&gt;=$N402,CK$7&lt;=$O402,CK$7&lt;&gt;""),IF($P402="O",$K402&amp;" h",$K402),"")</f>
        <v/>
      </c>
      <c r="CL402" s="32" t="str">
        <f ca="1">IF(AND(CL$7&gt;=$N402,CL$7&lt;=$O402,CL$7&lt;&gt;""),IF($P402="O",$K402&amp;" h",$K402),"")</f>
        <v/>
      </c>
      <c r="CM402" s="32" t="str">
        <f ca="1">IF(AND(CM$7&gt;=$N402,CM$7&lt;=$O402,CM$7&lt;&gt;""),IF($P402="O",$K402&amp;" h",$K402),"")</f>
        <v/>
      </c>
      <c r="CN402" s="32" t="str">
        <f ca="1">IF(AND(CN$7&gt;=$N402,CN$7&lt;=$O402,CN$7&lt;&gt;""),IF($P402="O",$K402&amp;" h",$K402),"")</f>
        <v/>
      </c>
      <c r="CO402" s="32" t="str">
        <f ca="1">IF(AND(CO$7&gt;=$N402,CO$7&lt;=$O402,CO$7&lt;&gt;""),IF($P402="O",$K402&amp;" h",$K402),"")</f>
        <v/>
      </c>
      <c r="CP402" s="32" t="str">
        <f ca="1">IF(AND(CP$7&gt;=$N402,CP$7&lt;=$O402,CP$7&lt;&gt;""),IF($P402="O",$K402&amp;" h",$K402),"")</f>
        <v/>
      </c>
      <c r="CQ402" s="32" t="str">
        <f ca="1">IF(AND(CQ$7&gt;=$N402,CQ$7&lt;=$O402,CQ$7&lt;&gt;""),IF($P402="O",$K402&amp;" h",$K402),"")</f>
        <v/>
      </c>
      <c r="CR402" s="32" t="str">
        <f ca="1">IF(AND(CR$7&gt;=$N402,CR$7&lt;=$O402,CR$7&lt;&gt;""),IF($P402="O",$K402&amp;" h",$K402),"")</f>
        <v/>
      </c>
      <c r="CS402" s="32" t="str">
        <f ca="1">IF(AND(CS$7&gt;=$N402,CS$7&lt;=$O402,CS$7&lt;&gt;""),IF($P402="O",$K402&amp;" h",$K402),"")</f>
        <v/>
      </c>
      <c r="CT402" s="32" t="str">
        <f ca="1">IF(AND(CT$7&gt;=$N402,CT$7&lt;=$O402,CT$7&lt;&gt;""),IF($P402="O",$K402&amp;" h",$K402),"")</f>
        <v/>
      </c>
      <c r="CU402" s="32" t="str">
        <f ca="1">IF(AND(CU$7&gt;=$N402,CU$7&lt;=$O402,CU$7&lt;&gt;""),IF($P402="O",$K402&amp;" h",$K402),"")</f>
        <v/>
      </c>
      <c r="CV402" s="32" t="str">
        <f ca="1">IF(AND(CV$7&gt;=$N402,CV$7&lt;=$O402,CV$7&lt;&gt;""),IF($P402="O",$K402&amp;" h",$K402),"")</f>
        <v/>
      </c>
      <c r="CW402" s="32" t="str">
        <f ca="1">IF(AND(CW$7&gt;=$N402,CW$7&lt;=$O402,CW$7&lt;&gt;""),IF($P402="O",$K402&amp;" h",$K402),"")</f>
        <v/>
      </c>
      <c r="CX402" s="32" t="str">
        <f ca="1">IF(AND(CX$7&gt;=$N402,CX$7&lt;=$O402,CX$7&lt;&gt;""),IF($P402="O",$K402&amp;" h",$K402),"")</f>
        <v/>
      </c>
      <c r="CY402" s="32" t="str">
        <f ca="1">IF(AND(CY$7&gt;=$N402,CY$7&lt;=$O402,CY$7&lt;&gt;""),IF($P402="O",$K402&amp;" h",$K402),"")</f>
        <v/>
      </c>
      <c r="CZ402" s="32" t="str">
        <f ca="1">IF(AND(CZ$7&gt;=$N402,CZ$7&lt;=$O402,CZ$7&lt;&gt;""),IF($P402="O",$K402&amp;" h",$K402),"")</f>
        <v/>
      </c>
      <c r="DA402" s="32" t="str">
        <f ca="1">IF(AND(DA$7&gt;=$N402,DA$7&lt;=$O402,DA$7&lt;&gt;""),IF($P402="O",$K402&amp;" h",$K402),"")</f>
        <v/>
      </c>
      <c r="DB402" s="32" t="str">
        <f ca="1">IF(AND(DB$7&gt;=$N402,DB$7&lt;=$O402,DB$7&lt;&gt;""),IF($P402="O",$K402&amp;" h",$K402),"")</f>
        <v/>
      </c>
      <c r="DC402" s="32" t="str">
        <f ca="1">IF(AND(DC$7&gt;=$N402,DC$7&lt;=$O402,DC$7&lt;&gt;""),IF($P402="O",$K402&amp;" h",$K402),"")</f>
        <v/>
      </c>
    </row>
    <row r="403" spans="1:107" x14ac:dyDescent="0.3">
      <c r="A403" s="100"/>
      <c r="B403" s="100"/>
      <c r="C403" s="100"/>
      <c r="D403" s="100"/>
      <c r="E403" s="100"/>
      <c r="F403" s="100"/>
      <c r="G403" s="100"/>
      <c r="H403" s="100"/>
      <c r="I403" s="100"/>
      <c r="J403" s="100"/>
      <c r="K403" s="100"/>
      <c r="L403" s="101"/>
      <c r="M403" s="101"/>
      <c r="N403" s="102"/>
      <c r="O403" s="102"/>
      <c r="P403" s="103"/>
      <c r="Q403" s="31">
        <f ca="1">NETWORKDAYS(N403,O403,LD!$D$5:$D$16)</f>
        <v>0</v>
      </c>
      <c r="R403" s="152" t="str">
        <f ca="1">IF(AND(R$7&gt;=$N403,R$7&lt;=$O403,R$7&lt;&gt;""),IF($P403="O",$K403&amp;" h",$K403),"")</f>
        <v/>
      </c>
      <c r="S403" s="150" t="str">
        <f>IF(AND(S$7&gt;=$N403,S$7&lt;=$O403,S$7&lt;&gt;""),IF($P403="O",$K403&amp;" h",$K403),"")</f>
        <v/>
      </c>
      <c r="T403" s="152" t="str">
        <f ca="1">IF(AND(T$7&gt;=$N403,T$7&lt;=$O403,T$7&lt;&gt;""),IF($P403="O",$K403&amp;" h",$K403),"")</f>
        <v/>
      </c>
      <c r="U403" s="150" t="str">
        <f>IF(AND(U$7&gt;=$N403,U$7&lt;=$O403,U$7&lt;&gt;""),IF($P403="O",$K403&amp;" h",$K403),"")</f>
        <v/>
      </c>
      <c r="V403" s="152" t="str">
        <f ca="1">IF(AND(V$7&gt;=$N403,V$7&lt;=$O403,V$7&lt;&gt;""),IF($P403="O",$K403&amp;" h",$K403),"")</f>
        <v/>
      </c>
      <c r="W403" s="150" t="str">
        <f>IF(AND(W$7&gt;=$N403,W$7&lt;=$O403,W$7&lt;&gt;""),IF($P403="O",$K403&amp;" h",$K403),"")</f>
        <v/>
      </c>
      <c r="X403" s="152" t="str">
        <f ca="1">IF(AND(X$7&gt;=$N403,X$7&lt;=$O403,X$7&lt;&gt;""),IF($P403="O",$K403&amp;" h",$K403),"")</f>
        <v/>
      </c>
      <c r="Y403" s="150" t="str">
        <f>IF(AND(Y$7&gt;=$N403,Y$7&lt;=$O403,Y$7&lt;&gt;""),IF($P403="O",$K403&amp;" h",$K403),"")</f>
        <v/>
      </c>
      <c r="Z403" s="152" t="str">
        <f ca="1">IF(AND(Z$7&gt;=$N403,Z$7&lt;=$O403,Z$7&lt;&gt;""),IF($P403="O",$K403&amp;" h",$K403),"")</f>
        <v/>
      </c>
      <c r="AA403" s="150" t="str">
        <f>IF(AND(AA$7&gt;=$N403,AA$7&lt;=$O403,AA$7&lt;&gt;""),IF($P403="O",$K403&amp;" h",$K403),"")</f>
        <v/>
      </c>
      <c r="AB403" s="152" t="str">
        <f ca="1">IF(AND(AB$7&gt;=$N403,AB$7&lt;=$O403,AB$7&lt;&gt;""),IF($P403="O",$K403&amp;" h",$K403),"")</f>
        <v/>
      </c>
      <c r="AC403" s="150" t="str">
        <f>IF(AND(AC$7&gt;=$N403,AC$7&lt;=$O403,AC$7&lt;&gt;""),IF($P403="O",$K403&amp;" h",$K403),"")</f>
        <v/>
      </c>
      <c r="AD403" s="152" t="str">
        <f ca="1">IF(AND(AD$7&gt;=$N403,AD$7&lt;=$O403,AD$7&lt;&gt;""),IF($P403="O",$K403&amp;" h",$K403),"")</f>
        <v/>
      </c>
      <c r="AE403" s="150" t="str">
        <f>IF(AND(AE$7&gt;=$N403,AE$7&lt;=$O403,AE$7&lt;&gt;""),IF($P403="O",$K403&amp;" h",$K403),"")</f>
        <v/>
      </c>
      <c r="AF403" s="152" t="str">
        <f ca="1">IF(AND(AF$7&gt;=$N403,AF$7&lt;=$O403,AF$7&lt;&gt;""),IF($P403="O",$K403&amp;" h",$K403),"")</f>
        <v/>
      </c>
      <c r="AG403" s="150" t="str">
        <f>IF(AND(AG$7&gt;=$N403,AG$7&lt;=$O403,AG$7&lt;&gt;""),IF($P403="O",$K403&amp;" h",$K403),"")</f>
        <v/>
      </c>
      <c r="AH403" s="152" t="str">
        <f ca="1">IF(AND(AH$7&gt;=$N403,AH$7&lt;=$O403,AH$7&lt;&gt;""),IF($P403="O",$K403&amp;" h",$K403),"")</f>
        <v/>
      </c>
      <c r="AI403" s="150"/>
      <c r="AJ403" s="152"/>
      <c r="AK403" s="150"/>
      <c r="AL403" s="152"/>
      <c r="AM403" s="150"/>
      <c r="AN403" s="152"/>
      <c r="AO403" s="150"/>
      <c r="AP403" s="152"/>
      <c r="AQ403" s="150"/>
      <c r="AR403" s="152"/>
      <c r="AS403" s="150"/>
      <c r="AT403" s="152"/>
      <c r="AU403" s="150"/>
      <c r="AV403" s="152"/>
      <c r="AW403" s="150"/>
      <c r="AX403" s="152"/>
      <c r="AY403" s="150"/>
      <c r="AZ403" s="152"/>
      <c r="BA403" s="150"/>
      <c r="BB403" s="152"/>
      <c r="BC403" s="150"/>
      <c r="BD403" s="152"/>
      <c r="BE403" s="150"/>
      <c r="BF403" s="152"/>
      <c r="BG403" s="150"/>
      <c r="BH403" s="152"/>
      <c r="BI403" s="150"/>
      <c r="BJ403" s="152"/>
      <c r="BK403" s="150"/>
      <c r="BL403" s="152"/>
      <c r="BM403" s="150"/>
      <c r="BN403" s="152"/>
      <c r="BO403" s="150"/>
      <c r="BP403" s="152"/>
      <c r="BQ403" s="150"/>
      <c r="BR403" s="152"/>
      <c r="BS403" s="150"/>
      <c r="BT403" s="152"/>
      <c r="BU403" s="150"/>
      <c r="BV403" s="152"/>
      <c r="BW403" s="150"/>
      <c r="BX403" s="152"/>
      <c r="BY403" s="150"/>
      <c r="BZ403" s="32" t="str">
        <f ca="1">IF(AND(BZ$7&gt;=$N403,BZ$7&lt;=$O403,BZ$7&lt;&gt;""),IF($P403="O",$K403&amp;" h",$K403),"")</f>
        <v/>
      </c>
      <c r="CA403" s="32" t="str">
        <f ca="1">IF(AND(CA$7&gt;=$N403,CA$7&lt;=$O403,CA$7&lt;&gt;""),IF($P403="O",$K403&amp;" h",$K403),"")</f>
        <v/>
      </c>
      <c r="CB403" s="32" t="str">
        <f ca="1">IF(AND(CB$7&gt;=$N403,CB$7&lt;=$O403,CB$7&lt;&gt;""),IF($P403="O",$K403&amp;" h",$K403),"")</f>
        <v/>
      </c>
      <c r="CC403" s="32" t="str">
        <f ca="1">IF(AND(CC$7&gt;=$N403,CC$7&lt;=$O403,CC$7&lt;&gt;""),IF($P403="O",$K403&amp;" h",$K403),"")</f>
        <v/>
      </c>
      <c r="CD403" s="32" t="str">
        <f ca="1">IF(AND(CD$7&gt;=$N403,CD$7&lt;=$O403,CD$7&lt;&gt;""),IF($P403="O",$K403&amp;" h",$K403),"")</f>
        <v/>
      </c>
      <c r="CE403" s="32" t="str">
        <f ca="1">IF(AND(CE$7&gt;=$N403,CE$7&lt;=$O403,CE$7&lt;&gt;""),IF($P403="O",$K403&amp;" h",$K403),"")</f>
        <v/>
      </c>
      <c r="CF403" s="32" t="str">
        <f ca="1">IF(AND(CF$7&gt;=$N403,CF$7&lt;=$O403,CF$7&lt;&gt;""),IF($P403="O",$K403&amp;" h",$K403),"")</f>
        <v/>
      </c>
      <c r="CG403" s="32" t="str">
        <f ca="1">IF(AND(CG$7&gt;=$N403,CG$7&lt;=$O403,CG$7&lt;&gt;""),IF($P403="O",$K403&amp;" h",$K403),"")</f>
        <v/>
      </c>
      <c r="CH403" s="32" t="str">
        <f ca="1">IF(AND(CH$7&gt;=$N403,CH$7&lt;=$O403,CH$7&lt;&gt;""),IF($P403="O",$K403&amp;" h",$K403),"")</f>
        <v/>
      </c>
      <c r="CI403" s="32" t="str">
        <f ca="1">IF(AND(CI$7&gt;=$N403,CI$7&lt;=$O403,CI$7&lt;&gt;""),IF($P403="O",$K403&amp;" h",$K403),"")</f>
        <v/>
      </c>
      <c r="CJ403" s="32" t="str">
        <f ca="1">IF(AND(CJ$7&gt;=$N403,CJ$7&lt;=$O403,CJ$7&lt;&gt;""),IF($P403="O",$K403&amp;" h",$K403),"")</f>
        <v/>
      </c>
      <c r="CK403" s="32" t="str">
        <f ca="1">IF(AND(CK$7&gt;=$N403,CK$7&lt;=$O403,CK$7&lt;&gt;""),IF($P403="O",$K403&amp;" h",$K403),"")</f>
        <v/>
      </c>
      <c r="CL403" s="32" t="str">
        <f ca="1">IF(AND(CL$7&gt;=$N403,CL$7&lt;=$O403,CL$7&lt;&gt;""),IF($P403="O",$K403&amp;" h",$K403),"")</f>
        <v/>
      </c>
      <c r="CM403" s="32" t="str">
        <f ca="1">IF(AND(CM$7&gt;=$N403,CM$7&lt;=$O403,CM$7&lt;&gt;""),IF($P403="O",$K403&amp;" h",$K403),"")</f>
        <v/>
      </c>
      <c r="CN403" s="32" t="str">
        <f ca="1">IF(AND(CN$7&gt;=$N403,CN$7&lt;=$O403,CN$7&lt;&gt;""),IF($P403="O",$K403&amp;" h",$K403),"")</f>
        <v/>
      </c>
      <c r="CO403" s="32" t="str">
        <f ca="1">IF(AND(CO$7&gt;=$N403,CO$7&lt;=$O403,CO$7&lt;&gt;""),IF($P403="O",$K403&amp;" h",$K403),"")</f>
        <v/>
      </c>
      <c r="CP403" s="32" t="str">
        <f ca="1">IF(AND(CP$7&gt;=$N403,CP$7&lt;=$O403,CP$7&lt;&gt;""),IF($P403="O",$K403&amp;" h",$K403),"")</f>
        <v/>
      </c>
      <c r="CQ403" s="32" t="str">
        <f ca="1">IF(AND(CQ$7&gt;=$N403,CQ$7&lt;=$O403,CQ$7&lt;&gt;""),IF($P403="O",$K403&amp;" h",$K403),"")</f>
        <v/>
      </c>
      <c r="CR403" s="32" t="str">
        <f ca="1">IF(AND(CR$7&gt;=$N403,CR$7&lt;=$O403,CR$7&lt;&gt;""),IF($P403="O",$K403&amp;" h",$K403),"")</f>
        <v/>
      </c>
      <c r="CS403" s="32" t="str">
        <f ca="1">IF(AND(CS$7&gt;=$N403,CS$7&lt;=$O403,CS$7&lt;&gt;""),IF($P403="O",$K403&amp;" h",$K403),"")</f>
        <v/>
      </c>
      <c r="CT403" s="32" t="str">
        <f ca="1">IF(AND(CT$7&gt;=$N403,CT$7&lt;=$O403,CT$7&lt;&gt;""),IF($P403="O",$K403&amp;" h",$K403),"")</f>
        <v/>
      </c>
      <c r="CU403" s="32" t="str">
        <f ca="1">IF(AND(CU$7&gt;=$N403,CU$7&lt;=$O403,CU$7&lt;&gt;""),IF($P403="O",$K403&amp;" h",$K403),"")</f>
        <v/>
      </c>
      <c r="CV403" s="32" t="str">
        <f ca="1">IF(AND(CV$7&gt;=$N403,CV$7&lt;=$O403,CV$7&lt;&gt;""),IF($P403="O",$K403&amp;" h",$K403),"")</f>
        <v/>
      </c>
      <c r="CW403" s="32" t="str">
        <f ca="1">IF(AND(CW$7&gt;=$N403,CW$7&lt;=$O403,CW$7&lt;&gt;""),IF($P403="O",$K403&amp;" h",$K403),"")</f>
        <v/>
      </c>
      <c r="CX403" s="32" t="str">
        <f ca="1">IF(AND(CX$7&gt;=$N403,CX$7&lt;=$O403,CX$7&lt;&gt;""),IF($P403="O",$K403&amp;" h",$K403),"")</f>
        <v/>
      </c>
      <c r="CY403" s="32" t="str">
        <f ca="1">IF(AND(CY$7&gt;=$N403,CY$7&lt;=$O403,CY$7&lt;&gt;""),IF($P403="O",$K403&amp;" h",$K403),"")</f>
        <v/>
      </c>
      <c r="CZ403" s="32" t="str">
        <f ca="1">IF(AND(CZ$7&gt;=$N403,CZ$7&lt;=$O403,CZ$7&lt;&gt;""),IF($P403="O",$K403&amp;" h",$K403),"")</f>
        <v/>
      </c>
      <c r="DA403" s="32" t="str">
        <f ca="1">IF(AND(DA$7&gt;=$N403,DA$7&lt;=$O403,DA$7&lt;&gt;""),IF($P403="O",$K403&amp;" h",$K403),"")</f>
        <v/>
      </c>
      <c r="DB403" s="32" t="str">
        <f ca="1">IF(AND(DB$7&gt;=$N403,DB$7&lt;=$O403,DB$7&lt;&gt;""),IF($P403="O",$K403&amp;" h",$K403),"")</f>
        <v/>
      </c>
      <c r="DC403" s="32" t="str">
        <f ca="1">IF(AND(DC$7&gt;=$N403,DC$7&lt;=$O403,DC$7&lt;&gt;""),IF($P403="O",$K403&amp;" h",$K403),"")</f>
        <v/>
      </c>
    </row>
    <row r="404" spans="1:107" x14ac:dyDescent="0.3">
      <c r="A404" s="100"/>
      <c r="B404" s="100"/>
      <c r="C404" s="100"/>
      <c r="D404" s="100"/>
      <c r="E404" s="100"/>
      <c r="F404" s="100"/>
      <c r="G404" s="100"/>
      <c r="H404" s="100"/>
      <c r="I404" s="100"/>
      <c r="J404" s="100"/>
      <c r="K404" s="100"/>
      <c r="L404" s="104"/>
      <c r="M404" s="104"/>
      <c r="N404" s="105"/>
      <c r="O404" s="105"/>
      <c r="P404" s="106"/>
      <c r="Q404" s="31">
        <f ca="1">NETWORKDAYS(N404,O404,LD!$D$5:$D$16)</f>
        <v>0</v>
      </c>
      <c r="R404" s="152" t="str">
        <f ca="1">IF(AND(R$7&gt;=$N404,R$7&lt;=$O404,R$7&lt;&gt;""),IF($P404="O",$K404&amp;" h",$K404),"")</f>
        <v/>
      </c>
      <c r="S404" s="150" t="str">
        <f>IF(AND(S$7&gt;=$N404,S$7&lt;=$O404,S$7&lt;&gt;""),IF($P404="O",$K404&amp;" h",$K404),"")</f>
        <v/>
      </c>
      <c r="T404" s="152" t="str">
        <f ca="1">IF(AND(T$7&gt;=$N404,T$7&lt;=$O404,T$7&lt;&gt;""),IF($P404="O",$K404&amp;" h",$K404),"")</f>
        <v/>
      </c>
      <c r="U404" s="150" t="str">
        <f>IF(AND(U$7&gt;=$N404,U$7&lt;=$O404,U$7&lt;&gt;""),IF($P404="O",$K404&amp;" h",$K404),"")</f>
        <v/>
      </c>
      <c r="V404" s="152" t="str">
        <f ca="1">IF(AND(V$7&gt;=$N404,V$7&lt;=$O404,V$7&lt;&gt;""),IF($P404="O",$K404&amp;" h",$K404),"")</f>
        <v/>
      </c>
      <c r="W404" s="150" t="str">
        <f>IF(AND(W$7&gt;=$N404,W$7&lt;=$O404,W$7&lt;&gt;""),IF($P404="O",$K404&amp;" h",$K404),"")</f>
        <v/>
      </c>
      <c r="X404" s="152" t="str">
        <f ca="1">IF(AND(X$7&gt;=$N404,X$7&lt;=$O404,X$7&lt;&gt;""),IF($P404="O",$K404&amp;" h",$K404),"")</f>
        <v/>
      </c>
      <c r="Y404" s="150" t="str">
        <f>IF(AND(Y$7&gt;=$N404,Y$7&lt;=$O404,Y$7&lt;&gt;""),IF($P404="O",$K404&amp;" h",$K404),"")</f>
        <v/>
      </c>
      <c r="Z404" s="152" t="str">
        <f ca="1">IF(AND(Z$7&gt;=$N404,Z$7&lt;=$O404,Z$7&lt;&gt;""),IF($P404="O",$K404&amp;" h",$K404),"")</f>
        <v/>
      </c>
      <c r="AA404" s="150" t="str">
        <f>IF(AND(AA$7&gt;=$N404,AA$7&lt;=$O404,AA$7&lt;&gt;""),IF($P404="O",$K404&amp;" h",$K404),"")</f>
        <v/>
      </c>
      <c r="AB404" s="152" t="str">
        <f ca="1">IF(AND(AB$7&gt;=$N404,AB$7&lt;=$O404,AB$7&lt;&gt;""),IF($P404="O",$K404&amp;" h",$K404),"")</f>
        <v/>
      </c>
      <c r="AC404" s="150" t="str">
        <f>IF(AND(AC$7&gt;=$N404,AC$7&lt;=$O404,AC$7&lt;&gt;""),IF($P404="O",$K404&amp;" h",$K404),"")</f>
        <v/>
      </c>
      <c r="AD404" s="152" t="str">
        <f ca="1">IF(AND(AD$7&gt;=$N404,AD$7&lt;=$O404,AD$7&lt;&gt;""),IF($P404="O",$K404&amp;" h",$K404),"")</f>
        <v/>
      </c>
      <c r="AE404" s="150" t="str">
        <f>IF(AND(AE$7&gt;=$N404,AE$7&lt;=$O404,AE$7&lt;&gt;""),IF($P404="O",$K404&amp;" h",$K404),"")</f>
        <v/>
      </c>
      <c r="AF404" s="152" t="str">
        <f ca="1">IF(AND(AF$7&gt;=$N404,AF$7&lt;=$O404,AF$7&lt;&gt;""),IF($P404="O",$K404&amp;" h",$K404),"")</f>
        <v/>
      </c>
      <c r="AG404" s="150" t="str">
        <f>IF(AND(AG$7&gt;=$N404,AG$7&lt;=$O404,AG$7&lt;&gt;""),IF($P404="O",$K404&amp;" h",$K404),"")</f>
        <v/>
      </c>
      <c r="AH404" s="152" t="str">
        <f ca="1">IF(AND(AH$7&gt;=$N404,AH$7&lt;=$O404,AH$7&lt;&gt;""),IF($P404="O",$K404&amp;" h",$K404),"")</f>
        <v/>
      </c>
      <c r="AI404" s="150"/>
      <c r="AJ404" s="152"/>
      <c r="AK404" s="150"/>
      <c r="AL404" s="152"/>
      <c r="AM404" s="150"/>
      <c r="AN404" s="152"/>
      <c r="AO404" s="150"/>
      <c r="AP404" s="152"/>
      <c r="AQ404" s="150"/>
      <c r="AR404" s="152"/>
      <c r="AS404" s="150"/>
      <c r="AT404" s="152"/>
      <c r="AU404" s="150"/>
      <c r="AV404" s="152"/>
      <c r="AW404" s="150"/>
      <c r="AX404" s="152"/>
      <c r="AY404" s="150"/>
      <c r="AZ404" s="152"/>
      <c r="BA404" s="150"/>
      <c r="BB404" s="152"/>
      <c r="BC404" s="150"/>
      <c r="BD404" s="152"/>
      <c r="BE404" s="150"/>
      <c r="BF404" s="152"/>
      <c r="BG404" s="150"/>
      <c r="BH404" s="152"/>
      <c r="BI404" s="150"/>
      <c r="BJ404" s="152"/>
      <c r="BK404" s="150"/>
      <c r="BL404" s="152"/>
      <c r="BM404" s="150"/>
      <c r="BN404" s="152"/>
      <c r="BO404" s="150"/>
      <c r="BP404" s="152"/>
      <c r="BQ404" s="150"/>
      <c r="BR404" s="152"/>
      <c r="BS404" s="150"/>
      <c r="BT404" s="152"/>
      <c r="BU404" s="150"/>
      <c r="BV404" s="152"/>
      <c r="BW404" s="150"/>
      <c r="BX404" s="152"/>
      <c r="BY404" s="150"/>
      <c r="BZ404" s="32" t="str">
        <f ca="1">IF(AND(BZ$7&gt;=$N404,BZ$7&lt;=$O404,BZ$7&lt;&gt;""),IF($P404="O",$K404&amp;" h",$K404),"")</f>
        <v/>
      </c>
      <c r="CA404" s="32" t="str">
        <f ca="1">IF(AND(CA$7&gt;=$N404,CA$7&lt;=$O404,CA$7&lt;&gt;""),IF($P404="O",$K404&amp;" h",$K404),"")</f>
        <v/>
      </c>
      <c r="CB404" s="32" t="str">
        <f ca="1">IF(AND(CB$7&gt;=$N404,CB$7&lt;=$O404,CB$7&lt;&gt;""),IF($P404="O",$K404&amp;" h",$K404),"")</f>
        <v/>
      </c>
      <c r="CC404" s="32" t="str">
        <f ca="1">IF(AND(CC$7&gt;=$N404,CC$7&lt;=$O404,CC$7&lt;&gt;""),IF($P404="O",$K404&amp;" h",$K404),"")</f>
        <v/>
      </c>
      <c r="CD404" s="32" t="str">
        <f ca="1">IF(AND(CD$7&gt;=$N404,CD$7&lt;=$O404,CD$7&lt;&gt;""),IF($P404="O",$K404&amp;" h",$K404),"")</f>
        <v/>
      </c>
      <c r="CE404" s="32" t="str">
        <f ca="1">IF(AND(CE$7&gt;=$N404,CE$7&lt;=$O404,CE$7&lt;&gt;""),IF($P404="O",$K404&amp;" h",$K404),"")</f>
        <v/>
      </c>
      <c r="CF404" s="32" t="str">
        <f ca="1">IF(AND(CF$7&gt;=$N404,CF$7&lt;=$O404,CF$7&lt;&gt;""),IF($P404="O",$K404&amp;" h",$K404),"")</f>
        <v/>
      </c>
      <c r="CG404" s="32" t="str">
        <f ca="1">IF(AND(CG$7&gt;=$N404,CG$7&lt;=$O404,CG$7&lt;&gt;""),IF($P404="O",$K404&amp;" h",$K404),"")</f>
        <v/>
      </c>
      <c r="CH404" s="32" t="str">
        <f ca="1">IF(AND(CH$7&gt;=$N404,CH$7&lt;=$O404,CH$7&lt;&gt;""),IF($P404="O",$K404&amp;" h",$K404),"")</f>
        <v/>
      </c>
      <c r="CI404" s="32" t="str">
        <f ca="1">IF(AND(CI$7&gt;=$N404,CI$7&lt;=$O404,CI$7&lt;&gt;""),IF($P404="O",$K404&amp;" h",$K404),"")</f>
        <v/>
      </c>
      <c r="CJ404" s="32" t="str">
        <f ca="1">IF(AND(CJ$7&gt;=$N404,CJ$7&lt;=$O404,CJ$7&lt;&gt;""),IF($P404="O",$K404&amp;" h",$K404),"")</f>
        <v/>
      </c>
      <c r="CK404" s="32" t="str">
        <f ca="1">IF(AND(CK$7&gt;=$N404,CK$7&lt;=$O404,CK$7&lt;&gt;""),IF($P404="O",$K404&amp;" h",$K404),"")</f>
        <v/>
      </c>
      <c r="CL404" s="32" t="str">
        <f ca="1">IF(AND(CL$7&gt;=$N404,CL$7&lt;=$O404,CL$7&lt;&gt;""),IF($P404="O",$K404&amp;" h",$K404),"")</f>
        <v/>
      </c>
      <c r="CM404" s="32" t="str">
        <f ca="1">IF(AND(CM$7&gt;=$N404,CM$7&lt;=$O404,CM$7&lt;&gt;""),IF($P404="O",$K404&amp;" h",$K404),"")</f>
        <v/>
      </c>
      <c r="CN404" s="32" t="str">
        <f ca="1">IF(AND(CN$7&gt;=$N404,CN$7&lt;=$O404,CN$7&lt;&gt;""),IF($P404="O",$K404&amp;" h",$K404),"")</f>
        <v/>
      </c>
      <c r="CO404" s="32" t="str">
        <f ca="1">IF(AND(CO$7&gt;=$N404,CO$7&lt;=$O404,CO$7&lt;&gt;""),IF($P404="O",$K404&amp;" h",$K404),"")</f>
        <v/>
      </c>
      <c r="CP404" s="32" t="str">
        <f ca="1">IF(AND(CP$7&gt;=$N404,CP$7&lt;=$O404,CP$7&lt;&gt;""),IF($P404="O",$K404&amp;" h",$K404),"")</f>
        <v/>
      </c>
      <c r="CQ404" s="32" t="str">
        <f ca="1">IF(AND(CQ$7&gt;=$N404,CQ$7&lt;=$O404,CQ$7&lt;&gt;""),IF($P404="O",$K404&amp;" h",$K404),"")</f>
        <v/>
      </c>
      <c r="CR404" s="32" t="str">
        <f ca="1">IF(AND(CR$7&gt;=$N404,CR$7&lt;=$O404,CR$7&lt;&gt;""),IF($P404="O",$K404&amp;" h",$K404),"")</f>
        <v/>
      </c>
      <c r="CS404" s="32" t="str">
        <f ca="1">IF(AND(CS$7&gt;=$N404,CS$7&lt;=$O404,CS$7&lt;&gt;""),IF($P404="O",$K404&amp;" h",$K404),"")</f>
        <v/>
      </c>
      <c r="CT404" s="32" t="str">
        <f ca="1">IF(AND(CT$7&gt;=$N404,CT$7&lt;=$O404,CT$7&lt;&gt;""),IF($P404="O",$K404&amp;" h",$K404),"")</f>
        <v/>
      </c>
      <c r="CU404" s="32" t="str">
        <f ca="1">IF(AND(CU$7&gt;=$N404,CU$7&lt;=$O404,CU$7&lt;&gt;""),IF($P404="O",$K404&amp;" h",$K404),"")</f>
        <v/>
      </c>
      <c r="CV404" s="32" t="str">
        <f ca="1">IF(AND(CV$7&gt;=$N404,CV$7&lt;=$O404,CV$7&lt;&gt;""),IF($P404="O",$K404&amp;" h",$K404),"")</f>
        <v/>
      </c>
      <c r="CW404" s="32" t="str">
        <f ca="1">IF(AND(CW$7&gt;=$N404,CW$7&lt;=$O404,CW$7&lt;&gt;""),IF($P404="O",$K404&amp;" h",$K404),"")</f>
        <v/>
      </c>
      <c r="CX404" s="32" t="str">
        <f ca="1">IF(AND(CX$7&gt;=$N404,CX$7&lt;=$O404,CX$7&lt;&gt;""),IF($P404="O",$K404&amp;" h",$K404),"")</f>
        <v/>
      </c>
      <c r="CY404" s="32" t="str">
        <f ca="1">IF(AND(CY$7&gt;=$N404,CY$7&lt;=$O404,CY$7&lt;&gt;""),IF($P404="O",$K404&amp;" h",$K404),"")</f>
        <v/>
      </c>
      <c r="CZ404" s="32" t="str">
        <f ca="1">IF(AND(CZ$7&gt;=$N404,CZ$7&lt;=$O404,CZ$7&lt;&gt;""),IF($P404="O",$K404&amp;" h",$K404),"")</f>
        <v/>
      </c>
      <c r="DA404" s="32" t="str">
        <f ca="1">IF(AND(DA$7&gt;=$N404,DA$7&lt;=$O404,DA$7&lt;&gt;""),IF($P404="O",$K404&amp;" h",$K404),"")</f>
        <v/>
      </c>
      <c r="DB404" s="32" t="str">
        <f ca="1">IF(AND(DB$7&gt;=$N404,DB$7&lt;=$O404,DB$7&lt;&gt;""),IF($P404="O",$K404&amp;" h",$K404),"")</f>
        <v/>
      </c>
      <c r="DC404" s="32" t="str">
        <f ca="1">IF(AND(DC$7&gt;=$N404,DC$7&lt;=$O404,DC$7&lt;&gt;""),IF($P404="O",$K404&amp;" h",$K404),"")</f>
        <v/>
      </c>
    </row>
    <row r="405" spans="1:107" x14ac:dyDescent="0.3">
      <c r="A405" s="100"/>
      <c r="B405" s="100"/>
      <c r="C405" s="100"/>
      <c r="D405" s="100"/>
      <c r="E405" s="100"/>
      <c r="F405" s="100"/>
      <c r="G405" s="100"/>
      <c r="H405" s="100"/>
      <c r="I405" s="100"/>
      <c r="J405" s="100"/>
      <c r="K405" s="100"/>
      <c r="L405" s="104"/>
      <c r="M405" s="104"/>
      <c r="N405" s="105"/>
      <c r="O405" s="105"/>
      <c r="P405" s="106"/>
      <c r="Q405" s="31">
        <f ca="1">NETWORKDAYS(N405,O405,LD!$D$5:$D$16)</f>
        <v>0</v>
      </c>
      <c r="R405" s="152" t="str">
        <f ca="1">IF(AND(R$7&gt;=$N405,R$7&lt;=$O405,R$7&lt;&gt;""),IF($P405="O",$K405&amp;" h",$K405),"")</f>
        <v/>
      </c>
      <c r="S405" s="150" t="str">
        <f>IF(AND(S$7&gt;=$N405,S$7&lt;=$O405,S$7&lt;&gt;""),IF($P405="O",$K405&amp;" h",$K405),"")</f>
        <v/>
      </c>
      <c r="T405" s="152" t="str">
        <f ca="1">IF(AND(T$7&gt;=$N405,T$7&lt;=$O405,T$7&lt;&gt;""),IF($P405="O",$K405&amp;" h",$K405),"")</f>
        <v/>
      </c>
      <c r="U405" s="150" t="str">
        <f>IF(AND(U$7&gt;=$N405,U$7&lt;=$O405,U$7&lt;&gt;""),IF($P405="O",$K405&amp;" h",$K405),"")</f>
        <v/>
      </c>
      <c r="V405" s="152" t="str">
        <f ca="1">IF(AND(V$7&gt;=$N405,V$7&lt;=$O405,V$7&lt;&gt;""),IF($P405="O",$K405&amp;" h",$K405),"")</f>
        <v/>
      </c>
      <c r="W405" s="150" t="str">
        <f>IF(AND(W$7&gt;=$N405,W$7&lt;=$O405,W$7&lt;&gt;""),IF($P405="O",$K405&amp;" h",$K405),"")</f>
        <v/>
      </c>
      <c r="X405" s="152" t="str">
        <f ca="1">IF(AND(X$7&gt;=$N405,X$7&lt;=$O405,X$7&lt;&gt;""),IF($P405="O",$K405&amp;" h",$K405),"")</f>
        <v/>
      </c>
      <c r="Y405" s="150" t="str">
        <f>IF(AND(Y$7&gt;=$N405,Y$7&lt;=$O405,Y$7&lt;&gt;""),IF($P405="O",$K405&amp;" h",$K405),"")</f>
        <v/>
      </c>
      <c r="Z405" s="152" t="str">
        <f ca="1">IF(AND(Z$7&gt;=$N405,Z$7&lt;=$O405,Z$7&lt;&gt;""),IF($P405="O",$K405&amp;" h",$K405),"")</f>
        <v/>
      </c>
      <c r="AA405" s="150" t="str">
        <f>IF(AND(AA$7&gt;=$N405,AA$7&lt;=$O405,AA$7&lt;&gt;""),IF($P405="O",$K405&amp;" h",$K405),"")</f>
        <v/>
      </c>
      <c r="AB405" s="152" t="str">
        <f ca="1">IF(AND(AB$7&gt;=$N405,AB$7&lt;=$O405,AB$7&lt;&gt;""),IF($P405="O",$K405&amp;" h",$K405),"")</f>
        <v/>
      </c>
      <c r="AC405" s="150" t="str">
        <f>IF(AND(AC$7&gt;=$N405,AC$7&lt;=$O405,AC$7&lt;&gt;""),IF($P405="O",$K405&amp;" h",$K405),"")</f>
        <v/>
      </c>
      <c r="AD405" s="152" t="str">
        <f ca="1">IF(AND(AD$7&gt;=$N405,AD$7&lt;=$O405,AD$7&lt;&gt;""),IF($P405="O",$K405&amp;" h",$K405),"")</f>
        <v/>
      </c>
      <c r="AE405" s="150" t="str">
        <f>IF(AND(AE$7&gt;=$N405,AE$7&lt;=$O405,AE$7&lt;&gt;""),IF($P405="O",$K405&amp;" h",$K405),"")</f>
        <v/>
      </c>
      <c r="AF405" s="152" t="str">
        <f ca="1">IF(AND(AF$7&gt;=$N405,AF$7&lt;=$O405,AF$7&lt;&gt;""),IF($P405="O",$K405&amp;" h",$K405),"")</f>
        <v/>
      </c>
      <c r="AG405" s="150" t="str">
        <f>IF(AND(AG$7&gt;=$N405,AG$7&lt;=$O405,AG$7&lt;&gt;""),IF($P405="O",$K405&amp;" h",$K405),"")</f>
        <v/>
      </c>
      <c r="AH405" s="152" t="str">
        <f ca="1">IF(AND(AH$7&gt;=$N405,AH$7&lt;=$O405,AH$7&lt;&gt;""),IF($P405="O",$K405&amp;" h",$K405),"")</f>
        <v/>
      </c>
      <c r="AI405" s="150"/>
      <c r="AJ405" s="152"/>
      <c r="AK405" s="150"/>
      <c r="AL405" s="152"/>
      <c r="AM405" s="150"/>
      <c r="AN405" s="152"/>
      <c r="AO405" s="150"/>
      <c r="AP405" s="152"/>
      <c r="AQ405" s="150"/>
      <c r="AR405" s="152"/>
      <c r="AS405" s="150"/>
      <c r="AT405" s="152"/>
      <c r="AU405" s="150"/>
      <c r="AV405" s="152"/>
      <c r="AW405" s="150"/>
      <c r="AX405" s="152"/>
      <c r="AY405" s="150"/>
      <c r="AZ405" s="152"/>
      <c r="BA405" s="150"/>
      <c r="BB405" s="152"/>
      <c r="BC405" s="150"/>
      <c r="BD405" s="152"/>
      <c r="BE405" s="150"/>
      <c r="BF405" s="152"/>
      <c r="BG405" s="150"/>
      <c r="BH405" s="152"/>
      <c r="BI405" s="150"/>
      <c r="BJ405" s="152"/>
      <c r="BK405" s="150"/>
      <c r="BL405" s="152"/>
      <c r="BM405" s="150"/>
      <c r="BN405" s="152"/>
      <c r="BO405" s="150"/>
      <c r="BP405" s="152"/>
      <c r="BQ405" s="150"/>
      <c r="BR405" s="152"/>
      <c r="BS405" s="150"/>
      <c r="BT405" s="152"/>
      <c r="BU405" s="150"/>
      <c r="BV405" s="152"/>
      <c r="BW405" s="150"/>
      <c r="BX405" s="152"/>
      <c r="BY405" s="150"/>
      <c r="BZ405" s="32" t="str">
        <f ca="1">IF(AND(BZ$7&gt;=$N405,BZ$7&lt;=$O405,BZ$7&lt;&gt;""),IF($P405="O",$K405&amp;" h",$K405),"")</f>
        <v/>
      </c>
      <c r="CA405" s="32" t="str">
        <f ca="1">IF(AND(CA$7&gt;=$N405,CA$7&lt;=$O405,CA$7&lt;&gt;""),IF($P405="O",$K405&amp;" h",$K405),"")</f>
        <v/>
      </c>
      <c r="CB405" s="32" t="str">
        <f ca="1">IF(AND(CB$7&gt;=$N405,CB$7&lt;=$O405,CB$7&lt;&gt;""),IF($P405="O",$K405&amp;" h",$K405),"")</f>
        <v/>
      </c>
      <c r="CC405" s="32" t="str">
        <f ca="1">IF(AND(CC$7&gt;=$N405,CC$7&lt;=$O405,CC$7&lt;&gt;""),IF($P405="O",$K405&amp;" h",$K405),"")</f>
        <v/>
      </c>
      <c r="CD405" s="32" t="str">
        <f ca="1">IF(AND(CD$7&gt;=$N405,CD$7&lt;=$O405,CD$7&lt;&gt;""),IF($P405="O",$K405&amp;" h",$K405),"")</f>
        <v/>
      </c>
      <c r="CE405" s="32" t="str">
        <f ca="1">IF(AND(CE$7&gt;=$N405,CE$7&lt;=$O405,CE$7&lt;&gt;""),IF($P405="O",$K405&amp;" h",$K405),"")</f>
        <v/>
      </c>
      <c r="CF405" s="32" t="str">
        <f ca="1">IF(AND(CF$7&gt;=$N405,CF$7&lt;=$O405,CF$7&lt;&gt;""),IF($P405="O",$K405&amp;" h",$K405),"")</f>
        <v/>
      </c>
      <c r="CG405" s="32" t="str">
        <f ca="1">IF(AND(CG$7&gt;=$N405,CG$7&lt;=$O405,CG$7&lt;&gt;""),IF($P405="O",$K405&amp;" h",$K405),"")</f>
        <v/>
      </c>
      <c r="CH405" s="32" t="str">
        <f ca="1">IF(AND(CH$7&gt;=$N405,CH$7&lt;=$O405,CH$7&lt;&gt;""),IF($P405="O",$K405&amp;" h",$K405),"")</f>
        <v/>
      </c>
      <c r="CI405" s="32" t="str">
        <f ca="1">IF(AND(CI$7&gt;=$N405,CI$7&lt;=$O405,CI$7&lt;&gt;""),IF($P405="O",$K405&amp;" h",$K405),"")</f>
        <v/>
      </c>
      <c r="CJ405" s="32" t="str">
        <f ca="1">IF(AND(CJ$7&gt;=$N405,CJ$7&lt;=$O405,CJ$7&lt;&gt;""),IF($P405="O",$K405&amp;" h",$K405),"")</f>
        <v/>
      </c>
      <c r="CK405" s="32" t="str">
        <f ca="1">IF(AND(CK$7&gt;=$N405,CK$7&lt;=$O405,CK$7&lt;&gt;""),IF($P405="O",$K405&amp;" h",$K405),"")</f>
        <v/>
      </c>
      <c r="CL405" s="32" t="str">
        <f ca="1">IF(AND(CL$7&gt;=$N405,CL$7&lt;=$O405,CL$7&lt;&gt;""),IF($P405="O",$K405&amp;" h",$K405),"")</f>
        <v/>
      </c>
      <c r="CM405" s="32" t="str">
        <f ca="1">IF(AND(CM$7&gt;=$N405,CM$7&lt;=$O405,CM$7&lt;&gt;""),IF($P405="O",$K405&amp;" h",$K405),"")</f>
        <v/>
      </c>
      <c r="CN405" s="32" t="str">
        <f ca="1">IF(AND(CN$7&gt;=$N405,CN$7&lt;=$O405,CN$7&lt;&gt;""),IF($P405="O",$K405&amp;" h",$K405),"")</f>
        <v/>
      </c>
      <c r="CO405" s="32" t="str">
        <f ca="1">IF(AND(CO$7&gt;=$N405,CO$7&lt;=$O405,CO$7&lt;&gt;""),IF($P405="O",$K405&amp;" h",$K405),"")</f>
        <v/>
      </c>
      <c r="CP405" s="32" t="str">
        <f ca="1">IF(AND(CP$7&gt;=$N405,CP$7&lt;=$O405,CP$7&lt;&gt;""),IF($P405="O",$K405&amp;" h",$K405),"")</f>
        <v/>
      </c>
      <c r="CQ405" s="32" t="str">
        <f ca="1">IF(AND(CQ$7&gt;=$N405,CQ$7&lt;=$O405,CQ$7&lt;&gt;""),IF($P405="O",$K405&amp;" h",$K405),"")</f>
        <v/>
      </c>
      <c r="CR405" s="32" t="str">
        <f ca="1">IF(AND(CR$7&gt;=$N405,CR$7&lt;=$O405,CR$7&lt;&gt;""),IF($P405="O",$K405&amp;" h",$K405),"")</f>
        <v/>
      </c>
      <c r="CS405" s="32" t="str">
        <f ca="1">IF(AND(CS$7&gt;=$N405,CS$7&lt;=$O405,CS$7&lt;&gt;""),IF($P405="O",$K405&amp;" h",$K405),"")</f>
        <v/>
      </c>
      <c r="CT405" s="32" t="str">
        <f ca="1">IF(AND(CT$7&gt;=$N405,CT$7&lt;=$O405,CT$7&lt;&gt;""),IF($P405="O",$K405&amp;" h",$K405),"")</f>
        <v/>
      </c>
      <c r="CU405" s="32" t="str">
        <f ca="1">IF(AND(CU$7&gt;=$N405,CU$7&lt;=$O405,CU$7&lt;&gt;""),IF($P405="O",$K405&amp;" h",$K405),"")</f>
        <v/>
      </c>
      <c r="CV405" s="32" t="str">
        <f ca="1">IF(AND(CV$7&gt;=$N405,CV$7&lt;=$O405,CV$7&lt;&gt;""),IF($P405="O",$K405&amp;" h",$K405),"")</f>
        <v/>
      </c>
      <c r="CW405" s="32" t="str">
        <f ca="1">IF(AND(CW$7&gt;=$N405,CW$7&lt;=$O405,CW$7&lt;&gt;""),IF($P405="O",$K405&amp;" h",$K405),"")</f>
        <v/>
      </c>
      <c r="CX405" s="32" t="str">
        <f ca="1">IF(AND(CX$7&gt;=$N405,CX$7&lt;=$O405,CX$7&lt;&gt;""),IF($P405="O",$K405&amp;" h",$K405),"")</f>
        <v/>
      </c>
      <c r="CY405" s="32" t="str">
        <f ca="1">IF(AND(CY$7&gt;=$N405,CY$7&lt;=$O405,CY$7&lt;&gt;""),IF($P405="O",$K405&amp;" h",$K405),"")</f>
        <v/>
      </c>
      <c r="CZ405" s="32" t="str">
        <f ca="1">IF(AND(CZ$7&gt;=$N405,CZ$7&lt;=$O405,CZ$7&lt;&gt;""),IF($P405="O",$K405&amp;" h",$K405),"")</f>
        <v/>
      </c>
      <c r="DA405" s="32" t="str">
        <f ca="1">IF(AND(DA$7&gt;=$N405,DA$7&lt;=$O405,DA$7&lt;&gt;""),IF($P405="O",$K405&amp;" h",$K405),"")</f>
        <v/>
      </c>
      <c r="DB405" s="32" t="str">
        <f ca="1">IF(AND(DB$7&gt;=$N405,DB$7&lt;=$O405,DB$7&lt;&gt;""),IF($P405="O",$K405&amp;" h",$K405),"")</f>
        <v/>
      </c>
      <c r="DC405" s="32" t="str">
        <f ca="1">IF(AND(DC$7&gt;=$N405,DC$7&lt;=$O405,DC$7&lt;&gt;""),IF($P405="O",$K405&amp;" h",$K405),"")</f>
        <v/>
      </c>
    </row>
    <row r="406" spans="1:107" x14ac:dyDescent="0.3">
      <c r="A406" s="100"/>
      <c r="B406" s="100"/>
      <c r="C406" s="100"/>
      <c r="D406" s="100"/>
      <c r="E406" s="100"/>
      <c r="F406" s="100"/>
      <c r="G406" s="100"/>
      <c r="H406" s="100"/>
      <c r="I406" s="100"/>
      <c r="J406" s="100"/>
      <c r="K406" s="100"/>
      <c r="L406" s="104"/>
      <c r="M406" s="104"/>
      <c r="N406" s="105"/>
      <c r="O406" s="105"/>
      <c r="P406" s="106"/>
      <c r="Q406" s="31">
        <f ca="1">NETWORKDAYS(N406,O406,LD!$D$5:$D$16)</f>
        <v>0</v>
      </c>
      <c r="R406" s="152" t="str">
        <f ca="1">IF(AND(R$7&gt;=$N406,R$7&lt;=$O406,R$7&lt;&gt;""),IF($P406="O",$K406&amp;" h",$K406),"")</f>
        <v/>
      </c>
      <c r="S406" s="150" t="str">
        <f>IF(AND(S$7&gt;=$N406,S$7&lt;=$O406,S$7&lt;&gt;""),IF($P406="O",$K406&amp;" h",$K406),"")</f>
        <v/>
      </c>
      <c r="T406" s="152" t="str">
        <f ca="1">IF(AND(T$7&gt;=$N406,T$7&lt;=$O406,T$7&lt;&gt;""),IF($P406="O",$K406&amp;" h",$K406),"")</f>
        <v/>
      </c>
      <c r="U406" s="150" t="str">
        <f>IF(AND(U$7&gt;=$N406,U$7&lt;=$O406,U$7&lt;&gt;""),IF($P406="O",$K406&amp;" h",$K406),"")</f>
        <v/>
      </c>
      <c r="V406" s="152" t="str">
        <f ca="1">IF(AND(V$7&gt;=$N406,V$7&lt;=$O406,V$7&lt;&gt;""),IF($P406="O",$K406&amp;" h",$K406),"")</f>
        <v/>
      </c>
      <c r="W406" s="150" t="str">
        <f>IF(AND(W$7&gt;=$N406,W$7&lt;=$O406,W$7&lt;&gt;""),IF($P406="O",$K406&amp;" h",$K406),"")</f>
        <v/>
      </c>
      <c r="X406" s="152" t="str">
        <f ca="1">IF(AND(X$7&gt;=$N406,X$7&lt;=$O406,X$7&lt;&gt;""),IF($P406="O",$K406&amp;" h",$K406),"")</f>
        <v/>
      </c>
      <c r="Y406" s="150" t="str">
        <f>IF(AND(Y$7&gt;=$N406,Y$7&lt;=$O406,Y$7&lt;&gt;""),IF($P406="O",$K406&amp;" h",$K406),"")</f>
        <v/>
      </c>
      <c r="Z406" s="152" t="str">
        <f ca="1">IF(AND(Z$7&gt;=$N406,Z$7&lt;=$O406,Z$7&lt;&gt;""),IF($P406="O",$K406&amp;" h",$K406),"")</f>
        <v/>
      </c>
      <c r="AA406" s="150" t="str">
        <f>IF(AND(AA$7&gt;=$N406,AA$7&lt;=$O406,AA$7&lt;&gt;""),IF($P406="O",$K406&amp;" h",$K406),"")</f>
        <v/>
      </c>
      <c r="AB406" s="152" t="str">
        <f ca="1">IF(AND(AB$7&gt;=$N406,AB$7&lt;=$O406,AB$7&lt;&gt;""),IF($P406="O",$K406&amp;" h",$K406),"")</f>
        <v/>
      </c>
      <c r="AC406" s="150" t="str">
        <f>IF(AND(AC$7&gt;=$N406,AC$7&lt;=$O406,AC$7&lt;&gt;""),IF($P406="O",$K406&amp;" h",$K406),"")</f>
        <v/>
      </c>
      <c r="AD406" s="152" t="str">
        <f ca="1">IF(AND(AD$7&gt;=$N406,AD$7&lt;=$O406,AD$7&lt;&gt;""),IF($P406="O",$K406&amp;" h",$K406),"")</f>
        <v/>
      </c>
      <c r="AE406" s="150" t="str">
        <f>IF(AND(AE$7&gt;=$N406,AE$7&lt;=$O406,AE$7&lt;&gt;""),IF($P406="O",$K406&amp;" h",$K406),"")</f>
        <v/>
      </c>
      <c r="AF406" s="152" t="str">
        <f ca="1">IF(AND(AF$7&gt;=$N406,AF$7&lt;=$O406,AF$7&lt;&gt;""),IF($P406="O",$K406&amp;" h",$K406),"")</f>
        <v/>
      </c>
      <c r="AG406" s="150" t="str">
        <f>IF(AND(AG$7&gt;=$N406,AG$7&lt;=$O406,AG$7&lt;&gt;""),IF($P406="O",$K406&amp;" h",$K406),"")</f>
        <v/>
      </c>
      <c r="AH406" s="152" t="str">
        <f ca="1">IF(AND(AH$7&gt;=$N406,AH$7&lt;=$O406,AH$7&lt;&gt;""),IF($P406="O",$K406&amp;" h",$K406),"")</f>
        <v/>
      </c>
      <c r="AI406" s="150"/>
      <c r="AJ406" s="152"/>
      <c r="AK406" s="150"/>
      <c r="AL406" s="152"/>
      <c r="AM406" s="150"/>
      <c r="AN406" s="152"/>
      <c r="AO406" s="150"/>
      <c r="AP406" s="152"/>
      <c r="AQ406" s="150"/>
      <c r="AR406" s="152"/>
      <c r="AS406" s="150"/>
      <c r="AT406" s="152"/>
      <c r="AU406" s="150"/>
      <c r="AV406" s="152"/>
      <c r="AW406" s="150"/>
      <c r="AX406" s="152"/>
      <c r="AY406" s="150"/>
      <c r="AZ406" s="152"/>
      <c r="BA406" s="150"/>
      <c r="BB406" s="152"/>
      <c r="BC406" s="150"/>
      <c r="BD406" s="152"/>
      <c r="BE406" s="150"/>
      <c r="BF406" s="152"/>
      <c r="BG406" s="150"/>
      <c r="BH406" s="152"/>
      <c r="BI406" s="150"/>
      <c r="BJ406" s="152"/>
      <c r="BK406" s="150"/>
      <c r="BL406" s="152"/>
      <c r="BM406" s="150"/>
      <c r="BN406" s="152"/>
      <c r="BO406" s="150"/>
      <c r="BP406" s="152"/>
      <c r="BQ406" s="150"/>
      <c r="BR406" s="152"/>
      <c r="BS406" s="150"/>
      <c r="BT406" s="152"/>
      <c r="BU406" s="150"/>
      <c r="BV406" s="152"/>
      <c r="BW406" s="150"/>
      <c r="BX406" s="152"/>
      <c r="BY406" s="150"/>
      <c r="BZ406" s="32" t="str">
        <f ca="1">IF(AND(BZ$7&gt;=$N406,BZ$7&lt;=$O406,BZ$7&lt;&gt;""),IF($P406="O",$K406&amp;" h",$K406),"")</f>
        <v/>
      </c>
      <c r="CA406" s="32" t="str">
        <f ca="1">IF(AND(CA$7&gt;=$N406,CA$7&lt;=$O406,CA$7&lt;&gt;""),IF($P406="O",$K406&amp;" h",$K406),"")</f>
        <v/>
      </c>
      <c r="CB406" s="32" t="str">
        <f ca="1">IF(AND(CB$7&gt;=$N406,CB$7&lt;=$O406,CB$7&lt;&gt;""),IF($P406="O",$K406&amp;" h",$K406),"")</f>
        <v/>
      </c>
      <c r="CC406" s="32" t="str">
        <f ca="1">IF(AND(CC$7&gt;=$N406,CC$7&lt;=$O406,CC$7&lt;&gt;""),IF($P406="O",$K406&amp;" h",$K406),"")</f>
        <v/>
      </c>
      <c r="CD406" s="32" t="str">
        <f ca="1">IF(AND(CD$7&gt;=$N406,CD$7&lt;=$O406,CD$7&lt;&gt;""),IF($P406="O",$K406&amp;" h",$K406),"")</f>
        <v/>
      </c>
      <c r="CE406" s="32" t="str">
        <f ca="1">IF(AND(CE$7&gt;=$N406,CE$7&lt;=$O406,CE$7&lt;&gt;""),IF($P406="O",$K406&amp;" h",$K406),"")</f>
        <v/>
      </c>
      <c r="CF406" s="32" t="str">
        <f ca="1">IF(AND(CF$7&gt;=$N406,CF$7&lt;=$O406,CF$7&lt;&gt;""),IF($P406="O",$K406&amp;" h",$K406),"")</f>
        <v/>
      </c>
      <c r="CG406" s="32" t="str">
        <f ca="1">IF(AND(CG$7&gt;=$N406,CG$7&lt;=$O406,CG$7&lt;&gt;""),IF($P406="O",$K406&amp;" h",$K406),"")</f>
        <v/>
      </c>
      <c r="CH406" s="32" t="str">
        <f ca="1">IF(AND(CH$7&gt;=$N406,CH$7&lt;=$O406,CH$7&lt;&gt;""),IF($P406="O",$K406&amp;" h",$K406),"")</f>
        <v/>
      </c>
      <c r="CI406" s="32" t="str">
        <f ca="1">IF(AND(CI$7&gt;=$N406,CI$7&lt;=$O406,CI$7&lt;&gt;""),IF($P406="O",$K406&amp;" h",$K406),"")</f>
        <v/>
      </c>
      <c r="CJ406" s="32" t="str">
        <f ca="1">IF(AND(CJ$7&gt;=$N406,CJ$7&lt;=$O406,CJ$7&lt;&gt;""),IF($P406="O",$K406&amp;" h",$K406),"")</f>
        <v/>
      </c>
      <c r="CK406" s="32" t="str">
        <f ca="1">IF(AND(CK$7&gt;=$N406,CK$7&lt;=$O406,CK$7&lt;&gt;""),IF($P406="O",$K406&amp;" h",$K406),"")</f>
        <v/>
      </c>
      <c r="CL406" s="32" t="str">
        <f ca="1">IF(AND(CL$7&gt;=$N406,CL$7&lt;=$O406,CL$7&lt;&gt;""),IF($P406="O",$K406&amp;" h",$K406),"")</f>
        <v/>
      </c>
      <c r="CM406" s="32" t="str">
        <f ca="1">IF(AND(CM$7&gt;=$N406,CM$7&lt;=$O406,CM$7&lt;&gt;""),IF($P406="O",$K406&amp;" h",$K406),"")</f>
        <v/>
      </c>
      <c r="CN406" s="32" t="str">
        <f ca="1">IF(AND(CN$7&gt;=$N406,CN$7&lt;=$O406,CN$7&lt;&gt;""),IF($P406="O",$K406&amp;" h",$K406),"")</f>
        <v/>
      </c>
      <c r="CO406" s="32" t="str">
        <f ca="1">IF(AND(CO$7&gt;=$N406,CO$7&lt;=$O406,CO$7&lt;&gt;""),IF($P406="O",$K406&amp;" h",$K406),"")</f>
        <v/>
      </c>
      <c r="CP406" s="32" t="str">
        <f ca="1">IF(AND(CP$7&gt;=$N406,CP$7&lt;=$O406,CP$7&lt;&gt;""),IF($P406="O",$K406&amp;" h",$K406),"")</f>
        <v/>
      </c>
      <c r="CQ406" s="32" t="str">
        <f ca="1">IF(AND(CQ$7&gt;=$N406,CQ$7&lt;=$O406,CQ$7&lt;&gt;""),IF($P406="O",$K406&amp;" h",$K406),"")</f>
        <v/>
      </c>
      <c r="CR406" s="32" t="str">
        <f ca="1">IF(AND(CR$7&gt;=$N406,CR$7&lt;=$O406,CR$7&lt;&gt;""),IF($P406="O",$K406&amp;" h",$K406),"")</f>
        <v/>
      </c>
      <c r="CS406" s="32" t="str">
        <f ca="1">IF(AND(CS$7&gt;=$N406,CS$7&lt;=$O406,CS$7&lt;&gt;""),IF($P406="O",$K406&amp;" h",$K406),"")</f>
        <v/>
      </c>
      <c r="CT406" s="32" t="str">
        <f ca="1">IF(AND(CT$7&gt;=$N406,CT$7&lt;=$O406,CT$7&lt;&gt;""),IF($P406="O",$K406&amp;" h",$K406),"")</f>
        <v/>
      </c>
      <c r="CU406" s="32" t="str">
        <f ca="1">IF(AND(CU$7&gt;=$N406,CU$7&lt;=$O406,CU$7&lt;&gt;""),IF($P406="O",$K406&amp;" h",$K406),"")</f>
        <v/>
      </c>
      <c r="CV406" s="32" t="str">
        <f ca="1">IF(AND(CV$7&gt;=$N406,CV$7&lt;=$O406,CV$7&lt;&gt;""),IF($P406="O",$K406&amp;" h",$K406),"")</f>
        <v/>
      </c>
      <c r="CW406" s="32" t="str">
        <f ca="1">IF(AND(CW$7&gt;=$N406,CW$7&lt;=$O406,CW$7&lt;&gt;""),IF($P406="O",$K406&amp;" h",$K406),"")</f>
        <v/>
      </c>
      <c r="CX406" s="32" t="str">
        <f ca="1">IF(AND(CX$7&gt;=$N406,CX$7&lt;=$O406,CX$7&lt;&gt;""),IF($P406="O",$K406&amp;" h",$K406),"")</f>
        <v/>
      </c>
      <c r="CY406" s="32" t="str">
        <f ca="1">IF(AND(CY$7&gt;=$N406,CY$7&lt;=$O406,CY$7&lt;&gt;""),IF($P406="O",$K406&amp;" h",$K406),"")</f>
        <v/>
      </c>
      <c r="CZ406" s="32" t="str">
        <f ca="1">IF(AND(CZ$7&gt;=$N406,CZ$7&lt;=$O406,CZ$7&lt;&gt;""),IF($P406="O",$K406&amp;" h",$K406),"")</f>
        <v/>
      </c>
      <c r="DA406" s="32" t="str">
        <f ca="1">IF(AND(DA$7&gt;=$N406,DA$7&lt;=$O406,DA$7&lt;&gt;""),IF($P406="O",$K406&amp;" h",$K406),"")</f>
        <v/>
      </c>
      <c r="DB406" s="32" t="str">
        <f ca="1">IF(AND(DB$7&gt;=$N406,DB$7&lt;=$O406,DB$7&lt;&gt;""),IF($P406="O",$K406&amp;" h",$K406),"")</f>
        <v/>
      </c>
      <c r="DC406" s="32" t="str">
        <f ca="1">IF(AND(DC$7&gt;=$N406,DC$7&lt;=$O406,DC$7&lt;&gt;""),IF($P406="O",$K406&amp;" h",$K406),"")</f>
        <v/>
      </c>
    </row>
    <row r="407" spans="1:107" x14ac:dyDescent="0.3">
      <c r="A407" s="100"/>
      <c r="B407" s="100"/>
      <c r="C407" s="100"/>
      <c r="D407" s="100"/>
      <c r="E407" s="100"/>
      <c r="F407" s="100"/>
      <c r="G407" s="100"/>
      <c r="H407" s="100"/>
      <c r="I407" s="100"/>
      <c r="J407" s="100"/>
      <c r="K407" s="100"/>
      <c r="L407" s="104"/>
      <c r="M407" s="104"/>
      <c r="N407" s="105"/>
      <c r="O407" s="105"/>
      <c r="P407" s="106"/>
      <c r="Q407" s="31">
        <f ca="1">NETWORKDAYS(N407,O407,LD!$D$5:$D$16)</f>
        <v>0</v>
      </c>
      <c r="R407" s="152" t="str">
        <f ca="1">IF(AND(R$7&gt;=$N407,R$7&lt;=$O407,R$7&lt;&gt;""),IF($P407="O",$K407&amp;" h",$K407),"")</f>
        <v/>
      </c>
      <c r="S407" s="150" t="str">
        <f>IF(AND(S$7&gt;=$N407,S$7&lt;=$O407,S$7&lt;&gt;""),IF($P407="O",$K407&amp;" h",$K407),"")</f>
        <v/>
      </c>
      <c r="T407" s="152" t="str">
        <f ca="1">IF(AND(T$7&gt;=$N407,T$7&lt;=$O407,T$7&lt;&gt;""),IF($P407="O",$K407&amp;" h",$K407),"")</f>
        <v/>
      </c>
      <c r="U407" s="150" t="str">
        <f>IF(AND(U$7&gt;=$N407,U$7&lt;=$O407,U$7&lt;&gt;""),IF($P407="O",$K407&amp;" h",$K407),"")</f>
        <v/>
      </c>
      <c r="V407" s="152" t="str">
        <f ca="1">IF(AND(V$7&gt;=$N407,V$7&lt;=$O407,V$7&lt;&gt;""),IF($P407="O",$K407&amp;" h",$K407),"")</f>
        <v/>
      </c>
      <c r="W407" s="150" t="str">
        <f>IF(AND(W$7&gt;=$N407,W$7&lt;=$O407,W$7&lt;&gt;""),IF($P407="O",$K407&amp;" h",$K407),"")</f>
        <v/>
      </c>
      <c r="X407" s="152" t="str">
        <f ca="1">IF(AND(X$7&gt;=$N407,X$7&lt;=$O407,X$7&lt;&gt;""),IF($P407="O",$K407&amp;" h",$K407),"")</f>
        <v/>
      </c>
      <c r="Y407" s="150" t="str">
        <f>IF(AND(Y$7&gt;=$N407,Y$7&lt;=$O407,Y$7&lt;&gt;""),IF($P407="O",$K407&amp;" h",$K407),"")</f>
        <v/>
      </c>
      <c r="Z407" s="152" t="str">
        <f ca="1">IF(AND(Z$7&gt;=$N407,Z$7&lt;=$O407,Z$7&lt;&gt;""),IF($P407="O",$K407&amp;" h",$K407),"")</f>
        <v/>
      </c>
      <c r="AA407" s="150" t="str">
        <f>IF(AND(AA$7&gt;=$N407,AA$7&lt;=$O407,AA$7&lt;&gt;""),IF($P407="O",$K407&amp;" h",$K407),"")</f>
        <v/>
      </c>
      <c r="AB407" s="152" t="str">
        <f ca="1">IF(AND(AB$7&gt;=$N407,AB$7&lt;=$O407,AB$7&lt;&gt;""),IF($P407="O",$K407&amp;" h",$K407),"")</f>
        <v/>
      </c>
      <c r="AC407" s="150" t="str">
        <f>IF(AND(AC$7&gt;=$N407,AC$7&lt;=$O407,AC$7&lt;&gt;""),IF($P407="O",$K407&amp;" h",$K407),"")</f>
        <v/>
      </c>
      <c r="AD407" s="152" t="str">
        <f ca="1">IF(AND(AD$7&gt;=$N407,AD$7&lt;=$O407,AD$7&lt;&gt;""),IF($P407="O",$K407&amp;" h",$K407),"")</f>
        <v/>
      </c>
      <c r="AE407" s="150" t="str">
        <f>IF(AND(AE$7&gt;=$N407,AE$7&lt;=$O407,AE$7&lt;&gt;""),IF($P407="O",$K407&amp;" h",$K407),"")</f>
        <v/>
      </c>
      <c r="AF407" s="152" t="str">
        <f ca="1">IF(AND(AF$7&gt;=$N407,AF$7&lt;=$O407,AF$7&lt;&gt;""),IF($P407="O",$K407&amp;" h",$K407),"")</f>
        <v/>
      </c>
      <c r="AG407" s="150" t="str">
        <f>IF(AND(AG$7&gt;=$N407,AG$7&lt;=$O407,AG$7&lt;&gt;""),IF($P407="O",$K407&amp;" h",$K407),"")</f>
        <v/>
      </c>
      <c r="AH407" s="152" t="str">
        <f ca="1">IF(AND(AH$7&gt;=$N407,AH$7&lt;=$O407,AH$7&lt;&gt;""),IF($P407="O",$K407&amp;" h",$K407),"")</f>
        <v/>
      </c>
      <c r="AI407" s="150"/>
      <c r="AJ407" s="152"/>
      <c r="AK407" s="150"/>
      <c r="AL407" s="152"/>
      <c r="AM407" s="150"/>
      <c r="AN407" s="152"/>
      <c r="AO407" s="150"/>
      <c r="AP407" s="152"/>
      <c r="AQ407" s="150"/>
      <c r="AR407" s="152"/>
      <c r="AS407" s="150"/>
      <c r="AT407" s="152"/>
      <c r="AU407" s="150"/>
      <c r="AV407" s="152"/>
      <c r="AW407" s="150"/>
      <c r="AX407" s="152"/>
      <c r="AY407" s="150"/>
      <c r="AZ407" s="152"/>
      <c r="BA407" s="150"/>
      <c r="BB407" s="152"/>
      <c r="BC407" s="150"/>
      <c r="BD407" s="152"/>
      <c r="BE407" s="150"/>
      <c r="BF407" s="152"/>
      <c r="BG407" s="150"/>
      <c r="BH407" s="152"/>
      <c r="BI407" s="150"/>
      <c r="BJ407" s="152"/>
      <c r="BK407" s="150"/>
      <c r="BL407" s="152"/>
      <c r="BM407" s="150"/>
      <c r="BN407" s="152"/>
      <c r="BO407" s="150"/>
      <c r="BP407" s="152"/>
      <c r="BQ407" s="150"/>
      <c r="BR407" s="152"/>
      <c r="BS407" s="150"/>
      <c r="BT407" s="152"/>
      <c r="BU407" s="150"/>
      <c r="BV407" s="152"/>
      <c r="BW407" s="150"/>
      <c r="BX407" s="152"/>
      <c r="BY407" s="150"/>
      <c r="BZ407" s="32" t="str">
        <f ca="1">IF(AND(BZ$7&gt;=$N407,BZ$7&lt;=$O407,BZ$7&lt;&gt;""),IF($P407="O",$K407&amp;" h",$K407),"")</f>
        <v/>
      </c>
      <c r="CA407" s="32" t="str">
        <f ca="1">IF(AND(CA$7&gt;=$N407,CA$7&lt;=$O407,CA$7&lt;&gt;""),IF($P407="O",$K407&amp;" h",$K407),"")</f>
        <v/>
      </c>
      <c r="CB407" s="32" t="str">
        <f ca="1">IF(AND(CB$7&gt;=$N407,CB$7&lt;=$O407,CB$7&lt;&gt;""),IF($P407="O",$K407&amp;" h",$K407),"")</f>
        <v/>
      </c>
      <c r="CC407" s="32" t="str">
        <f ca="1">IF(AND(CC$7&gt;=$N407,CC$7&lt;=$O407,CC$7&lt;&gt;""),IF($P407="O",$K407&amp;" h",$K407),"")</f>
        <v/>
      </c>
      <c r="CD407" s="32" t="str">
        <f ca="1">IF(AND(CD$7&gt;=$N407,CD$7&lt;=$O407,CD$7&lt;&gt;""),IF($P407="O",$K407&amp;" h",$K407),"")</f>
        <v/>
      </c>
      <c r="CE407" s="32" t="str">
        <f ca="1">IF(AND(CE$7&gt;=$N407,CE$7&lt;=$O407,CE$7&lt;&gt;""),IF($P407="O",$K407&amp;" h",$K407),"")</f>
        <v/>
      </c>
      <c r="CF407" s="32" t="str">
        <f ca="1">IF(AND(CF$7&gt;=$N407,CF$7&lt;=$O407,CF$7&lt;&gt;""),IF($P407="O",$K407&amp;" h",$K407),"")</f>
        <v/>
      </c>
      <c r="CG407" s="32" t="str">
        <f ca="1">IF(AND(CG$7&gt;=$N407,CG$7&lt;=$O407,CG$7&lt;&gt;""),IF($P407="O",$K407&amp;" h",$K407),"")</f>
        <v/>
      </c>
      <c r="CH407" s="32" t="str">
        <f ca="1">IF(AND(CH$7&gt;=$N407,CH$7&lt;=$O407,CH$7&lt;&gt;""),IF($P407="O",$K407&amp;" h",$K407),"")</f>
        <v/>
      </c>
      <c r="CI407" s="32" t="str">
        <f ca="1">IF(AND(CI$7&gt;=$N407,CI$7&lt;=$O407,CI$7&lt;&gt;""),IF($P407="O",$K407&amp;" h",$K407),"")</f>
        <v/>
      </c>
      <c r="CJ407" s="32" t="str">
        <f ca="1">IF(AND(CJ$7&gt;=$N407,CJ$7&lt;=$O407,CJ$7&lt;&gt;""),IF($P407="O",$K407&amp;" h",$K407),"")</f>
        <v/>
      </c>
      <c r="CK407" s="32" t="str">
        <f ca="1">IF(AND(CK$7&gt;=$N407,CK$7&lt;=$O407,CK$7&lt;&gt;""),IF($P407="O",$K407&amp;" h",$K407),"")</f>
        <v/>
      </c>
      <c r="CL407" s="32" t="str">
        <f ca="1">IF(AND(CL$7&gt;=$N407,CL$7&lt;=$O407,CL$7&lt;&gt;""),IF($P407="O",$K407&amp;" h",$K407),"")</f>
        <v/>
      </c>
      <c r="CM407" s="32" t="str">
        <f ca="1">IF(AND(CM$7&gt;=$N407,CM$7&lt;=$O407,CM$7&lt;&gt;""),IF($P407="O",$K407&amp;" h",$K407),"")</f>
        <v/>
      </c>
      <c r="CN407" s="32" t="str">
        <f ca="1">IF(AND(CN$7&gt;=$N407,CN$7&lt;=$O407,CN$7&lt;&gt;""),IF($P407="O",$K407&amp;" h",$K407),"")</f>
        <v/>
      </c>
      <c r="CO407" s="32" t="str">
        <f ca="1">IF(AND(CO$7&gt;=$N407,CO$7&lt;=$O407,CO$7&lt;&gt;""),IF($P407="O",$K407&amp;" h",$K407),"")</f>
        <v/>
      </c>
      <c r="CP407" s="32" t="str">
        <f ca="1">IF(AND(CP$7&gt;=$N407,CP$7&lt;=$O407,CP$7&lt;&gt;""),IF($P407="O",$K407&amp;" h",$K407),"")</f>
        <v/>
      </c>
      <c r="CQ407" s="32" t="str">
        <f ca="1">IF(AND(CQ$7&gt;=$N407,CQ$7&lt;=$O407,CQ$7&lt;&gt;""),IF($P407="O",$K407&amp;" h",$K407),"")</f>
        <v/>
      </c>
      <c r="CR407" s="32" t="str">
        <f ca="1">IF(AND(CR$7&gt;=$N407,CR$7&lt;=$O407,CR$7&lt;&gt;""),IF($P407="O",$K407&amp;" h",$K407),"")</f>
        <v/>
      </c>
      <c r="CS407" s="32" t="str">
        <f ca="1">IF(AND(CS$7&gt;=$N407,CS$7&lt;=$O407,CS$7&lt;&gt;""),IF($P407="O",$K407&amp;" h",$K407),"")</f>
        <v/>
      </c>
      <c r="CT407" s="32" t="str">
        <f ca="1">IF(AND(CT$7&gt;=$N407,CT$7&lt;=$O407,CT$7&lt;&gt;""),IF($P407="O",$K407&amp;" h",$K407),"")</f>
        <v/>
      </c>
      <c r="CU407" s="32" t="str">
        <f ca="1">IF(AND(CU$7&gt;=$N407,CU$7&lt;=$O407,CU$7&lt;&gt;""),IF($P407="O",$K407&amp;" h",$K407),"")</f>
        <v/>
      </c>
      <c r="CV407" s="32" t="str">
        <f ca="1">IF(AND(CV$7&gt;=$N407,CV$7&lt;=$O407,CV$7&lt;&gt;""),IF($P407="O",$K407&amp;" h",$K407),"")</f>
        <v/>
      </c>
      <c r="CW407" s="32" t="str">
        <f ca="1">IF(AND(CW$7&gt;=$N407,CW$7&lt;=$O407,CW$7&lt;&gt;""),IF($P407="O",$K407&amp;" h",$K407),"")</f>
        <v/>
      </c>
      <c r="CX407" s="32" t="str">
        <f ca="1">IF(AND(CX$7&gt;=$N407,CX$7&lt;=$O407,CX$7&lt;&gt;""),IF($P407="O",$K407&amp;" h",$K407),"")</f>
        <v/>
      </c>
      <c r="CY407" s="32" t="str">
        <f ca="1">IF(AND(CY$7&gt;=$N407,CY$7&lt;=$O407,CY$7&lt;&gt;""),IF($P407="O",$K407&amp;" h",$K407),"")</f>
        <v/>
      </c>
      <c r="CZ407" s="32" t="str">
        <f ca="1">IF(AND(CZ$7&gt;=$N407,CZ$7&lt;=$O407,CZ$7&lt;&gt;""),IF($P407="O",$K407&amp;" h",$K407),"")</f>
        <v/>
      </c>
      <c r="DA407" s="32" t="str">
        <f ca="1">IF(AND(DA$7&gt;=$N407,DA$7&lt;=$O407,DA$7&lt;&gt;""),IF($P407="O",$K407&amp;" h",$K407),"")</f>
        <v/>
      </c>
      <c r="DB407" s="32" t="str">
        <f ca="1">IF(AND(DB$7&gt;=$N407,DB$7&lt;=$O407,DB$7&lt;&gt;""),IF($P407="O",$K407&amp;" h",$K407),"")</f>
        <v/>
      </c>
      <c r="DC407" s="32" t="str">
        <f ca="1">IF(AND(DC$7&gt;=$N407,DC$7&lt;=$O407,DC$7&lt;&gt;""),IF($P407="O",$K407&amp;" h",$K407),"")</f>
        <v/>
      </c>
    </row>
    <row r="408" spans="1:107" x14ac:dyDescent="0.3">
      <c r="A408" s="100"/>
      <c r="B408" s="100"/>
      <c r="C408" s="100"/>
      <c r="D408" s="100"/>
      <c r="E408" s="100"/>
      <c r="F408" s="100"/>
      <c r="G408" s="100"/>
      <c r="H408" s="100"/>
      <c r="I408" s="100"/>
      <c r="J408" s="100"/>
      <c r="K408" s="100"/>
      <c r="L408" s="104"/>
      <c r="M408" s="104"/>
      <c r="N408" s="105"/>
      <c r="O408" s="105"/>
      <c r="P408" s="109"/>
      <c r="Q408" s="31">
        <f ca="1">NETWORKDAYS(N408,O408,LD!$D$5:$D$16)</f>
        <v>0</v>
      </c>
      <c r="R408" s="152" t="str">
        <f ca="1">IF(AND(R$7&gt;=$N408,R$7&lt;=$O408,R$7&lt;&gt;""),IF($P408="O",$K408&amp;" h",$K408),"")</f>
        <v/>
      </c>
      <c r="S408" s="150" t="str">
        <f>IF(AND(S$7&gt;=$N408,S$7&lt;=$O408,S$7&lt;&gt;""),IF($P408="O",$K408&amp;" h",$K408),"")</f>
        <v/>
      </c>
      <c r="T408" s="152" t="str">
        <f ca="1">IF(AND(T$7&gt;=$N408,T$7&lt;=$O408,T$7&lt;&gt;""),IF($P408="O",$K408&amp;" h",$K408),"")</f>
        <v/>
      </c>
      <c r="U408" s="150" t="str">
        <f>IF(AND(U$7&gt;=$N408,U$7&lt;=$O408,U$7&lt;&gt;""),IF($P408="O",$K408&amp;" h",$K408),"")</f>
        <v/>
      </c>
      <c r="V408" s="152" t="str">
        <f ca="1">IF(AND(V$7&gt;=$N408,V$7&lt;=$O408,V$7&lt;&gt;""),IF($P408="O",$K408&amp;" h",$K408),"")</f>
        <v/>
      </c>
      <c r="W408" s="150" t="str">
        <f>IF(AND(W$7&gt;=$N408,W$7&lt;=$O408,W$7&lt;&gt;""),IF($P408="O",$K408&amp;" h",$K408),"")</f>
        <v/>
      </c>
      <c r="X408" s="152" t="str">
        <f ca="1">IF(AND(X$7&gt;=$N408,X$7&lt;=$O408,X$7&lt;&gt;""),IF($P408="O",$K408&amp;" h",$K408),"")</f>
        <v/>
      </c>
      <c r="Y408" s="150" t="str">
        <f>IF(AND(Y$7&gt;=$N408,Y$7&lt;=$O408,Y$7&lt;&gt;""),IF($P408="O",$K408&amp;" h",$K408),"")</f>
        <v/>
      </c>
      <c r="Z408" s="152" t="str">
        <f ca="1">IF(AND(Z$7&gt;=$N408,Z$7&lt;=$O408,Z$7&lt;&gt;""),IF($P408="O",$K408&amp;" h",$K408),"")</f>
        <v/>
      </c>
      <c r="AA408" s="150" t="str">
        <f>IF(AND(AA$7&gt;=$N408,AA$7&lt;=$O408,AA$7&lt;&gt;""),IF($P408="O",$K408&amp;" h",$K408),"")</f>
        <v/>
      </c>
      <c r="AB408" s="152" t="str">
        <f ca="1">IF(AND(AB$7&gt;=$N408,AB$7&lt;=$O408,AB$7&lt;&gt;""),IF($P408="O",$K408&amp;" h",$K408),"")</f>
        <v/>
      </c>
      <c r="AC408" s="150" t="str">
        <f>IF(AND(AC$7&gt;=$N408,AC$7&lt;=$O408,AC$7&lt;&gt;""),IF($P408="O",$K408&amp;" h",$K408),"")</f>
        <v/>
      </c>
      <c r="AD408" s="152" t="str">
        <f ca="1">IF(AND(AD$7&gt;=$N408,AD$7&lt;=$O408,AD$7&lt;&gt;""),IF($P408="O",$K408&amp;" h",$K408),"")</f>
        <v/>
      </c>
      <c r="AE408" s="150" t="str">
        <f>IF(AND(AE$7&gt;=$N408,AE$7&lt;=$O408,AE$7&lt;&gt;""),IF($P408="O",$K408&amp;" h",$K408),"")</f>
        <v/>
      </c>
      <c r="AF408" s="152" t="str">
        <f ca="1">IF(AND(AF$7&gt;=$N408,AF$7&lt;=$O408,AF$7&lt;&gt;""),IF($P408="O",$K408&amp;" h",$K408),"")</f>
        <v/>
      </c>
      <c r="AG408" s="150" t="str">
        <f>IF(AND(AG$7&gt;=$N408,AG$7&lt;=$O408,AG$7&lt;&gt;""),IF($P408="O",$K408&amp;" h",$K408),"")</f>
        <v/>
      </c>
      <c r="AH408" s="152" t="str">
        <f ca="1">IF(AND(AH$7&gt;=$N408,AH$7&lt;=$O408,AH$7&lt;&gt;""),IF($P408="O",$K408&amp;" h",$K408),"")</f>
        <v/>
      </c>
      <c r="AI408" s="150"/>
      <c r="AJ408" s="152"/>
      <c r="AK408" s="150"/>
      <c r="AL408" s="152"/>
      <c r="AM408" s="150"/>
      <c r="AN408" s="152"/>
      <c r="AO408" s="150"/>
      <c r="AP408" s="152"/>
      <c r="AQ408" s="150"/>
      <c r="AR408" s="152"/>
      <c r="AS408" s="150"/>
      <c r="AT408" s="152"/>
      <c r="AU408" s="150"/>
      <c r="AV408" s="152"/>
      <c r="AW408" s="150"/>
      <c r="AX408" s="152"/>
      <c r="AY408" s="150"/>
      <c r="AZ408" s="152"/>
      <c r="BA408" s="150"/>
      <c r="BB408" s="152"/>
      <c r="BC408" s="150"/>
      <c r="BD408" s="152"/>
      <c r="BE408" s="150"/>
      <c r="BF408" s="152"/>
      <c r="BG408" s="150"/>
      <c r="BH408" s="152"/>
      <c r="BI408" s="150"/>
      <c r="BJ408" s="152"/>
      <c r="BK408" s="150"/>
      <c r="BL408" s="152"/>
      <c r="BM408" s="150"/>
      <c r="BN408" s="152"/>
      <c r="BO408" s="150"/>
      <c r="BP408" s="152"/>
      <c r="BQ408" s="150"/>
      <c r="BR408" s="152"/>
      <c r="BS408" s="150"/>
      <c r="BT408" s="152"/>
      <c r="BU408" s="150"/>
      <c r="BV408" s="152"/>
      <c r="BW408" s="150"/>
      <c r="BX408" s="152"/>
      <c r="BY408" s="150"/>
      <c r="BZ408" s="32" t="str">
        <f ca="1">IF(AND(BZ$7&gt;=$N408,BZ$7&lt;=$O408,BZ$7&lt;&gt;""),IF($P408="O",$K408&amp;" h",$K408),"")</f>
        <v/>
      </c>
      <c r="CA408" s="32" t="str">
        <f ca="1">IF(AND(CA$7&gt;=$N408,CA$7&lt;=$O408,CA$7&lt;&gt;""),IF($P408="O",$K408&amp;" h",$K408),"")</f>
        <v/>
      </c>
      <c r="CB408" s="32" t="str">
        <f ca="1">IF(AND(CB$7&gt;=$N408,CB$7&lt;=$O408,CB$7&lt;&gt;""),IF($P408="O",$K408&amp;" h",$K408),"")</f>
        <v/>
      </c>
      <c r="CC408" s="32" t="str">
        <f ca="1">IF(AND(CC$7&gt;=$N408,CC$7&lt;=$O408,CC$7&lt;&gt;""),IF($P408="O",$K408&amp;" h",$K408),"")</f>
        <v/>
      </c>
      <c r="CD408" s="32" t="str">
        <f ca="1">IF(AND(CD$7&gt;=$N408,CD$7&lt;=$O408,CD$7&lt;&gt;""),IF($P408="O",$K408&amp;" h",$K408),"")</f>
        <v/>
      </c>
      <c r="CE408" s="32" t="str">
        <f ca="1">IF(AND(CE$7&gt;=$N408,CE$7&lt;=$O408,CE$7&lt;&gt;""),IF($P408="O",$K408&amp;" h",$K408),"")</f>
        <v/>
      </c>
      <c r="CF408" s="32" t="str">
        <f ca="1">IF(AND(CF$7&gt;=$N408,CF$7&lt;=$O408,CF$7&lt;&gt;""),IF($P408="O",$K408&amp;" h",$K408),"")</f>
        <v/>
      </c>
      <c r="CG408" s="32" t="str">
        <f ca="1">IF(AND(CG$7&gt;=$N408,CG$7&lt;=$O408,CG$7&lt;&gt;""),IF($P408="O",$K408&amp;" h",$K408),"")</f>
        <v/>
      </c>
      <c r="CH408" s="32" t="str">
        <f ca="1">IF(AND(CH$7&gt;=$N408,CH$7&lt;=$O408,CH$7&lt;&gt;""),IF($P408="O",$K408&amp;" h",$K408),"")</f>
        <v/>
      </c>
      <c r="CI408" s="32" t="str">
        <f ca="1">IF(AND(CI$7&gt;=$N408,CI$7&lt;=$O408,CI$7&lt;&gt;""),IF($P408="O",$K408&amp;" h",$K408),"")</f>
        <v/>
      </c>
      <c r="CJ408" s="32" t="str">
        <f ca="1">IF(AND(CJ$7&gt;=$N408,CJ$7&lt;=$O408,CJ$7&lt;&gt;""),IF($P408="O",$K408&amp;" h",$K408),"")</f>
        <v/>
      </c>
      <c r="CK408" s="32" t="str">
        <f ca="1">IF(AND(CK$7&gt;=$N408,CK$7&lt;=$O408,CK$7&lt;&gt;""),IF($P408="O",$K408&amp;" h",$K408),"")</f>
        <v/>
      </c>
      <c r="CL408" s="32" t="str">
        <f ca="1">IF(AND(CL$7&gt;=$N408,CL$7&lt;=$O408,CL$7&lt;&gt;""),IF($P408="O",$K408&amp;" h",$K408),"")</f>
        <v/>
      </c>
      <c r="CM408" s="32" t="str">
        <f ca="1">IF(AND(CM$7&gt;=$N408,CM$7&lt;=$O408,CM$7&lt;&gt;""),IF($P408="O",$K408&amp;" h",$K408),"")</f>
        <v/>
      </c>
      <c r="CN408" s="32" t="str">
        <f ca="1">IF(AND(CN$7&gt;=$N408,CN$7&lt;=$O408,CN$7&lt;&gt;""),IF($P408="O",$K408&amp;" h",$K408),"")</f>
        <v/>
      </c>
      <c r="CO408" s="32" t="str">
        <f ca="1">IF(AND(CO$7&gt;=$N408,CO$7&lt;=$O408,CO$7&lt;&gt;""),IF($P408="O",$K408&amp;" h",$K408),"")</f>
        <v/>
      </c>
      <c r="CP408" s="32" t="str">
        <f ca="1">IF(AND(CP$7&gt;=$N408,CP$7&lt;=$O408,CP$7&lt;&gt;""),IF($P408="O",$K408&amp;" h",$K408),"")</f>
        <v/>
      </c>
      <c r="CQ408" s="32" t="str">
        <f ca="1">IF(AND(CQ$7&gt;=$N408,CQ$7&lt;=$O408,CQ$7&lt;&gt;""),IF($P408="O",$K408&amp;" h",$K408),"")</f>
        <v/>
      </c>
      <c r="CR408" s="32" t="str">
        <f ca="1">IF(AND(CR$7&gt;=$N408,CR$7&lt;=$O408,CR$7&lt;&gt;""),IF($P408="O",$K408&amp;" h",$K408),"")</f>
        <v/>
      </c>
      <c r="CS408" s="32" t="str">
        <f ca="1">IF(AND(CS$7&gt;=$N408,CS$7&lt;=$O408,CS$7&lt;&gt;""),IF($P408="O",$K408&amp;" h",$K408),"")</f>
        <v/>
      </c>
      <c r="CT408" s="32" t="str">
        <f ca="1">IF(AND(CT$7&gt;=$N408,CT$7&lt;=$O408,CT$7&lt;&gt;""),IF($P408="O",$K408&amp;" h",$K408),"")</f>
        <v/>
      </c>
      <c r="CU408" s="32" t="str">
        <f ca="1">IF(AND(CU$7&gt;=$N408,CU$7&lt;=$O408,CU$7&lt;&gt;""),IF($P408="O",$K408&amp;" h",$K408),"")</f>
        <v/>
      </c>
      <c r="CV408" s="32" t="str">
        <f ca="1">IF(AND(CV$7&gt;=$N408,CV$7&lt;=$O408,CV$7&lt;&gt;""),IF($P408="O",$K408&amp;" h",$K408),"")</f>
        <v/>
      </c>
      <c r="CW408" s="32" t="str">
        <f ca="1">IF(AND(CW$7&gt;=$N408,CW$7&lt;=$O408,CW$7&lt;&gt;""),IF($P408="O",$K408&amp;" h",$K408),"")</f>
        <v/>
      </c>
      <c r="CX408" s="32" t="str">
        <f ca="1">IF(AND(CX$7&gt;=$N408,CX$7&lt;=$O408,CX$7&lt;&gt;""),IF($P408="O",$K408&amp;" h",$K408),"")</f>
        <v/>
      </c>
      <c r="CY408" s="32" t="str">
        <f ca="1">IF(AND(CY$7&gt;=$N408,CY$7&lt;=$O408,CY$7&lt;&gt;""),IF($P408="O",$K408&amp;" h",$K408),"")</f>
        <v/>
      </c>
      <c r="CZ408" s="32" t="str">
        <f ca="1">IF(AND(CZ$7&gt;=$N408,CZ$7&lt;=$O408,CZ$7&lt;&gt;""),IF($P408="O",$K408&amp;" h",$K408),"")</f>
        <v/>
      </c>
      <c r="DA408" s="32" t="str">
        <f ca="1">IF(AND(DA$7&gt;=$N408,DA$7&lt;=$O408,DA$7&lt;&gt;""),IF($P408="O",$K408&amp;" h",$K408),"")</f>
        <v/>
      </c>
      <c r="DB408" s="32" t="str">
        <f ca="1">IF(AND(DB$7&gt;=$N408,DB$7&lt;=$O408,DB$7&lt;&gt;""),IF($P408="O",$K408&amp;" h",$K408),"")</f>
        <v/>
      </c>
      <c r="DC408" s="32" t="str">
        <f ca="1">IF(AND(DC$7&gt;=$N408,DC$7&lt;=$O408,DC$7&lt;&gt;""),IF($P408="O",$K408&amp;" h",$K408),"")</f>
        <v/>
      </c>
    </row>
    <row r="409" spans="1:107" x14ac:dyDescent="0.3">
      <c r="T409" s="3" t="str">
        <f ca="1">IF(AND(T$7&gt;=$N409,T$7&lt;=$O409,T$7&lt;&gt;""),IF($P409="O",$K409&amp;" h",$K409),"")</f>
        <v/>
      </c>
    </row>
  </sheetData>
  <protectedRanges>
    <protectedRange sqref="F10:P151" name="Plage1"/>
  </protectedRanges>
  <mergeCells count="1">
    <mergeCell ref="B1:E1"/>
  </mergeCells>
  <conditionalFormatting sqref="R9:ZX408">
    <cfRule type="cellIs" dxfId="2" priority="28" operator="between">
      <formula>0</formula>
      <formula>50</formula>
    </cfRule>
    <cfRule type="containsText" dxfId="0" priority="1" stopIfTrue="1" operator="containsText" text="h">
      <formula>NOT(ISERROR(SEARCH("h",R9)))</formula>
    </cfRule>
  </conditionalFormatting>
  <conditionalFormatting sqref="A10:K151">
    <cfRule type="expression" dxfId="1" priority="40">
      <formula>IF($I10="Impact production",1,0)</formula>
    </cfRule>
  </conditionalFormatting>
  <printOptions horizontalCentered="1" verticalCentered="1"/>
  <pageMargins left="0.23" right="0.19" top="0.98425196850393704" bottom="0.98425196850393704" header="0.51181102362204722" footer="0.51181102362204722"/>
  <pageSetup paperSize="9" scale="68" orientation="landscape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657" r:id="rId4" name="Drop Down 1">
              <controlPr defaultSize="0" autoLine="0" autoPict="0" macro="[0]!Planning">
                <anchor moveWithCells="1">
                  <from>
                    <xdr:col>1</xdr:col>
                    <xdr:colOff>152400</xdr:colOff>
                    <xdr:row>2</xdr:row>
                    <xdr:rowOff>9525</xdr:rowOff>
                  </from>
                  <to>
                    <xdr:col>1</xdr:col>
                    <xdr:colOff>1514475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658" r:id="rId5" name="Button 2">
              <controlPr defaultSize="0" print="0" autoFill="0" autoPict="0" macro="[0]!Filtre_MP_C">
                <anchor>
                  <from>
                    <xdr:col>0</xdr:col>
                    <xdr:colOff>161925</xdr:colOff>
                    <xdr:row>3</xdr:row>
                    <xdr:rowOff>161925</xdr:rowOff>
                  </from>
                  <to>
                    <xdr:col>1</xdr:col>
                    <xdr:colOff>342900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659" r:id="rId6" name="Button 3">
              <controlPr defaultSize="0" print="0" autoFill="0" autoPict="0" macro="[0]!Filtre_MP_M">
                <anchor>
                  <from>
                    <xdr:col>1</xdr:col>
                    <xdr:colOff>476250</xdr:colOff>
                    <xdr:row>3</xdr:row>
                    <xdr:rowOff>161925</xdr:rowOff>
                  </from>
                  <to>
                    <xdr:col>1</xdr:col>
                    <xdr:colOff>1285875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660" r:id="rId7" name="Button 4">
              <controlPr defaultSize="0" print="0" autoFill="0" autoPict="0" macro="[0]!Filtre_MP_V">
                <anchor>
                  <from>
                    <xdr:col>1</xdr:col>
                    <xdr:colOff>1428750</xdr:colOff>
                    <xdr:row>3</xdr:row>
                    <xdr:rowOff>161925</xdr:rowOff>
                  </from>
                  <to>
                    <xdr:col>1</xdr:col>
                    <xdr:colOff>2238375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661" r:id="rId8" name="Button 5">
              <controlPr defaultSize="0" print="0" autoFill="0" autoPict="0" macro="[0]!Filtre_MP_R">
                <anchor>
                  <from>
                    <xdr:col>1</xdr:col>
                    <xdr:colOff>2371725</xdr:colOff>
                    <xdr:row>3</xdr:row>
                    <xdr:rowOff>161925</xdr:rowOff>
                  </from>
                  <to>
                    <xdr:col>1</xdr:col>
                    <xdr:colOff>3248025</xdr:colOff>
                    <xdr:row>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662" r:id="rId9" name="Button 6">
              <controlPr defaultSize="0" print="0" autoFill="0" autoPict="0" macro="[0]!RAZ_Filtres">
                <anchor>
                  <from>
                    <xdr:col>1</xdr:col>
                    <xdr:colOff>3381375</xdr:colOff>
                    <xdr:row>1</xdr:row>
                    <xdr:rowOff>95250</xdr:rowOff>
                  </from>
                  <to>
                    <xdr:col>2</xdr:col>
                    <xdr:colOff>209550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663" r:id="rId10" name="Button 7">
              <controlPr defaultSize="0" print="0" autoFill="0" autoPict="0" macro="[0]!Filtre_CUR_TNE_PRO">
                <anchor>
                  <from>
                    <xdr:col>1</xdr:col>
                    <xdr:colOff>2190750</xdr:colOff>
                    <xdr:row>1</xdr:row>
                    <xdr:rowOff>104775</xdr:rowOff>
                  </from>
                  <to>
                    <xdr:col>1</xdr:col>
                    <xdr:colOff>2914650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LD</vt:lpstr>
      <vt:lpstr>Matrice_Actif</vt:lpstr>
      <vt:lpstr>DATA</vt:lpstr>
      <vt:lpstr>KPI_DYNAMIQUE</vt:lpstr>
      <vt:lpstr>P_USP_MA</vt:lpstr>
      <vt:lpstr>an</vt:lpstr>
      <vt:lpstr>BDD_DATA</vt:lpstr>
      <vt:lpstr>BDD_KPI</vt:lpstr>
      <vt:lpstr>P_USP_MA!Criteres</vt:lpstr>
      <vt:lpstr>dateDebut</vt:lpstr>
      <vt:lpstr>P_USP_MA!EXTRACTION</vt:lpstr>
      <vt:lpstr>P_USP_MA!Extraire</vt:lpstr>
      <vt:lpstr>LD_BAT</vt:lpstr>
      <vt:lpstr>LD_EQUIPE</vt:lpstr>
      <vt:lpstr>mois</vt:lpstr>
    </vt:vector>
  </TitlesOfParts>
  <Company>Top-Assistante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Nadège Guilbert</dc:creator>
  <cp:lastModifiedBy>Mikael Aurices</cp:lastModifiedBy>
  <cp:lastPrinted>2018-07-12T14:16:21Z</cp:lastPrinted>
  <dcterms:created xsi:type="dcterms:W3CDTF">2005-11-07T07:14:35Z</dcterms:created>
  <dcterms:modified xsi:type="dcterms:W3CDTF">2018-07-20T12:11:56Z</dcterms:modified>
</cp:coreProperties>
</file>