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/>
  <mc:AlternateContent xmlns:mc="http://schemas.openxmlformats.org/markup-compatibility/2006">
    <mc:Choice Requires="x15">
      <x15ac:absPath xmlns:x15ac="http://schemas.microsoft.com/office/spreadsheetml/2010/11/ac" url="C:\Users\vcu\Desktop\"/>
    </mc:Choice>
  </mc:AlternateContent>
  <xr:revisionPtr revIDLastSave="0" documentId="13_ncr:1_{1ACB4AB2-84FC-4930-A324-C1E0311C71B2}" xr6:coauthVersionLast="36" xr6:coauthVersionMax="36" xr10:uidLastSave="{00000000-0000-0000-0000-000000000000}"/>
  <bookViews>
    <workbookView xWindow="0" yWindow="456" windowWidth="28164" windowHeight="15660" tabRatio="500" xr2:uid="{00000000-000D-0000-FFFF-FFFF00000000}"/>
  </bookViews>
  <sheets>
    <sheet name="Garde" sheetId="2" r:id="rId1"/>
    <sheet name="Données" sheetId="1" r:id="rId2"/>
  </sheets>
  <calcPr calcId="162913" calcMode="autoNoTable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17" i="2" l="1"/>
  <c r="F17" i="2"/>
  <c r="D17" i="2"/>
  <c r="C17" i="2"/>
  <c r="G10" i="2"/>
  <c r="F10" i="2"/>
  <c r="D6" i="2"/>
  <c r="D10" i="2"/>
  <c r="C10" i="2"/>
  <c r="J43" i="1" l="1"/>
  <c r="J44" i="1"/>
  <c r="H43" i="1"/>
  <c r="H44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" i="1"/>
  <c r="I5" i="1"/>
  <c r="I6" i="1"/>
  <c r="I7" i="1"/>
  <c r="I8" i="1"/>
  <c r="I9" i="1"/>
  <c r="I10" i="1"/>
  <c r="I11" i="1"/>
  <c r="I12" i="1"/>
  <c r="I13" i="1"/>
  <c r="I14" i="1"/>
  <c r="I15" i="1"/>
  <c r="H4" i="1"/>
  <c r="J4" i="1"/>
  <c r="H5" i="1"/>
  <c r="J5" i="1"/>
  <c r="H6" i="1"/>
  <c r="J6" i="1"/>
  <c r="H7" i="1"/>
  <c r="J7" i="1"/>
  <c r="H8" i="1"/>
  <c r="J8" i="1"/>
  <c r="H9" i="1"/>
  <c r="J9" i="1"/>
  <c r="H10" i="1"/>
  <c r="J10" i="1"/>
  <c r="H11" i="1"/>
  <c r="J11" i="1"/>
  <c r="H12" i="1"/>
  <c r="J12" i="1"/>
  <c r="H13" i="1"/>
  <c r="J13" i="1"/>
  <c r="H14" i="1"/>
  <c r="J14" i="1"/>
  <c r="H15" i="1"/>
  <c r="J15" i="1"/>
  <c r="H16" i="1"/>
  <c r="J16" i="1"/>
  <c r="H17" i="1"/>
  <c r="J17" i="1"/>
  <c r="H18" i="1"/>
  <c r="J18" i="1"/>
  <c r="H19" i="1"/>
  <c r="J19" i="1"/>
  <c r="H20" i="1"/>
  <c r="J20" i="1"/>
  <c r="H21" i="1"/>
  <c r="J21" i="1"/>
  <c r="H22" i="1"/>
  <c r="J22" i="1"/>
  <c r="H23" i="1"/>
  <c r="J23" i="1"/>
  <c r="H24" i="1"/>
  <c r="J24" i="1"/>
  <c r="H25" i="1"/>
  <c r="J25" i="1"/>
  <c r="H26" i="1"/>
  <c r="J26" i="1"/>
  <c r="H27" i="1"/>
  <c r="J27" i="1"/>
  <c r="H28" i="1"/>
  <c r="J28" i="1"/>
  <c r="H29" i="1"/>
  <c r="J29" i="1"/>
  <c r="H30" i="1"/>
  <c r="J30" i="1"/>
  <c r="H31" i="1"/>
  <c r="J31" i="1"/>
  <c r="H32" i="1"/>
  <c r="J32" i="1"/>
  <c r="H33" i="1"/>
  <c r="J33" i="1"/>
  <c r="H34" i="1"/>
  <c r="J34" i="1"/>
  <c r="H35" i="1"/>
  <c r="J35" i="1"/>
  <c r="H36" i="1"/>
  <c r="J36" i="1"/>
  <c r="H37" i="1"/>
  <c r="J37" i="1"/>
  <c r="H38" i="1"/>
  <c r="J38" i="1"/>
  <c r="H39" i="1"/>
  <c r="J39" i="1"/>
  <c r="H40" i="1"/>
  <c r="J40" i="1"/>
  <c r="H41" i="1"/>
  <c r="J41" i="1"/>
  <c r="H42" i="1"/>
  <c r="J42" i="1"/>
  <c r="I3" i="1"/>
  <c r="J3" i="1"/>
  <c r="H3" i="1"/>
  <c r="G38" i="1"/>
  <c r="G39" i="1"/>
  <c r="G40" i="1"/>
  <c r="G41" i="1"/>
  <c r="G42" i="1"/>
  <c r="G43" i="1"/>
  <c r="G4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4" i="1"/>
  <c r="G3" i="1"/>
</calcChain>
</file>

<file path=xl/sharedStrings.xml><?xml version="1.0" encoding="utf-8"?>
<sst xmlns="http://schemas.openxmlformats.org/spreadsheetml/2006/main" count="150" uniqueCount="53">
  <si>
    <t>Vert Coteau</t>
  </si>
  <si>
    <t>Bouchard</t>
  </si>
  <si>
    <t>Timone</t>
  </si>
  <si>
    <t>Conception</t>
  </si>
  <si>
    <t>St Joseph</t>
  </si>
  <si>
    <t>IPC</t>
  </si>
  <si>
    <t>RDP</t>
  </si>
  <si>
    <t>St Marguerite</t>
  </si>
  <si>
    <t>Clairval</t>
  </si>
  <si>
    <t>Hop Nord</t>
  </si>
  <si>
    <t>Henri Gastaud</t>
  </si>
  <si>
    <t>Dom 10</t>
  </si>
  <si>
    <t>Dom 1</t>
  </si>
  <si>
    <t>Dom 7</t>
  </si>
  <si>
    <t>Dom 12</t>
  </si>
  <si>
    <t>Dom 11</t>
  </si>
  <si>
    <t>CGD</t>
  </si>
  <si>
    <t>Hop Euro</t>
  </si>
  <si>
    <t>Dom 4</t>
  </si>
  <si>
    <t>Dom 5</t>
  </si>
  <si>
    <t>Dom 6</t>
  </si>
  <si>
    <t>Dom 2</t>
  </si>
  <si>
    <t>Dom 3</t>
  </si>
  <si>
    <t>Dom 14</t>
  </si>
  <si>
    <t>Dom 8</t>
  </si>
  <si>
    <t>Dom 9</t>
  </si>
  <si>
    <t>Dom 15</t>
  </si>
  <si>
    <t>Dom 16</t>
  </si>
  <si>
    <t>CCVV</t>
  </si>
  <si>
    <t>Laveran</t>
  </si>
  <si>
    <t>Brami</t>
  </si>
  <si>
    <t>Casamance</t>
  </si>
  <si>
    <t>Dom Aubagne</t>
  </si>
  <si>
    <t>Hop Aubagne</t>
  </si>
  <si>
    <t>La Ciotat</t>
  </si>
  <si>
    <t>Beauregard</t>
  </si>
  <si>
    <t>Marignane</t>
  </si>
  <si>
    <t>Dom 13</t>
  </si>
  <si>
    <t>Proxi &gt;3km</t>
  </si>
  <si>
    <t>Aix en Provence</t>
  </si>
  <si>
    <t>9 Km</t>
  </si>
  <si>
    <t>7 Km</t>
  </si>
  <si>
    <t>KM</t>
  </si>
  <si>
    <t>Jour</t>
  </si>
  <si>
    <t>Aller</t>
  </si>
  <si>
    <t>A+R</t>
  </si>
  <si>
    <t>Nuit</t>
  </si>
  <si>
    <t>Nuit + Jour</t>
  </si>
  <si>
    <t>A RENSEIGNER</t>
  </si>
  <si>
    <t>Retrocession</t>
  </si>
  <si>
    <t>Distance</t>
  </si>
  <si>
    <t>km</t>
  </si>
  <si>
    <t>Réponse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</si>
</sst>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" x14ac:knownFonts="1"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0" fillId="3" borderId="0" xfId="0" applyFill="1"/>
    <xf numFmtId="164" fontId="0" fillId="3" borderId="0" xfId="0" applyNumberFormat="1" applyFill="1"/>
    <xf numFmtId="0" fontId="0" fillId="2" borderId="0" xfId="0" applyFill="1" applyAlignment="1"/>
    <xf numFmtId="0" fontId="0" fillId="3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4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G17"/>
  <sheetViews>
    <sheetView tabSelected="1" workbookViewId="0">
      <selection activeCell="B14" sqref="B14"/>
    </sheetView>
  </sheetViews>
  <sheetFormatPr baseColWidth="10" defaultRowHeight="15.6" x14ac:dyDescent="0.3"/>
  <cols>
    <col min="1" max="1" width="6.09765625" style="6" customWidth="1"/>
    <col min="2" max="2" width="32.8984375" style="6" customWidth="1"/>
    <col min="3" max="16384" width="11.19921875" style="6"/>
  </cols>
  <sheetData>
    <row r="3" spans="2:7" x14ac:dyDescent="0.3">
      <c r="B3" s="8" t="s">
        <v>3</v>
      </c>
    </row>
    <row r="4" spans="2:7" x14ac:dyDescent="0.3">
      <c r="D4" s="7" t="s">
        <v>52</v>
      </c>
      <c r="E4" s="7"/>
    </row>
    <row r="6" spans="2:7" x14ac:dyDescent="0.3">
      <c r="C6" s="6" t="s">
        <v>50</v>
      </c>
      <c r="D6" s="6">
        <f>VLOOKUP($B$3,Données!$A$3:$J$44,2,FALSE)</f>
        <v>15</v>
      </c>
      <c r="E6" s="6" t="s">
        <v>51</v>
      </c>
    </row>
    <row r="8" spans="2:7" x14ac:dyDescent="0.3">
      <c r="C8" s="7" t="s">
        <v>43</v>
      </c>
      <c r="D8" s="7"/>
      <c r="F8" s="7" t="s">
        <v>46</v>
      </c>
      <c r="G8" s="7"/>
    </row>
    <row r="9" spans="2:7" x14ac:dyDescent="0.3">
      <c r="C9" s="6" t="s">
        <v>44</v>
      </c>
      <c r="D9" s="6" t="s">
        <v>45</v>
      </c>
      <c r="F9" s="6" t="s">
        <v>44</v>
      </c>
      <c r="G9" s="6" t="s">
        <v>45</v>
      </c>
    </row>
    <row r="10" spans="2:7" x14ac:dyDescent="0.3">
      <c r="C10" s="6">
        <f>VLOOKUP($B$3,Données!$A$3:$J$44,3,FALSE)</f>
        <v>87.65</v>
      </c>
      <c r="D10" s="6">
        <f>VLOOKUP($B$3,Données!$A$3:$J$44,4,FALSE)</f>
        <v>175.3</v>
      </c>
      <c r="F10" s="6">
        <f>VLOOKUP($B$3,Données!$A$3:$J$44,5,FALSE)</f>
        <v>153.36000000000001</v>
      </c>
      <c r="G10" s="6">
        <f>VLOOKUP($B$3,Données!$A$3:$J$44,6,FALSE)</f>
        <v>241.01</v>
      </c>
    </row>
    <row r="13" spans="2:7" x14ac:dyDescent="0.3">
      <c r="D13" s="7" t="s">
        <v>49</v>
      </c>
      <c r="E13" s="7"/>
    </row>
    <row r="15" spans="2:7" x14ac:dyDescent="0.3">
      <c r="C15" s="7" t="s">
        <v>43</v>
      </c>
      <c r="D15" s="7"/>
      <c r="F15" s="7" t="s">
        <v>46</v>
      </c>
      <c r="G15" s="7"/>
    </row>
    <row r="16" spans="2:7" x14ac:dyDescent="0.3">
      <c r="C16" s="6" t="s">
        <v>44</v>
      </c>
      <c r="D16" s="6" t="s">
        <v>45</v>
      </c>
      <c r="F16" s="6" t="s">
        <v>44</v>
      </c>
      <c r="G16" s="6" t="s">
        <v>45</v>
      </c>
    </row>
    <row r="17" spans="3:7" x14ac:dyDescent="0.3">
      <c r="C17" s="6">
        <f>VLOOKUP($B$3,Données!$A$3:$J$44,7,FALSE)</f>
        <v>10.518000000000001</v>
      </c>
      <c r="D17" s="6">
        <f>VLOOKUP($B$3,Données!$A$3:$J$44,8,FALSE)</f>
        <v>21.036000000000001</v>
      </c>
      <c r="F17" s="6">
        <f>VLOOKUP($B$3,Données!$A$3:$J$44,9,FALSE)</f>
        <v>18.403199999999998</v>
      </c>
      <c r="G17" s="6">
        <f>VLOOKUP($B$3,Données!$A$3:$J$44,10,FALSE)</f>
        <v>28.921199999999999</v>
      </c>
    </row>
  </sheetData>
  <mergeCells count="6">
    <mergeCell ref="F8:G8"/>
    <mergeCell ref="C8:D8"/>
    <mergeCell ref="D4:E4"/>
    <mergeCell ref="D13:E13"/>
    <mergeCell ref="C15:D15"/>
    <mergeCell ref="F15:G15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00F4415-0294-4902-8C01-61C7B5D1013B}">
          <x14:formula1>
            <xm:f>Données!$A$3:$A$44</xm:f>
          </x14:formula1>
          <xm:sqref>B3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44"/>
  <sheetViews>
    <sheetView workbookViewId="0">
      <selection activeCell="B3" sqref="B3"/>
    </sheetView>
  </sheetViews>
  <sheetFormatPr baseColWidth="10" defaultRowHeight="15.6" x14ac:dyDescent="0.3"/>
  <cols>
    <col min="1" max="1" width="25.69921875" customWidth="1"/>
    <col min="3" max="6" width="10.796875" style="1"/>
    <col min="7" max="10" width="10.796875" style="2"/>
  </cols>
  <sheetData>
    <row r="1" spans="1:10" x14ac:dyDescent="0.3">
      <c r="C1" s="4" t="s">
        <v>43</v>
      </c>
      <c r="D1" s="4"/>
      <c r="E1" s="1" t="s">
        <v>46</v>
      </c>
      <c r="F1" s="1" t="s">
        <v>47</v>
      </c>
      <c r="G1" s="5" t="s">
        <v>49</v>
      </c>
      <c r="H1" s="5"/>
      <c r="I1" s="5"/>
      <c r="J1" s="5"/>
    </row>
    <row r="2" spans="1:10" x14ac:dyDescent="0.3">
      <c r="B2" t="s">
        <v>42</v>
      </c>
      <c r="C2" s="1" t="s">
        <v>44</v>
      </c>
      <c r="D2" s="1" t="s">
        <v>45</v>
      </c>
      <c r="E2" s="1" t="s">
        <v>44</v>
      </c>
      <c r="F2" s="1" t="s">
        <v>45</v>
      </c>
      <c r="G2" s="2" t="s">
        <v>44</v>
      </c>
      <c r="H2" s="2" t="s">
        <v>45</v>
      </c>
      <c r="I2" s="2" t="s">
        <v>44</v>
      </c>
      <c r="J2" s="2" t="s">
        <v>45</v>
      </c>
    </row>
    <row r="3" spans="1:10" x14ac:dyDescent="0.3">
      <c r="A3" t="s">
        <v>0</v>
      </c>
      <c r="B3">
        <v>12</v>
      </c>
      <c r="C3" s="1">
        <v>81.08</v>
      </c>
      <c r="D3" s="1">
        <v>162.16</v>
      </c>
      <c r="E3" s="1">
        <v>141.87</v>
      </c>
      <c r="F3" s="1">
        <v>222.95</v>
      </c>
      <c r="G3" s="3">
        <f>SUM(C3-(C3*0.88))</f>
        <v>9.7296000000000049</v>
      </c>
      <c r="H3" s="3">
        <f>SUM(D3-(D3*0.88))</f>
        <v>19.45920000000001</v>
      </c>
      <c r="I3" s="3">
        <f>SUM(E3-(E3*0.88))</f>
        <v>17.0244</v>
      </c>
      <c r="J3" s="3">
        <f>SUM(F3-(F3*0.88))</f>
        <v>26.753999999999991</v>
      </c>
    </row>
    <row r="4" spans="1:10" x14ac:dyDescent="0.3">
      <c r="A4" t="s">
        <v>14</v>
      </c>
      <c r="B4">
        <v>12</v>
      </c>
      <c r="C4" s="1">
        <v>81.08</v>
      </c>
      <c r="D4" s="1">
        <v>162.16</v>
      </c>
      <c r="E4" s="1">
        <v>141.87</v>
      </c>
      <c r="F4" s="1">
        <v>222.95</v>
      </c>
      <c r="G4" s="3">
        <f>SUM(C4-(C4*0.88))</f>
        <v>9.7296000000000049</v>
      </c>
      <c r="H4" s="3">
        <f t="shared" ref="H4:H44" si="0">SUM(D4-(D4*0.88))</f>
        <v>19.45920000000001</v>
      </c>
      <c r="I4" s="3">
        <f t="shared" ref="I4:I44" si="1">SUM(E4-(E4*0.88))</f>
        <v>17.0244</v>
      </c>
      <c r="J4" s="3">
        <f t="shared" ref="J4:J44" si="2">SUM(F4-(F4*0.88))</f>
        <v>26.753999999999991</v>
      </c>
    </row>
    <row r="5" spans="1:10" x14ac:dyDescent="0.3">
      <c r="A5" t="s">
        <v>15</v>
      </c>
      <c r="B5">
        <v>12</v>
      </c>
      <c r="C5" s="1">
        <v>81.08</v>
      </c>
      <c r="D5" s="1">
        <v>162.16</v>
      </c>
      <c r="E5" s="1">
        <v>141.87</v>
      </c>
      <c r="F5" s="1">
        <v>222.95</v>
      </c>
      <c r="G5" s="3">
        <f t="shared" ref="G5:G44" si="3">SUM(C5-(C5*0.88))</f>
        <v>9.7296000000000049</v>
      </c>
      <c r="H5" s="3">
        <f t="shared" si="0"/>
        <v>19.45920000000001</v>
      </c>
      <c r="I5" s="3">
        <f t="shared" si="1"/>
        <v>17.0244</v>
      </c>
      <c r="J5" s="3">
        <f t="shared" si="2"/>
        <v>26.753999999999991</v>
      </c>
    </row>
    <row r="6" spans="1:10" x14ac:dyDescent="0.3">
      <c r="A6" t="s">
        <v>16</v>
      </c>
      <c r="B6">
        <v>12</v>
      </c>
      <c r="C6" s="1">
        <v>81.08</v>
      </c>
      <c r="D6" s="1">
        <v>162.16</v>
      </c>
      <c r="E6" s="1">
        <v>141.87</v>
      </c>
      <c r="F6" s="1">
        <v>222.95</v>
      </c>
      <c r="G6" s="3">
        <f t="shared" si="3"/>
        <v>9.7296000000000049</v>
      </c>
      <c r="H6" s="3">
        <f t="shared" si="0"/>
        <v>19.45920000000001</v>
      </c>
      <c r="I6" s="3">
        <f t="shared" si="1"/>
        <v>17.0244</v>
      </c>
      <c r="J6" s="3">
        <f t="shared" si="2"/>
        <v>26.753999999999991</v>
      </c>
    </row>
    <row r="7" spans="1:10" x14ac:dyDescent="0.3">
      <c r="A7" t="s">
        <v>2</v>
      </c>
      <c r="B7">
        <v>15</v>
      </c>
      <c r="C7" s="1">
        <v>87.65</v>
      </c>
      <c r="D7" s="1">
        <v>175.3</v>
      </c>
      <c r="E7" s="1">
        <v>153.36000000000001</v>
      </c>
      <c r="F7" s="1">
        <v>241.01</v>
      </c>
      <c r="G7" s="3">
        <f t="shared" si="3"/>
        <v>10.518000000000001</v>
      </c>
      <c r="H7" s="3">
        <f t="shared" si="0"/>
        <v>21.036000000000001</v>
      </c>
      <c r="I7" s="3">
        <f t="shared" si="1"/>
        <v>18.403199999999998</v>
      </c>
      <c r="J7" s="3">
        <f t="shared" si="2"/>
        <v>28.921199999999999</v>
      </c>
    </row>
    <row r="8" spans="1:10" x14ac:dyDescent="0.3">
      <c r="A8" t="s">
        <v>3</v>
      </c>
      <c r="B8">
        <v>15</v>
      </c>
      <c r="C8" s="1">
        <v>87.65</v>
      </c>
      <c r="D8" s="1">
        <v>175.3</v>
      </c>
      <c r="E8" s="1">
        <v>153.36000000000001</v>
      </c>
      <c r="F8" s="1">
        <v>241.01</v>
      </c>
      <c r="G8" s="3">
        <f t="shared" si="3"/>
        <v>10.518000000000001</v>
      </c>
      <c r="H8" s="3">
        <f t="shared" si="0"/>
        <v>21.036000000000001</v>
      </c>
      <c r="I8" s="3">
        <f t="shared" si="1"/>
        <v>18.403199999999998</v>
      </c>
      <c r="J8" s="3">
        <f t="shared" si="2"/>
        <v>28.921199999999999</v>
      </c>
    </row>
    <row r="9" spans="1:10" x14ac:dyDescent="0.3">
      <c r="A9" t="s">
        <v>17</v>
      </c>
      <c r="B9">
        <v>15</v>
      </c>
      <c r="C9" s="1">
        <v>87.65</v>
      </c>
      <c r="D9" s="1">
        <v>175.3</v>
      </c>
      <c r="E9" s="1">
        <v>153.36000000000001</v>
      </c>
      <c r="F9" s="1">
        <v>241.01</v>
      </c>
      <c r="G9" s="3">
        <f t="shared" si="3"/>
        <v>10.518000000000001</v>
      </c>
      <c r="H9" s="3">
        <f t="shared" si="0"/>
        <v>21.036000000000001</v>
      </c>
      <c r="I9" s="3">
        <f t="shared" si="1"/>
        <v>18.403199999999998</v>
      </c>
      <c r="J9" s="3">
        <f t="shared" si="2"/>
        <v>28.921199999999999</v>
      </c>
    </row>
    <row r="10" spans="1:10" x14ac:dyDescent="0.3">
      <c r="A10" t="s">
        <v>18</v>
      </c>
      <c r="B10">
        <v>15</v>
      </c>
      <c r="C10" s="1">
        <v>87.65</v>
      </c>
      <c r="D10" s="1">
        <v>175.3</v>
      </c>
      <c r="E10" s="1">
        <v>153.36000000000001</v>
      </c>
      <c r="F10" s="1">
        <v>241.01</v>
      </c>
      <c r="G10" s="3">
        <f t="shared" si="3"/>
        <v>10.518000000000001</v>
      </c>
      <c r="H10" s="3">
        <f t="shared" si="0"/>
        <v>21.036000000000001</v>
      </c>
      <c r="I10" s="3">
        <f t="shared" si="1"/>
        <v>18.403199999999998</v>
      </c>
      <c r="J10" s="3">
        <f t="shared" si="2"/>
        <v>28.921199999999999</v>
      </c>
    </row>
    <row r="11" spans="1:10" x14ac:dyDescent="0.3">
      <c r="A11" t="s">
        <v>19</v>
      </c>
      <c r="B11">
        <v>15</v>
      </c>
      <c r="C11" s="1">
        <v>87.65</v>
      </c>
      <c r="D11" s="1">
        <v>175.3</v>
      </c>
      <c r="E11" s="1">
        <v>153.36000000000001</v>
      </c>
      <c r="F11" s="1">
        <v>241.01</v>
      </c>
      <c r="G11" s="3">
        <f t="shared" si="3"/>
        <v>10.518000000000001</v>
      </c>
      <c r="H11" s="3">
        <f t="shared" si="0"/>
        <v>21.036000000000001</v>
      </c>
      <c r="I11" s="3">
        <f t="shared" si="1"/>
        <v>18.403199999999998</v>
      </c>
      <c r="J11" s="3">
        <f t="shared" si="2"/>
        <v>28.921199999999999</v>
      </c>
    </row>
    <row r="12" spans="1:10" x14ac:dyDescent="0.3">
      <c r="A12" t="s">
        <v>20</v>
      </c>
      <c r="B12">
        <v>15</v>
      </c>
      <c r="C12" s="1">
        <v>87.65</v>
      </c>
      <c r="D12" s="1">
        <v>175.3</v>
      </c>
      <c r="E12" s="1">
        <v>153.36000000000001</v>
      </c>
      <c r="F12" s="1">
        <v>241.01</v>
      </c>
      <c r="G12" s="3">
        <f t="shared" si="3"/>
        <v>10.518000000000001</v>
      </c>
      <c r="H12" s="3">
        <f t="shared" si="0"/>
        <v>21.036000000000001</v>
      </c>
      <c r="I12" s="3">
        <f t="shared" si="1"/>
        <v>18.403199999999998</v>
      </c>
      <c r="J12" s="3">
        <f t="shared" si="2"/>
        <v>28.921199999999999</v>
      </c>
    </row>
    <row r="13" spans="1:10" x14ac:dyDescent="0.3">
      <c r="A13" t="s">
        <v>21</v>
      </c>
      <c r="B13">
        <v>15</v>
      </c>
      <c r="C13" s="1">
        <v>87.65</v>
      </c>
      <c r="D13" s="1">
        <v>175.3</v>
      </c>
      <c r="E13" s="1">
        <v>153.36000000000001</v>
      </c>
      <c r="F13" s="1">
        <v>241.01</v>
      </c>
      <c r="G13" s="3">
        <f t="shared" si="3"/>
        <v>10.518000000000001</v>
      </c>
      <c r="H13" s="3">
        <f t="shared" si="0"/>
        <v>21.036000000000001</v>
      </c>
      <c r="I13" s="3">
        <f t="shared" si="1"/>
        <v>18.403199999999998</v>
      </c>
      <c r="J13" s="3">
        <f t="shared" si="2"/>
        <v>28.921199999999999</v>
      </c>
    </row>
    <row r="14" spans="1:10" x14ac:dyDescent="0.3">
      <c r="A14" t="s">
        <v>22</v>
      </c>
      <c r="B14">
        <v>15</v>
      </c>
      <c r="C14" s="1">
        <v>87.65</v>
      </c>
      <c r="D14" s="1">
        <v>175.3</v>
      </c>
      <c r="E14" s="1">
        <v>153.36000000000001</v>
      </c>
      <c r="F14" s="1">
        <v>241.01</v>
      </c>
      <c r="G14" s="3">
        <f t="shared" si="3"/>
        <v>10.518000000000001</v>
      </c>
      <c r="H14" s="3">
        <f t="shared" si="0"/>
        <v>21.036000000000001</v>
      </c>
      <c r="I14" s="3">
        <f t="shared" si="1"/>
        <v>18.403199999999998</v>
      </c>
      <c r="J14" s="3">
        <f t="shared" si="2"/>
        <v>28.921199999999999</v>
      </c>
    </row>
    <row r="15" spans="1:10" x14ac:dyDescent="0.3">
      <c r="A15" t="s">
        <v>23</v>
      </c>
      <c r="B15">
        <v>15</v>
      </c>
      <c r="C15" s="1">
        <v>87.65</v>
      </c>
      <c r="D15" s="1">
        <v>175.3</v>
      </c>
      <c r="E15" s="1">
        <v>153.36000000000001</v>
      </c>
      <c r="F15" s="1">
        <v>241.01</v>
      </c>
      <c r="G15" s="3">
        <f t="shared" si="3"/>
        <v>10.518000000000001</v>
      </c>
      <c r="H15" s="3">
        <f t="shared" si="0"/>
        <v>21.036000000000001</v>
      </c>
      <c r="I15" s="3">
        <f t="shared" si="1"/>
        <v>18.403199999999998</v>
      </c>
      <c r="J15" s="3">
        <f t="shared" si="2"/>
        <v>28.921199999999999</v>
      </c>
    </row>
    <row r="16" spans="1:10" x14ac:dyDescent="0.3">
      <c r="A16" t="s">
        <v>1</v>
      </c>
      <c r="B16">
        <v>16</v>
      </c>
      <c r="C16" s="1">
        <v>88.34</v>
      </c>
      <c r="D16" s="1">
        <v>176.68</v>
      </c>
      <c r="E16" s="1">
        <v>154.57</v>
      </c>
      <c r="F16" s="1">
        <v>242.91</v>
      </c>
      <c r="G16" s="3">
        <f t="shared" si="3"/>
        <v>10.600800000000007</v>
      </c>
      <c r="H16" s="3">
        <f t="shared" si="0"/>
        <v>21.201600000000013</v>
      </c>
      <c r="I16" s="3">
        <f t="shared" si="1"/>
        <v>18.548399999999987</v>
      </c>
      <c r="J16" s="3">
        <f t="shared" si="2"/>
        <v>29.149200000000008</v>
      </c>
    </row>
    <row r="17" spans="1:10" x14ac:dyDescent="0.3">
      <c r="A17" t="s">
        <v>12</v>
      </c>
      <c r="B17">
        <v>16</v>
      </c>
      <c r="C17" s="1">
        <v>88.34</v>
      </c>
      <c r="D17" s="1">
        <v>176.68</v>
      </c>
      <c r="E17" s="1">
        <v>154.57</v>
      </c>
      <c r="F17" s="1">
        <v>242.91</v>
      </c>
      <c r="G17" s="3">
        <f t="shared" si="3"/>
        <v>10.600800000000007</v>
      </c>
      <c r="H17" s="3">
        <f t="shared" si="0"/>
        <v>21.201600000000013</v>
      </c>
      <c r="I17" s="3">
        <f t="shared" si="1"/>
        <v>18.548399999999987</v>
      </c>
      <c r="J17" s="3">
        <f t="shared" si="2"/>
        <v>29.149200000000008</v>
      </c>
    </row>
    <row r="18" spans="1:10" x14ac:dyDescent="0.3">
      <c r="A18" t="s">
        <v>13</v>
      </c>
      <c r="B18">
        <v>16</v>
      </c>
      <c r="C18" s="1">
        <v>88.34</v>
      </c>
      <c r="D18" s="1">
        <v>176.68</v>
      </c>
      <c r="E18" s="1">
        <v>154.57</v>
      </c>
      <c r="F18" s="1">
        <v>242.91</v>
      </c>
      <c r="G18" s="3">
        <f t="shared" si="3"/>
        <v>10.600800000000007</v>
      </c>
      <c r="H18" s="3">
        <f t="shared" si="0"/>
        <v>21.201600000000013</v>
      </c>
      <c r="I18" s="3">
        <f t="shared" si="1"/>
        <v>18.548399999999987</v>
      </c>
      <c r="J18" s="3">
        <f t="shared" si="2"/>
        <v>29.149200000000008</v>
      </c>
    </row>
    <row r="19" spans="1:10" x14ac:dyDescent="0.3">
      <c r="A19" t="s">
        <v>4</v>
      </c>
      <c r="B19">
        <v>17</v>
      </c>
      <c r="C19" s="1">
        <v>90.53</v>
      </c>
      <c r="D19" s="1">
        <v>181.06</v>
      </c>
      <c r="E19" s="1">
        <v>158.4</v>
      </c>
      <c r="F19" s="1">
        <v>248.93</v>
      </c>
      <c r="G19" s="3">
        <f t="shared" si="3"/>
        <v>10.863600000000005</v>
      </c>
      <c r="H19" s="3">
        <f t="shared" si="0"/>
        <v>21.727200000000011</v>
      </c>
      <c r="I19" s="3">
        <f t="shared" si="1"/>
        <v>19.00800000000001</v>
      </c>
      <c r="J19" s="3">
        <f t="shared" si="2"/>
        <v>29.871600000000001</v>
      </c>
    </row>
    <row r="20" spans="1:10" x14ac:dyDescent="0.3">
      <c r="A20" t="s">
        <v>5</v>
      </c>
      <c r="B20">
        <v>17</v>
      </c>
      <c r="C20" s="1">
        <v>90.53</v>
      </c>
      <c r="D20" s="1">
        <v>181.06</v>
      </c>
      <c r="E20" s="1">
        <v>158.4</v>
      </c>
      <c r="F20" s="1">
        <v>248.93</v>
      </c>
      <c r="G20" s="3">
        <f t="shared" si="3"/>
        <v>10.863600000000005</v>
      </c>
      <c r="H20" s="3">
        <f t="shared" si="0"/>
        <v>21.727200000000011</v>
      </c>
      <c r="I20" s="3">
        <f t="shared" si="1"/>
        <v>19.00800000000001</v>
      </c>
      <c r="J20" s="3">
        <f t="shared" si="2"/>
        <v>29.871600000000001</v>
      </c>
    </row>
    <row r="21" spans="1:10" x14ac:dyDescent="0.3">
      <c r="A21" t="s">
        <v>6</v>
      </c>
      <c r="B21">
        <v>17</v>
      </c>
      <c r="C21" s="1">
        <v>90.53</v>
      </c>
      <c r="D21" s="1">
        <v>181.06</v>
      </c>
      <c r="E21" s="1">
        <v>158.4</v>
      </c>
      <c r="F21" s="1">
        <v>248.93</v>
      </c>
      <c r="G21" s="3">
        <f t="shared" si="3"/>
        <v>10.863600000000005</v>
      </c>
      <c r="H21" s="3">
        <f t="shared" si="0"/>
        <v>21.727200000000011</v>
      </c>
      <c r="I21" s="3">
        <f t="shared" si="1"/>
        <v>19.00800000000001</v>
      </c>
      <c r="J21" s="3">
        <f t="shared" si="2"/>
        <v>29.871600000000001</v>
      </c>
    </row>
    <row r="22" spans="1:10" x14ac:dyDescent="0.3">
      <c r="A22" t="s">
        <v>7</v>
      </c>
      <c r="B22">
        <v>17</v>
      </c>
      <c r="C22" s="1">
        <v>90.53</v>
      </c>
      <c r="D22" s="1">
        <v>181.06</v>
      </c>
      <c r="E22" s="1">
        <v>158.4</v>
      </c>
      <c r="F22" s="1">
        <v>248.93</v>
      </c>
      <c r="G22" s="3">
        <f t="shared" si="3"/>
        <v>10.863600000000005</v>
      </c>
      <c r="H22" s="3">
        <f t="shared" si="0"/>
        <v>21.727200000000011</v>
      </c>
      <c r="I22" s="3">
        <f t="shared" si="1"/>
        <v>19.00800000000001</v>
      </c>
      <c r="J22" s="3">
        <f t="shared" si="2"/>
        <v>29.871600000000001</v>
      </c>
    </row>
    <row r="23" spans="1:10" x14ac:dyDescent="0.3">
      <c r="A23" t="s">
        <v>10</v>
      </c>
      <c r="B23">
        <v>17</v>
      </c>
      <c r="C23" s="1">
        <v>90.53</v>
      </c>
      <c r="D23" s="1">
        <v>181.06</v>
      </c>
      <c r="E23" s="1">
        <v>158.4</v>
      </c>
      <c r="F23" s="1">
        <v>248.93</v>
      </c>
      <c r="G23" s="3">
        <f t="shared" si="3"/>
        <v>10.863600000000005</v>
      </c>
      <c r="H23" s="3">
        <f t="shared" si="0"/>
        <v>21.727200000000011</v>
      </c>
      <c r="I23" s="3">
        <f t="shared" si="1"/>
        <v>19.00800000000001</v>
      </c>
      <c r="J23" s="3">
        <f t="shared" si="2"/>
        <v>29.871600000000001</v>
      </c>
    </row>
    <row r="24" spans="1:10" x14ac:dyDescent="0.3">
      <c r="A24" t="s">
        <v>11</v>
      </c>
      <c r="B24">
        <v>17</v>
      </c>
      <c r="C24" s="1">
        <v>90.53</v>
      </c>
      <c r="D24" s="1">
        <v>181.06</v>
      </c>
      <c r="E24" s="1">
        <v>158.4</v>
      </c>
      <c r="F24" s="1">
        <v>248.93</v>
      </c>
      <c r="G24" s="3">
        <f t="shared" si="3"/>
        <v>10.863600000000005</v>
      </c>
      <c r="H24" s="3">
        <f t="shared" si="0"/>
        <v>21.727200000000011</v>
      </c>
      <c r="I24" s="3">
        <f t="shared" si="1"/>
        <v>19.00800000000001</v>
      </c>
      <c r="J24" s="3">
        <f t="shared" si="2"/>
        <v>29.871600000000001</v>
      </c>
    </row>
    <row r="25" spans="1:10" x14ac:dyDescent="0.3">
      <c r="A25" t="s">
        <v>8</v>
      </c>
      <c r="B25">
        <v>19</v>
      </c>
      <c r="C25" s="1">
        <v>94.91</v>
      </c>
      <c r="D25" s="1">
        <v>189.82</v>
      </c>
      <c r="E25" s="1">
        <v>166.06</v>
      </c>
      <c r="F25" s="1">
        <v>260.97000000000003</v>
      </c>
      <c r="G25" s="3">
        <f t="shared" si="3"/>
        <v>11.389200000000002</v>
      </c>
      <c r="H25" s="3">
        <f t="shared" si="0"/>
        <v>22.778400000000005</v>
      </c>
      <c r="I25" s="3">
        <f t="shared" si="1"/>
        <v>19.927199999999999</v>
      </c>
      <c r="J25" s="3">
        <f t="shared" si="2"/>
        <v>31.316400000000016</v>
      </c>
    </row>
    <row r="26" spans="1:10" x14ac:dyDescent="0.3">
      <c r="A26" t="s">
        <v>9</v>
      </c>
      <c r="B26">
        <v>19</v>
      </c>
      <c r="C26" s="1">
        <v>94.91</v>
      </c>
      <c r="D26" s="1">
        <v>189.82</v>
      </c>
      <c r="E26" s="1">
        <v>166.06</v>
      </c>
      <c r="F26" s="1">
        <v>260.97000000000003</v>
      </c>
      <c r="G26" s="3">
        <f t="shared" si="3"/>
        <v>11.389200000000002</v>
      </c>
      <c r="H26" s="3">
        <f t="shared" si="0"/>
        <v>22.778400000000005</v>
      </c>
      <c r="I26" s="3">
        <f t="shared" si="1"/>
        <v>19.927199999999999</v>
      </c>
      <c r="J26" s="3">
        <f t="shared" si="2"/>
        <v>31.316400000000016</v>
      </c>
    </row>
    <row r="27" spans="1:10" x14ac:dyDescent="0.3">
      <c r="A27" t="s">
        <v>24</v>
      </c>
      <c r="B27">
        <v>19</v>
      </c>
      <c r="C27" s="1">
        <v>94.91</v>
      </c>
      <c r="D27" s="1">
        <v>189.82</v>
      </c>
      <c r="E27" s="1">
        <v>166.06</v>
      </c>
      <c r="F27" s="1">
        <v>260.97000000000003</v>
      </c>
      <c r="G27" s="3">
        <f t="shared" si="3"/>
        <v>11.389200000000002</v>
      </c>
      <c r="H27" s="3">
        <f t="shared" si="0"/>
        <v>22.778400000000005</v>
      </c>
      <c r="I27" s="3">
        <f t="shared" si="1"/>
        <v>19.927199999999999</v>
      </c>
      <c r="J27" s="3">
        <f t="shared" si="2"/>
        <v>31.316400000000016</v>
      </c>
    </row>
    <row r="28" spans="1:10" x14ac:dyDescent="0.3">
      <c r="A28" t="s">
        <v>25</v>
      </c>
      <c r="B28">
        <v>19</v>
      </c>
      <c r="C28" s="1">
        <v>94.91</v>
      </c>
      <c r="D28" s="1">
        <v>189.82</v>
      </c>
      <c r="E28" s="1">
        <v>166.06</v>
      </c>
      <c r="F28" s="1">
        <v>260.97000000000003</v>
      </c>
      <c r="G28" s="3">
        <f t="shared" si="3"/>
        <v>11.389200000000002</v>
      </c>
      <c r="H28" s="3">
        <f t="shared" si="0"/>
        <v>22.778400000000005</v>
      </c>
      <c r="I28" s="3">
        <f t="shared" si="1"/>
        <v>19.927199999999999</v>
      </c>
      <c r="J28" s="3">
        <f t="shared" si="2"/>
        <v>31.316400000000016</v>
      </c>
    </row>
    <row r="29" spans="1:10" x14ac:dyDescent="0.3">
      <c r="A29" t="s">
        <v>26</v>
      </c>
      <c r="B29">
        <v>19</v>
      </c>
      <c r="C29" s="1">
        <v>94.91</v>
      </c>
      <c r="D29" s="1">
        <v>189.82</v>
      </c>
      <c r="E29" s="1">
        <v>166.06</v>
      </c>
      <c r="F29" s="1">
        <v>260.97000000000003</v>
      </c>
      <c r="G29" s="3">
        <f t="shared" si="3"/>
        <v>11.389200000000002</v>
      </c>
      <c r="H29" s="3">
        <f t="shared" si="0"/>
        <v>22.778400000000005</v>
      </c>
      <c r="I29" s="3">
        <f t="shared" si="1"/>
        <v>19.927199999999999</v>
      </c>
      <c r="J29" s="3">
        <f t="shared" si="2"/>
        <v>31.316400000000016</v>
      </c>
    </row>
    <row r="30" spans="1:10" x14ac:dyDescent="0.3">
      <c r="A30" t="s">
        <v>27</v>
      </c>
      <c r="B30">
        <v>20</v>
      </c>
      <c r="C30" s="1">
        <v>94.6</v>
      </c>
      <c r="D30" s="1">
        <v>189.2</v>
      </c>
      <c r="E30" s="1">
        <v>165.51</v>
      </c>
      <c r="F30" s="1">
        <v>260.11</v>
      </c>
      <c r="G30" s="3">
        <f t="shared" si="3"/>
        <v>11.352000000000004</v>
      </c>
      <c r="H30" s="3">
        <f t="shared" si="0"/>
        <v>22.704000000000008</v>
      </c>
      <c r="I30" s="3">
        <f t="shared" si="1"/>
        <v>19.861199999999997</v>
      </c>
      <c r="J30" s="3">
        <f t="shared" si="2"/>
        <v>31.213200000000001</v>
      </c>
    </row>
    <row r="31" spans="1:10" x14ac:dyDescent="0.3">
      <c r="A31" t="s">
        <v>28</v>
      </c>
      <c r="B31">
        <v>20</v>
      </c>
      <c r="C31" s="1">
        <v>94.6</v>
      </c>
      <c r="D31" s="1">
        <v>189.2</v>
      </c>
      <c r="E31" s="1">
        <v>165.51</v>
      </c>
      <c r="F31" s="1">
        <v>260.11</v>
      </c>
      <c r="G31" s="3">
        <f t="shared" si="3"/>
        <v>11.352000000000004</v>
      </c>
      <c r="H31" s="3">
        <f t="shared" si="0"/>
        <v>22.704000000000008</v>
      </c>
      <c r="I31" s="3">
        <f t="shared" si="1"/>
        <v>19.861199999999997</v>
      </c>
      <c r="J31" s="3">
        <f t="shared" si="2"/>
        <v>31.213200000000001</v>
      </c>
    </row>
    <row r="32" spans="1:10" x14ac:dyDescent="0.3">
      <c r="A32" t="s">
        <v>29</v>
      </c>
      <c r="B32">
        <v>10</v>
      </c>
      <c r="C32" s="1">
        <v>78.2</v>
      </c>
      <c r="D32" s="1">
        <v>156.4</v>
      </c>
      <c r="E32" s="1">
        <v>136.84</v>
      </c>
      <c r="F32" s="1">
        <v>215.04</v>
      </c>
      <c r="G32" s="3">
        <f t="shared" si="3"/>
        <v>9.3840000000000003</v>
      </c>
      <c r="H32" s="3">
        <f t="shared" si="0"/>
        <v>18.768000000000001</v>
      </c>
      <c r="I32" s="3">
        <f t="shared" si="1"/>
        <v>16.4208</v>
      </c>
      <c r="J32" s="3">
        <f t="shared" si="2"/>
        <v>25.8048</v>
      </c>
    </row>
    <row r="33" spans="1:10" x14ac:dyDescent="0.3">
      <c r="A33" t="s">
        <v>30</v>
      </c>
      <c r="B33">
        <v>10</v>
      </c>
      <c r="C33" s="1">
        <v>78.2</v>
      </c>
      <c r="D33" s="1">
        <v>156.4</v>
      </c>
      <c r="E33" s="1">
        <v>136.84</v>
      </c>
      <c r="F33" s="1">
        <v>215.04</v>
      </c>
      <c r="G33" s="3">
        <f t="shared" si="3"/>
        <v>9.3840000000000003</v>
      </c>
      <c r="H33" s="3">
        <f t="shared" si="0"/>
        <v>18.768000000000001</v>
      </c>
      <c r="I33" s="3">
        <f t="shared" si="1"/>
        <v>16.4208</v>
      </c>
      <c r="J33" s="3">
        <f t="shared" si="2"/>
        <v>25.8048</v>
      </c>
    </row>
    <row r="34" spans="1:10" x14ac:dyDescent="0.3">
      <c r="A34" t="s">
        <v>31</v>
      </c>
      <c r="B34">
        <v>17</v>
      </c>
      <c r="C34" s="1">
        <v>84.46</v>
      </c>
      <c r="D34" s="1">
        <v>168.92</v>
      </c>
      <c r="E34" s="1">
        <v>147.78</v>
      </c>
      <c r="F34" s="1">
        <v>232.24</v>
      </c>
      <c r="G34" s="3">
        <f t="shared" si="3"/>
        <v>10.135199999999998</v>
      </c>
      <c r="H34" s="3">
        <f t="shared" si="0"/>
        <v>20.270399999999995</v>
      </c>
      <c r="I34" s="3">
        <f t="shared" si="1"/>
        <v>17.733599999999996</v>
      </c>
      <c r="J34" s="3">
        <f t="shared" si="2"/>
        <v>27.868799999999993</v>
      </c>
    </row>
    <row r="35" spans="1:10" x14ac:dyDescent="0.3">
      <c r="A35" t="s">
        <v>33</v>
      </c>
      <c r="B35">
        <v>17</v>
      </c>
      <c r="C35" s="1">
        <v>84.46</v>
      </c>
      <c r="D35" s="1">
        <v>168.92</v>
      </c>
      <c r="E35" s="1">
        <v>147.78</v>
      </c>
      <c r="F35" s="1">
        <v>232.24</v>
      </c>
      <c r="G35" s="3">
        <f t="shared" si="3"/>
        <v>10.135199999999998</v>
      </c>
      <c r="H35" s="3">
        <f t="shared" si="0"/>
        <v>20.270399999999995</v>
      </c>
      <c r="I35" s="3">
        <f t="shared" si="1"/>
        <v>17.733599999999996</v>
      </c>
      <c r="J35" s="3">
        <f t="shared" si="2"/>
        <v>27.868799999999993</v>
      </c>
    </row>
    <row r="36" spans="1:10" x14ac:dyDescent="0.3">
      <c r="A36" t="s">
        <v>32</v>
      </c>
      <c r="B36">
        <v>17</v>
      </c>
      <c r="C36" s="1">
        <v>84.46</v>
      </c>
      <c r="D36" s="1">
        <v>168.92</v>
      </c>
      <c r="E36" s="1">
        <v>147.78</v>
      </c>
      <c r="F36" s="1">
        <v>232.24</v>
      </c>
      <c r="G36" s="3">
        <f t="shared" si="3"/>
        <v>10.135199999999998</v>
      </c>
      <c r="H36" s="3">
        <f t="shared" si="0"/>
        <v>20.270399999999995</v>
      </c>
      <c r="I36" s="3">
        <f t="shared" si="1"/>
        <v>17.733599999999996</v>
      </c>
      <c r="J36" s="3">
        <f t="shared" si="2"/>
        <v>27.868799999999993</v>
      </c>
    </row>
    <row r="37" spans="1:10" x14ac:dyDescent="0.3">
      <c r="A37" t="s">
        <v>34</v>
      </c>
      <c r="B37">
        <v>35</v>
      </c>
      <c r="C37" s="1">
        <v>122.68</v>
      </c>
      <c r="D37" s="1">
        <v>245.36</v>
      </c>
      <c r="E37" s="1">
        <v>213.64</v>
      </c>
      <c r="F37" s="1">
        <v>336.32</v>
      </c>
      <c r="G37" s="3">
        <f t="shared" si="3"/>
        <v>14.721599999999995</v>
      </c>
      <c r="H37" s="3">
        <f t="shared" si="0"/>
        <v>29.44319999999999</v>
      </c>
      <c r="I37" s="3">
        <f t="shared" si="1"/>
        <v>25.636799999999994</v>
      </c>
      <c r="J37" s="3">
        <f t="shared" si="2"/>
        <v>40.358400000000017</v>
      </c>
    </row>
    <row r="38" spans="1:10" x14ac:dyDescent="0.3">
      <c r="A38" t="s">
        <v>35</v>
      </c>
      <c r="B38">
        <v>11</v>
      </c>
      <c r="C38" s="1">
        <v>78.89</v>
      </c>
      <c r="D38" s="1">
        <v>157.78</v>
      </c>
      <c r="E38" s="1">
        <v>138.04</v>
      </c>
      <c r="F38" s="1">
        <v>216.93</v>
      </c>
      <c r="G38" s="3">
        <f>SUM(C38-(C38*0.88))</f>
        <v>9.4668000000000063</v>
      </c>
      <c r="H38" s="3">
        <f t="shared" si="0"/>
        <v>18.933600000000013</v>
      </c>
      <c r="I38" s="3">
        <f t="shared" si="1"/>
        <v>16.564800000000005</v>
      </c>
      <c r="J38" s="3">
        <f t="shared" si="2"/>
        <v>26.031599999999997</v>
      </c>
    </row>
    <row r="39" spans="1:10" x14ac:dyDescent="0.3">
      <c r="A39" t="s">
        <v>36</v>
      </c>
      <c r="B39">
        <v>35</v>
      </c>
      <c r="C39" s="1">
        <v>121.38</v>
      </c>
      <c r="D39" s="1">
        <v>242.76</v>
      </c>
      <c r="E39" s="1">
        <v>212.34</v>
      </c>
      <c r="F39" s="1">
        <v>333.72</v>
      </c>
      <c r="G39" s="3">
        <f t="shared" si="3"/>
        <v>14.565600000000003</v>
      </c>
      <c r="H39" s="3">
        <f t="shared" si="0"/>
        <v>29.131200000000007</v>
      </c>
      <c r="I39" s="3">
        <f t="shared" si="1"/>
        <v>25.480799999999988</v>
      </c>
      <c r="J39" s="3">
        <f t="shared" si="2"/>
        <v>40.046400000000006</v>
      </c>
    </row>
    <row r="40" spans="1:10" x14ac:dyDescent="0.3">
      <c r="A40" t="s">
        <v>37</v>
      </c>
      <c r="B40">
        <v>5</v>
      </c>
      <c r="C40" s="1">
        <v>68.75</v>
      </c>
      <c r="D40" s="1" t="s">
        <v>48</v>
      </c>
      <c r="E40" s="1" t="s">
        <v>48</v>
      </c>
      <c r="F40" s="1" t="s">
        <v>48</v>
      </c>
      <c r="G40" s="3">
        <f t="shared" si="3"/>
        <v>8.25</v>
      </c>
      <c r="H40" s="3" t="e">
        <f t="shared" si="0"/>
        <v>#VALUE!</v>
      </c>
      <c r="I40" s="3" t="e">
        <f t="shared" si="1"/>
        <v>#VALUE!</v>
      </c>
      <c r="J40" s="3" t="e">
        <f t="shared" si="2"/>
        <v>#VALUE!</v>
      </c>
    </row>
    <row r="41" spans="1:10" x14ac:dyDescent="0.3">
      <c r="A41" t="s">
        <v>38</v>
      </c>
      <c r="B41">
        <v>3</v>
      </c>
      <c r="C41" s="1">
        <v>64.37</v>
      </c>
      <c r="D41" s="1">
        <v>128.74</v>
      </c>
      <c r="E41" s="1">
        <v>112.65</v>
      </c>
      <c r="F41" s="1">
        <v>177.02</v>
      </c>
      <c r="G41" s="3">
        <f t="shared" si="3"/>
        <v>7.7244000000000028</v>
      </c>
      <c r="H41" s="3">
        <f t="shared" si="0"/>
        <v>15.448800000000006</v>
      </c>
      <c r="I41" s="3">
        <f t="shared" si="1"/>
        <v>13.518000000000001</v>
      </c>
      <c r="J41" s="3">
        <f t="shared" si="2"/>
        <v>21.242400000000004</v>
      </c>
    </row>
    <row r="42" spans="1:10" x14ac:dyDescent="0.3">
      <c r="A42" t="s">
        <v>39</v>
      </c>
      <c r="B42">
        <v>40</v>
      </c>
      <c r="C42" s="1" t="s">
        <v>48</v>
      </c>
      <c r="D42" s="1">
        <v>264.66000000000003</v>
      </c>
      <c r="E42" s="1" t="s">
        <v>48</v>
      </c>
      <c r="F42" s="1" t="s">
        <v>48</v>
      </c>
      <c r="G42" s="3" t="e">
        <f t="shared" si="3"/>
        <v>#VALUE!</v>
      </c>
      <c r="H42" s="3">
        <f t="shared" si="0"/>
        <v>31.759199999999993</v>
      </c>
      <c r="I42" s="3" t="e">
        <f t="shared" si="1"/>
        <v>#VALUE!</v>
      </c>
      <c r="J42" s="3" t="e">
        <f t="shared" si="2"/>
        <v>#VALUE!</v>
      </c>
    </row>
    <row r="43" spans="1:10" x14ac:dyDescent="0.3">
      <c r="A43" t="s">
        <v>40</v>
      </c>
      <c r="B43">
        <v>9</v>
      </c>
      <c r="C43" s="1">
        <v>76.010000000000005</v>
      </c>
      <c r="D43" s="1">
        <v>152.02000000000001</v>
      </c>
      <c r="E43" s="1" t="s">
        <v>48</v>
      </c>
      <c r="F43" s="1" t="s">
        <v>48</v>
      </c>
      <c r="G43" s="3">
        <f t="shared" si="3"/>
        <v>9.1212000000000018</v>
      </c>
      <c r="H43" s="3">
        <f t="shared" si="0"/>
        <v>18.242400000000004</v>
      </c>
      <c r="I43" s="3" t="e">
        <f t="shared" si="1"/>
        <v>#VALUE!</v>
      </c>
      <c r="J43" s="3" t="e">
        <f t="shared" si="2"/>
        <v>#VALUE!</v>
      </c>
    </row>
    <row r="44" spans="1:10" x14ac:dyDescent="0.3">
      <c r="A44" t="s">
        <v>41</v>
      </c>
      <c r="B44">
        <v>7</v>
      </c>
      <c r="C44" s="1">
        <v>71.63</v>
      </c>
      <c r="D44" s="1">
        <v>143.26</v>
      </c>
      <c r="E44" s="1" t="s">
        <v>48</v>
      </c>
      <c r="F44" s="1" t="s">
        <v>48</v>
      </c>
      <c r="G44" s="3">
        <f t="shared" si="3"/>
        <v>8.5955999999999975</v>
      </c>
      <c r="H44" s="3">
        <f t="shared" si="0"/>
        <v>17.191199999999995</v>
      </c>
      <c r="I44" s="3" t="e">
        <f t="shared" si="1"/>
        <v>#VALUE!</v>
      </c>
      <c r="J44" s="3" t="e">
        <f t="shared" si="2"/>
        <v>#VALUE!</v>
      </c>
    </row>
  </sheetData>
  <mergeCells count="2">
    <mergeCell ref="C1:D1"/>
    <mergeCell ref="G1:J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Garde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Valentin CARREAU</cp:lastModifiedBy>
  <dcterms:created xsi:type="dcterms:W3CDTF">2018-10-01T12:57:05Z</dcterms:created>
  <dcterms:modified xsi:type="dcterms:W3CDTF">2018-10-01T14:52:48Z</dcterms:modified>
</cp:coreProperties>
</file>