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95" yWindow="900" windowWidth="14805" windowHeight="7710"/>
  </bookViews>
  <sheets>
    <sheet name="2018" sheetId="6" r:id="rId1"/>
  </sheets>
  <definedNames>
    <definedName name="_xlnm.Print_Area" localSheetId="0">'2018'!$A$1:$N$36</definedName>
  </definedNames>
  <calcPr calcId="145621"/>
  <webPublishObjects count="5">
    <webPublishObject id="21850" divId="Tdb_Proxy_Societe_21850" destinationFile="Y:\Indicateurs\Proxy\Tdb_Proxy_Societe.mht"/>
    <webPublishObject id="1296" divId="Tdb_Proxy_Agences_1296" destinationFile="Y:\Indicateurs\Proxy\Tdb_Proxy_Agences.mht"/>
    <webPublishObject id="21431" divId="Tdb_Proxy_Agences_21431" destinationFile="\\societe.mma.fr\mmaracine\groupe1\gtrts\Indicateurs\Proxy\Tdb_Proxy_Agences.mht"/>
    <webPublishObject id="25660" divId="Tdb_Proxy_Agences_25660" destinationFile="\\societe.mma.fr\mmaracine\groupe1\gtrts\Indicateurs\Proxy\Tdb_Proxy_Agences.mht"/>
    <webPublishObject id="12751" divId="Tdb_Proxy_Agences_12751" destinationFile="\\societe.mma.fr\mmaracine\groupe1\gtrts\Indicateurs\Proxy\Tdb_Proxy_Agences.mht" autoRepublish="1"/>
  </webPublishObjects>
</workbook>
</file>

<file path=xl/calcChain.xml><?xml version="1.0" encoding="utf-8"?>
<calcChain xmlns="http://schemas.openxmlformats.org/spreadsheetml/2006/main">
  <c r="P60" i="6" l="1"/>
  <c r="P59" i="6"/>
  <c r="P58" i="6"/>
  <c r="P57" i="6"/>
  <c r="P56" i="6"/>
  <c r="P54" i="6"/>
  <c r="P53" i="6"/>
  <c r="P52" i="6"/>
  <c r="P51" i="6"/>
  <c r="P50" i="6"/>
  <c r="P48" i="6"/>
  <c r="P47" i="6"/>
  <c r="P46" i="6"/>
  <c r="P45" i="6"/>
  <c r="P44" i="6"/>
  <c r="P43" i="6"/>
  <c r="P42" i="6"/>
  <c r="P41" i="6"/>
  <c r="P40" i="6"/>
  <c r="P39" i="6"/>
</calcChain>
</file>

<file path=xl/sharedStrings.xml><?xml version="1.0" encoding="utf-8"?>
<sst xmlns="http://schemas.openxmlformats.org/spreadsheetml/2006/main" count="53" uniqueCount="50">
  <si>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</si>
  <si>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</si>
  <si>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</si>
  <si>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</si>
  <si>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</si>
  <si>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</si>
  <si>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</si>
  <si>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</si>
  <si>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</si>
  <si>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</si>
  <si>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</si>
  <si>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</si>
  <si>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Anti-Virus</t>
  </si>
  <si>
    <t>Utilisation professionnelle</t>
  </si>
  <si>
    <t>Perte de productivité</t>
  </si>
  <si>
    <t>Risque de sécurité</t>
  </si>
  <si>
    <t>Responsabilité légale</t>
  </si>
  <si>
    <t>Non classé</t>
  </si>
  <si>
    <t>Volumes</t>
  </si>
  <si>
    <t>Malicious/Suspicious/Phishing</t>
  </si>
  <si>
    <t>Requêtes</t>
  </si>
  <si>
    <t>Pages</t>
  </si>
  <si>
    <t>Volume échangé (To)</t>
  </si>
  <si>
    <t>Volume HTTP</t>
  </si>
  <si>
    <t>Volume TLS</t>
  </si>
  <si>
    <t>Requêtes HTTP</t>
  </si>
  <si>
    <t>Requêtes TLS</t>
  </si>
  <si>
    <t>Un site ou une page web peut être classé dans plusieurs catégories.</t>
  </si>
  <si>
    <t>Toutes catégories</t>
  </si>
  <si>
    <t>Sécurité (Requêtes bloquées)</t>
  </si>
  <si>
    <t>Nomades Proxy clients</t>
  </si>
  <si>
    <r>
      <t xml:space="preserve">Total
</t>
    </r>
    <r>
      <rPr>
        <b/>
        <sz val="11"/>
        <color rgb="FF0070C0"/>
        <rFont val="Calibri"/>
        <family val="2"/>
        <scheme val="minor"/>
      </rPr>
      <t>Moyenne</t>
    </r>
  </si>
  <si>
    <t>Sites demandés</t>
  </si>
  <si>
    <t>Sandbox</t>
  </si>
  <si>
    <t>Nombre de points de vente</t>
  </si>
  <si>
    <t>Malvertising</t>
  </si>
  <si>
    <t> </t>
  </si>
  <si>
    <t>319 862 198</t>
  </si>
  <si>
    <t>7 898 738</t>
  </si>
  <si>
    <t>4 461 762</t>
  </si>
  <si>
    <t>2 472 925</t>
  </si>
  <si>
    <t>285 967 153</t>
  </si>
  <si>
    <t>41 825 183</t>
  </si>
  <si>
    <t>7 340 330</t>
  </si>
  <si>
    <t>3 275 515</t>
  </si>
  <si>
    <t>2 225 174</t>
  </si>
  <si>
    <t>11,08</t>
  </si>
  <si>
    <t>10,86</t>
  </si>
  <si>
    <t>11,5</t>
  </si>
  <si>
    <t xml:space="preserve">Catégorisation des requêtes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</si>
</sst>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 %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right"/>
    </xf>
    <xf numFmtId="0" fontId="5" fillId="4" borderId="0" xfId="0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5" fillId="5" borderId="0" xfId="0" applyFont="1" applyFill="1" applyAlignment="1">
      <alignment horizontal="right"/>
    </xf>
    <xf numFmtId="0" fontId="0" fillId="0" borderId="0" xfId="0" applyAlignment="1"/>
    <xf numFmtId="0" fontId="6" fillId="0" borderId="0" xfId="0" applyFont="1" applyAlignment="1"/>
    <xf numFmtId="0" fontId="1" fillId="2" borderId="0" xfId="0" applyFont="1" applyFill="1" applyAlignment="1"/>
    <xf numFmtId="0" fontId="5" fillId="4" borderId="0" xfId="0" applyFont="1" applyFill="1" applyAlignment="1"/>
    <xf numFmtId="4" fontId="0" fillId="0" borderId="0" xfId="0" applyNumberFormat="1" applyAlignment="1">
      <alignment horizontal="right" vertical="center"/>
    </xf>
    <xf numFmtId="3" fontId="4" fillId="0" borderId="0" xfId="0" applyNumberFormat="1" applyFont="1" applyAlignment="1"/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/>
    <xf numFmtId="0" fontId="5" fillId="3" borderId="0" xfId="0" applyFont="1" applyFill="1" applyAlignment="1"/>
    <xf numFmtId="0" fontId="5" fillId="5" borderId="0" xfId="0" applyFont="1" applyFill="1" applyAlignment="1"/>
    <xf numFmtId="0" fontId="0" fillId="0" borderId="0" xfId="0" applyAlignment="1">
      <alignment vertical="center"/>
    </xf>
    <xf numFmtId="0" fontId="7" fillId="0" borderId="0" xfId="0" applyFont="1" applyAlignment="1"/>
    <xf numFmtId="0" fontId="3" fillId="2" borderId="0" xfId="0" applyFont="1" applyFill="1" applyAlignment="1">
      <alignment horizontal="right" wrapText="1"/>
    </xf>
    <xf numFmtId="3" fontId="8" fillId="0" borderId="0" xfId="0" applyNumberFormat="1" applyFont="1" applyAlignment="1"/>
    <xf numFmtId="164" fontId="0" fillId="0" borderId="0" xfId="0" applyNumberFormat="1" applyAlignment="1">
      <alignment horizontal="right" vertical="center"/>
    </xf>
    <xf numFmtId="164" fontId="8" fillId="0" borderId="0" xfId="0" applyNumberFormat="1" applyFont="1" applyAlignmen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3" fontId="0" fillId="0" borderId="0" xfId="0" applyNumberFormat="1" applyAlignment="1">
      <alignment horizontal="right" vertical="center"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200025</xdr:colOff>
          <xdr:row>37</xdr:row>
          <xdr:rowOff>0</xdr:rowOff>
        </xdr:from>
        <xdr:to>
          <xdr:col>18</xdr:col>
          <xdr:colOff>190500</xdr:colOff>
          <xdr:row>39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R70"/>
  <sheetViews>
    <sheetView tabSelected="1" workbookViewId="0">
      <selection activeCell="H28" sqref="H28"/>
    </sheetView>
  </sheetViews>
  <sheetFormatPr baseColWidth="10" defaultColWidth="9.140625" defaultRowHeight="15" x14ac:dyDescent="0.25"/>
  <cols>
    <col min="1" max="2" width="9.140625" style="5" customWidth="1"/>
    <col min="3" max="3" width="28" style="5" customWidth="1"/>
    <col min="4" max="14" width="12.5703125" style="5" customWidth="1"/>
    <col min="15" max="15" width="12.5703125" style="25" customWidth="1"/>
    <col min="16" max="16" width="12.5703125" style="5" customWidth="1"/>
    <col min="17" max="16384" width="9.140625" style="5"/>
  </cols>
  <sheetData>
    <row r="1" spans="1:18" ht="31.5" customHeight="1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8" ht="31.5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4" spans="1:18" ht="12" customHeight="1" x14ac:dyDescent="0.25">
      <c r="O4" s="26"/>
    </row>
    <row r="5" spans="1:18" ht="12" customHeight="1" x14ac:dyDescent="0.25"/>
    <row r="6" spans="1:18" ht="12" customHeight="1" x14ac:dyDescent="0.25"/>
    <row r="7" spans="1:18" ht="12" customHeight="1" x14ac:dyDescent="0.25"/>
    <row r="8" spans="1:18" ht="12" customHeight="1" x14ac:dyDescent="0.25"/>
    <row r="9" spans="1:18" ht="12" customHeight="1" x14ac:dyDescent="0.25"/>
    <row r="10" spans="1:18" ht="12" customHeight="1" x14ac:dyDescent="0.25"/>
    <row r="11" spans="1:18" ht="12" customHeight="1" x14ac:dyDescent="0.25"/>
    <row r="12" spans="1:18" ht="12" customHeight="1" x14ac:dyDescent="0.25"/>
    <row r="13" spans="1:18" ht="12" customHeight="1" x14ac:dyDescent="0.25"/>
    <row r="14" spans="1:18" ht="12" customHeight="1" x14ac:dyDescent="0.25"/>
    <row r="15" spans="1:18" ht="12" customHeight="1" x14ac:dyDescent="0.25"/>
    <row r="16" spans="1:18" ht="12" customHeight="1" x14ac:dyDescent="0.25"/>
    <row r="17" spans="15:15" ht="12" customHeight="1" x14ac:dyDescent="0.25"/>
    <row r="18" spans="15:15" ht="12" customHeight="1" x14ac:dyDescent="0.25"/>
    <row r="19" spans="15:15" ht="12" customHeight="1" x14ac:dyDescent="0.25"/>
    <row r="20" spans="15:15" ht="12" customHeight="1" x14ac:dyDescent="0.25"/>
    <row r="22" spans="15:15" s="6" customFormat="1" x14ac:dyDescent="0.25">
      <c r="O22" s="27"/>
    </row>
    <row r="31" spans="15:15" s="6" customFormat="1" x14ac:dyDescent="0.25">
      <c r="O31" s="27"/>
    </row>
    <row r="36" spans="3:16" s="6" customFormat="1" x14ac:dyDescent="0.25">
      <c r="O36" s="27"/>
    </row>
    <row r="37" spans="3:16" ht="30" x14ac:dyDescent="0.25">
      <c r="C37" s="7"/>
      <c r="D37" s="1" t="s">
        <v>0</v>
      </c>
      <c r="E37" s="1" t="s">
        <v>1</v>
      </c>
      <c r="F37" s="1" t="s">
        <v>2</v>
      </c>
      <c r="G37" s="1" t="s">
        <v>3</v>
      </c>
      <c r="H37" s="1" t="s">
        <v>4</v>
      </c>
      <c r="I37" s="1" t="s">
        <v>5</v>
      </c>
      <c r="J37" s="1" t="s">
        <v>6</v>
      </c>
      <c r="K37" s="1" t="s">
        <v>7</v>
      </c>
      <c r="L37" s="1" t="s">
        <v>8</v>
      </c>
      <c r="M37" s="1" t="s">
        <v>9</v>
      </c>
      <c r="N37" s="1" t="s">
        <v>10</v>
      </c>
      <c r="O37" s="1" t="s">
        <v>11</v>
      </c>
      <c r="P37" s="17" t="s">
        <v>31</v>
      </c>
    </row>
    <row r="38" spans="3:16" x14ac:dyDescent="0.25">
      <c r="C38" s="8" t="s">
        <v>18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3:16" x14ac:dyDescent="0.25">
      <c r="C39" s="5" t="s">
        <v>22</v>
      </c>
      <c r="D39" s="9" t="s">
        <v>46</v>
      </c>
      <c r="E39" s="9" t="s">
        <v>47</v>
      </c>
      <c r="F39" s="9" t="s">
        <v>48</v>
      </c>
      <c r="G39" s="9">
        <v>10.25</v>
      </c>
      <c r="H39" s="9">
        <v>9.99</v>
      </c>
      <c r="I39">
        <v>12.48</v>
      </c>
      <c r="J39" s="9">
        <v>1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f>SUM(D39:O39)</f>
        <v>33.72</v>
      </c>
    </row>
    <row r="40" spans="3:16" x14ac:dyDescent="0.25">
      <c r="C40" s="5" t="s">
        <v>34</v>
      </c>
      <c r="D40" s="11">
        <v>17751</v>
      </c>
      <c r="E40" s="11">
        <v>1775</v>
      </c>
      <c r="F40" s="11">
        <v>17751</v>
      </c>
      <c r="G40" s="11">
        <v>1775</v>
      </c>
      <c r="H40" s="11">
        <v>1775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8">
        <f>AVERAGE(D40:O40)</f>
        <v>3402.25</v>
      </c>
    </row>
    <row r="41" spans="3:16" x14ac:dyDescent="0.25">
      <c r="C41" s="5" t="s">
        <v>23</v>
      </c>
      <c r="D41" s="19">
        <v>15</v>
      </c>
      <c r="E41" s="19">
        <v>14</v>
      </c>
      <c r="F41" s="19">
        <v>12</v>
      </c>
      <c r="G41" s="19">
        <v>12</v>
      </c>
      <c r="H41" s="19">
        <v>12</v>
      </c>
      <c r="I41" s="19">
        <v>11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20">
        <f t="shared" ref="P41:P45" si="0">AVERAGE(D41:O41)</f>
        <v>6.333333333333333</v>
      </c>
    </row>
    <row r="42" spans="3:16" x14ac:dyDescent="0.25">
      <c r="C42" s="5" t="s">
        <v>24</v>
      </c>
      <c r="D42" s="19">
        <v>85</v>
      </c>
      <c r="E42" s="19">
        <v>86</v>
      </c>
      <c r="F42" s="19">
        <v>88</v>
      </c>
      <c r="G42" s="19">
        <v>88</v>
      </c>
      <c r="H42" s="19">
        <v>88</v>
      </c>
      <c r="I42" s="19">
        <v>89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20">
        <f t="shared" si="0"/>
        <v>43.666666666666664</v>
      </c>
    </row>
    <row r="43" spans="3:16" x14ac:dyDescent="0.25">
      <c r="C43" s="5" t="s">
        <v>20</v>
      </c>
      <c r="D43" s="11">
        <v>36678629</v>
      </c>
      <c r="E43" s="11">
        <v>35859092</v>
      </c>
      <c r="F43" s="11">
        <v>398764046</v>
      </c>
      <c r="G43" s="11">
        <v>365532680</v>
      </c>
      <c r="H43" s="11">
        <v>328409420</v>
      </c>
      <c r="I43" s="11">
        <v>412949521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0">
        <f t="shared" ref="P43:P60" si="1">SUM(D43:O43)</f>
        <v>1578193388</v>
      </c>
    </row>
    <row r="44" spans="3:16" x14ac:dyDescent="0.25">
      <c r="C44" s="5" t="s">
        <v>25</v>
      </c>
      <c r="D44" s="19">
        <v>22</v>
      </c>
      <c r="E44" s="19">
        <v>21</v>
      </c>
      <c r="F44" s="19">
        <v>19</v>
      </c>
      <c r="G44" s="19">
        <v>22</v>
      </c>
      <c r="H44" s="19">
        <v>20</v>
      </c>
      <c r="I44" s="19">
        <v>23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20">
        <f t="shared" si="0"/>
        <v>10.583333333333334</v>
      </c>
    </row>
    <row r="45" spans="3:16" x14ac:dyDescent="0.25">
      <c r="C45" s="5" t="s">
        <v>26</v>
      </c>
      <c r="D45" s="19">
        <v>78</v>
      </c>
      <c r="E45" s="19">
        <v>79</v>
      </c>
      <c r="F45" s="19">
        <v>79</v>
      </c>
      <c r="G45" s="19">
        <v>88</v>
      </c>
      <c r="H45" s="19">
        <v>80</v>
      </c>
      <c r="I45" s="19">
        <v>77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20">
        <f t="shared" si="0"/>
        <v>40.083333333333336</v>
      </c>
    </row>
    <row r="46" spans="3:16" x14ac:dyDescent="0.25">
      <c r="C46" s="5" t="s">
        <v>21</v>
      </c>
      <c r="D46" s="11">
        <v>3206039</v>
      </c>
      <c r="E46" s="11">
        <v>2806236</v>
      </c>
      <c r="F46" s="11">
        <v>3232377</v>
      </c>
      <c r="G46" s="11">
        <v>3749845</v>
      </c>
      <c r="H46" s="11">
        <v>2626154</v>
      </c>
      <c r="I46" s="11">
        <v>2613688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0">
        <f t="shared" si="1"/>
        <v>18234339</v>
      </c>
    </row>
    <row r="47" spans="3:16" x14ac:dyDescent="0.25">
      <c r="C47" s="5" t="s">
        <v>32</v>
      </c>
      <c r="D47" s="11">
        <v>970579</v>
      </c>
      <c r="E47" s="11">
        <v>927997</v>
      </c>
      <c r="F47" s="11">
        <v>961114</v>
      </c>
      <c r="G47" s="11">
        <v>839233</v>
      </c>
      <c r="H47" s="11">
        <v>825560</v>
      </c>
      <c r="I47" s="11">
        <v>950952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8">
        <f>AVERAGE(D47:O47)</f>
        <v>456286.25</v>
      </c>
    </row>
    <row r="48" spans="3:16" x14ac:dyDescent="0.25">
      <c r="C48" s="5" t="s">
        <v>30</v>
      </c>
      <c r="D48" s="11">
        <v>407</v>
      </c>
      <c r="E48" s="11">
        <v>407</v>
      </c>
      <c r="F48" s="11">
        <v>407</v>
      </c>
      <c r="G48" s="11">
        <v>407</v>
      </c>
      <c r="H48" s="11">
        <v>407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8">
        <f>AVERAGE(D48:O48)</f>
        <v>169.58333333333334</v>
      </c>
    </row>
    <row r="49" spans="2:17" x14ac:dyDescent="0.25">
      <c r="C49" s="13" t="s">
        <v>29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2:17" x14ac:dyDescent="0.25">
      <c r="C50" s="5" t="s">
        <v>19</v>
      </c>
      <c r="D50" s="11">
        <v>644832</v>
      </c>
      <c r="E50" s="11">
        <v>929786</v>
      </c>
      <c r="F50" s="11">
        <v>2118480</v>
      </c>
      <c r="G50" s="11">
        <v>1080612</v>
      </c>
      <c r="H50" s="11">
        <v>817368</v>
      </c>
      <c r="I50" s="11">
        <v>1009061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0">
        <f t="shared" si="1"/>
        <v>6600139</v>
      </c>
    </row>
    <row r="51" spans="2:17" x14ac:dyDescent="0.25">
      <c r="C51" s="5" t="s">
        <v>12</v>
      </c>
      <c r="D51" s="11">
        <v>54</v>
      </c>
      <c r="E51" s="11">
        <v>48</v>
      </c>
      <c r="F51" s="11">
        <v>501</v>
      </c>
      <c r="G51" s="11">
        <v>42</v>
      </c>
      <c r="H51" s="11">
        <v>74</v>
      </c>
      <c r="I51" s="11">
        <v>12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0">
        <f t="shared" si="1"/>
        <v>731</v>
      </c>
    </row>
    <row r="52" spans="2:17" x14ac:dyDescent="0.25">
      <c r="C52" s="5" t="s">
        <v>35</v>
      </c>
      <c r="D52" s="11">
        <v>60</v>
      </c>
      <c r="E52" s="11">
        <v>35</v>
      </c>
      <c r="F52" s="11">
        <v>11</v>
      </c>
      <c r="G52" s="11">
        <v>10</v>
      </c>
      <c r="H52" s="11">
        <v>15</v>
      </c>
      <c r="I52" s="11">
        <v>30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0">
        <f t="shared" si="1"/>
        <v>161</v>
      </c>
    </row>
    <row r="53" spans="2:17" x14ac:dyDescent="0.25">
      <c r="C53" s="5" t="s">
        <v>33</v>
      </c>
      <c r="D53" s="11">
        <v>501</v>
      </c>
      <c r="E53" s="11">
        <v>7</v>
      </c>
      <c r="F53" s="11">
        <v>7</v>
      </c>
      <c r="G53" s="11">
        <v>15</v>
      </c>
      <c r="H53" s="11">
        <v>3</v>
      </c>
      <c r="I53" s="11">
        <v>81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0">
        <f t="shared" si="1"/>
        <v>614</v>
      </c>
    </row>
    <row r="54" spans="2:17" x14ac:dyDescent="0.25">
      <c r="C54" s="5" t="s">
        <v>28</v>
      </c>
      <c r="D54" s="11">
        <v>6686362</v>
      </c>
      <c r="E54" s="11">
        <v>5686363</v>
      </c>
      <c r="F54" s="11">
        <v>10569760</v>
      </c>
      <c r="G54" s="11">
        <v>8118410</v>
      </c>
      <c r="H54" s="11">
        <v>7221169</v>
      </c>
      <c r="I54" s="11">
        <v>10676901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0">
        <f t="shared" si="1"/>
        <v>48958965</v>
      </c>
    </row>
    <row r="55" spans="2:17" x14ac:dyDescent="0.25">
      <c r="C55" s="14" t="s">
        <v>49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2:17" x14ac:dyDescent="0.25">
      <c r="C56" s="15" t="s">
        <v>13</v>
      </c>
      <c r="D56" s="11">
        <v>314332189</v>
      </c>
      <c r="E56" s="11">
        <v>309173470</v>
      </c>
      <c r="F56" s="11">
        <v>104287919</v>
      </c>
      <c r="G56" s="25" t="s">
        <v>37</v>
      </c>
      <c r="H56" t="s">
        <v>41</v>
      </c>
      <c r="I56" s="11">
        <v>361832316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0">
        <f t="shared" si="1"/>
        <v>1089625894</v>
      </c>
    </row>
    <row r="57" spans="2:17" x14ac:dyDescent="0.25">
      <c r="C57" s="15" t="s">
        <v>14</v>
      </c>
      <c r="D57" s="11">
        <v>47379809</v>
      </c>
      <c r="E57" s="11">
        <v>46117195</v>
      </c>
      <c r="F57" s="11">
        <v>15593787</v>
      </c>
      <c r="G57" s="11">
        <v>45123691</v>
      </c>
      <c r="H57" t="s">
        <v>42</v>
      </c>
      <c r="I57" s="11">
        <v>49858249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0">
        <f t="shared" si="1"/>
        <v>204072731</v>
      </c>
    </row>
    <row r="58" spans="2:17" x14ac:dyDescent="0.25">
      <c r="C58" s="15" t="s">
        <v>15</v>
      </c>
      <c r="D58" s="11">
        <v>9083272</v>
      </c>
      <c r="E58" s="11">
        <v>7947551</v>
      </c>
      <c r="F58" s="11">
        <v>2704666</v>
      </c>
      <c r="G58" s="25" t="s">
        <v>38</v>
      </c>
      <c r="H58" t="s">
        <v>43</v>
      </c>
      <c r="I58" s="11">
        <v>7850350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0">
        <f t="shared" si="1"/>
        <v>27585839</v>
      </c>
    </row>
    <row r="59" spans="2:17" x14ac:dyDescent="0.25">
      <c r="C59" s="15" t="s">
        <v>16</v>
      </c>
      <c r="D59" s="11">
        <v>5428206</v>
      </c>
      <c r="E59" s="11">
        <v>5117328</v>
      </c>
      <c r="F59" s="11">
        <v>1819131</v>
      </c>
      <c r="G59" s="25" t="s">
        <v>39</v>
      </c>
      <c r="H59" t="s">
        <v>44</v>
      </c>
      <c r="I59" s="11">
        <v>3990483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0">
        <f t="shared" si="1"/>
        <v>16355148</v>
      </c>
    </row>
    <row r="60" spans="2:17" x14ac:dyDescent="0.25">
      <c r="C60" s="15" t="s">
        <v>17</v>
      </c>
      <c r="D60" s="11">
        <v>4392753</v>
      </c>
      <c r="E60" s="11">
        <v>3934982</v>
      </c>
      <c r="F60" s="11">
        <v>1819131</v>
      </c>
      <c r="G60" s="25" t="s">
        <v>40</v>
      </c>
      <c r="H60" t="s">
        <v>45</v>
      </c>
      <c r="I60" s="11">
        <v>3406085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0">
        <f t="shared" si="1"/>
        <v>13552951</v>
      </c>
    </row>
    <row r="61" spans="2:17" x14ac:dyDescent="0.25">
      <c r="C61" s="16" t="s">
        <v>27</v>
      </c>
      <c r="N61" s="11"/>
    </row>
    <row r="62" spans="2:17" x14ac:dyDescent="0.25">
      <c r="Q62" s="21"/>
    </row>
    <row r="63" spans="2:17" x14ac:dyDescent="0.25">
      <c r="C63" s="21"/>
      <c r="D63" s="12"/>
      <c r="E63" s="22" t="s">
        <v>36</v>
      </c>
      <c r="J63" s="21"/>
      <c r="Q63" s="21"/>
    </row>
    <row r="64" spans="2:17" x14ac:dyDescent="0.25">
      <c r="B64" s="21"/>
      <c r="D64" s="12"/>
      <c r="E64" s="22" t="s">
        <v>36</v>
      </c>
      <c r="J64" s="21"/>
      <c r="Q64" s="21"/>
    </row>
    <row r="65" spans="2:17" x14ac:dyDescent="0.25">
      <c r="B65" s="21"/>
      <c r="D65" s="12"/>
      <c r="E65" s="22" t="s">
        <v>36</v>
      </c>
      <c r="J65" s="21"/>
      <c r="Q65" s="21"/>
    </row>
    <row r="66" spans="2:17" x14ac:dyDescent="0.25">
      <c r="B66" s="21"/>
      <c r="D66" s="24"/>
      <c r="E66" s="22" t="s">
        <v>36</v>
      </c>
      <c r="J66" s="21"/>
      <c r="Q66" s="21"/>
    </row>
    <row r="67" spans="2:17" x14ac:dyDescent="0.25">
      <c r="B67" s="21"/>
      <c r="D67" s="24"/>
      <c r="E67"/>
      <c r="J67" s="21"/>
    </row>
    <row r="68" spans="2:17" x14ac:dyDescent="0.25">
      <c r="B68" s="21"/>
      <c r="D68" s="23"/>
    </row>
    <row r="69" spans="2:17" x14ac:dyDescent="0.25">
      <c r="C69" s="21"/>
      <c r="D69" s="23"/>
    </row>
    <row r="70" spans="2:17" x14ac:dyDescent="0.25">
      <c r="C70" s="21"/>
      <c r="D70" s="23"/>
    </row>
  </sheetData>
  <mergeCells count="1">
    <mergeCell ref="A1:R2"/>
  </mergeCells>
  <pageMargins left="0.7" right="0.7" top="0.75" bottom="0.75" header="0.3" footer="0.3"/>
  <pageSetup paperSize="9" scale="7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hisWorkbook.macro_appelUF">
                <anchor moveWithCells="1" sizeWithCells="1">
                  <from>
                    <xdr:col>16</xdr:col>
                    <xdr:colOff>200025</xdr:colOff>
                    <xdr:row>37</xdr:row>
                    <xdr:rowOff>0</xdr:rowOff>
                  </from>
                  <to>
                    <xdr:col>18</xdr:col>
                    <xdr:colOff>190500</xdr:colOff>
                    <xdr:row>39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2018</vt:lpstr>
      <vt:lpstr>'2018'!Zone_d_impression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2018-08-09T11:53:45Z</dcterms:modified>
</cp:coreProperties>
</file>