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66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274848\Desktop\"/>
    </mc:Choice>
  </mc:AlternateContent>
  <bookViews>
    <workbookView xWindow="0" yWindow="0" windowWidth="28800" windowHeight="12210"/>
  </bookViews>
  <sheets>
    <sheet name="Feuille calcul" sheetId="1" r:id="rId1"/>
    <sheet name="s10" sheetId="3" r:id="rId2"/>
  </sheets>
  <calcPr calcId="171027"/>
</workbook>
</file>

<file path=xl/calcChain.xml><?xml version="1.0" encoding="utf-8"?>
<calcChain xmlns="http://schemas.openxmlformats.org/spreadsheetml/2006/main">
  <c r="C34" i="3" l="1"/>
  <c r="B34" i="3"/>
  <c r="C33" i="3"/>
  <c r="B33" i="3"/>
  <c r="A32" i="3"/>
  <c r="C31" i="3"/>
  <c r="B31" i="3"/>
  <c r="C30" i="3"/>
  <c r="B30" i="3"/>
  <c r="A29" i="3"/>
  <c r="C28" i="3"/>
  <c r="B28" i="3"/>
  <c r="C27" i="3"/>
  <c r="B27" i="3"/>
  <c r="A26" i="3"/>
  <c r="E2" i="3"/>
  <c r="C25" i="3"/>
  <c r="B25" i="3"/>
  <c r="C24" i="3"/>
  <c r="B24" i="3"/>
  <c r="A23" i="3"/>
  <c r="F25" i="1"/>
  <c r="G25" i="1" s="1"/>
  <c r="I25" i="1" s="1"/>
  <c r="D34" i="3" s="1"/>
  <c r="G24" i="1"/>
  <c r="I24" i="1" s="1"/>
  <c r="D33" i="3" s="1"/>
  <c r="F24" i="1"/>
  <c r="F23" i="1"/>
  <c r="G23" i="1" s="1"/>
  <c r="I23" i="1" s="1"/>
  <c r="D31" i="3" s="1"/>
  <c r="F22" i="1"/>
  <c r="G22" i="1" s="1"/>
  <c r="I22" i="1" s="1"/>
  <c r="D30" i="3" s="1"/>
  <c r="I21" i="1"/>
  <c r="D28" i="3" s="1"/>
  <c r="G21" i="1"/>
  <c r="F21" i="1"/>
  <c r="F20" i="1"/>
  <c r="G20" i="1" s="1"/>
  <c r="I20" i="1" s="1"/>
  <c r="D27" i="3" s="1"/>
  <c r="G19" i="1"/>
  <c r="I19" i="1" s="1"/>
  <c r="D25" i="3" s="1"/>
  <c r="F19" i="1"/>
  <c r="F18" i="1"/>
  <c r="G18" i="1" s="1"/>
  <c r="I18" i="1" s="1"/>
  <c r="D24" i="3" s="1"/>
  <c r="C22" i="3"/>
  <c r="B22" i="3"/>
  <c r="C21" i="3"/>
  <c r="B21" i="3"/>
  <c r="A20" i="3"/>
  <c r="C19" i="3"/>
  <c r="B19" i="3"/>
  <c r="C18" i="3"/>
  <c r="B18" i="3"/>
  <c r="A17" i="3"/>
  <c r="C16" i="3"/>
  <c r="C15" i="3"/>
  <c r="B16" i="3"/>
  <c r="B15" i="3"/>
  <c r="A14" i="3"/>
  <c r="I17" i="1"/>
  <c r="D22" i="3" s="1"/>
  <c r="G17" i="1"/>
  <c r="F17" i="1"/>
  <c r="F16" i="1"/>
  <c r="G16" i="1" s="1"/>
  <c r="I16" i="1" s="1"/>
  <c r="D21" i="3" s="1"/>
  <c r="F15" i="1"/>
  <c r="G15" i="1" s="1"/>
  <c r="I15" i="1" s="1"/>
  <c r="D19" i="3" s="1"/>
  <c r="F14" i="1"/>
  <c r="G14" i="1" s="1"/>
  <c r="I14" i="1" s="1"/>
  <c r="D18" i="3" s="1"/>
  <c r="G13" i="1"/>
  <c r="I13" i="1" s="1"/>
  <c r="D16" i="3" s="1"/>
  <c r="F13" i="1"/>
  <c r="F12" i="1"/>
  <c r="G12" i="1" s="1"/>
  <c r="I12" i="1" s="1"/>
  <c r="D15" i="3" s="1"/>
  <c r="C13" i="3"/>
  <c r="C12" i="3"/>
  <c r="B13" i="3"/>
  <c r="B12" i="3"/>
  <c r="F9" i="1"/>
  <c r="G9" i="1" s="1"/>
  <c r="I9" i="1" s="1"/>
  <c r="D10" i="3" s="1"/>
  <c r="C9" i="3"/>
  <c r="C10" i="3"/>
  <c r="B10" i="3"/>
  <c r="B9" i="3"/>
  <c r="F7" i="1"/>
  <c r="G7" i="1" s="1"/>
  <c r="I7" i="1" s="1"/>
  <c r="D7" i="3" s="1"/>
  <c r="C7" i="3"/>
  <c r="C6" i="3"/>
  <c r="B6" i="3"/>
  <c r="B7" i="3"/>
  <c r="G10" i="1"/>
  <c r="I10" i="1" s="1"/>
  <c r="D12" i="3" s="1"/>
  <c r="A11" i="3"/>
  <c r="A8" i="3"/>
  <c r="A5" i="3"/>
  <c r="F11" i="1"/>
  <c r="G11" i="1" s="1"/>
  <c r="I11" i="1" s="1"/>
  <c r="D13" i="3" s="1"/>
  <c r="F10" i="1"/>
  <c r="F8" i="1"/>
  <c r="G8" i="1" s="1"/>
  <c r="I8" i="1" s="1"/>
  <c r="F6" i="1"/>
  <c r="G6" i="1" s="1"/>
  <c r="I6" i="1" s="1"/>
  <c r="D6" i="3" s="1"/>
  <c r="E4" i="3" l="1"/>
  <c r="E5" i="3" s="1"/>
  <c r="E6" i="3" s="1"/>
  <c r="E7" i="3" s="1"/>
  <c r="E8" i="3" s="1"/>
  <c r="E9" i="3" s="1"/>
  <c r="H4" i="3"/>
  <c r="H5" i="3" s="1"/>
  <c r="H6" i="3" s="1"/>
  <c r="F6" i="3" s="1"/>
  <c r="E3" i="3"/>
  <c r="I2" i="3"/>
  <c r="D9" i="3"/>
  <c r="I4" i="3" l="1"/>
  <c r="L4" i="3"/>
  <c r="G6" i="3"/>
  <c r="E10" i="3"/>
  <c r="I5" i="3"/>
  <c r="I6" i="3" s="1"/>
  <c r="L5" i="3"/>
  <c r="L6" i="3" s="1"/>
  <c r="L7" i="3" s="1"/>
  <c r="L8" i="3" s="1"/>
  <c r="L9" i="3" s="1"/>
  <c r="L10" i="3" s="1"/>
  <c r="L11" i="3" s="1"/>
  <c r="L12" i="3" s="1"/>
  <c r="L13" i="3" s="1"/>
  <c r="H7" i="3"/>
  <c r="M2" i="3"/>
  <c r="I3" i="3"/>
  <c r="M4" i="3" l="1"/>
  <c r="P4" i="3"/>
  <c r="P5" i="3" s="1"/>
  <c r="P6" i="3" s="1"/>
  <c r="P7" i="3" s="1"/>
  <c r="P8" i="3" s="1"/>
  <c r="P9" i="3" s="1"/>
  <c r="P10" i="3" s="1"/>
  <c r="P11" i="3" s="1"/>
  <c r="P12" i="3" s="1"/>
  <c r="P13" i="3" s="1"/>
  <c r="E11" i="3"/>
  <c r="E12" i="3" s="1"/>
  <c r="L14" i="3"/>
  <c r="L15" i="3" s="1"/>
  <c r="L16" i="3" s="1"/>
  <c r="L17" i="3" s="1"/>
  <c r="L18" i="3" s="1"/>
  <c r="L19" i="3" s="1"/>
  <c r="L20" i="3" s="1"/>
  <c r="L21" i="3" s="1"/>
  <c r="L22" i="3" s="1"/>
  <c r="L23" i="3" s="1"/>
  <c r="L24" i="3" s="1"/>
  <c r="L25" i="3" s="1"/>
  <c r="L26" i="3" s="1"/>
  <c r="L27" i="3" s="1"/>
  <c r="L28" i="3" s="1"/>
  <c r="L29" i="3" s="1"/>
  <c r="L30" i="3" s="1"/>
  <c r="L31" i="3" s="1"/>
  <c r="L32" i="3" s="1"/>
  <c r="L33" i="3" s="1"/>
  <c r="L34" i="3" s="1"/>
  <c r="J6" i="3"/>
  <c r="K6" i="3"/>
  <c r="F7" i="3"/>
  <c r="G7" i="3"/>
  <c r="M5" i="3"/>
  <c r="M6" i="3" s="1"/>
  <c r="H8" i="3"/>
  <c r="H9" i="3" s="1"/>
  <c r="I7" i="3"/>
  <c r="Q2" i="3"/>
  <c r="M3" i="3"/>
  <c r="T4" i="3" l="1"/>
  <c r="Q4" i="3"/>
  <c r="Q5" i="3" s="1"/>
  <c r="Q6" i="3" s="1"/>
  <c r="O6" i="3"/>
  <c r="N6" i="3"/>
  <c r="P14" i="3"/>
  <c r="P15" i="3" s="1"/>
  <c r="P16" i="3" s="1"/>
  <c r="P17" i="3" s="1"/>
  <c r="P18" i="3" s="1"/>
  <c r="P19" i="3" s="1"/>
  <c r="P20" i="3" s="1"/>
  <c r="P21" i="3" s="1"/>
  <c r="P22" i="3" s="1"/>
  <c r="P23" i="3" s="1"/>
  <c r="P24" i="3" s="1"/>
  <c r="P25" i="3" s="1"/>
  <c r="P26" i="3" s="1"/>
  <c r="P27" i="3" s="1"/>
  <c r="P28" i="3" s="1"/>
  <c r="E13" i="3"/>
  <c r="F9" i="3"/>
  <c r="G9" i="3"/>
  <c r="K7" i="3"/>
  <c r="J7" i="3"/>
  <c r="T5" i="3"/>
  <c r="T6" i="3" s="1"/>
  <c r="T7" i="3" s="1"/>
  <c r="T8" i="3" s="1"/>
  <c r="T9" i="3" s="1"/>
  <c r="T10" i="3" s="1"/>
  <c r="T11" i="3" s="1"/>
  <c r="T12" i="3" s="1"/>
  <c r="T13" i="3" s="1"/>
  <c r="H10" i="3"/>
  <c r="M7" i="3"/>
  <c r="I8" i="3"/>
  <c r="I9" i="3" s="1"/>
  <c r="Q3" i="3"/>
  <c r="U2" i="3"/>
  <c r="U4" i="3" l="1"/>
  <c r="X4" i="3"/>
  <c r="P29" i="3"/>
  <c r="P30" i="3" s="1"/>
  <c r="P31" i="3" s="1"/>
  <c r="P32" i="3" s="1"/>
  <c r="P33" i="3" s="1"/>
  <c r="P34" i="3" s="1"/>
  <c r="T14" i="3"/>
  <c r="T15" i="3" s="1"/>
  <c r="T16" i="3" s="1"/>
  <c r="T17" i="3" s="1"/>
  <c r="T18" i="3" s="1"/>
  <c r="T19" i="3" s="1"/>
  <c r="T20" i="3" s="1"/>
  <c r="T21" i="3" s="1"/>
  <c r="T22" i="3" s="1"/>
  <c r="T23" i="3" s="1"/>
  <c r="T24" i="3" s="1"/>
  <c r="T25" i="3" s="1"/>
  <c r="T26" i="3" s="1"/>
  <c r="T27" i="3" s="1"/>
  <c r="T28" i="3" s="1"/>
  <c r="T29" i="3" s="1"/>
  <c r="T30" i="3" s="1"/>
  <c r="T31" i="3" s="1"/>
  <c r="T32" i="3" s="1"/>
  <c r="T33" i="3" s="1"/>
  <c r="T34" i="3" s="1"/>
  <c r="R6" i="3"/>
  <c r="S6" i="3"/>
  <c r="E14" i="3"/>
  <c r="E15" i="3" s="1"/>
  <c r="G10" i="3"/>
  <c r="F10" i="3"/>
  <c r="N7" i="3"/>
  <c r="O7" i="3"/>
  <c r="J9" i="3"/>
  <c r="K9" i="3"/>
  <c r="U5" i="3"/>
  <c r="U6" i="3" s="1"/>
  <c r="X5" i="3"/>
  <c r="X6" i="3" s="1"/>
  <c r="X7" i="3" s="1"/>
  <c r="X8" i="3" s="1"/>
  <c r="X9" i="3" s="1"/>
  <c r="X10" i="3" s="1"/>
  <c r="X11" i="3" s="1"/>
  <c r="X12" i="3" s="1"/>
  <c r="X13" i="3" s="1"/>
  <c r="H11" i="3"/>
  <c r="H12" i="3" s="1"/>
  <c r="M8" i="3"/>
  <c r="M9" i="3" s="1"/>
  <c r="I10" i="3"/>
  <c r="Q7" i="3"/>
  <c r="U3" i="3"/>
  <c r="Y2" i="3"/>
  <c r="AB4" i="3" l="1"/>
  <c r="Y4" i="3"/>
  <c r="X14" i="3"/>
  <c r="X15" i="3" s="1"/>
  <c r="X16" i="3" s="1"/>
  <c r="X17" i="3" s="1"/>
  <c r="X18" i="3" s="1"/>
  <c r="X19" i="3" s="1"/>
  <c r="X20" i="3" s="1"/>
  <c r="X21" i="3" s="1"/>
  <c r="X22" i="3" s="1"/>
  <c r="X23" i="3" s="1"/>
  <c r="X24" i="3" s="1"/>
  <c r="X25" i="3" s="1"/>
  <c r="X26" i="3" s="1"/>
  <c r="X27" i="3" s="1"/>
  <c r="X28" i="3" s="1"/>
  <c r="G12" i="3"/>
  <c r="F12" i="3"/>
  <c r="O9" i="3"/>
  <c r="N9" i="3"/>
  <c r="J10" i="3"/>
  <c r="K10" i="3"/>
  <c r="S7" i="3"/>
  <c r="R7" i="3"/>
  <c r="V6" i="3"/>
  <c r="W6" i="3"/>
  <c r="E16" i="3"/>
  <c r="Y5" i="3"/>
  <c r="Y6" i="3" s="1"/>
  <c r="AB5" i="3"/>
  <c r="AB6" i="3" s="1"/>
  <c r="AB7" i="3" s="1"/>
  <c r="AB8" i="3" s="1"/>
  <c r="AB9" i="3" s="1"/>
  <c r="AB10" i="3" s="1"/>
  <c r="AB11" i="3" s="1"/>
  <c r="AB12" i="3" s="1"/>
  <c r="AB13" i="3" s="1"/>
  <c r="H13" i="3"/>
  <c r="U7" i="3"/>
  <c r="M10" i="3"/>
  <c r="I11" i="3"/>
  <c r="I12" i="3" s="1"/>
  <c r="Q8" i="3"/>
  <c r="Q9" i="3" s="1"/>
  <c r="AC2" i="3"/>
  <c r="Y3" i="3"/>
  <c r="AC4" i="3" l="1"/>
  <c r="AF4" i="3"/>
  <c r="X29" i="3"/>
  <c r="X30" i="3" s="1"/>
  <c r="X31" i="3" s="1"/>
  <c r="X32" i="3" s="1"/>
  <c r="X33" i="3" s="1"/>
  <c r="X34" i="3" s="1"/>
  <c r="AB14" i="3"/>
  <c r="AB15" i="3" s="1"/>
  <c r="AB16" i="3" s="1"/>
  <c r="AB17" i="3" s="1"/>
  <c r="AB18" i="3" s="1"/>
  <c r="AB19" i="3" s="1"/>
  <c r="AB20" i="3" s="1"/>
  <c r="AB21" i="3" s="1"/>
  <c r="AB22" i="3" s="1"/>
  <c r="AB23" i="3" s="1"/>
  <c r="AB24" i="3" s="1"/>
  <c r="AB25" i="3" s="1"/>
  <c r="AB26" i="3" s="1"/>
  <c r="AB27" i="3" s="1"/>
  <c r="AB28" i="3" s="1"/>
  <c r="AB29" i="3" s="1"/>
  <c r="AB30" i="3" s="1"/>
  <c r="AB31" i="3" s="1"/>
  <c r="AB32" i="3" s="1"/>
  <c r="AB33" i="3" s="1"/>
  <c r="AB34" i="3" s="1"/>
  <c r="H14" i="3"/>
  <c r="H15" i="3" s="1"/>
  <c r="G13" i="3"/>
  <c r="F13" i="3"/>
  <c r="W7" i="3"/>
  <c r="V7" i="3"/>
  <c r="O10" i="3"/>
  <c r="N10" i="3"/>
  <c r="J12" i="3"/>
  <c r="K12" i="3"/>
  <c r="E17" i="3"/>
  <c r="E18" i="3" s="1"/>
  <c r="S9" i="3"/>
  <c r="R9" i="3"/>
  <c r="Z6" i="3"/>
  <c r="AA6" i="3"/>
  <c r="AC5" i="3"/>
  <c r="AC6" i="3" s="1"/>
  <c r="AF5" i="3"/>
  <c r="AF6" i="3" s="1"/>
  <c r="AF7" i="3" s="1"/>
  <c r="AF8" i="3" s="1"/>
  <c r="AF9" i="3" s="1"/>
  <c r="AF10" i="3" s="1"/>
  <c r="AF11" i="3" s="1"/>
  <c r="AF12" i="3" s="1"/>
  <c r="AF13" i="3" s="1"/>
  <c r="I13" i="3"/>
  <c r="U8" i="3"/>
  <c r="U9" i="3" s="1"/>
  <c r="Y7" i="3"/>
  <c r="M11" i="3"/>
  <c r="M12" i="3" s="1"/>
  <c r="Q10" i="3"/>
  <c r="AC3" i="3"/>
  <c r="AA7" i="3" l="1"/>
  <c r="Z7" i="3"/>
  <c r="N12" i="3"/>
  <c r="O12" i="3"/>
  <c r="R10" i="3"/>
  <c r="S10" i="3"/>
  <c r="AF14" i="3"/>
  <c r="AF15" i="3" s="1"/>
  <c r="AF16" i="3" s="1"/>
  <c r="AF17" i="3" s="1"/>
  <c r="AF18" i="3" s="1"/>
  <c r="AF19" i="3" s="1"/>
  <c r="AF20" i="3" s="1"/>
  <c r="AF21" i="3" s="1"/>
  <c r="AF22" i="3" s="1"/>
  <c r="AF23" i="3" s="1"/>
  <c r="AF24" i="3" s="1"/>
  <c r="AF25" i="3" s="1"/>
  <c r="AF26" i="3" s="1"/>
  <c r="AF27" i="3" s="1"/>
  <c r="AF28" i="3" s="1"/>
  <c r="H16" i="3"/>
  <c r="G15" i="3"/>
  <c r="F15" i="3"/>
  <c r="E19" i="3"/>
  <c r="AD6" i="3"/>
  <c r="AE6" i="3"/>
  <c r="K13" i="3"/>
  <c r="I14" i="3"/>
  <c r="I15" i="3" s="1"/>
  <c r="J13" i="3"/>
  <c r="V9" i="3"/>
  <c r="W9" i="3"/>
  <c r="M13" i="3"/>
  <c r="U10" i="3"/>
  <c r="AC7" i="3"/>
  <c r="Y8" i="3"/>
  <c r="Y9" i="3" s="1"/>
  <c r="Q11" i="3"/>
  <c r="Q12" i="3" s="1"/>
  <c r="AF29" i="3" l="1"/>
  <c r="AF30" i="3" s="1"/>
  <c r="AF31" i="3" s="1"/>
  <c r="AF32" i="3" s="1"/>
  <c r="AF33" i="3" s="1"/>
  <c r="AF34" i="3" s="1"/>
  <c r="AD7" i="3"/>
  <c r="AE7" i="3"/>
  <c r="H17" i="3"/>
  <c r="H18" i="3" s="1"/>
  <c r="F16" i="3"/>
  <c r="G16" i="3"/>
  <c r="Z9" i="3"/>
  <c r="AA9" i="3"/>
  <c r="I16" i="3"/>
  <c r="J15" i="3"/>
  <c r="K15" i="3"/>
  <c r="S12" i="3"/>
  <c r="R12" i="3"/>
  <c r="E20" i="3"/>
  <c r="E21" i="3" s="1"/>
  <c r="M14" i="3"/>
  <c r="M15" i="3" s="1"/>
  <c r="N13" i="3"/>
  <c r="O13" i="3"/>
  <c r="V10" i="3"/>
  <c r="W10" i="3"/>
  <c r="Q13" i="3"/>
  <c r="U11" i="3"/>
  <c r="U12" i="3" s="1"/>
  <c r="AC8" i="3"/>
  <c r="AC9" i="3" s="1"/>
  <c r="AE9" i="3" s="1"/>
  <c r="Y10" i="3"/>
  <c r="AD9" i="3" l="1"/>
  <c r="Z10" i="3"/>
  <c r="AA10" i="3"/>
  <c r="H19" i="3"/>
  <c r="F18" i="3"/>
  <c r="G18" i="3"/>
  <c r="E22" i="3"/>
  <c r="S13" i="3"/>
  <c r="Q14" i="3"/>
  <c r="Q15" i="3" s="1"/>
  <c r="R13" i="3"/>
  <c r="V12" i="3"/>
  <c r="W12" i="3"/>
  <c r="M16" i="3"/>
  <c r="O15" i="3"/>
  <c r="N15" i="3"/>
  <c r="I17" i="3"/>
  <c r="I18" i="3" s="1"/>
  <c r="K16" i="3"/>
  <c r="J16" i="3"/>
  <c r="U13" i="3"/>
  <c r="AC10" i="3"/>
  <c r="Y11" i="3"/>
  <c r="Y12" i="3" s="1"/>
  <c r="I19" i="3" l="1"/>
  <c r="J18" i="3"/>
  <c r="K18" i="3"/>
  <c r="Q16" i="3"/>
  <c r="S15" i="3"/>
  <c r="R15" i="3"/>
  <c r="H20" i="3"/>
  <c r="H21" i="3" s="1"/>
  <c r="G19" i="3"/>
  <c r="F19" i="3"/>
  <c r="V13" i="3"/>
  <c r="W13" i="3"/>
  <c r="U14" i="3"/>
  <c r="U15" i="3" s="1"/>
  <c r="AD10" i="3"/>
  <c r="AE10" i="3"/>
  <c r="M17" i="3"/>
  <c r="M18" i="3" s="1"/>
  <c r="O16" i="3"/>
  <c r="N16" i="3"/>
  <c r="E23" i="3"/>
  <c r="E24" i="3" s="1"/>
  <c r="Z12" i="3"/>
  <c r="AA12" i="3"/>
  <c r="Y13" i="3"/>
  <c r="AC11" i="3"/>
  <c r="AC12" i="3" s="1"/>
  <c r="AE12" i="3" s="1"/>
  <c r="I20" i="3" l="1"/>
  <c r="I21" i="3" s="1"/>
  <c r="J19" i="3"/>
  <c r="K19" i="3"/>
  <c r="U16" i="3"/>
  <c r="W15" i="3"/>
  <c r="V15" i="3"/>
  <c r="Q17" i="3"/>
  <c r="Q18" i="3" s="1"/>
  <c r="R16" i="3"/>
  <c r="S16" i="3"/>
  <c r="E25" i="3"/>
  <c r="E26" i="3" s="1"/>
  <c r="E27" i="3" s="1"/>
  <c r="M19" i="3"/>
  <c r="O18" i="3"/>
  <c r="N18" i="3"/>
  <c r="H22" i="3"/>
  <c r="G21" i="3"/>
  <c r="F21" i="3"/>
  <c r="AA13" i="3"/>
  <c r="Y14" i="3"/>
  <c r="Y15" i="3" s="1"/>
  <c r="Z13" i="3"/>
  <c r="AD12" i="3"/>
  <c r="AC13" i="3"/>
  <c r="E28" i="3" l="1"/>
  <c r="I22" i="3"/>
  <c r="K21" i="3"/>
  <c r="J21" i="3"/>
  <c r="U17" i="3"/>
  <c r="U18" i="3" s="1"/>
  <c r="V16" i="3"/>
  <c r="W16" i="3"/>
  <c r="Q19" i="3"/>
  <c r="R18" i="3"/>
  <c r="S18" i="3"/>
  <c r="Y16" i="3"/>
  <c r="AA15" i="3"/>
  <c r="Z15" i="3"/>
  <c r="M20" i="3"/>
  <c r="M21" i="3" s="1"/>
  <c r="N19" i="3"/>
  <c r="O19" i="3"/>
  <c r="AC14" i="3"/>
  <c r="AC15" i="3" s="1"/>
  <c r="AD13" i="3"/>
  <c r="AE13" i="3"/>
  <c r="H23" i="3"/>
  <c r="H24" i="3" s="1"/>
  <c r="G22" i="3"/>
  <c r="F22" i="3"/>
  <c r="E29" i="3" l="1"/>
  <c r="E30" i="3" s="1"/>
  <c r="I23" i="3"/>
  <c r="I24" i="3" s="1"/>
  <c r="J22" i="3"/>
  <c r="K22" i="3"/>
  <c r="Q20" i="3"/>
  <c r="Q21" i="3" s="1"/>
  <c r="S19" i="3"/>
  <c r="R19" i="3"/>
  <c r="AD15" i="3"/>
  <c r="Y17" i="3"/>
  <c r="Y18" i="3" s="1"/>
  <c r="Z16" i="3"/>
  <c r="AA16" i="3"/>
  <c r="H25" i="3"/>
  <c r="H26" i="3" s="1"/>
  <c r="H27" i="3" s="1"/>
  <c r="F24" i="3"/>
  <c r="G24" i="3"/>
  <c r="U19" i="3"/>
  <c r="W18" i="3"/>
  <c r="V18" i="3"/>
  <c r="AC16" i="3"/>
  <c r="AE15" i="3"/>
  <c r="M22" i="3"/>
  <c r="O21" i="3"/>
  <c r="N21" i="3"/>
  <c r="E31" i="3" l="1"/>
  <c r="H28" i="3"/>
  <c r="G27" i="3"/>
  <c r="F27" i="3"/>
  <c r="I25" i="3"/>
  <c r="I26" i="3" s="1"/>
  <c r="I27" i="3" s="1"/>
  <c r="K24" i="3"/>
  <c r="J24" i="3"/>
  <c r="F25" i="3"/>
  <c r="G25" i="3"/>
  <c r="Q22" i="3"/>
  <c r="S21" i="3"/>
  <c r="R21" i="3"/>
  <c r="AC17" i="3"/>
  <c r="AC18" i="3" s="1"/>
  <c r="AE16" i="3"/>
  <c r="AD16" i="3"/>
  <c r="M23" i="3"/>
  <c r="M24" i="3" s="1"/>
  <c r="N22" i="3"/>
  <c r="O22" i="3"/>
  <c r="U20" i="3"/>
  <c r="U21" i="3" s="1"/>
  <c r="W19" i="3"/>
  <c r="V19" i="3"/>
  <c r="Y19" i="3"/>
  <c r="AA18" i="3"/>
  <c r="Z18" i="3"/>
  <c r="E32" i="3" l="1"/>
  <c r="E33" i="3" s="1"/>
  <c r="H29" i="3"/>
  <c r="H30" i="3" s="1"/>
  <c r="G28" i="3"/>
  <c r="F28" i="3"/>
  <c r="I28" i="3"/>
  <c r="K27" i="3"/>
  <c r="J27" i="3"/>
  <c r="J25" i="3"/>
  <c r="K25" i="3"/>
  <c r="AC19" i="3"/>
  <c r="AE18" i="3"/>
  <c r="Y20" i="3"/>
  <c r="Y21" i="3" s="1"/>
  <c r="AA19" i="3"/>
  <c r="Z19" i="3"/>
  <c r="M25" i="3"/>
  <c r="M26" i="3" s="1"/>
  <c r="M27" i="3" s="1"/>
  <c r="O24" i="3"/>
  <c r="N24" i="3"/>
  <c r="Q23" i="3"/>
  <c r="Q24" i="3" s="1"/>
  <c r="S22" i="3"/>
  <c r="R22" i="3"/>
  <c r="U22" i="3"/>
  <c r="W21" i="3"/>
  <c r="V21" i="3"/>
  <c r="AD18" i="3"/>
  <c r="M28" i="3" l="1"/>
  <c r="N27" i="3"/>
  <c r="O27" i="3"/>
  <c r="E34" i="3"/>
  <c r="H31" i="3"/>
  <c r="G30" i="3"/>
  <c r="F30" i="3"/>
  <c r="I29" i="3"/>
  <c r="I30" i="3" s="1"/>
  <c r="J28" i="3"/>
  <c r="K28" i="3"/>
  <c r="O25" i="3"/>
  <c r="N25" i="3"/>
  <c r="Q25" i="3"/>
  <c r="Q26" i="3" s="1"/>
  <c r="Q27" i="3" s="1"/>
  <c r="R24" i="3"/>
  <c r="S24" i="3"/>
  <c r="AD19" i="3"/>
  <c r="AC20" i="3"/>
  <c r="AC21" i="3" s="1"/>
  <c r="AE19" i="3"/>
  <c r="Y22" i="3"/>
  <c r="Z21" i="3"/>
  <c r="AA21" i="3"/>
  <c r="U23" i="3"/>
  <c r="U24" i="3" s="1"/>
  <c r="W22" i="3"/>
  <c r="V22" i="3"/>
  <c r="M29" i="3" l="1"/>
  <c r="M30" i="3" s="1"/>
  <c r="N28" i="3"/>
  <c r="O28" i="3"/>
  <c r="Q28" i="3"/>
  <c r="S27" i="3"/>
  <c r="R27" i="3"/>
  <c r="H32" i="3"/>
  <c r="H33" i="3" s="1"/>
  <c r="F31" i="3"/>
  <c r="G31" i="3"/>
  <c r="AD21" i="3"/>
  <c r="I31" i="3"/>
  <c r="J30" i="3"/>
  <c r="K30" i="3"/>
  <c r="Z22" i="3"/>
  <c r="Y23" i="3"/>
  <c r="Y24" i="3" s="1"/>
  <c r="AA22" i="3"/>
  <c r="R25" i="3"/>
  <c r="S25" i="3"/>
  <c r="U25" i="3"/>
  <c r="U26" i="3" s="1"/>
  <c r="U27" i="3" s="1"/>
  <c r="W24" i="3"/>
  <c r="V24" i="3"/>
  <c r="AC22" i="3"/>
  <c r="AE21" i="3"/>
  <c r="H34" i="3" l="1"/>
  <c r="F33" i="3"/>
  <c r="G33" i="3"/>
  <c r="U28" i="3"/>
  <c r="W27" i="3"/>
  <c r="V27" i="3"/>
  <c r="I32" i="3"/>
  <c r="I33" i="3" s="1"/>
  <c r="J31" i="3"/>
  <c r="K31" i="3"/>
  <c r="M31" i="3"/>
  <c r="O30" i="3"/>
  <c r="N30" i="3"/>
  <c r="Q29" i="3"/>
  <c r="Q30" i="3" s="1"/>
  <c r="R28" i="3"/>
  <c r="S28" i="3"/>
  <c r="AC23" i="3"/>
  <c r="AC24" i="3" s="1"/>
  <c r="AE22" i="3"/>
  <c r="AD22" i="3"/>
  <c r="Y25" i="3"/>
  <c r="Y26" i="3" s="1"/>
  <c r="Y27" i="3" s="1"/>
  <c r="Z24" i="3"/>
  <c r="AA24" i="3"/>
  <c r="V25" i="3"/>
  <c r="W25" i="3"/>
  <c r="M32" i="3" l="1"/>
  <c r="M33" i="3" s="1"/>
  <c r="O31" i="3"/>
  <c r="N31" i="3"/>
  <c r="F34" i="3"/>
  <c r="G34" i="3"/>
  <c r="U29" i="3"/>
  <c r="U30" i="3" s="1"/>
  <c r="W28" i="3"/>
  <c r="V28" i="3"/>
  <c r="I34" i="3"/>
  <c r="J33" i="3"/>
  <c r="K33" i="3"/>
  <c r="Y28" i="3"/>
  <c r="Z27" i="3"/>
  <c r="AA27" i="3"/>
  <c r="Q31" i="3"/>
  <c r="R30" i="3"/>
  <c r="S30" i="3"/>
  <c r="AC25" i="3"/>
  <c r="AC26" i="3" s="1"/>
  <c r="AC27" i="3" s="1"/>
  <c r="AE24" i="3"/>
  <c r="Z25" i="3"/>
  <c r="AA25" i="3"/>
  <c r="AD24" i="3"/>
  <c r="AC28" i="3" l="1"/>
  <c r="AE27" i="3"/>
  <c r="U31" i="3"/>
  <c r="W30" i="3"/>
  <c r="V30" i="3"/>
  <c r="AD27" i="3"/>
  <c r="M34" i="3"/>
  <c r="O33" i="3"/>
  <c r="N33" i="3"/>
  <c r="J34" i="3"/>
  <c r="K34" i="3"/>
  <c r="Y29" i="3"/>
  <c r="Y30" i="3" s="1"/>
  <c r="Z28" i="3"/>
  <c r="AA28" i="3"/>
  <c r="Q32" i="3"/>
  <c r="Q33" i="3" s="1"/>
  <c r="R31" i="3"/>
  <c r="S31" i="3"/>
  <c r="AD25" i="3"/>
  <c r="AE25" i="3"/>
  <c r="U32" i="3" l="1"/>
  <c r="U33" i="3" s="1"/>
  <c r="W31" i="3"/>
  <c r="V31" i="3"/>
  <c r="AC29" i="3"/>
  <c r="AC30" i="3" s="1"/>
  <c r="AD28" i="3"/>
  <c r="AE28" i="3"/>
  <c r="Y31" i="3"/>
  <c r="AA30" i="3"/>
  <c r="Z30" i="3"/>
  <c r="Q34" i="3"/>
  <c r="R33" i="3"/>
  <c r="S33" i="3"/>
  <c r="O34" i="3"/>
  <c r="N34" i="3"/>
  <c r="R34" i="3" l="1"/>
  <c r="S34" i="3"/>
  <c r="AC31" i="3"/>
  <c r="AE30" i="3"/>
  <c r="Y32" i="3"/>
  <c r="Y33" i="3" s="1"/>
  <c r="AA31" i="3"/>
  <c r="Z31" i="3"/>
  <c r="U34" i="3"/>
  <c r="W33" i="3"/>
  <c r="V33" i="3"/>
  <c r="AD30" i="3"/>
  <c r="AC32" i="3" l="1"/>
  <c r="AC33" i="3" s="1"/>
  <c r="AE31" i="3"/>
  <c r="AD31" i="3"/>
  <c r="Y34" i="3"/>
  <c r="AA33" i="3"/>
  <c r="Z33" i="3"/>
  <c r="W34" i="3"/>
  <c r="V34" i="3"/>
  <c r="AC34" i="3" l="1"/>
  <c r="AE33" i="3"/>
  <c r="AA34" i="3"/>
  <c r="Z34" i="3"/>
  <c r="AD33" i="3"/>
  <c r="AD34" i="3" l="1"/>
  <c r="AE34" i="3"/>
</calcChain>
</file>

<file path=xl/sharedStrings.xml><?xml version="1.0" encoding="utf-8"?>
<sst xmlns="http://schemas.openxmlformats.org/spreadsheetml/2006/main" count="59" uniqueCount="45">
  <si>
    <t>NOM</t>
  </si>
  <si>
    <t>Quantité</t>
  </si>
  <si>
    <t>nbr empreinte</t>
  </si>
  <si>
    <t xml:space="preserve">temps de cycle </t>
  </si>
  <si>
    <t>N° Pesse</t>
  </si>
  <si>
    <t xml:space="preserve">debut </t>
  </si>
  <si>
    <t>fin</t>
  </si>
  <si>
    <t>Crochet chapelut  50 cm</t>
  </si>
  <si>
    <t>duré heures</t>
  </si>
  <si>
    <t>nbr jours</t>
  </si>
  <si>
    <t xml:space="preserve">Bonchons pechyney </t>
  </si>
  <si>
    <t>Press 01</t>
  </si>
  <si>
    <t>Presse 02</t>
  </si>
  <si>
    <t>20h</t>
  </si>
  <si>
    <t>00h</t>
  </si>
  <si>
    <t>Presse 03</t>
  </si>
  <si>
    <t>Plaque grigi</t>
  </si>
  <si>
    <t>Cheville Xenon</t>
  </si>
  <si>
    <t>Données à rentrer manuellement</t>
  </si>
  <si>
    <t>Formules</t>
  </si>
  <si>
    <t>Presse 04</t>
  </si>
  <si>
    <t>Presse 05</t>
  </si>
  <si>
    <t>Presse 06</t>
  </si>
  <si>
    <t>Presse 07</t>
  </si>
  <si>
    <t>Presse 08</t>
  </si>
  <si>
    <t>Presse 09</t>
  </si>
  <si>
    <t>Presse 10</t>
  </si>
  <si>
    <t>Date début de semaine :</t>
  </si>
  <si>
    <t>Crochet Grigi</t>
  </si>
  <si>
    <t>25 M3</t>
  </si>
  <si>
    <t>40M3</t>
  </si>
  <si>
    <t>65M3</t>
  </si>
  <si>
    <t>100M3</t>
  </si>
  <si>
    <t>160M3</t>
  </si>
  <si>
    <t>250M3</t>
  </si>
  <si>
    <t>400M3</t>
  </si>
  <si>
    <t>Divers</t>
  </si>
  <si>
    <t>Vetuste</t>
  </si>
  <si>
    <t>3h</t>
  </si>
  <si>
    <t>100M3 Tuyaux</t>
  </si>
  <si>
    <t>4h</t>
  </si>
  <si>
    <t>6h</t>
  </si>
  <si>
    <t>8h</t>
  </si>
  <si>
    <t>à definir</t>
  </si>
  <si>
    <t>definir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</si>
</sst>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d"/>
  </numFmts>
  <fonts count="15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7" tint="0.79998168889431442"/>
      <name val="Calibri"/>
      <family val="2"/>
      <scheme val="minor"/>
    </font>
    <font>
      <b/>
      <sz val="10"/>
      <color theme="7" tint="0.79998168889431442"/>
      <name val="Calibri"/>
      <family val="2"/>
      <scheme val="minor"/>
    </font>
    <font>
      <b/>
      <sz val="9"/>
      <color theme="7" tint="0.79998168889431442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</fills>
  <borders count="3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ck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ck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1" xfId="0" applyBorder="1"/>
    <xf numFmtId="22" fontId="0" fillId="0" borderId="0" xfId="0" applyNumberFormat="1"/>
    <xf numFmtId="0" fontId="0" fillId="0" borderId="0" xfId="0"/>
    <xf numFmtId="20" fontId="0" fillId="0" borderId="0" xfId="0" applyNumberFormat="1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13" xfId="0" applyBorder="1"/>
    <xf numFmtId="20" fontId="5" fillId="0" borderId="15" xfId="0" applyNumberFormat="1" applyFont="1" applyBorder="1"/>
    <xf numFmtId="20" fontId="5" fillId="0" borderId="13" xfId="0" applyNumberFormat="1" applyFont="1" applyBorder="1"/>
    <xf numFmtId="20" fontId="5" fillId="0" borderId="16" xfId="0" applyNumberFormat="1" applyFont="1" applyBorder="1"/>
    <xf numFmtId="20" fontId="5" fillId="0" borderId="17" xfId="0" applyNumberFormat="1" applyFont="1" applyBorder="1"/>
    <xf numFmtId="20" fontId="5" fillId="0" borderId="18" xfId="0" applyNumberFormat="1" applyFont="1" applyBorder="1"/>
    <xf numFmtId="0" fontId="0" fillId="0" borderId="25" xfId="0" applyBorder="1"/>
    <xf numFmtId="20" fontId="5" fillId="0" borderId="27" xfId="0" applyNumberFormat="1" applyFont="1" applyBorder="1"/>
    <xf numFmtId="20" fontId="5" fillId="0" borderId="25" xfId="0" applyNumberFormat="1" applyFont="1" applyBorder="1"/>
    <xf numFmtId="20" fontId="5" fillId="0" borderId="28" xfId="0" applyNumberFormat="1" applyFont="1" applyBorder="1"/>
    <xf numFmtId="20" fontId="5" fillId="0" borderId="29" xfId="0" applyNumberFormat="1" applyFont="1" applyBorder="1"/>
    <xf numFmtId="20" fontId="5" fillId="0" borderId="30" xfId="0" applyNumberFormat="1" applyFont="1" applyBorder="1"/>
    <xf numFmtId="22" fontId="6" fillId="0" borderId="6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4" xfId="0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22" fontId="3" fillId="0" borderId="4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22" fontId="3" fillId="0" borderId="6" xfId="0" applyNumberFormat="1" applyFont="1" applyBorder="1" applyAlignment="1">
      <alignment horizontal="center"/>
    </xf>
    <xf numFmtId="3" fontId="6" fillId="0" borderId="6" xfId="0" applyNumberFormat="1" applyFont="1" applyBorder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22" fontId="9" fillId="0" borderId="13" xfId="0" applyNumberFormat="1" applyFont="1" applyBorder="1"/>
    <xf numFmtId="22" fontId="9" fillId="0" borderId="14" xfId="0" applyNumberFormat="1" applyFont="1" applyBorder="1"/>
    <xf numFmtId="22" fontId="9" fillId="0" borderId="25" xfId="0" applyNumberFormat="1" applyFont="1" applyBorder="1"/>
    <xf numFmtId="22" fontId="9" fillId="0" borderId="26" xfId="0" applyNumberFormat="1" applyFont="1" applyBorder="1"/>
    <xf numFmtId="22" fontId="9" fillId="0" borderId="31" xfId="0" applyNumberFormat="1" applyFont="1" applyBorder="1"/>
    <xf numFmtId="22" fontId="9" fillId="0" borderId="4" xfId="0" applyNumberFormat="1" applyFont="1" applyBorder="1"/>
    <xf numFmtId="0" fontId="10" fillId="3" borderId="19" xfId="0" applyFont="1" applyFill="1" applyBorder="1"/>
    <xf numFmtId="0" fontId="11" fillId="3" borderId="19" xfId="0" applyFont="1" applyFill="1" applyBorder="1"/>
    <xf numFmtId="0" fontId="12" fillId="3" borderId="19" xfId="0" applyFont="1" applyFill="1" applyBorder="1"/>
    <xf numFmtId="0" fontId="12" fillId="3" borderId="20" xfId="0" applyFont="1" applyFill="1" applyBorder="1"/>
    <xf numFmtId="20" fontId="11" fillId="3" borderId="21" xfId="0" applyNumberFormat="1" applyFont="1" applyFill="1" applyBorder="1"/>
    <xf numFmtId="20" fontId="11" fillId="3" borderId="19" xfId="0" applyNumberFormat="1" applyFont="1" applyFill="1" applyBorder="1"/>
    <xf numFmtId="20" fontId="11" fillId="3" borderId="22" xfId="0" applyNumberFormat="1" applyFont="1" applyFill="1" applyBorder="1"/>
    <xf numFmtId="20" fontId="11" fillId="3" borderId="23" xfId="0" applyNumberFormat="1" applyFont="1" applyFill="1" applyBorder="1"/>
    <xf numFmtId="20" fontId="11" fillId="3" borderId="24" xfId="0" applyNumberFormat="1" applyFont="1" applyFill="1" applyBorder="1"/>
    <xf numFmtId="0" fontId="13" fillId="3" borderId="19" xfId="0" applyFont="1" applyFill="1" applyBorder="1"/>
    <xf numFmtId="0" fontId="13" fillId="3" borderId="20" xfId="0" applyFont="1" applyFill="1" applyBorder="1"/>
    <xf numFmtId="0" fontId="11" fillId="3" borderId="20" xfId="0" applyFont="1" applyFill="1" applyBorder="1"/>
    <xf numFmtId="22" fontId="6" fillId="0" borderId="4" xfId="0" applyNumberFormat="1" applyFont="1" applyBorder="1" applyAlignment="1">
      <alignment horizontal="center" vertical="center"/>
    </xf>
    <xf numFmtId="22" fontId="6" fillId="0" borderId="0" xfId="0" applyNumberFormat="1" applyFont="1" applyBorder="1" applyAlignment="1">
      <alignment horizontal="center" vertical="center"/>
    </xf>
    <xf numFmtId="20" fontId="0" fillId="0" borderId="32" xfId="0" applyNumberFormat="1" applyBorder="1" applyAlignment="1">
      <alignment horizontal="center" vertical="center"/>
    </xf>
    <xf numFmtId="20" fontId="0" fillId="0" borderId="33" xfId="0" applyNumberFormat="1" applyBorder="1" applyAlignment="1">
      <alignment horizontal="center" vertical="center"/>
    </xf>
    <xf numFmtId="20" fontId="0" fillId="0" borderId="34" xfId="0" applyNumberFormat="1" applyBorder="1" applyAlignment="1">
      <alignment horizontal="center" vertical="center"/>
    </xf>
    <xf numFmtId="20" fontId="0" fillId="0" borderId="35" xfId="0" applyNumberFormat="1" applyBorder="1" applyAlignment="1">
      <alignment horizontal="center" vertical="center"/>
    </xf>
    <xf numFmtId="20" fontId="5" fillId="0" borderId="3" xfId="0" applyNumberFormat="1" applyFont="1" applyBorder="1"/>
    <xf numFmtId="20" fontId="5" fillId="0" borderId="4" xfId="0" applyNumberFormat="1" applyFont="1" applyBorder="1"/>
    <xf numFmtId="20" fontId="5" fillId="0" borderId="10" xfId="0" applyNumberFormat="1" applyFont="1" applyBorder="1"/>
    <xf numFmtId="20" fontId="5" fillId="0" borderId="9" xfId="0" applyNumberFormat="1" applyFont="1" applyBorder="1"/>
    <xf numFmtId="20" fontId="5" fillId="0" borderId="7" xfId="0" applyNumberFormat="1" applyFont="1" applyBorder="1"/>
    <xf numFmtId="20" fontId="5" fillId="0" borderId="36" xfId="0" applyNumberFormat="1" applyFont="1" applyBorder="1"/>
    <xf numFmtId="20" fontId="5" fillId="0" borderId="31" xfId="0" applyNumberFormat="1" applyFont="1" applyBorder="1"/>
    <xf numFmtId="20" fontId="5" fillId="0" borderId="32" xfId="0" applyNumberFormat="1" applyFont="1" applyBorder="1"/>
    <xf numFmtId="20" fontId="5" fillId="0" borderId="34" xfId="0" applyNumberFormat="1" applyFont="1" applyBorder="1"/>
    <xf numFmtId="20" fontId="5" fillId="0" borderId="35" xfId="0" applyNumberFormat="1" applyFont="1" applyBorder="1"/>
    <xf numFmtId="20" fontId="5" fillId="0" borderId="33" xfId="0" applyNumberFormat="1" applyFont="1" applyBorder="1"/>
    <xf numFmtId="20" fontId="5" fillId="0" borderId="37" xfId="0" applyNumberFormat="1" applyFont="1" applyBorder="1"/>
    <xf numFmtId="22" fontId="6" fillId="0" borderId="0" xfId="0" applyNumberFormat="1" applyFont="1"/>
    <xf numFmtId="0" fontId="1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4" fontId="2" fillId="2" borderId="4" xfId="0" applyNumberFormat="1" applyFont="1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center"/>
    </xf>
    <xf numFmtId="164" fontId="2" fillId="2" borderId="11" xfId="0" applyNumberFormat="1" applyFont="1" applyFill="1" applyBorder="1" applyAlignment="1">
      <alignment horizontal="center"/>
    </xf>
    <xf numFmtId="164" fontId="2" fillId="2" borderId="12" xfId="0" applyNumberFormat="1" applyFont="1" applyFill="1" applyBorder="1" applyAlignment="1">
      <alignment horizontal="center"/>
    </xf>
    <xf numFmtId="14" fontId="2" fillId="2" borderId="9" xfId="0" applyNumberFormat="1" applyFont="1" applyFill="1" applyBorder="1" applyAlignment="1">
      <alignment horizontal="center" vertical="center"/>
    </xf>
    <xf numFmtId="14" fontId="2" fillId="2" borderId="10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/>
    </xf>
    <xf numFmtId="14" fontId="2" fillId="2" borderId="7" xfId="0" applyNumberFormat="1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/>
    </xf>
  </cellXfs>
  <cellStyles count="1">
    <cellStyle name="Normal" xfId="0" builtinId="0"/>
  </cellStyles>
  <dxfs count="300"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G38"/>
  <sheetViews>
    <sheetView tabSelected="1" workbookViewId="0">
      <selection activeCell="M7" sqref="M7"/>
    </sheetView>
  </sheetViews>
  <sheetFormatPr baseColWidth="10" defaultColWidth="11.5703125" defaultRowHeight="15" x14ac:dyDescent="0.25"/>
  <cols>
    <col min="1" max="1" width="11.5703125" style="2"/>
    <col min="2" max="2" width="22.5703125" style="23" customWidth="1"/>
    <col min="3" max="3" width="12.5703125" style="23" bestFit="1" customWidth="1"/>
    <col min="4" max="4" width="15.28515625" style="23" customWidth="1"/>
    <col min="5" max="5" width="14" style="23" customWidth="1"/>
    <col min="6" max="6" width="14" style="24" customWidth="1"/>
    <col min="7" max="7" width="15.5703125" style="24" bestFit="1" customWidth="1"/>
    <col min="8" max="8" width="15.85546875" style="23" bestFit="1" customWidth="1"/>
    <col min="9" max="9" width="15.5703125" style="24" bestFit="1" customWidth="1"/>
    <col min="10" max="11" width="11.5703125" style="2"/>
    <col min="12" max="12" width="17.85546875" style="2" customWidth="1"/>
    <col min="13" max="13" width="20.28515625" style="2" customWidth="1"/>
    <col min="14" max="14" width="17.85546875" style="2" customWidth="1"/>
    <col min="15" max="16" width="25" style="2" customWidth="1"/>
    <col min="17" max="17" width="11.5703125" style="2" customWidth="1"/>
    <col min="18" max="18" width="17.85546875" style="2" customWidth="1"/>
    <col min="19" max="19" width="20.28515625" style="2" customWidth="1"/>
    <col min="20" max="20" width="17.85546875" style="2" customWidth="1"/>
    <col min="21" max="21" width="22.5703125" style="2" customWidth="1"/>
    <col min="22" max="22" width="20.140625" style="2" customWidth="1"/>
    <col min="23" max="23" width="16.140625" style="2" customWidth="1"/>
    <col min="24" max="24" width="14.85546875" style="2" customWidth="1"/>
    <col min="25" max="16384" width="11.5703125" style="2"/>
  </cols>
  <sheetData>
    <row r="1" spans="1:33" x14ac:dyDescent="0.25">
      <c r="C1" s="36" t="s">
        <v>19</v>
      </c>
      <c r="G1" s="80" t="s">
        <v>27</v>
      </c>
      <c r="I1" s="79">
        <v>41372</v>
      </c>
      <c r="L1" s="81"/>
      <c r="M1" s="81"/>
      <c r="N1" s="81"/>
      <c r="O1" s="81"/>
      <c r="P1" s="81"/>
      <c r="Q1" s="81"/>
    </row>
    <row r="2" spans="1:33" x14ac:dyDescent="0.25">
      <c r="C2" s="37" t="s">
        <v>18</v>
      </c>
      <c r="L2" s="81"/>
      <c r="M2" s="81"/>
      <c r="N2" s="81"/>
      <c r="O2" s="81"/>
      <c r="P2" s="81"/>
      <c r="Q2" s="81"/>
    </row>
    <row r="3" spans="1:33" x14ac:dyDescent="0.25"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25"/>
      <c r="Z3" s="25"/>
      <c r="AA3" s="25"/>
      <c r="AB3" s="25"/>
      <c r="AC3" s="25"/>
      <c r="AD3" s="25"/>
      <c r="AE3" s="25"/>
      <c r="AF3" s="25"/>
      <c r="AG3" s="25"/>
    </row>
    <row r="4" spans="1:33" s="38" customFormat="1" x14ac:dyDescent="0.25">
      <c r="A4" s="38" t="s">
        <v>4</v>
      </c>
      <c r="B4" s="39" t="s">
        <v>0</v>
      </c>
      <c r="C4" s="39" t="s">
        <v>1</v>
      </c>
      <c r="D4" s="39" t="s">
        <v>2</v>
      </c>
      <c r="E4" s="39" t="s">
        <v>3</v>
      </c>
      <c r="F4" s="40" t="s">
        <v>8</v>
      </c>
      <c r="G4" s="40" t="s">
        <v>9</v>
      </c>
      <c r="H4" s="39" t="s">
        <v>5</v>
      </c>
      <c r="I4" s="40" t="s">
        <v>6</v>
      </c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</row>
    <row r="6" spans="1:33" x14ac:dyDescent="0.25">
      <c r="A6" s="26" t="s">
        <v>11</v>
      </c>
      <c r="B6" s="27" t="s">
        <v>7</v>
      </c>
      <c r="C6" s="27">
        <v>50000</v>
      </c>
      <c r="D6" s="27">
        <v>2</v>
      </c>
      <c r="E6" s="27">
        <v>20</v>
      </c>
      <c r="F6" s="28">
        <f>(C6/D6)*(E6/3600)</f>
        <v>138.88888888888889</v>
      </c>
      <c r="G6" s="29">
        <f>F6/24</f>
        <v>5.7870370370370372</v>
      </c>
      <c r="H6" s="61">
        <v>41365.833333333336</v>
      </c>
      <c r="I6" s="30">
        <f t="shared" ref="I6:I11" si="0">IF(ISBLANK(H6),"",H6+G6)</f>
        <v>41371.620370370372</v>
      </c>
    </row>
    <row r="7" spans="1:33" x14ac:dyDescent="0.25">
      <c r="A7" s="31"/>
      <c r="B7" s="32">
        <v>0</v>
      </c>
      <c r="C7" s="32">
        <v>0</v>
      </c>
      <c r="D7" s="32">
        <v>0</v>
      </c>
      <c r="E7" s="32">
        <v>0</v>
      </c>
      <c r="F7" s="33" t="e">
        <f>(C7/D7)*(E7/3600)</f>
        <v>#DIV/0!</v>
      </c>
      <c r="G7" s="33" t="e">
        <f t="shared" ref="G7:G11" si="1">F7/24</f>
        <v>#DIV/0!</v>
      </c>
      <c r="H7" s="62">
        <v>0</v>
      </c>
      <c r="I7" s="34" t="e">
        <f t="shared" si="0"/>
        <v>#DIV/0!</v>
      </c>
    </row>
    <row r="8" spans="1:33" x14ac:dyDescent="0.25">
      <c r="A8" s="2" t="s">
        <v>12</v>
      </c>
      <c r="B8" s="23" t="s">
        <v>10</v>
      </c>
      <c r="C8" s="23">
        <v>70000</v>
      </c>
      <c r="D8" s="23">
        <v>5</v>
      </c>
      <c r="E8" s="23">
        <v>20</v>
      </c>
      <c r="F8" s="24">
        <f t="shared" ref="F8:F9" si="2">(C8/D8)*(E8/3600)</f>
        <v>77.777777777777786</v>
      </c>
      <c r="G8" s="24">
        <f t="shared" si="1"/>
        <v>3.2407407407407409</v>
      </c>
      <c r="H8" s="61">
        <v>41374.5</v>
      </c>
      <c r="I8" s="30">
        <f t="shared" si="0"/>
        <v>41377.740740740737</v>
      </c>
    </row>
    <row r="9" spans="1:33" x14ac:dyDescent="0.25">
      <c r="B9" s="23" t="s">
        <v>17</v>
      </c>
      <c r="C9" s="23">
        <v>50000</v>
      </c>
      <c r="D9" s="23">
        <v>2</v>
      </c>
      <c r="E9" s="23">
        <v>25</v>
      </c>
      <c r="F9" s="24">
        <f t="shared" si="2"/>
        <v>173.61111111111111</v>
      </c>
      <c r="G9" s="24">
        <f t="shared" si="1"/>
        <v>7.2337962962962967</v>
      </c>
      <c r="H9" s="22">
        <v>41372.000694444447</v>
      </c>
      <c r="I9" s="34">
        <f t="shared" si="0"/>
        <v>41379.234490740746</v>
      </c>
    </row>
    <row r="10" spans="1:33" x14ac:dyDescent="0.25">
      <c r="A10" s="26" t="s">
        <v>15</v>
      </c>
      <c r="B10" s="27" t="s">
        <v>28</v>
      </c>
      <c r="C10" s="27">
        <v>1000</v>
      </c>
      <c r="D10" s="27">
        <v>2</v>
      </c>
      <c r="E10" s="27">
        <v>25</v>
      </c>
      <c r="F10" s="29">
        <f t="shared" ref="F10" si="3">(C10/D10)*(E10/3600)</f>
        <v>3.4722222222222219</v>
      </c>
      <c r="G10" s="29">
        <f t="shared" si="1"/>
        <v>0.1446759259259259</v>
      </c>
      <c r="H10" s="62">
        <v>41374.333333333336</v>
      </c>
      <c r="I10" s="30">
        <f t="shared" si="0"/>
        <v>41374.478009259263</v>
      </c>
    </row>
    <row r="11" spans="1:33" x14ac:dyDescent="0.25">
      <c r="A11" s="31"/>
      <c r="B11" s="32">
        <v>0</v>
      </c>
      <c r="C11" s="35">
        <v>50000</v>
      </c>
      <c r="D11" s="32">
        <v>1</v>
      </c>
      <c r="E11" s="32">
        <v>15</v>
      </c>
      <c r="F11" s="33">
        <f t="shared" ref="F11:F12" si="4">(C11/D11)*(E11/3600)</f>
        <v>208.33333333333334</v>
      </c>
      <c r="G11" s="33">
        <f t="shared" si="1"/>
        <v>8.6805555555555554</v>
      </c>
      <c r="H11" s="22">
        <v>41374.000694444447</v>
      </c>
      <c r="I11" s="34">
        <f t="shared" si="0"/>
        <v>41382.681250000001</v>
      </c>
    </row>
    <row r="12" spans="1:33" x14ac:dyDescent="0.25">
      <c r="A12" s="26" t="s">
        <v>20</v>
      </c>
      <c r="B12" s="27" t="s">
        <v>16</v>
      </c>
      <c r="C12" s="27">
        <v>2000</v>
      </c>
      <c r="D12" s="27">
        <v>1</v>
      </c>
      <c r="E12" s="27">
        <v>40</v>
      </c>
      <c r="F12" s="29">
        <f t="shared" si="4"/>
        <v>22.222222222222221</v>
      </c>
      <c r="G12" s="29">
        <f t="shared" ref="G12:G13" si="5">F12/24</f>
        <v>0.92592592592592593</v>
      </c>
      <c r="H12" s="62">
        <v>41372.75</v>
      </c>
      <c r="I12" s="30">
        <f t="shared" ref="I12:I13" si="6">IF(ISBLANK(H12),"",H12+G12)</f>
        <v>41373.675925925927</v>
      </c>
    </row>
    <row r="13" spans="1:33" x14ac:dyDescent="0.25">
      <c r="A13" s="31"/>
      <c r="B13" s="32" t="s">
        <v>17</v>
      </c>
      <c r="C13" s="35">
        <v>10000</v>
      </c>
      <c r="D13" s="32">
        <v>1</v>
      </c>
      <c r="E13" s="32">
        <v>15</v>
      </c>
      <c r="F13" s="33">
        <f t="shared" ref="F13:F14" si="7">(C13/D13)*(E13/3600)</f>
        <v>41.666666666666664</v>
      </c>
      <c r="G13" s="33">
        <f t="shared" si="5"/>
        <v>1.7361111111111109</v>
      </c>
      <c r="H13" s="22">
        <v>0</v>
      </c>
      <c r="I13" s="34">
        <f t="shared" si="6"/>
        <v>1.7361111111111109</v>
      </c>
    </row>
    <row r="14" spans="1:33" x14ac:dyDescent="0.25">
      <c r="A14" s="26" t="s">
        <v>21</v>
      </c>
      <c r="B14" s="27" t="s">
        <v>10</v>
      </c>
      <c r="C14" s="27">
        <v>70000</v>
      </c>
      <c r="D14" s="27">
        <v>1</v>
      </c>
      <c r="E14" s="27">
        <v>40</v>
      </c>
      <c r="F14" s="29">
        <f t="shared" si="7"/>
        <v>777.77777777777783</v>
      </c>
      <c r="G14" s="29">
        <f t="shared" ref="G14:G17" si="8">F14/24</f>
        <v>32.407407407407412</v>
      </c>
      <c r="H14" s="62">
        <v>0</v>
      </c>
      <c r="I14" s="30">
        <f t="shared" ref="I14:I17" si="9">IF(ISBLANK(H14),"",H14+G14)</f>
        <v>32.407407407407412</v>
      </c>
    </row>
    <row r="15" spans="1:33" x14ac:dyDescent="0.25">
      <c r="A15" s="31"/>
      <c r="B15" s="32">
        <v>0</v>
      </c>
      <c r="C15" s="35">
        <v>0</v>
      </c>
      <c r="D15" s="32">
        <v>1</v>
      </c>
      <c r="E15" s="32">
        <v>15</v>
      </c>
      <c r="F15" s="33">
        <f t="shared" ref="F15:F17" si="10">(C15/D15)*(E15/3600)</f>
        <v>0</v>
      </c>
      <c r="G15" s="33">
        <f t="shared" si="8"/>
        <v>0</v>
      </c>
      <c r="H15" s="22">
        <v>0</v>
      </c>
      <c r="I15" s="34">
        <f t="shared" si="9"/>
        <v>0</v>
      </c>
    </row>
    <row r="16" spans="1:33" x14ac:dyDescent="0.25">
      <c r="A16" s="26" t="s">
        <v>22</v>
      </c>
      <c r="B16" s="27">
        <v>0</v>
      </c>
      <c r="C16" s="27">
        <v>0</v>
      </c>
      <c r="D16" s="27">
        <v>6</v>
      </c>
      <c r="E16" s="27">
        <v>20</v>
      </c>
      <c r="F16" s="29">
        <f t="shared" si="10"/>
        <v>0</v>
      </c>
      <c r="G16" s="29">
        <f t="shared" si="8"/>
        <v>0</v>
      </c>
      <c r="H16" s="62">
        <v>0</v>
      </c>
      <c r="I16" s="30">
        <f t="shared" si="9"/>
        <v>0</v>
      </c>
    </row>
    <row r="17" spans="1:9" x14ac:dyDescent="0.25">
      <c r="A17" s="31"/>
      <c r="B17" s="32">
        <v>0</v>
      </c>
      <c r="C17" s="35">
        <v>0</v>
      </c>
      <c r="D17" s="32">
        <v>1</v>
      </c>
      <c r="E17" s="32">
        <v>15</v>
      </c>
      <c r="F17" s="33">
        <f t="shared" si="10"/>
        <v>0</v>
      </c>
      <c r="G17" s="33">
        <f t="shared" si="8"/>
        <v>0</v>
      </c>
      <c r="H17" s="22">
        <v>41365.166666666664</v>
      </c>
      <c r="I17" s="34">
        <f t="shared" si="9"/>
        <v>41365.166666666664</v>
      </c>
    </row>
    <row r="18" spans="1:9" x14ac:dyDescent="0.25">
      <c r="A18" s="26" t="s">
        <v>23</v>
      </c>
      <c r="B18" s="27" t="s">
        <v>16</v>
      </c>
      <c r="C18" s="27">
        <v>2000</v>
      </c>
      <c r="D18" s="27">
        <v>1</v>
      </c>
      <c r="E18" s="27">
        <v>40</v>
      </c>
      <c r="F18" s="29">
        <f t="shared" ref="F18:F25" si="11">(C18/D18)*(E18/3600)</f>
        <v>22.222222222222221</v>
      </c>
      <c r="G18" s="29">
        <f t="shared" ref="G18:G25" si="12">F18/24</f>
        <v>0.92592592592592593</v>
      </c>
      <c r="H18" s="62">
        <v>41374.75</v>
      </c>
      <c r="I18" s="30">
        <f t="shared" ref="I18:I25" si="13">IF(ISBLANK(H18),"",H18+G18)</f>
        <v>41375.675925925927</v>
      </c>
    </row>
    <row r="19" spans="1:9" x14ac:dyDescent="0.25">
      <c r="A19" s="31"/>
      <c r="B19" s="32" t="s">
        <v>17</v>
      </c>
      <c r="C19" s="35">
        <v>10000</v>
      </c>
      <c r="D19" s="32">
        <v>1</v>
      </c>
      <c r="E19" s="32">
        <v>15</v>
      </c>
      <c r="F19" s="33">
        <f t="shared" si="11"/>
        <v>41.666666666666664</v>
      </c>
      <c r="G19" s="33">
        <f t="shared" si="12"/>
        <v>1.7361111111111109</v>
      </c>
      <c r="H19" s="22">
        <v>41365.166666666664</v>
      </c>
      <c r="I19" s="34">
        <f t="shared" si="13"/>
        <v>41366.902777777774</v>
      </c>
    </row>
    <row r="20" spans="1:9" x14ac:dyDescent="0.25">
      <c r="A20" s="26" t="s">
        <v>24</v>
      </c>
      <c r="B20" s="27" t="s">
        <v>16</v>
      </c>
      <c r="C20" s="27">
        <v>2000</v>
      </c>
      <c r="D20" s="27">
        <v>1</v>
      </c>
      <c r="E20" s="27">
        <v>40</v>
      </c>
      <c r="F20" s="29">
        <f t="shared" si="11"/>
        <v>22.222222222222221</v>
      </c>
      <c r="G20" s="29">
        <f t="shared" si="12"/>
        <v>0.92592592592592593</v>
      </c>
      <c r="H20" s="62">
        <v>41373.75</v>
      </c>
      <c r="I20" s="30">
        <f t="shared" si="13"/>
        <v>41374.675925925927</v>
      </c>
    </row>
    <row r="21" spans="1:9" x14ac:dyDescent="0.25">
      <c r="A21" s="31"/>
      <c r="B21" s="32" t="s">
        <v>17</v>
      </c>
      <c r="C21" s="35">
        <v>10000</v>
      </c>
      <c r="D21" s="32">
        <v>1</v>
      </c>
      <c r="E21" s="32">
        <v>15</v>
      </c>
      <c r="F21" s="33">
        <f t="shared" si="11"/>
        <v>41.666666666666664</v>
      </c>
      <c r="G21" s="33">
        <f t="shared" si="12"/>
        <v>1.7361111111111109</v>
      </c>
      <c r="H21" s="22">
        <v>41365.166666666664</v>
      </c>
      <c r="I21" s="34">
        <f t="shared" si="13"/>
        <v>41366.902777777774</v>
      </c>
    </row>
    <row r="22" spans="1:9" x14ac:dyDescent="0.25">
      <c r="A22" s="26" t="s">
        <v>25</v>
      </c>
      <c r="B22" s="27" t="s">
        <v>16</v>
      </c>
      <c r="C22" s="27">
        <v>2000</v>
      </c>
      <c r="D22" s="27">
        <v>1</v>
      </c>
      <c r="E22" s="27">
        <v>40</v>
      </c>
      <c r="F22" s="29">
        <f t="shared" si="11"/>
        <v>22.222222222222221</v>
      </c>
      <c r="G22" s="29">
        <f t="shared" si="12"/>
        <v>0.92592592592592593</v>
      </c>
      <c r="H22" s="62">
        <v>41374.75</v>
      </c>
      <c r="I22" s="30">
        <f t="shared" si="13"/>
        <v>41375.675925925927</v>
      </c>
    </row>
    <row r="23" spans="1:9" x14ac:dyDescent="0.25">
      <c r="A23" s="31"/>
      <c r="B23" s="32" t="s">
        <v>17</v>
      </c>
      <c r="C23" s="35">
        <v>10000</v>
      </c>
      <c r="D23" s="32">
        <v>1</v>
      </c>
      <c r="E23" s="32">
        <v>15</v>
      </c>
      <c r="F23" s="33">
        <f t="shared" si="11"/>
        <v>41.666666666666664</v>
      </c>
      <c r="G23" s="33">
        <f t="shared" si="12"/>
        <v>1.7361111111111109</v>
      </c>
      <c r="H23" s="22">
        <v>41365.166666666664</v>
      </c>
      <c r="I23" s="34">
        <f t="shared" si="13"/>
        <v>41366.902777777774</v>
      </c>
    </row>
    <row r="24" spans="1:9" x14ac:dyDescent="0.25">
      <c r="A24" s="26" t="s">
        <v>26</v>
      </c>
      <c r="B24" s="27" t="s">
        <v>16</v>
      </c>
      <c r="C24" s="27">
        <v>2000</v>
      </c>
      <c r="D24" s="27">
        <v>1</v>
      </c>
      <c r="E24" s="27">
        <v>40</v>
      </c>
      <c r="F24" s="29">
        <f t="shared" si="11"/>
        <v>22.222222222222221</v>
      </c>
      <c r="G24" s="29">
        <f t="shared" si="12"/>
        <v>0.92592592592592593</v>
      </c>
      <c r="H24" s="62">
        <v>41375.75</v>
      </c>
      <c r="I24" s="30">
        <f t="shared" si="13"/>
        <v>41376.675925925927</v>
      </c>
    </row>
    <row r="25" spans="1:9" x14ac:dyDescent="0.25">
      <c r="A25" s="31"/>
      <c r="B25" s="32" t="s">
        <v>17</v>
      </c>
      <c r="C25" s="35">
        <v>10000</v>
      </c>
      <c r="D25" s="32">
        <v>1</v>
      </c>
      <c r="E25" s="32">
        <v>15</v>
      </c>
      <c r="F25" s="33">
        <f t="shared" si="11"/>
        <v>41.666666666666664</v>
      </c>
      <c r="G25" s="33">
        <f t="shared" si="12"/>
        <v>1.7361111111111109</v>
      </c>
      <c r="H25" s="22">
        <v>41365.166666666664</v>
      </c>
      <c r="I25" s="34">
        <f t="shared" si="13"/>
        <v>41366.902777777774</v>
      </c>
    </row>
    <row r="29" spans="1:9" x14ac:dyDescent="0.25">
      <c r="H29" s="23" t="s">
        <v>29</v>
      </c>
      <c r="I29" s="24" t="s">
        <v>38</v>
      </c>
    </row>
    <row r="30" spans="1:9" x14ac:dyDescent="0.25">
      <c r="H30" s="23" t="s">
        <v>30</v>
      </c>
      <c r="I30" s="24" t="s">
        <v>38</v>
      </c>
    </row>
    <row r="31" spans="1:9" x14ac:dyDescent="0.25">
      <c r="H31" s="23" t="s">
        <v>31</v>
      </c>
      <c r="I31" s="24" t="s">
        <v>38</v>
      </c>
    </row>
    <row r="32" spans="1:9" x14ac:dyDescent="0.25">
      <c r="H32" s="23" t="s">
        <v>32</v>
      </c>
      <c r="I32" s="24" t="s">
        <v>40</v>
      </c>
    </row>
    <row r="33" spans="8:9" x14ac:dyDescent="0.25">
      <c r="H33" s="23" t="s">
        <v>39</v>
      </c>
      <c r="I33" s="24" t="s">
        <v>41</v>
      </c>
    </row>
    <row r="34" spans="8:9" x14ac:dyDescent="0.25">
      <c r="H34" s="23" t="s">
        <v>33</v>
      </c>
      <c r="I34" s="24" t="s">
        <v>41</v>
      </c>
    </row>
    <row r="35" spans="8:9" x14ac:dyDescent="0.25">
      <c r="H35" s="23" t="s">
        <v>34</v>
      </c>
      <c r="I35" s="24" t="s">
        <v>42</v>
      </c>
    </row>
    <row r="36" spans="8:9" x14ac:dyDescent="0.25">
      <c r="H36" s="23" t="s">
        <v>35</v>
      </c>
      <c r="I36" s="24" t="s">
        <v>42</v>
      </c>
    </row>
    <row r="37" spans="8:9" x14ac:dyDescent="0.25">
      <c r="H37" s="23" t="s">
        <v>36</v>
      </c>
      <c r="I37" s="24" t="s">
        <v>44</v>
      </c>
    </row>
    <row r="38" spans="8:9" x14ac:dyDescent="0.25">
      <c r="H38" s="23" t="s">
        <v>37</v>
      </c>
      <c r="I38" s="24" t="s">
        <v>43</v>
      </c>
    </row>
  </sheetData>
  <mergeCells count="1">
    <mergeCell ref="L1:Q2"/>
  </mergeCells>
  <pageMargins left="0.7" right="0.7" top="0.75" bottom="0.75" header="0.3" footer="0.3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34"/>
  <sheetViews>
    <sheetView showGridLines="0" topLeftCell="A2" workbookViewId="0">
      <pane ySplit="3" topLeftCell="A5" activePane="bottomLeft" state="frozen"/>
      <selection activeCell="A2" sqref="A2"/>
      <selection pane="bottomLeft" activeCell="Z12" sqref="Z12"/>
    </sheetView>
  </sheetViews>
  <sheetFormatPr baseColWidth="10" defaultColWidth="3.7109375" defaultRowHeight="15" x14ac:dyDescent="0.25"/>
  <cols>
    <col min="1" max="1" width="2.28515625" customWidth="1"/>
    <col min="2" max="2" width="20.7109375" bestFit="1" customWidth="1"/>
    <col min="3" max="3" width="15.5703125" bestFit="1" customWidth="1"/>
    <col min="4" max="4" width="13.5703125" bestFit="1" customWidth="1"/>
    <col min="5" max="6" width="5.5703125" bestFit="1" customWidth="1"/>
    <col min="7" max="7" width="5.5703125" style="7" customWidth="1"/>
    <col min="8" max="9" width="5.5703125" bestFit="1" customWidth="1"/>
    <col min="10" max="11" width="5.5703125" style="7" customWidth="1"/>
    <col min="12" max="14" width="5.5703125" bestFit="1" customWidth="1"/>
    <col min="15" max="15" width="5.5703125" style="7" customWidth="1"/>
    <col min="16" max="18" width="5.5703125" bestFit="1" customWidth="1"/>
    <col min="19" max="19" width="5.5703125" style="7" customWidth="1"/>
    <col min="20" max="21" width="5.5703125" bestFit="1" customWidth="1"/>
    <col min="22" max="22" width="5.5703125" style="7" customWidth="1"/>
    <col min="23" max="25" width="5.5703125" bestFit="1" customWidth="1"/>
    <col min="26" max="26" width="5.5703125" style="7" customWidth="1"/>
    <col min="27" max="29" width="5.5703125" bestFit="1" customWidth="1"/>
    <col min="30" max="30" width="5.5703125" style="7" customWidth="1"/>
    <col min="31" max="32" width="5.5703125" bestFit="1" customWidth="1"/>
  </cols>
  <sheetData>
    <row r="1" spans="1:32" x14ac:dyDescent="0.25">
      <c r="B1" s="6"/>
    </row>
    <row r="2" spans="1:32" x14ac:dyDescent="0.25">
      <c r="E2" s="84">
        <f>+'Feuille calcul'!I1</f>
        <v>41372</v>
      </c>
      <c r="F2" s="82"/>
      <c r="G2" s="82"/>
      <c r="H2" s="82"/>
      <c r="I2" s="89">
        <f>E2+1</f>
        <v>41373</v>
      </c>
      <c r="J2" s="82"/>
      <c r="K2" s="82"/>
      <c r="L2" s="90"/>
      <c r="M2" s="82">
        <f>I2+1</f>
        <v>41374</v>
      </c>
      <c r="N2" s="82"/>
      <c r="O2" s="82"/>
      <c r="P2" s="83"/>
      <c r="Q2" s="84">
        <f>M2+1</f>
        <v>41375</v>
      </c>
      <c r="R2" s="82"/>
      <c r="S2" s="82"/>
      <c r="T2" s="83"/>
      <c r="U2" s="84">
        <f>Q2+1</f>
        <v>41376</v>
      </c>
      <c r="V2" s="82"/>
      <c r="W2" s="82"/>
      <c r="X2" s="82"/>
      <c r="Y2" s="84">
        <f>U2+1</f>
        <v>41377</v>
      </c>
      <c r="Z2" s="82"/>
      <c r="AA2" s="82"/>
      <c r="AB2" s="83"/>
      <c r="AC2" s="84">
        <f>Y2+1</f>
        <v>41378</v>
      </c>
      <c r="AD2" s="82"/>
      <c r="AE2" s="82"/>
      <c r="AF2" s="92"/>
    </row>
    <row r="3" spans="1:32" x14ac:dyDescent="0.25">
      <c r="C3" s="4"/>
      <c r="D3" s="5"/>
      <c r="E3" s="85">
        <f>E2</f>
        <v>41372</v>
      </c>
      <c r="F3" s="86"/>
      <c r="G3" s="86"/>
      <c r="H3" s="86"/>
      <c r="I3" s="87">
        <f>I2</f>
        <v>41373</v>
      </c>
      <c r="J3" s="86"/>
      <c r="K3" s="86"/>
      <c r="L3" s="88"/>
      <c r="M3" s="86">
        <f>M2</f>
        <v>41374</v>
      </c>
      <c r="N3" s="86"/>
      <c r="O3" s="86"/>
      <c r="P3" s="91"/>
      <c r="Q3" s="86">
        <f>Q2</f>
        <v>41375</v>
      </c>
      <c r="R3" s="86"/>
      <c r="S3" s="86"/>
      <c r="T3" s="91"/>
      <c r="U3" s="86">
        <f>U2</f>
        <v>41376</v>
      </c>
      <c r="V3" s="86"/>
      <c r="W3" s="86"/>
      <c r="X3" s="86"/>
      <c r="Y3" s="85">
        <f>Y2</f>
        <v>41377</v>
      </c>
      <c r="Z3" s="86"/>
      <c r="AA3" s="86"/>
      <c r="AB3" s="91"/>
      <c r="AC3" s="85">
        <f>AC2</f>
        <v>41378</v>
      </c>
      <c r="AD3" s="86"/>
      <c r="AE3" s="86"/>
      <c r="AF3" s="93"/>
    </row>
    <row r="4" spans="1:32" ht="15.75" thickBot="1" x14ac:dyDescent="0.3">
      <c r="C4" s="4" t="s">
        <v>13</v>
      </c>
      <c r="D4" s="3" t="s">
        <v>14</v>
      </c>
      <c r="E4" s="9">
        <f>E2</f>
        <v>41372</v>
      </c>
      <c r="F4" s="8"/>
      <c r="G4" s="8"/>
      <c r="H4" s="8">
        <f>+E2+24/24</f>
        <v>41373</v>
      </c>
      <c r="I4" s="65">
        <f>I2</f>
        <v>41373</v>
      </c>
      <c r="J4" s="66"/>
      <c r="K4" s="66"/>
      <c r="L4" s="63">
        <f>+I2+24/24</f>
        <v>41374</v>
      </c>
      <c r="M4" s="8">
        <f>M2</f>
        <v>41374</v>
      </c>
      <c r="N4" s="8"/>
      <c r="O4" s="8"/>
      <c r="P4" s="8">
        <f>+M2+24/24</f>
        <v>41375</v>
      </c>
      <c r="Q4" s="65">
        <f>Q2</f>
        <v>41375</v>
      </c>
      <c r="R4" s="66"/>
      <c r="S4" s="66"/>
      <c r="T4" s="63">
        <f>+Q2+24/24</f>
        <v>41376</v>
      </c>
      <c r="U4" s="8">
        <f>U2</f>
        <v>41376</v>
      </c>
      <c r="V4" s="8"/>
      <c r="W4" s="8"/>
      <c r="X4" s="8">
        <f>+U2+24/24</f>
        <v>41377</v>
      </c>
      <c r="Y4" s="65">
        <f>Y2</f>
        <v>41377</v>
      </c>
      <c r="Z4" s="66"/>
      <c r="AA4" s="66"/>
      <c r="AB4" s="63">
        <f>+Y2+24/24</f>
        <v>41378</v>
      </c>
      <c r="AC4" s="8">
        <f>AC2</f>
        <v>41378</v>
      </c>
      <c r="AD4" s="8"/>
      <c r="AE4" s="8"/>
      <c r="AF4" s="64">
        <f>+AC2+24/24</f>
        <v>41379</v>
      </c>
    </row>
    <row r="5" spans="1:32" s="42" customFormat="1" x14ac:dyDescent="0.25">
      <c r="A5" s="49" t="str">
        <f>'Feuille calcul'!A6</f>
        <v>Press 01</v>
      </c>
      <c r="B5" s="50"/>
      <c r="C5" s="50"/>
      <c r="D5" s="60"/>
      <c r="E5" s="53">
        <f>E4</f>
        <v>41372</v>
      </c>
      <c r="F5" s="54"/>
      <c r="G5" s="54"/>
      <c r="H5" s="55">
        <f>H4</f>
        <v>41373</v>
      </c>
      <c r="I5" s="56">
        <f>I4</f>
        <v>41373</v>
      </c>
      <c r="J5" s="54"/>
      <c r="K5" s="54"/>
      <c r="L5" s="55">
        <f>L4</f>
        <v>41374</v>
      </c>
      <c r="M5" s="56">
        <f>M4</f>
        <v>41374</v>
      </c>
      <c r="N5" s="54"/>
      <c r="O5" s="54"/>
      <c r="P5" s="54">
        <f>P4</f>
        <v>41375</v>
      </c>
      <c r="Q5" s="56">
        <f>Q4</f>
        <v>41375</v>
      </c>
      <c r="R5" s="54"/>
      <c r="S5" s="54"/>
      <c r="T5" s="55">
        <f>T4</f>
        <v>41376</v>
      </c>
      <c r="U5" s="56">
        <f>U4</f>
        <v>41376</v>
      </c>
      <c r="V5" s="54"/>
      <c r="W5" s="54"/>
      <c r="X5" s="54">
        <f>X4</f>
        <v>41377</v>
      </c>
      <c r="Y5" s="56">
        <f>Y4</f>
        <v>41377</v>
      </c>
      <c r="Z5" s="54"/>
      <c r="AA5" s="54"/>
      <c r="AB5" s="55">
        <f>AB4</f>
        <v>41378</v>
      </c>
      <c r="AC5" s="56">
        <f>AC4</f>
        <v>41378</v>
      </c>
      <c r="AD5" s="54"/>
      <c r="AE5" s="54"/>
      <c r="AF5" s="57">
        <f>AF4</f>
        <v>41379</v>
      </c>
    </row>
    <row r="6" spans="1:32" x14ac:dyDescent="0.25">
      <c r="A6" s="10"/>
      <c r="B6" s="10" t="str">
        <f>IF('Feuille calcul'!B6=0,"",'Feuille calcul'!B6)</f>
        <v>Crochet chapelut  50 cm</v>
      </c>
      <c r="C6" s="43">
        <f>IF('Feuille calcul'!H6=0,"",'Feuille calcul'!H6)</f>
        <v>41365.833333333336</v>
      </c>
      <c r="D6" s="44">
        <f>IF('Feuille calcul'!I6=0,"",'Feuille calcul'!I6)</f>
        <v>41371.620370370372</v>
      </c>
      <c r="E6" s="67">
        <f t="shared" ref="E6:E10" si="0">E5</f>
        <v>41372</v>
      </c>
      <c r="F6" s="68">
        <f>IF(AND(C6&gt;E6,C6&lt;H6),C6,E6)</f>
        <v>41372</v>
      </c>
      <c r="G6" s="68">
        <f>IF(AND(D6&gt;E6,D6&lt;H6),D6,H6)</f>
        <v>41373</v>
      </c>
      <c r="H6" s="69">
        <f t="shared" ref="H6:H10" si="1">H5</f>
        <v>41373</v>
      </c>
      <c r="I6" s="70">
        <f t="shared" ref="I6:I10" si="2">I5</f>
        <v>41373</v>
      </c>
      <c r="J6" s="68">
        <f>IF(AND(C6&gt;I6,C6&lt;L6),C6,I6)</f>
        <v>41373</v>
      </c>
      <c r="K6" s="68">
        <f>IF(AND(D6&gt;I6,D6&lt;L6),D6,L6)</f>
        <v>41374</v>
      </c>
      <c r="L6" s="69">
        <f t="shared" ref="L6:L10" si="3">L5</f>
        <v>41374</v>
      </c>
      <c r="M6" s="70">
        <f t="shared" ref="M6:M10" si="4">M5</f>
        <v>41374</v>
      </c>
      <c r="N6" s="68">
        <f>IF(AND(C6&gt;M6,C6&lt;P6),C6,M6)</f>
        <v>41374</v>
      </c>
      <c r="O6" s="68">
        <f>IF(AND(D6&gt;M6,D6&lt;P6),D6,P6)</f>
        <v>41375</v>
      </c>
      <c r="P6" s="68">
        <f t="shared" ref="P6:P10" si="5">P5</f>
        <v>41375</v>
      </c>
      <c r="Q6" s="70">
        <f t="shared" ref="Q6:Q10" si="6">Q5</f>
        <v>41375</v>
      </c>
      <c r="R6" s="68">
        <f>IF(AND(C6&gt;Q6,C6&lt;T6),C6,Q6)</f>
        <v>41375</v>
      </c>
      <c r="S6" s="68">
        <f>IF(AND(D6&gt;Q6,D6&lt;T6),D6,T6)</f>
        <v>41376</v>
      </c>
      <c r="T6" s="69">
        <f t="shared" ref="T6:T10" si="7">T5</f>
        <v>41376</v>
      </c>
      <c r="U6" s="70">
        <f t="shared" ref="U6:U10" si="8">U5</f>
        <v>41376</v>
      </c>
      <c r="V6" s="68">
        <f>IF(AND(C6&gt;U6,C6&lt;X6),C6,U6)</f>
        <v>41376</v>
      </c>
      <c r="W6" s="68">
        <f>IF(AND(D6&gt;U6,D6&lt;X6),D6,X6)</f>
        <v>41377</v>
      </c>
      <c r="X6" s="68">
        <f t="shared" ref="X6:X10" si="9">X5</f>
        <v>41377</v>
      </c>
      <c r="Y6" s="70">
        <f t="shared" ref="Y6:Y10" si="10">Y5</f>
        <v>41377</v>
      </c>
      <c r="Z6" s="68">
        <f>IF(AND(C6&gt;Y6,C6&lt;AB6),C6,Y6)</f>
        <v>41377</v>
      </c>
      <c r="AA6" s="68">
        <f>IF(AND(D6&gt;Y6,D6&lt;AB6),D6,AB6)</f>
        <v>41378</v>
      </c>
      <c r="AB6" s="69">
        <f t="shared" ref="AB6:AB10" si="11">AB5</f>
        <v>41378</v>
      </c>
      <c r="AC6" s="70">
        <f t="shared" ref="AC6:AC10" si="12">AC5</f>
        <v>41378</v>
      </c>
      <c r="AD6" s="68">
        <f>IF(AND(C6&gt;AC6,C6&lt;AF6),C6,AC6)</f>
        <v>41378</v>
      </c>
      <c r="AE6" s="68">
        <f>IF(AND(D6&gt;AC6,D6&lt;AF6),D6,AF6)</f>
        <v>41379</v>
      </c>
      <c r="AF6" s="71">
        <f t="shared" ref="AF6:AF10" si="13">AF5</f>
        <v>41379</v>
      </c>
    </row>
    <row r="7" spans="1:32" ht="15.75" thickBot="1" x14ac:dyDescent="0.3">
      <c r="A7" s="16"/>
      <c r="B7" s="16" t="str">
        <f>IF('Feuille calcul'!B7=0,"",'Feuille calcul'!B7)</f>
        <v/>
      </c>
      <c r="C7" s="45" t="str">
        <f>IF('Feuille calcul'!H7=0,"",'Feuille calcul'!H7)</f>
        <v/>
      </c>
      <c r="D7" s="46" t="e">
        <f>IF('Feuille calcul'!I7=0,"",'Feuille calcul'!I7)</f>
        <v>#DIV/0!</v>
      </c>
      <c r="E7" s="17">
        <f t="shared" si="0"/>
        <v>41372</v>
      </c>
      <c r="F7" s="78">
        <f>IF(AND(C7&gt;E7,C7&lt;H7),C7,E7)</f>
        <v>41372</v>
      </c>
      <c r="G7" s="78" t="e">
        <f>IF(AND(D7&gt;E7,D7&lt;H7),D7,H7)</f>
        <v>#DIV/0!</v>
      </c>
      <c r="H7" s="19">
        <f t="shared" si="1"/>
        <v>41373</v>
      </c>
      <c r="I7" s="20">
        <f t="shared" si="2"/>
        <v>41373</v>
      </c>
      <c r="J7" s="78">
        <f>IF(AND(C7&gt;I7,C7&lt;L7),C7,I7)</f>
        <v>41373</v>
      </c>
      <c r="K7" s="78" t="e">
        <f>IF(AND(D7&gt;I7,D7&lt;L7),D7,L7)</f>
        <v>#DIV/0!</v>
      </c>
      <c r="L7" s="19">
        <f t="shared" si="3"/>
        <v>41374</v>
      </c>
      <c r="M7" s="20">
        <f t="shared" si="4"/>
        <v>41374</v>
      </c>
      <c r="N7" s="78">
        <f>IF(AND(C7&gt;M7,C7&lt;P7),C7,M7)</f>
        <v>41374</v>
      </c>
      <c r="O7" s="78" t="e">
        <f>IF(AND(D7&gt;M7,D7&lt;P7),D7,P7)</f>
        <v>#DIV/0!</v>
      </c>
      <c r="P7" s="18">
        <f t="shared" si="5"/>
        <v>41375</v>
      </c>
      <c r="Q7" s="20">
        <f t="shared" si="6"/>
        <v>41375</v>
      </c>
      <c r="R7" s="78">
        <f>IF(AND(C7&gt;Q7,C7&lt;T7),C7,Q7)</f>
        <v>41375</v>
      </c>
      <c r="S7" s="78" t="e">
        <f>IF(AND(D7&gt;Q7,D7&lt;T7),D7,T7)</f>
        <v>#DIV/0!</v>
      </c>
      <c r="T7" s="19">
        <f t="shared" si="7"/>
        <v>41376</v>
      </c>
      <c r="U7" s="20">
        <f t="shared" si="8"/>
        <v>41376</v>
      </c>
      <c r="V7" s="78">
        <f>IF(AND(C7&gt;U7,C7&lt;X7),C7,U7)</f>
        <v>41376</v>
      </c>
      <c r="W7" s="78" t="e">
        <f>IF(AND(D7&gt;U7,D7&lt;X7),D7,X7)</f>
        <v>#DIV/0!</v>
      </c>
      <c r="X7" s="18">
        <f t="shared" si="9"/>
        <v>41377</v>
      </c>
      <c r="Y7" s="20">
        <f t="shared" si="10"/>
        <v>41377</v>
      </c>
      <c r="Z7" s="78">
        <f>IF(AND(C7&gt;Y7,C7&lt;AB7),C7,Y7)</f>
        <v>41377</v>
      </c>
      <c r="AA7" s="78" t="e">
        <f>IF(AND(D7&gt;Y7,D7&lt;AB7),D7,AB7)</f>
        <v>#DIV/0!</v>
      </c>
      <c r="AB7" s="19">
        <f t="shared" si="11"/>
        <v>41378</v>
      </c>
      <c r="AC7" s="20">
        <f t="shared" si="12"/>
        <v>41378</v>
      </c>
      <c r="AD7" s="78">
        <f>IF(AND(C7&gt;AC7,C7&lt;AF7),C7,AC7)</f>
        <v>41378</v>
      </c>
      <c r="AE7" s="78" t="e">
        <f>IF(AND(D7&gt;AC7,D7&lt;AF7),D7,AF7)</f>
        <v>#DIV/0!</v>
      </c>
      <c r="AF7" s="21">
        <f t="shared" si="13"/>
        <v>41379</v>
      </c>
    </row>
    <row r="8" spans="1:32" s="42" customFormat="1" x14ac:dyDescent="0.25">
      <c r="A8" s="49" t="str">
        <f>'Feuille calcul'!A8</f>
        <v>Presse 02</v>
      </c>
      <c r="B8" s="50"/>
      <c r="C8" s="58"/>
      <c r="D8" s="59"/>
      <c r="E8" s="53">
        <f t="shared" si="0"/>
        <v>41372</v>
      </c>
      <c r="F8" s="54"/>
      <c r="G8" s="54"/>
      <c r="H8" s="55">
        <f t="shared" si="1"/>
        <v>41373</v>
      </c>
      <c r="I8" s="56">
        <f t="shared" si="2"/>
        <v>41373</v>
      </c>
      <c r="J8" s="54"/>
      <c r="K8" s="54"/>
      <c r="L8" s="55">
        <f t="shared" si="3"/>
        <v>41374</v>
      </c>
      <c r="M8" s="56">
        <f t="shared" si="4"/>
        <v>41374</v>
      </c>
      <c r="N8" s="54"/>
      <c r="O8" s="54"/>
      <c r="P8" s="54">
        <f t="shared" si="5"/>
        <v>41375</v>
      </c>
      <c r="Q8" s="56">
        <f t="shared" si="6"/>
        <v>41375</v>
      </c>
      <c r="R8" s="54"/>
      <c r="S8" s="54"/>
      <c r="T8" s="55">
        <f t="shared" si="7"/>
        <v>41376</v>
      </c>
      <c r="U8" s="56">
        <f t="shared" si="8"/>
        <v>41376</v>
      </c>
      <c r="V8" s="54"/>
      <c r="W8" s="54"/>
      <c r="X8" s="54">
        <f t="shared" si="9"/>
        <v>41377</v>
      </c>
      <c r="Y8" s="56">
        <f t="shared" si="10"/>
        <v>41377</v>
      </c>
      <c r="Z8" s="54"/>
      <c r="AA8" s="54"/>
      <c r="AB8" s="55">
        <f t="shared" si="11"/>
        <v>41378</v>
      </c>
      <c r="AC8" s="56">
        <f t="shared" si="12"/>
        <v>41378</v>
      </c>
      <c r="AD8" s="54"/>
      <c r="AE8" s="54"/>
      <c r="AF8" s="57">
        <f t="shared" si="13"/>
        <v>41379</v>
      </c>
    </row>
    <row r="9" spans="1:32" x14ac:dyDescent="0.25">
      <c r="A9" s="10"/>
      <c r="B9" s="10" t="str">
        <f>IF('Feuille calcul'!B8=0,"",'Feuille calcul'!B8)</f>
        <v xml:space="preserve">Bonchons pechyney </v>
      </c>
      <c r="C9" s="43">
        <f>IF('Feuille calcul'!H8=0,"",'Feuille calcul'!H8)</f>
        <v>41374.5</v>
      </c>
      <c r="D9" s="44">
        <f>IF('Feuille calcul'!I8=0,"",'Feuille calcul'!I8)</f>
        <v>41377.740740740737</v>
      </c>
      <c r="E9" s="11">
        <f t="shared" si="0"/>
        <v>41372</v>
      </c>
      <c r="F9" s="12">
        <f>IF(AND(C9&gt;E9,C9&lt;H9),C9,E9)</f>
        <v>41372</v>
      </c>
      <c r="G9" s="12">
        <f>IF(AND(D9&gt;E9,D9&lt;H9),D9,H9)</f>
        <v>41373</v>
      </c>
      <c r="H9" s="13">
        <f t="shared" si="1"/>
        <v>41373</v>
      </c>
      <c r="I9" s="14">
        <f t="shared" si="2"/>
        <v>41373</v>
      </c>
      <c r="J9" s="12">
        <f>IF(AND(C9&gt;I9,C9&lt;L9),C9,I9)</f>
        <v>41373</v>
      </c>
      <c r="K9" s="12">
        <f>IF(AND(D9&gt;I9,D9&lt;L9),D9,L9)</f>
        <v>41374</v>
      </c>
      <c r="L9" s="13">
        <f t="shared" si="3"/>
        <v>41374</v>
      </c>
      <c r="M9" s="14">
        <f t="shared" si="4"/>
        <v>41374</v>
      </c>
      <c r="N9" s="12">
        <f>IF(AND(C9&gt;M9,C9&lt;P9),C9,M9)</f>
        <v>41374.5</v>
      </c>
      <c r="O9" s="12">
        <f>IF(AND(D9&gt;M9,D9&lt;P9),D9,P9)</f>
        <v>41375</v>
      </c>
      <c r="P9" s="12">
        <f t="shared" si="5"/>
        <v>41375</v>
      </c>
      <c r="Q9" s="14">
        <f t="shared" si="6"/>
        <v>41375</v>
      </c>
      <c r="R9" s="12">
        <f>IF(AND(C9&gt;Q9,C9&lt;T9),C9,Q9)</f>
        <v>41375</v>
      </c>
      <c r="S9" s="12">
        <f>IF(AND(D9&gt;Q9,D9&lt;T9),D9,T9)</f>
        <v>41376</v>
      </c>
      <c r="T9" s="13">
        <f t="shared" si="7"/>
        <v>41376</v>
      </c>
      <c r="U9" s="14">
        <f t="shared" si="8"/>
        <v>41376</v>
      </c>
      <c r="V9" s="12">
        <f>IF(AND(C9&gt;U9,C9&lt;X9),C9,U9)</f>
        <v>41376</v>
      </c>
      <c r="W9" s="12">
        <f>IF(AND(D9&gt;U9,D9&lt;X9),D9,X9)</f>
        <v>41377</v>
      </c>
      <c r="X9" s="12">
        <f t="shared" si="9"/>
        <v>41377</v>
      </c>
      <c r="Y9" s="14">
        <f t="shared" si="10"/>
        <v>41377</v>
      </c>
      <c r="Z9" s="12">
        <f>IF(AND(C9&gt;Y9,C9&lt;AB9),C9,Y9)</f>
        <v>41377</v>
      </c>
      <c r="AA9" s="12">
        <f>IF(AND(D9&gt;Y9,D9&lt;AB9),D9,AB9)</f>
        <v>41377.740740740737</v>
      </c>
      <c r="AB9" s="13">
        <f t="shared" si="11"/>
        <v>41378</v>
      </c>
      <c r="AC9" s="14">
        <f t="shared" si="12"/>
        <v>41378</v>
      </c>
      <c r="AD9" s="12">
        <f>IF(AND(AA9&gt;AC9,AA9&lt;AF9),AA9,AC9)</f>
        <v>41378</v>
      </c>
      <c r="AE9" s="12">
        <f>IF(AND(D9&gt;AC9,D9&lt;AF9),D9,AF9)</f>
        <v>41379</v>
      </c>
      <c r="AF9" s="15">
        <f t="shared" si="13"/>
        <v>41379</v>
      </c>
    </row>
    <row r="10" spans="1:32" ht="15.75" thickBot="1" x14ac:dyDescent="0.3">
      <c r="A10" s="16"/>
      <c r="B10" s="16" t="str">
        <f>IF('Feuille calcul'!B9=0,"",'Feuille calcul'!B9)</f>
        <v>Cheville Xenon</v>
      </c>
      <c r="C10" s="47">
        <f>IF('Feuille calcul'!H9=0,"",'Feuille calcul'!H9)</f>
        <v>41372.000694444447</v>
      </c>
      <c r="D10" s="47">
        <f>IF('Feuille calcul'!I9=0,"",'Feuille calcul'!I9)</f>
        <v>41379.234490740746</v>
      </c>
      <c r="E10" s="72">
        <f t="shared" si="0"/>
        <v>41372</v>
      </c>
      <c r="F10" s="73">
        <f>IF(AND(C10&gt;E10,C10&lt;H10),C10,E10)</f>
        <v>41372.000694444447</v>
      </c>
      <c r="G10" s="73">
        <f>IF(AND(D10&gt;E10,D10&lt;H10),D10,H10)</f>
        <v>41373</v>
      </c>
      <c r="H10" s="74">
        <f t="shared" si="1"/>
        <v>41373</v>
      </c>
      <c r="I10" s="75">
        <f t="shared" si="2"/>
        <v>41373</v>
      </c>
      <c r="J10" s="73">
        <f>IF(AND(C10&gt;I10,C10&lt;L10),C10,I10)</f>
        <v>41373</v>
      </c>
      <c r="K10" s="73">
        <f>IF(AND(D10&gt;I10,D10&lt;L10),D10,L10)</f>
        <v>41374</v>
      </c>
      <c r="L10" s="74">
        <f t="shared" si="3"/>
        <v>41374</v>
      </c>
      <c r="M10" s="75">
        <f t="shared" si="4"/>
        <v>41374</v>
      </c>
      <c r="N10" s="73">
        <f>IF(AND(C10&gt;M10,C10&lt;P10),C10,M10)</f>
        <v>41374</v>
      </c>
      <c r="O10" s="73">
        <f>IF(AND(D10&gt;M10,D10&lt;P10),D10,P10)</f>
        <v>41375</v>
      </c>
      <c r="P10" s="76">
        <f t="shared" si="5"/>
        <v>41375</v>
      </c>
      <c r="Q10" s="75">
        <f t="shared" si="6"/>
        <v>41375</v>
      </c>
      <c r="R10" s="73">
        <f>IF(AND(C10&gt;Q10,C10&lt;T10),C10,Q10)</f>
        <v>41375</v>
      </c>
      <c r="S10" s="73">
        <f>IF(AND(D10&gt;Q10,D10&lt;T10),D10,T10)</f>
        <v>41376</v>
      </c>
      <c r="T10" s="74">
        <f t="shared" si="7"/>
        <v>41376</v>
      </c>
      <c r="U10" s="75">
        <f t="shared" si="8"/>
        <v>41376</v>
      </c>
      <c r="V10" s="73">
        <f>IF(AND(C10&gt;U10,C10&lt;X10),C10,U10)</f>
        <v>41376</v>
      </c>
      <c r="W10" s="73">
        <f>IF(AND(D10&gt;U10,D10&lt;X10),D10,X10)</f>
        <v>41377</v>
      </c>
      <c r="X10" s="76">
        <f t="shared" si="9"/>
        <v>41377</v>
      </c>
      <c r="Y10" s="75">
        <f t="shared" si="10"/>
        <v>41377</v>
      </c>
      <c r="Z10" s="73">
        <f>IF(AND(C10&gt;Y10,C10&lt;AB10),C10,Y10)</f>
        <v>41377</v>
      </c>
      <c r="AA10" s="73">
        <f>IF(AND(D10&gt;Y10,D10&lt;AB10),D10,AB10)</f>
        <v>41378</v>
      </c>
      <c r="AB10" s="74">
        <f t="shared" si="11"/>
        <v>41378</v>
      </c>
      <c r="AC10" s="75">
        <f t="shared" si="12"/>
        <v>41378</v>
      </c>
      <c r="AD10" s="73">
        <f>IF(AND(C10&gt;AC10,C10&lt;AF10),C10,AC10)</f>
        <v>41378</v>
      </c>
      <c r="AE10" s="73">
        <f>IF(AND(D10&gt;AC10,D10&lt;AF10),D10,AF10)</f>
        <v>41379</v>
      </c>
      <c r="AF10" s="77">
        <f t="shared" si="13"/>
        <v>41379</v>
      </c>
    </row>
    <row r="11" spans="1:32" s="42" customFormat="1" x14ac:dyDescent="0.25">
      <c r="A11" s="49" t="str">
        <f>'Feuille calcul'!A10</f>
        <v>Presse 03</v>
      </c>
      <c r="B11" s="49"/>
      <c r="C11" s="51"/>
      <c r="D11" s="52"/>
      <c r="E11" s="53">
        <f t="shared" ref="E11:E34" si="14">E10</f>
        <v>41372</v>
      </c>
      <c r="F11" s="54"/>
      <c r="G11" s="54"/>
      <c r="H11" s="55">
        <f t="shared" ref="H11:H34" si="15">H10</f>
        <v>41373</v>
      </c>
      <c r="I11" s="56">
        <f t="shared" ref="I11:I34" si="16">I10</f>
        <v>41373</v>
      </c>
      <c r="J11" s="54"/>
      <c r="K11" s="54"/>
      <c r="L11" s="55">
        <f t="shared" ref="L11:L34" si="17">L10</f>
        <v>41374</v>
      </c>
      <c r="M11" s="56">
        <f t="shared" ref="M11:M34" si="18">M10</f>
        <v>41374</v>
      </c>
      <c r="N11" s="54"/>
      <c r="O11" s="54"/>
      <c r="P11" s="54">
        <f t="shared" ref="P11:P34" si="19">P10</f>
        <v>41375</v>
      </c>
      <c r="Q11" s="56">
        <f t="shared" ref="Q11:Q34" si="20">Q10</f>
        <v>41375</v>
      </c>
      <c r="R11" s="54"/>
      <c r="S11" s="54"/>
      <c r="T11" s="55">
        <f t="shared" ref="T11:T34" si="21">T10</f>
        <v>41376</v>
      </c>
      <c r="U11" s="56">
        <f t="shared" ref="U11:U34" si="22">U10</f>
        <v>41376</v>
      </c>
      <c r="V11" s="54"/>
      <c r="W11" s="54"/>
      <c r="X11" s="54">
        <f t="shared" ref="X11:X34" si="23">X10</f>
        <v>41377</v>
      </c>
      <c r="Y11" s="56">
        <f t="shared" ref="Y11:Y34" si="24">Y10</f>
        <v>41377</v>
      </c>
      <c r="Z11" s="54"/>
      <c r="AA11" s="54"/>
      <c r="AB11" s="55">
        <f t="shared" ref="AB11:AB34" si="25">AB10</f>
        <v>41378</v>
      </c>
      <c r="AC11" s="56">
        <f t="shared" ref="AC11:AC34" si="26">AC10</f>
        <v>41378</v>
      </c>
      <c r="AD11" s="54"/>
      <c r="AE11" s="54"/>
      <c r="AF11" s="57">
        <f t="shared" ref="AF11:AF34" si="27">AF10</f>
        <v>41379</v>
      </c>
    </row>
    <row r="12" spans="1:32" x14ac:dyDescent="0.25">
      <c r="A12" s="10"/>
      <c r="B12" s="10" t="str">
        <f>IF('Feuille calcul'!B10=0,"",'Feuille calcul'!B10)</f>
        <v>Crochet Grigi</v>
      </c>
      <c r="C12" s="48">
        <f>IF('Feuille calcul'!H10=0,"",'Feuille calcul'!H10)</f>
        <v>41374.333333333336</v>
      </c>
      <c r="D12" s="48">
        <f>IF('Feuille calcul'!I10=0,"",'Feuille calcul'!I10)</f>
        <v>41374.478009259263</v>
      </c>
      <c r="E12" s="11">
        <f t="shared" si="14"/>
        <v>41372</v>
      </c>
      <c r="F12" s="12">
        <f>IF(AND(C12&gt;E12,C12&lt;H12),C12,E12)</f>
        <v>41372</v>
      </c>
      <c r="G12" s="12">
        <f>IF(AND(D12&gt;E12,D12&lt;H12),D12,H12)</f>
        <v>41373</v>
      </c>
      <c r="H12" s="13">
        <f t="shared" si="15"/>
        <v>41373</v>
      </c>
      <c r="I12" s="14">
        <f t="shared" si="16"/>
        <v>41373</v>
      </c>
      <c r="J12" s="12">
        <f>IF(AND(C12&gt;I12,C12&lt;L12),C12,I12)</f>
        <v>41373</v>
      </c>
      <c r="K12" s="12">
        <f>IF(AND(D12&gt;I12,D12&lt;L12),D12,L12)</f>
        <v>41374</v>
      </c>
      <c r="L12" s="13">
        <f t="shared" si="17"/>
        <v>41374</v>
      </c>
      <c r="M12" s="14">
        <f t="shared" si="18"/>
        <v>41374</v>
      </c>
      <c r="N12" s="12">
        <f>IF(AND(C12&gt;M12,C12&lt;P12),C12,M12)</f>
        <v>41374.333333333336</v>
      </c>
      <c r="O12" s="12">
        <f>IF(AND(D12&gt;M12,D12&lt;P12),D12,P12)</f>
        <v>41374.478009259263</v>
      </c>
      <c r="P12" s="12">
        <f t="shared" si="19"/>
        <v>41375</v>
      </c>
      <c r="Q12" s="14">
        <f t="shared" si="20"/>
        <v>41375</v>
      </c>
      <c r="R12" s="12">
        <f>IF(AND(C12&gt;Q12,C12&lt;T12),C12,Q12)</f>
        <v>41375</v>
      </c>
      <c r="S12" s="12">
        <f>IF(AND(D12&gt;Q12,D12&lt;T12),D12,T12)</f>
        <v>41376</v>
      </c>
      <c r="T12" s="13">
        <f t="shared" si="21"/>
        <v>41376</v>
      </c>
      <c r="U12" s="14">
        <f t="shared" si="22"/>
        <v>41376</v>
      </c>
      <c r="V12" s="12">
        <f>IF(AND(C12&gt;U12,C12&lt;X12),C12,U12)</f>
        <v>41376</v>
      </c>
      <c r="W12" s="12">
        <f>IF(AND(D12&gt;U12,D12&lt;X12),D12,X12)</f>
        <v>41377</v>
      </c>
      <c r="X12" s="12">
        <f t="shared" si="23"/>
        <v>41377</v>
      </c>
      <c r="Y12" s="14">
        <f t="shared" si="24"/>
        <v>41377</v>
      </c>
      <c r="Z12" s="12">
        <f>IF(AND(C12&gt;Y12,C12&lt;AB12),C12,Y12)</f>
        <v>41377</v>
      </c>
      <c r="AA12" s="12">
        <f>IF(AND(D12&gt;Y12,D12&lt;AB12),D12,AB12)</f>
        <v>41378</v>
      </c>
      <c r="AB12" s="13">
        <f t="shared" si="25"/>
        <v>41378</v>
      </c>
      <c r="AC12" s="14">
        <f t="shared" si="26"/>
        <v>41378</v>
      </c>
      <c r="AD12" s="12">
        <f>IF(AND(AA12&gt;AC12,AA12&lt;AF12),AA12,AC12)</f>
        <v>41378</v>
      </c>
      <c r="AE12" s="12">
        <f>IF(AND(D12&gt;AC12,D12&lt;AF12),D12,AF12)</f>
        <v>41379</v>
      </c>
      <c r="AF12" s="15">
        <f t="shared" si="27"/>
        <v>41379</v>
      </c>
    </row>
    <row r="13" spans="1:32" ht="15.75" thickBot="1" x14ac:dyDescent="0.3">
      <c r="A13" s="16"/>
      <c r="B13" s="16" t="str">
        <f>IF('Feuille calcul'!B11=0,"",'Feuille calcul'!B11)</f>
        <v/>
      </c>
      <c r="C13" s="45">
        <f>IF('Feuille calcul'!H11=0,"",'Feuille calcul'!H11)</f>
        <v>41374.000694444447</v>
      </c>
      <c r="D13" s="46">
        <f>IF('Feuille calcul'!I11=0,"",'Feuille calcul'!I11)</f>
        <v>41382.681250000001</v>
      </c>
      <c r="E13" s="17">
        <f t="shared" si="14"/>
        <v>41372</v>
      </c>
      <c r="F13" s="76">
        <f>IF(AND(C13&gt;E13,C13&lt;H13),C13,E13)</f>
        <v>41372</v>
      </c>
      <c r="G13" s="76">
        <f>IF(AND(D13&gt;E13,D13&lt;H13),D13,H13)</f>
        <v>41373</v>
      </c>
      <c r="H13" s="19">
        <f t="shared" si="15"/>
        <v>41373</v>
      </c>
      <c r="I13" s="20">
        <f t="shared" si="16"/>
        <v>41373</v>
      </c>
      <c r="J13" s="76">
        <f>IF(AND(C13&gt;I13,C13&lt;L13),C13,I13)</f>
        <v>41373</v>
      </c>
      <c r="K13" s="76">
        <f>IF(AND(D13&gt;I13,D13&lt;L13),D13,L13)</f>
        <v>41374</v>
      </c>
      <c r="L13" s="19">
        <f t="shared" si="17"/>
        <v>41374</v>
      </c>
      <c r="M13" s="20">
        <f t="shared" si="18"/>
        <v>41374</v>
      </c>
      <c r="N13" s="76">
        <f>IF(AND(C13&gt;M13,C13&lt;P13),C13,M13)</f>
        <v>41374.000694444447</v>
      </c>
      <c r="O13" s="76">
        <f>IF(AND(D13&gt;M13,D13&lt;P13),D13,P13)</f>
        <v>41375</v>
      </c>
      <c r="P13" s="18">
        <f t="shared" si="19"/>
        <v>41375</v>
      </c>
      <c r="Q13" s="20">
        <f t="shared" si="20"/>
        <v>41375</v>
      </c>
      <c r="R13" s="76">
        <f>IF(AND(C13&gt;Q13,C13&lt;T13),C13,Q13)</f>
        <v>41375</v>
      </c>
      <c r="S13" s="76">
        <f>IF(AND(D13&gt;Q13,D13&lt;T13),D13,T13)</f>
        <v>41376</v>
      </c>
      <c r="T13" s="19">
        <f t="shared" si="21"/>
        <v>41376</v>
      </c>
      <c r="U13" s="20">
        <f t="shared" si="22"/>
        <v>41376</v>
      </c>
      <c r="V13" s="76">
        <f>IF(AND(C13&gt;U13,C13&lt;X13),C13,U13)</f>
        <v>41376</v>
      </c>
      <c r="W13" s="76">
        <f>IF(AND(D13&gt;U13,D13&lt;X13),D13,X13)</f>
        <v>41377</v>
      </c>
      <c r="X13" s="18">
        <f t="shared" si="23"/>
        <v>41377</v>
      </c>
      <c r="Y13" s="20">
        <f t="shared" si="24"/>
        <v>41377</v>
      </c>
      <c r="Z13" s="76">
        <f>IF(AND(C13&gt;Y13,C13&lt;AB13),C13,Y13)</f>
        <v>41377</v>
      </c>
      <c r="AA13" s="76">
        <f>IF(AND(D13&gt;Y13,D13&lt;AB13),D13,AB13)</f>
        <v>41378</v>
      </c>
      <c r="AB13" s="19">
        <f t="shared" si="25"/>
        <v>41378</v>
      </c>
      <c r="AC13" s="20">
        <f t="shared" si="26"/>
        <v>41378</v>
      </c>
      <c r="AD13" s="76">
        <f>IF(AND(C13&gt;AC13,C13&lt;AF13),C13,AC13)</f>
        <v>41378</v>
      </c>
      <c r="AE13" s="76">
        <f>IF(AND(D13&gt;AC13,D13&lt;AF13),D13,AF13)</f>
        <v>41379</v>
      </c>
      <c r="AF13" s="21">
        <f t="shared" si="27"/>
        <v>41379</v>
      </c>
    </row>
    <row r="14" spans="1:32" s="42" customFormat="1" x14ac:dyDescent="0.25">
      <c r="A14" s="49" t="str">
        <f>'Feuille calcul'!A12</f>
        <v>Presse 04</v>
      </c>
      <c r="B14" s="49"/>
      <c r="C14" s="51"/>
      <c r="D14" s="52"/>
      <c r="E14" s="53">
        <f t="shared" si="14"/>
        <v>41372</v>
      </c>
      <c r="F14" s="54"/>
      <c r="G14" s="54"/>
      <c r="H14" s="55">
        <f t="shared" si="15"/>
        <v>41373</v>
      </c>
      <c r="I14" s="56">
        <f t="shared" si="16"/>
        <v>41373</v>
      </c>
      <c r="J14" s="54"/>
      <c r="K14" s="54"/>
      <c r="L14" s="55">
        <f t="shared" si="17"/>
        <v>41374</v>
      </c>
      <c r="M14" s="56">
        <f t="shared" si="18"/>
        <v>41374</v>
      </c>
      <c r="N14" s="54"/>
      <c r="O14" s="54"/>
      <c r="P14" s="54">
        <f t="shared" si="19"/>
        <v>41375</v>
      </c>
      <c r="Q14" s="56">
        <f t="shared" si="20"/>
        <v>41375</v>
      </c>
      <c r="R14" s="54"/>
      <c r="S14" s="54"/>
      <c r="T14" s="55">
        <f t="shared" si="21"/>
        <v>41376</v>
      </c>
      <c r="U14" s="56">
        <f t="shared" si="22"/>
        <v>41376</v>
      </c>
      <c r="V14" s="54"/>
      <c r="W14" s="54"/>
      <c r="X14" s="54">
        <f t="shared" si="23"/>
        <v>41377</v>
      </c>
      <c r="Y14" s="56">
        <f t="shared" si="24"/>
        <v>41377</v>
      </c>
      <c r="Z14" s="54"/>
      <c r="AA14" s="54"/>
      <c r="AB14" s="55">
        <f t="shared" si="25"/>
        <v>41378</v>
      </c>
      <c r="AC14" s="56">
        <f t="shared" si="26"/>
        <v>41378</v>
      </c>
      <c r="AD14" s="54"/>
      <c r="AE14" s="54"/>
      <c r="AF14" s="57">
        <f t="shared" si="27"/>
        <v>41379</v>
      </c>
    </row>
    <row r="15" spans="1:32" s="7" customFormat="1" x14ac:dyDescent="0.25">
      <c r="A15" s="10"/>
      <c r="B15" s="10" t="str">
        <f>IF('Feuille calcul'!B12=0,"",'Feuille calcul'!B12)</f>
        <v>Plaque grigi</v>
      </c>
      <c r="C15" s="48">
        <f>IF('Feuille calcul'!H12=0,"",'Feuille calcul'!H12)</f>
        <v>41372.75</v>
      </c>
      <c r="D15" s="48">
        <f>IF('Feuille calcul'!I12=0,"",'Feuille calcul'!I12)</f>
        <v>41373.675925925927</v>
      </c>
      <c r="E15" s="11">
        <f t="shared" si="14"/>
        <v>41372</v>
      </c>
      <c r="F15" s="12">
        <f>IF(AND(C15&gt;E15,C15&lt;H15),C15,E15)</f>
        <v>41372.75</v>
      </c>
      <c r="G15" s="12">
        <f>IF(AND(D15&gt;E15,D15&lt;H15),D15,H15)</f>
        <v>41373</v>
      </c>
      <c r="H15" s="13">
        <f t="shared" si="15"/>
        <v>41373</v>
      </c>
      <c r="I15" s="14">
        <f t="shared" si="16"/>
        <v>41373</v>
      </c>
      <c r="J15" s="12">
        <f>IF(AND(C15&gt;I15,C15&lt;L15),C15,I15)</f>
        <v>41373</v>
      </c>
      <c r="K15" s="12">
        <f>IF(AND(D15&gt;I15,D15&lt;L15),D15,L15)</f>
        <v>41373.675925925927</v>
      </c>
      <c r="L15" s="13">
        <f t="shared" si="17"/>
        <v>41374</v>
      </c>
      <c r="M15" s="14">
        <f t="shared" si="18"/>
        <v>41374</v>
      </c>
      <c r="N15" s="12">
        <f>IF(AND(C15&gt;M15,C15&lt;P15),C15,M15)</f>
        <v>41374</v>
      </c>
      <c r="O15" s="12">
        <f>IF(AND(D15&gt;M15,D15&lt;P15),D15,P15)</f>
        <v>41375</v>
      </c>
      <c r="P15" s="12">
        <f t="shared" si="19"/>
        <v>41375</v>
      </c>
      <c r="Q15" s="14">
        <f t="shared" si="20"/>
        <v>41375</v>
      </c>
      <c r="R15" s="12">
        <f>IF(AND(C15&gt;Q15,C15&lt;T15),C15,Q15)</f>
        <v>41375</v>
      </c>
      <c r="S15" s="12">
        <f>IF(AND(D15&gt;Q15,D15&lt;T15),D15,T15)</f>
        <v>41376</v>
      </c>
      <c r="T15" s="13">
        <f t="shared" si="21"/>
        <v>41376</v>
      </c>
      <c r="U15" s="14">
        <f t="shared" si="22"/>
        <v>41376</v>
      </c>
      <c r="V15" s="12">
        <f>IF(AND(C15&gt;U15,C15&lt;X15),C15,U15)</f>
        <v>41376</v>
      </c>
      <c r="W15" s="12">
        <f>IF(AND(D15&gt;U15,D15&lt;X15),D15,X15)</f>
        <v>41377</v>
      </c>
      <c r="X15" s="12">
        <f t="shared" si="23"/>
        <v>41377</v>
      </c>
      <c r="Y15" s="14">
        <f t="shared" si="24"/>
        <v>41377</v>
      </c>
      <c r="Z15" s="12">
        <f>IF(AND(C15&gt;Y15,C15&lt;AB15),C15,Y15)</f>
        <v>41377</v>
      </c>
      <c r="AA15" s="12">
        <f>IF(AND(D15&gt;Y15,D15&lt;AB15),D15,AB15)</f>
        <v>41378</v>
      </c>
      <c r="AB15" s="13">
        <f t="shared" si="25"/>
        <v>41378</v>
      </c>
      <c r="AC15" s="14">
        <f t="shared" si="26"/>
        <v>41378</v>
      </c>
      <c r="AD15" s="12">
        <f>IF(AND(AA15&gt;AC15,AA15&lt;AF15),AA15,AC15)</f>
        <v>41378</v>
      </c>
      <c r="AE15" s="12">
        <f>IF(AND(D15&gt;AC15,D15&lt;AF15),D15,AF15)</f>
        <v>41379</v>
      </c>
      <c r="AF15" s="15">
        <f t="shared" si="27"/>
        <v>41379</v>
      </c>
    </row>
    <row r="16" spans="1:32" s="7" customFormat="1" ht="15.75" thickBot="1" x14ac:dyDescent="0.3">
      <c r="A16" s="16"/>
      <c r="B16" s="16" t="str">
        <f>IF('Feuille calcul'!B13=0,"",'Feuille calcul'!B13)</f>
        <v>Cheville Xenon</v>
      </c>
      <c r="C16" s="45" t="str">
        <f>IF('Feuille calcul'!H13=0,"",'Feuille calcul'!H13)</f>
        <v/>
      </c>
      <c r="D16" s="46">
        <f>IF('Feuille calcul'!I13=0,"",'Feuille calcul'!I13)</f>
        <v>1.7361111111111109</v>
      </c>
      <c r="E16" s="17">
        <f t="shared" si="14"/>
        <v>41372</v>
      </c>
      <c r="F16" s="76">
        <f>IF(AND(C16&gt;E16,C16&lt;H16),C16,E16)</f>
        <v>41372</v>
      </c>
      <c r="G16" s="76">
        <f>IF(AND(D16&gt;E16,D16&lt;H16),D16,H16)</f>
        <v>41373</v>
      </c>
      <c r="H16" s="19">
        <f t="shared" si="15"/>
        <v>41373</v>
      </c>
      <c r="I16" s="20">
        <f t="shared" si="16"/>
        <v>41373</v>
      </c>
      <c r="J16" s="76">
        <f>IF(AND(C16&gt;I16,C16&lt;L16),C16,I16)</f>
        <v>41373</v>
      </c>
      <c r="K16" s="76">
        <f>IF(AND(D16&gt;I16,D16&lt;L16),D16,L16)</f>
        <v>41374</v>
      </c>
      <c r="L16" s="19">
        <f t="shared" si="17"/>
        <v>41374</v>
      </c>
      <c r="M16" s="20">
        <f t="shared" si="18"/>
        <v>41374</v>
      </c>
      <c r="N16" s="76">
        <f>IF(AND(C16&gt;M16,C16&lt;P16),C16,M16)</f>
        <v>41374</v>
      </c>
      <c r="O16" s="76">
        <f>IF(AND(D16&gt;M16,D16&lt;P16),D16,P16)</f>
        <v>41375</v>
      </c>
      <c r="P16" s="18">
        <f t="shared" si="19"/>
        <v>41375</v>
      </c>
      <c r="Q16" s="20">
        <f t="shared" si="20"/>
        <v>41375</v>
      </c>
      <c r="R16" s="76">
        <f>IF(AND(C16&gt;Q16,C16&lt;T16),C16,Q16)</f>
        <v>41375</v>
      </c>
      <c r="S16" s="76">
        <f>IF(AND(D16&gt;Q16,D16&lt;T16),D16,T16)</f>
        <v>41376</v>
      </c>
      <c r="T16" s="19">
        <f t="shared" si="21"/>
        <v>41376</v>
      </c>
      <c r="U16" s="20">
        <f t="shared" si="22"/>
        <v>41376</v>
      </c>
      <c r="V16" s="76">
        <f>IF(AND(C16&gt;U16,C16&lt;X16),C16,U16)</f>
        <v>41376</v>
      </c>
      <c r="W16" s="76">
        <f>IF(AND(D16&gt;U16,D16&lt;X16),D16,X16)</f>
        <v>41377</v>
      </c>
      <c r="X16" s="18">
        <f t="shared" si="23"/>
        <v>41377</v>
      </c>
      <c r="Y16" s="20">
        <f t="shared" si="24"/>
        <v>41377</v>
      </c>
      <c r="Z16" s="76">
        <f>IF(AND(C16&gt;Y16,C16&lt;AB16),C16,Y16)</f>
        <v>41377</v>
      </c>
      <c r="AA16" s="76">
        <f>IF(AND(D16&gt;Y16,D16&lt;AB16),D16,AB16)</f>
        <v>41378</v>
      </c>
      <c r="AB16" s="19">
        <f t="shared" si="25"/>
        <v>41378</v>
      </c>
      <c r="AC16" s="20">
        <f t="shared" si="26"/>
        <v>41378</v>
      </c>
      <c r="AD16" s="76">
        <f>IF(AND(C16&gt;AC16,C16&lt;AF16),C16,AC16)</f>
        <v>41378</v>
      </c>
      <c r="AE16" s="76">
        <f>IF(AND(D16&gt;AC16,D16&lt;AF16),D16,AF16)</f>
        <v>41379</v>
      </c>
      <c r="AF16" s="21">
        <f t="shared" si="27"/>
        <v>41379</v>
      </c>
    </row>
    <row r="17" spans="1:32" s="42" customFormat="1" x14ac:dyDescent="0.25">
      <c r="A17" s="49" t="str">
        <f>+'Feuille calcul'!A14</f>
        <v>Presse 05</v>
      </c>
      <c r="B17" s="49"/>
      <c r="C17" s="51"/>
      <c r="D17" s="52"/>
      <c r="E17" s="53">
        <f t="shared" si="14"/>
        <v>41372</v>
      </c>
      <c r="F17" s="54"/>
      <c r="G17" s="54"/>
      <c r="H17" s="55">
        <f t="shared" si="15"/>
        <v>41373</v>
      </c>
      <c r="I17" s="56">
        <f t="shared" si="16"/>
        <v>41373</v>
      </c>
      <c r="J17" s="54"/>
      <c r="K17" s="54"/>
      <c r="L17" s="55">
        <f t="shared" si="17"/>
        <v>41374</v>
      </c>
      <c r="M17" s="56">
        <f t="shared" si="18"/>
        <v>41374</v>
      </c>
      <c r="N17" s="54"/>
      <c r="O17" s="54"/>
      <c r="P17" s="54">
        <f t="shared" si="19"/>
        <v>41375</v>
      </c>
      <c r="Q17" s="56">
        <f t="shared" si="20"/>
        <v>41375</v>
      </c>
      <c r="R17" s="54"/>
      <c r="S17" s="54"/>
      <c r="T17" s="55">
        <f t="shared" si="21"/>
        <v>41376</v>
      </c>
      <c r="U17" s="56">
        <f t="shared" si="22"/>
        <v>41376</v>
      </c>
      <c r="V17" s="54"/>
      <c r="W17" s="54"/>
      <c r="X17" s="54">
        <f t="shared" si="23"/>
        <v>41377</v>
      </c>
      <c r="Y17" s="56">
        <f t="shared" si="24"/>
        <v>41377</v>
      </c>
      <c r="Z17" s="54"/>
      <c r="AA17" s="54"/>
      <c r="AB17" s="55">
        <f t="shared" si="25"/>
        <v>41378</v>
      </c>
      <c r="AC17" s="56">
        <f t="shared" si="26"/>
        <v>41378</v>
      </c>
      <c r="AD17" s="54"/>
      <c r="AE17" s="54"/>
      <c r="AF17" s="57">
        <f t="shared" si="27"/>
        <v>41379</v>
      </c>
    </row>
    <row r="18" spans="1:32" s="7" customFormat="1" x14ac:dyDescent="0.25">
      <c r="A18" s="10"/>
      <c r="B18" s="10" t="str">
        <f>IF('Feuille calcul'!B14=0,"",'Feuille calcul'!B14)</f>
        <v xml:space="preserve">Bonchons pechyney </v>
      </c>
      <c r="C18" s="48" t="str">
        <f>IF('Feuille calcul'!H14=0,"",'Feuille calcul'!H14)</f>
        <v/>
      </c>
      <c r="D18" s="48">
        <f>IF('Feuille calcul'!I14=0,"",'Feuille calcul'!I14)</f>
        <v>32.407407407407412</v>
      </c>
      <c r="E18" s="11">
        <f t="shared" si="14"/>
        <v>41372</v>
      </c>
      <c r="F18" s="12">
        <f>IF(AND(C18&gt;E18,C18&lt;H18),C18,E18)</f>
        <v>41372</v>
      </c>
      <c r="G18" s="12">
        <f>IF(AND(D18&gt;E18,D18&lt;H18),D18,H18)</f>
        <v>41373</v>
      </c>
      <c r="H18" s="13">
        <f t="shared" si="15"/>
        <v>41373</v>
      </c>
      <c r="I18" s="14">
        <f t="shared" si="16"/>
        <v>41373</v>
      </c>
      <c r="J18" s="12">
        <f>IF(AND(C18&gt;I18,C18&lt;L18),C18,I18)</f>
        <v>41373</v>
      </c>
      <c r="K18" s="12">
        <f>IF(AND(D18&gt;I18,D18&lt;L18),D18,L18)</f>
        <v>41374</v>
      </c>
      <c r="L18" s="13">
        <f t="shared" si="17"/>
        <v>41374</v>
      </c>
      <c r="M18" s="14">
        <f t="shared" si="18"/>
        <v>41374</v>
      </c>
      <c r="N18" s="12">
        <f>IF(AND(C18&gt;M18,C18&lt;P18),C18,M18)</f>
        <v>41374</v>
      </c>
      <c r="O18" s="12">
        <f>IF(AND(D18&gt;M18,D18&lt;P18),D18,P18)</f>
        <v>41375</v>
      </c>
      <c r="P18" s="12">
        <f t="shared" si="19"/>
        <v>41375</v>
      </c>
      <c r="Q18" s="14">
        <f t="shared" si="20"/>
        <v>41375</v>
      </c>
      <c r="R18" s="12">
        <f>IF(AND(C18&gt;Q18,C18&lt;T18),C18,Q18)</f>
        <v>41375</v>
      </c>
      <c r="S18" s="12">
        <f>IF(AND(D18&gt;Q18,D18&lt;T18),D18,T18)</f>
        <v>41376</v>
      </c>
      <c r="T18" s="13">
        <f t="shared" si="21"/>
        <v>41376</v>
      </c>
      <c r="U18" s="14">
        <f t="shared" si="22"/>
        <v>41376</v>
      </c>
      <c r="V18" s="12">
        <f>IF(AND(C18&gt;U18,C18&lt;X18),C18,U18)</f>
        <v>41376</v>
      </c>
      <c r="W18" s="12">
        <f>IF(AND(D18&gt;U18,D18&lt;X18),D18,X18)</f>
        <v>41377</v>
      </c>
      <c r="X18" s="12">
        <f t="shared" si="23"/>
        <v>41377</v>
      </c>
      <c r="Y18" s="14">
        <f t="shared" si="24"/>
        <v>41377</v>
      </c>
      <c r="Z18" s="12">
        <f>IF(AND(C18&gt;Y18,C18&lt;AB18),C18,Y18)</f>
        <v>41377</v>
      </c>
      <c r="AA18" s="12">
        <f>IF(AND(D18&gt;Y18,D18&lt;AB18),D18,AB18)</f>
        <v>41378</v>
      </c>
      <c r="AB18" s="13">
        <f t="shared" si="25"/>
        <v>41378</v>
      </c>
      <c r="AC18" s="14">
        <f t="shared" si="26"/>
        <v>41378</v>
      </c>
      <c r="AD18" s="12">
        <f>IF(AND(AA18&gt;AC18,AA18&lt;AF18),AA18,AC18)</f>
        <v>41378</v>
      </c>
      <c r="AE18" s="12">
        <f>IF(AND(D18&gt;AC18,D18&lt;AF18),D18,AF18)</f>
        <v>41379</v>
      </c>
      <c r="AF18" s="15">
        <f t="shared" si="27"/>
        <v>41379</v>
      </c>
    </row>
    <row r="19" spans="1:32" s="7" customFormat="1" ht="15.75" thickBot="1" x14ac:dyDescent="0.3">
      <c r="A19" s="16"/>
      <c r="B19" s="16" t="str">
        <f>IF('Feuille calcul'!B15=0,"",'Feuille calcul'!B15)</f>
        <v/>
      </c>
      <c r="C19" s="45" t="str">
        <f>IF('Feuille calcul'!H15=0,"",'Feuille calcul'!H15)</f>
        <v/>
      </c>
      <c r="D19" s="46" t="str">
        <f>IF('Feuille calcul'!I15=0,"",'Feuille calcul'!I15)</f>
        <v/>
      </c>
      <c r="E19" s="17">
        <f t="shared" si="14"/>
        <v>41372</v>
      </c>
      <c r="F19" s="76">
        <f>IF(AND(C19&gt;E19,C19&lt;H19),C19,E19)</f>
        <v>41372</v>
      </c>
      <c r="G19" s="76">
        <f>IF(AND(D19&gt;E19,D19&lt;H19),D19,H19)</f>
        <v>41373</v>
      </c>
      <c r="H19" s="19">
        <f t="shared" si="15"/>
        <v>41373</v>
      </c>
      <c r="I19" s="20">
        <f t="shared" si="16"/>
        <v>41373</v>
      </c>
      <c r="J19" s="76">
        <f>IF(AND(C19&gt;I19,C19&lt;L19),C19,I19)</f>
        <v>41373</v>
      </c>
      <c r="K19" s="76">
        <f>IF(AND(D19&gt;I19,D19&lt;L19),D19,L19)</f>
        <v>41374</v>
      </c>
      <c r="L19" s="19">
        <f t="shared" si="17"/>
        <v>41374</v>
      </c>
      <c r="M19" s="20">
        <f t="shared" si="18"/>
        <v>41374</v>
      </c>
      <c r="N19" s="76">
        <f>IF(AND(C19&gt;M19,C19&lt;P19),C19,M19)</f>
        <v>41374</v>
      </c>
      <c r="O19" s="76">
        <f>IF(AND(D19&gt;M19,D19&lt;P19),D19,P19)</f>
        <v>41375</v>
      </c>
      <c r="P19" s="18">
        <f t="shared" si="19"/>
        <v>41375</v>
      </c>
      <c r="Q19" s="20">
        <f t="shared" si="20"/>
        <v>41375</v>
      </c>
      <c r="R19" s="76">
        <f>IF(AND(C19&gt;Q19,C19&lt;T19),C19,Q19)</f>
        <v>41375</v>
      </c>
      <c r="S19" s="76">
        <f>IF(AND(D19&gt;Q19,D19&lt;T19),D19,T19)</f>
        <v>41376</v>
      </c>
      <c r="T19" s="19">
        <f t="shared" si="21"/>
        <v>41376</v>
      </c>
      <c r="U19" s="20">
        <f t="shared" si="22"/>
        <v>41376</v>
      </c>
      <c r="V19" s="76">
        <f>IF(AND(C19&gt;U19,C19&lt;X19),C19,U19)</f>
        <v>41376</v>
      </c>
      <c r="W19" s="76">
        <f>IF(AND(D19&gt;U19,D19&lt;X19),D19,X19)</f>
        <v>41377</v>
      </c>
      <c r="X19" s="18">
        <f t="shared" si="23"/>
        <v>41377</v>
      </c>
      <c r="Y19" s="20">
        <f t="shared" si="24"/>
        <v>41377</v>
      </c>
      <c r="Z19" s="76">
        <f>IF(AND(C19&gt;Y19,C19&lt;AB19),C19,Y19)</f>
        <v>41377</v>
      </c>
      <c r="AA19" s="76">
        <f>IF(AND(D19&gt;Y19,D19&lt;AB19),D19,AB19)</f>
        <v>41378</v>
      </c>
      <c r="AB19" s="19">
        <f t="shared" si="25"/>
        <v>41378</v>
      </c>
      <c r="AC19" s="20">
        <f t="shared" si="26"/>
        <v>41378</v>
      </c>
      <c r="AD19" s="76">
        <f>IF(AND(C19&gt;AC19,C19&lt;AF19),C19,AC19)</f>
        <v>41378</v>
      </c>
      <c r="AE19" s="76">
        <f>IF(AND(D19&gt;AC19,D19&lt;AF19),D19,AF19)</f>
        <v>41379</v>
      </c>
      <c r="AF19" s="21">
        <f t="shared" si="27"/>
        <v>41379</v>
      </c>
    </row>
    <row r="20" spans="1:32" s="42" customFormat="1" x14ac:dyDescent="0.25">
      <c r="A20" s="49" t="str">
        <f>+'Feuille calcul'!A16</f>
        <v>Presse 06</v>
      </c>
      <c r="B20" s="49"/>
      <c r="C20" s="51"/>
      <c r="D20" s="52"/>
      <c r="E20" s="53">
        <f t="shared" si="14"/>
        <v>41372</v>
      </c>
      <c r="F20" s="54"/>
      <c r="G20" s="54"/>
      <c r="H20" s="55">
        <f t="shared" si="15"/>
        <v>41373</v>
      </c>
      <c r="I20" s="56">
        <f t="shared" si="16"/>
        <v>41373</v>
      </c>
      <c r="J20" s="54"/>
      <c r="K20" s="54"/>
      <c r="L20" s="55">
        <f t="shared" si="17"/>
        <v>41374</v>
      </c>
      <c r="M20" s="56">
        <f t="shared" si="18"/>
        <v>41374</v>
      </c>
      <c r="N20" s="54"/>
      <c r="O20" s="54"/>
      <c r="P20" s="54">
        <f t="shared" si="19"/>
        <v>41375</v>
      </c>
      <c r="Q20" s="56">
        <f t="shared" si="20"/>
        <v>41375</v>
      </c>
      <c r="R20" s="54"/>
      <c r="S20" s="54"/>
      <c r="T20" s="55">
        <f t="shared" si="21"/>
        <v>41376</v>
      </c>
      <c r="U20" s="56">
        <f t="shared" si="22"/>
        <v>41376</v>
      </c>
      <c r="V20" s="54"/>
      <c r="W20" s="54"/>
      <c r="X20" s="54">
        <f t="shared" si="23"/>
        <v>41377</v>
      </c>
      <c r="Y20" s="56">
        <f t="shared" si="24"/>
        <v>41377</v>
      </c>
      <c r="Z20" s="54"/>
      <c r="AA20" s="54"/>
      <c r="AB20" s="55">
        <f t="shared" si="25"/>
        <v>41378</v>
      </c>
      <c r="AC20" s="56">
        <f t="shared" si="26"/>
        <v>41378</v>
      </c>
      <c r="AD20" s="54"/>
      <c r="AE20" s="54"/>
      <c r="AF20" s="57">
        <f t="shared" si="27"/>
        <v>41379</v>
      </c>
    </row>
    <row r="21" spans="1:32" s="7" customFormat="1" x14ac:dyDescent="0.25">
      <c r="A21" s="10"/>
      <c r="B21" s="10" t="str">
        <f>IF('Feuille calcul'!B16=0,"",'Feuille calcul'!B16)</f>
        <v/>
      </c>
      <c r="C21" s="48" t="str">
        <f>IF('Feuille calcul'!H16=0,"",'Feuille calcul'!H16)</f>
        <v/>
      </c>
      <c r="D21" s="48" t="str">
        <f>IF('Feuille calcul'!I16=0,"",'Feuille calcul'!I16)</f>
        <v/>
      </c>
      <c r="E21" s="11">
        <f t="shared" si="14"/>
        <v>41372</v>
      </c>
      <c r="F21" s="12">
        <f>IF(AND(C21&gt;E21,C21&lt;H21),C21,E21)</f>
        <v>41372</v>
      </c>
      <c r="G21" s="12">
        <f>IF(AND(D21&gt;E21,D21&lt;H21),D21,H21)</f>
        <v>41373</v>
      </c>
      <c r="H21" s="13">
        <f t="shared" si="15"/>
        <v>41373</v>
      </c>
      <c r="I21" s="14">
        <f t="shared" si="16"/>
        <v>41373</v>
      </c>
      <c r="J21" s="12">
        <f>IF(AND(C21&gt;I21,C21&lt;L21),C21,I21)</f>
        <v>41373</v>
      </c>
      <c r="K21" s="12">
        <f>IF(AND(D21&gt;I21,D21&lt;L21),D21,L21)</f>
        <v>41374</v>
      </c>
      <c r="L21" s="13">
        <f t="shared" si="17"/>
        <v>41374</v>
      </c>
      <c r="M21" s="14">
        <f t="shared" si="18"/>
        <v>41374</v>
      </c>
      <c r="N21" s="12">
        <f>IF(AND(C21&gt;M21,C21&lt;P21),C21,M21)</f>
        <v>41374</v>
      </c>
      <c r="O21" s="12">
        <f>IF(AND(D21&gt;M21,D21&lt;P21),D21,P21)</f>
        <v>41375</v>
      </c>
      <c r="P21" s="12">
        <f t="shared" si="19"/>
        <v>41375</v>
      </c>
      <c r="Q21" s="14">
        <f t="shared" si="20"/>
        <v>41375</v>
      </c>
      <c r="R21" s="12">
        <f>IF(AND(C21&gt;Q21,C21&lt;T21),C21,Q21)</f>
        <v>41375</v>
      </c>
      <c r="S21" s="12">
        <f>IF(AND(D21&gt;Q21,D21&lt;T21),D21,T21)</f>
        <v>41376</v>
      </c>
      <c r="T21" s="13">
        <f t="shared" si="21"/>
        <v>41376</v>
      </c>
      <c r="U21" s="14">
        <f t="shared" si="22"/>
        <v>41376</v>
      </c>
      <c r="V21" s="12">
        <f>IF(AND(C21&gt;U21,C21&lt;X21),C21,U21)</f>
        <v>41376</v>
      </c>
      <c r="W21" s="12">
        <f>IF(AND(D21&gt;U21,D21&lt;X21),D21,X21)</f>
        <v>41377</v>
      </c>
      <c r="X21" s="12">
        <f t="shared" si="23"/>
        <v>41377</v>
      </c>
      <c r="Y21" s="14">
        <f t="shared" si="24"/>
        <v>41377</v>
      </c>
      <c r="Z21" s="12">
        <f>IF(AND(C21&gt;Y21,C21&lt;AB21),C21,Y21)</f>
        <v>41377</v>
      </c>
      <c r="AA21" s="12">
        <f>IF(AND(D21&gt;Y21,D21&lt;AB21),D21,AB21)</f>
        <v>41378</v>
      </c>
      <c r="AB21" s="13">
        <f t="shared" si="25"/>
        <v>41378</v>
      </c>
      <c r="AC21" s="14">
        <f t="shared" si="26"/>
        <v>41378</v>
      </c>
      <c r="AD21" s="12">
        <f>IF(AND(AA21&gt;AC21,AA21&lt;AF21),AA21,AC21)</f>
        <v>41378</v>
      </c>
      <c r="AE21" s="12">
        <f>IF(AND(D21&gt;AC21,D21&lt;AF21),D21,AF21)</f>
        <v>41379</v>
      </c>
      <c r="AF21" s="15">
        <f t="shared" si="27"/>
        <v>41379</v>
      </c>
    </row>
    <row r="22" spans="1:32" s="7" customFormat="1" ht="15.75" thickBot="1" x14ac:dyDescent="0.3">
      <c r="A22" s="16"/>
      <c r="B22" s="16" t="str">
        <f>IF('Feuille calcul'!B17=0,"",'Feuille calcul'!B17)</f>
        <v/>
      </c>
      <c r="C22" s="45">
        <f>IF('Feuille calcul'!H17=0,"",'Feuille calcul'!H17)</f>
        <v>41365.166666666664</v>
      </c>
      <c r="D22" s="46">
        <f>IF('Feuille calcul'!I17=0,"",'Feuille calcul'!I17)</f>
        <v>41365.166666666664</v>
      </c>
      <c r="E22" s="17">
        <f t="shared" si="14"/>
        <v>41372</v>
      </c>
      <c r="F22" s="76">
        <f>IF(AND(C22&gt;E22,C22&lt;H22),C22,E22)</f>
        <v>41372</v>
      </c>
      <c r="G22" s="76">
        <f>IF(AND(D22&gt;E22,D22&lt;H22),D22,H22)</f>
        <v>41373</v>
      </c>
      <c r="H22" s="19">
        <f t="shared" si="15"/>
        <v>41373</v>
      </c>
      <c r="I22" s="20">
        <f t="shared" si="16"/>
        <v>41373</v>
      </c>
      <c r="J22" s="76">
        <f>IF(AND(C22&gt;I22,C22&lt;L22),C22,I22)</f>
        <v>41373</v>
      </c>
      <c r="K22" s="76">
        <f>IF(AND(D22&gt;I22,D22&lt;L22),D22,L22)</f>
        <v>41374</v>
      </c>
      <c r="L22" s="19">
        <f t="shared" si="17"/>
        <v>41374</v>
      </c>
      <c r="M22" s="20">
        <f t="shared" si="18"/>
        <v>41374</v>
      </c>
      <c r="N22" s="76">
        <f>IF(AND(C22&gt;M22,C22&lt;P22),C22,M22)</f>
        <v>41374</v>
      </c>
      <c r="O22" s="76">
        <f>IF(AND(D22&gt;M22,D22&lt;P22),D22,P22)</f>
        <v>41375</v>
      </c>
      <c r="P22" s="18">
        <f t="shared" si="19"/>
        <v>41375</v>
      </c>
      <c r="Q22" s="20">
        <f t="shared" si="20"/>
        <v>41375</v>
      </c>
      <c r="R22" s="76">
        <f>IF(AND(C22&gt;Q22,C22&lt;T22),C22,Q22)</f>
        <v>41375</v>
      </c>
      <c r="S22" s="76">
        <f>IF(AND(D22&gt;Q22,D22&lt;T22),D22,T22)</f>
        <v>41376</v>
      </c>
      <c r="T22" s="19">
        <f t="shared" si="21"/>
        <v>41376</v>
      </c>
      <c r="U22" s="20">
        <f t="shared" si="22"/>
        <v>41376</v>
      </c>
      <c r="V22" s="76">
        <f>IF(AND(C22&gt;U22,C22&lt;X22),C22,U22)</f>
        <v>41376</v>
      </c>
      <c r="W22" s="76">
        <f>IF(AND(D22&gt;U22,D22&lt;X22),D22,X22)</f>
        <v>41377</v>
      </c>
      <c r="X22" s="18">
        <f t="shared" si="23"/>
        <v>41377</v>
      </c>
      <c r="Y22" s="20">
        <f t="shared" si="24"/>
        <v>41377</v>
      </c>
      <c r="Z22" s="76">
        <f>IF(AND(C22&gt;Y22,C22&lt;AB22),C22,Y22)</f>
        <v>41377</v>
      </c>
      <c r="AA22" s="76">
        <f>IF(AND(D22&gt;Y22,D22&lt;AB22),D22,AB22)</f>
        <v>41378</v>
      </c>
      <c r="AB22" s="19">
        <f t="shared" si="25"/>
        <v>41378</v>
      </c>
      <c r="AC22" s="20">
        <f t="shared" si="26"/>
        <v>41378</v>
      </c>
      <c r="AD22" s="76">
        <f>IF(AND(C22&gt;AC22,C22&lt;AF22),C22,AC22)</f>
        <v>41378</v>
      </c>
      <c r="AE22" s="76">
        <f>IF(AND(D22&gt;AC22,D22&lt;AF22),D22,AF22)</f>
        <v>41379</v>
      </c>
      <c r="AF22" s="21">
        <f t="shared" si="27"/>
        <v>41379</v>
      </c>
    </row>
    <row r="23" spans="1:32" s="42" customFormat="1" x14ac:dyDescent="0.25">
      <c r="A23" s="49" t="str">
        <f>+'Feuille calcul'!A18</f>
        <v>Presse 07</v>
      </c>
      <c r="B23" s="49"/>
      <c r="C23" s="51"/>
      <c r="D23" s="52"/>
      <c r="E23" s="53">
        <f t="shared" si="14"/>
        <v>41372</v>
      </c>
      <c r="F23" s="54"/>
      <c r="G23" s="54"/>
      <c r="H23" s="55">
        <f t="shared" si="15"/>
        <v>41373</v>
      </c>
      <c r="I23" s="56">
        <f t="shared" si="16"/>
        <v>41373</v>
      </c>
      <c r="J23" s="54"/>
      <c r="K23" s="54"/>
      <c r="L23" s="55">
        <f t="shared" si="17"/>
        <v>41374</v>
      </c>
      <c r="M23" s="56">
        <f t="shared" si="18"/>
        <v>41374</v>
      </c>
      <c r="N23" s="54"/>
      <c r="O23" s="54"/>
      <c r="P23" s="54">
        <f t="shared" si="19"/>
        <v>41375</v>
      </c>
      <c r="Q23" s="56">
        <f t="shared" si="20"/>
        <v>41375</v>
      </c>
      <c r="R23" s="54"/>
      <c r="S23" s="54"/>
      <c r="T23" s="55">
        <f t="shared" si="21"/>
        <v>41376</v>
      </c>
      <c r="U23" s="56">
        <f t="shared" si="22"/>
        <v>41376</v>
      </c>
      <c r="V23" s="54"/>
      <c r="W23" s="54"/>
      <c r="X23" s="54">
        <f t="shared" si="23"/>
        <v>41377</v>
      </c>
      <c r="Y23" s="56">
        <f t="shared" si="24"/>
        <v>41377</v>
      </c>
      <c r="Z23" s="54"/>
      <c r="AA23" s="54"/>
      <c r="AB23" s="55">
        <f t="shared" si="25"/>
        <v>41378</v>
      </c>
      <c r="AC23" s="56">
        <f t="shared" si="26"/>
        <v>41378</v>
      </c>
      <c r="AD23" s="54"/>
      <c r="AE23" s="54"/>
      <c r="AF23" s="57">
        <f t="shared" si="27"/>
        <v>41379</v>
      </c>
    </row>
    <row r="24" spans="1:32" s="7" customFormat="1" x14ac:dyDescent="0.25">
      <c r="A24" s="10"/>
      <c r="B24" s="10" t="str">
        <f>IF('Feuille calcul'!B18=0,"",'Feuille calcul'!B18)</f>
        <v>Plaque grigi</v>
      </c>
      <c r="C24" s="48">
        <f>IF('Feuille calcul'!H18=0,"",'Feuille calcul'!H18)</f>
        <v>41374.75</v>
      </c>
      <c r="D24" s="48">
        <f>IF('Feuille calcul'!I18=0,"",'Feuille calcul'!I18)</f>
        <v>41375.675925925927</v>
      </c>
      <c r="E24" s="11">
        <f t="shared" si="14"/>
        <v>41372</v>
      </c>
      <c r="F24" s="12">
        <f>IF(AND(C24&gt;E24,C24&lt;H24),C24,E24)</f>
        <v>41372</v>
      </c>
      <c r="G24" s="12">
        <f>IF(AND(D24&gt;E24,D24&lt;H24),D24,H24)</f>
        <v>41373</v>
      </c>
      <c r="H24" s="13">
        <f t="shared" si="15"/>
        <v>41373</v>
      </c>
      <c r="I24" s="14">
        <f t="shared" si="16"/>
        <v>41373</v>
      </c>
      <c r="J24" s="12">
        <f>IF(AND(C24&gt;I24,C24&lt;L24),C24,I24)</f>
        <v>41373</v>
      </c>
      <c r="K24" s="12">
        <f>IF(AND(D24&gt;I24,D24&lt;L24),D24,L24)</f>
        <v>41374</v>
      </c>
      <c r="L24" s="13">
        <f t="shared" si="17"/>
        <v>41374</v>
      </c>
      <c r="M24" s="14">
        <f t="shared" si="18"/>
        <v>41374</v>
      </c>
      <c r="N24" s="12">
        <f>IF(AND(C24&gt;M24,C24&lt;P24),C24,M24)</f>
        <v>41374.75</v>
      </c>
      <c r="O24" s="12">
        <f>IF(AND(D24&gt;M24,D24&lt;P24),D24,P24)</f>
        <v>41375</v>
      </c>
      <c r="P24" s="12">
        <f t="shared" si="19"/>
        <v>41375</v>
      </c>
      <c r="Q24" s="14">
        <f t="shared" si="20"/>
        <v>41375</v>
      </c>
      <c r="R24" s="12">
        <f>IF(AND(C24&gt;Q24,C24&lt;T24),C24,Q24)</f>
        <v>41375</v>
      </c>
      <c r="S24" s="12">
        <f>IF(AND(D24&gt;Q24,D24&lt;T24),D24,T24)</f>
        <v>41375.675925925927</v>
      </c>
      <c r="T24" s="13">
        <f t="shared" si="21"/>
        <v>41376</v>
      </c>
      <c r="U24" s="14">
        <f t="shared" si="22"/>
        <v>41376</v>
      </c>
      <c r="V24" s="12">
        <f>IF(AND(C24&gt;U24,C24&lt;X24),C24,U24)</f>
        <v>41376</v>
      </c>
      <c r="W24" s="12">
        <f>IF(AND(D24&gt;U24,D24&lt;X24),D24,X24)</f>
        <v>41377</v>
      </c>
      <c r="X24" s="12">
        <f t="shared" si="23"/>
        <v>41377</v>
      </c>
      <c r="Y24" s="14">
        <f t="shared" si="24"/>
        <v>41377</v>
      </c>
      <c r="Z24" s="12">
        <f>IF(AND(C24&gt;Y24,C24&lt;AB24),C24,Y24)</f>
        <v>41377</v>
      </c>
      <c r="AA24" s="12">
        <f>IF(AND(D24&gt;Y24,D24&lt;AB24),D24,AB24)</f>
        <v>41378</v>
      </c>
      <c r="AB24" s="13">
        <f t="shared" si="25"/>
        <v>41378</v>
      </c>
      <c r="AC24" s="14">
        <f t="shared" si="26"/>
        <v>41378</v>
      </c>
      <c r="AD24" s="12">
        <f>IF(AND(AA24&gt;AC24,AA24&lt;AF24),AA24,AC24)</f>
        <v>41378</v>
      </c>
      <c r="AE24" s="12">
        <f>IF(AND(D24&gt;AC24,D24&lt;AF24),D24,AF24)</f>
        <v>41379</v>
      </c>
      <c r="AF24" s="15">
        <f t="shared" si="27"/>
        <v>41379</v>
      </c>
    </row>
    <row r="25" spans="1:32" s="7" customFormat="1" ht="15.75" thickBot="1" x14ac:dyDescent="0.3">
      <c r="A25" s="16"/>
      <c r="B25" s="16" t="str">
        <f>IF('Feuille calcul'!B19=0,"",'Feuille calcul'!B19)</f>
        <v>Cheville Xenon</v>
      </c>
      <c r="C25" s="45">
        <f>IF('Feuille calcul'!H19=0,"",'Feuille calcul'!H19)</f>
        <v>41365.166666666664</v>
      </c>
      <c r="D25" s="46">
        <f>IF('Feuille calcul'!I19=0,"",'Feuille calcul'!I19)</f>
        <v>41366.902777777774</v>
      </c>
      <c r="E25" s="17">
        <f t="shared" si="14"/>
        <v>41372</v>
      </c>
      <c r="F25" s="76">
        <f>IF(AND(C25&gt;E25,C25&lt;H25),C25,E25)</f>
        <v>41372</v>
      </c>
      <c r="G25" s="76">
        <f>IF(AND(D25&gt;E25,D25&lt;H25),D25,H25)</f>
        <v>41373</v>
      </c>
      <c r="H25" s="19">
        <f t="shared" si="15"/>
        <v>41373</v>
      </c>
      <c r="I25" s="20">
        <f t="shared" si="16"/>
        <v>41373</v>
      </c>
      <c r="J25" s="76">
        <f>IF(AND(C25&gt;I25,C25&lt;L25),C25,I25)</f>
        <v>41373</v>
      </c>
      <c r="K25" s="76">
        <f>IF(AND(D25&gt;I25,D25&lt;L25),D25,L25)</f>
        <v>41374</v>
      </c>
      <c r="L25" s="19">
        <f t="shared" si="17"/>
        <v>41374</v>
      </c>
      <c r="M25" s="20">
        <f t="shared" si="18"/>
        <v>41374</v>
      </c>
      <c r="N25" s="76">
        <f>IF(AND(C25&gt;M25,C25&lt;P25),C25,M25)</f>
        <v>41374</v>
      </c>
      <c r="O25" s="76">
        <f>IF(AND(D25&gt;M25,D25&lt;P25),D25,P25)</f>
        <v>41375</v>
      </c>
      <c r="P25" s="18">
        <f t="shared" si="19"/>
        <v>41375</v>
      </c>
      <c r="Q25" s="20">
        <f t="shared" si="20"/>
        <v>41375</v>
      </c>
      <c r="R25" s="76">
        <f>IF(AND(C25&gt;Q25,C25&lt;T25),C25,Q25)</f>
        <v>41375</v>
      </c>
      <c r="S25" s="76">
        <f>IF(AND(D25&gt;Q25,D25&lt;T25),D25,T25)</f>
        <v>41376</v>
      </c>
      <c r="T25" s="19">
        <f t="shared" si="21"/>
        <v>41376</v>
      </c>
      <c r="U25" s="20">
        <f t="shared" si="22"/>
        <v>41376</v>
      </c>
      <c r="V25" s="76">
        <f>IF(AND(C25&gt;U25,C25&lt;X25),C25,U25)</f>
        <v>41376</v>
      </c>
      <c r="W25" s="76">
        <f>IF(AND(D25&gt;U25,D25&lt;X25),D25,X25)</f>
        <v>41377</v>
      </c>
      <c r="X25" s="18">
        <f t="shared" si="23"/>
        <v>41377</v>
      </c>
      <c r="Y25" s="20">
        <f t="shared" si="24"/>
        <v>41377</v>
      </c>
      <c r="Z25" s="76">
        <f>IF(AND(C25&gt;Y25,C25&lt;AB25),C25,Y25)</f>
        <v>41377</v>
      </c>
      <c r="AA25" s="76">
        <f>IF(AND(D25&gt;Y25,D25&lt;AB25),D25,AB25)</f>
        <v>41378</v>
      </c>
      <c r="AB25" s="19">
        <f t="shared" si="25"/>
        <v>41378</v>
      </c>
      <c r="AC25" s="20">
        <f t="shared" si="26"/>
        <v>41378</v>
      </c>
      <c r="AD25" s="76">
        <f>IF(AND(C25&gt;AC25,C25&lt;AF25),C25,AC25)</f>
        <v>41378</v>
      </c>
      <c r="AE25" s="76">
        <f>IF(AND(D25&gt;AC25,D25&lt;AF25),D25,AF25)</f>
        <v>41379</v>
      </c>
      <c r="AF25" s="21">
        <f t="shared" si="27"/>
        <v>41379</v>
      </c>
    </row>
    <row r="26" spans="1:32" s="42" customFormat="1" x14ac:dyDescent="0.25">
      <c r="A26" s="49" t="str">
        <f>+'Feuille calcul'!A20</f>
        <v>Presse 08</v>
      </c>
      <c r="B26" s="49"/>
      <c r="C26" s="51"/>
      <c r="D26" s="52"/>
      <c r="E26" s="53">
        <f t="shared" si="14"/>
        <v>41372</v>
      </c>
      <c r="F26" s="54"/>
      <c r="G26" s="54"/>
      <c r="H26" s="55">
        <f t="shared" si="15"/>
        <v>41373</v>
      </c>
      <c r="I26" s="56">
        <f t="shared" si="16"/>
        <v>41373</v>
      </c>
      <c r="J26" s="54"/>
      <c r="K26" s="54"/>
      <c r="L26" s="55">
        <f t="shared" si="17"/>
        <v>41374</v>
      </c>
      <c r="M26" s="56">
        <f t="shared" si="18"/>
        <v>41374</v>
      </c>
      <c r="N26" s="54"/>
      <c r="O26" s="54"/>
      <c r="P26" s="54">
        <f t="shared" si="19"/>
        <v>41375</v>
      </c>
      <c r="Q26" s="56">
        <f t="shared" si="20"/>
        <v>41375</v>
      </c>
      <c r="R26" s="54"/>
      <c r="S26" s="54"/>
      <c r="T26" s="55">
        <f t="shared" si="21"/>
        <v>41376</v>
      </c>
      <c r="U26" s="56">
        <f t="shared" si="22"/>
        <v>41376</v>
      </c>
      <c r="V26" s="54"/>
      <c r="W26" s="54"/>
      <c r="X26" s="54">
        <f t="shared" si="23"/>
        <v>41377</v>
      </c>
      <c r="Y26" s="56">
        <f t="shared" si="24"/>
        <v>41377</v>
      </c>
      <c r="Z26" s="54"/>
      <c r="AA26" s="54"/>
      <c r="AB26" s="55">
        <f t="shared" si="25"/>
        <v>41378</v>
      </c>
      <c r="AC26" s="56">
        <f t="shared" si="26"/>
        <v>41378</v>
      </c>
      <c r="AD26" s="54"/>
      <c r="AE26" s="54"/>
      <c r="AF26" s="57">
        <f t="shared" si="27"/>
        <v>41379</v>
      </c>
    </row>
    <row r="27" spans="1:32" s="7" customFormat="1" x14ac:dyDescent="0.25">
      <c r="A27" s="10"/>
      <c r="B27" s="10" t="str">
        <f>IF('Feuille calcul'!B20=0,"",'Feuille calcul'!B20)</f>
        <v>Plaque grigi</v>
      </c>
      <c r="C27" s="48">
        <f>IF('Feuille calcul'!H20=0,"",'Feuille calcul'!H20)</f>
        <v>41373.75</v>
      </c>
      <c r="D27" s="48">
        <f>IF('Feuille calcul'!I20=0,"",'Feuille calcul'!I20)</f>
        <v>41374.675925925927</v>
      </c>
      <c r="E27" s="11">
        <f t="shared" si="14"/>
        <v>41372</v>
      </c>
      <c r="F27" s="12">
        <f>IF(AND(C27&gt;E27,C27&lt;H27),C27,E27)</f>
        <v>41372</v>
      </c>
      <c r="G27" s="12">
        <f>IF(AND(D27&gt;E27,D27&lt;H27),D27,H27)</f>
        <v>41373</v>
      </c>
      <c r="H27" s="13">
        <f t="shared" si="15"/>
        <v>41373</v>
      </c>
      <c r="I27" s="14">
        <f t="shared" si="16"/>
        <v>41373</v>
      </c>
      <c r="J27" s="12">
        <f>IF(AND(C27&gt;I27,C27&lt;L27),C27,I27)</f>
        <v>41373.75</v>
      </c>
      <c r="K27" s="12">
        <f>IF(AND(D27&gt;I27,D27&lt;L27),D27,L27)</f>
        <v>41374</v>
      </c>
      <c r="L27" s="13">
        <f t="shared" si="17"/>
        <v>41374</v>
      </c>
      <c r="M27" s="14">
        <f t="shared" si="18"/>
        <v>41374</v>
      </c>
      <c r="N27" s="12">
        <f>IF(AND(C27&gt;M27,C27&lt;P27),C27,M27)</f>
        <v>41374</v>
      </c>
      <c r="O27" s="12">
        <f>IF(AND(D27&gt;M27,D27&lt;P27),D27,P27)</f>
        <v>41374.675925925927</v>
      </c>
      <c r="P27" s="12">
        <f t="shared" si="19"/>
        <v>41375</v>
      </c>
      <c r="Q27" s="14">
        <f t="shared" si="20"/>
        <v>41375</v>
      </c>
      <c r="R27" s="12">
        <f>IF(AND(C27&gt;Q27,C27&lt;T27),C27,Q27)</f>
        <v>41375</v>
      </c>
      <c r="S27" s="12">
        <f>IF(AND(D27&gt;Q27,D27&lt;T27),D27,T27)</f>
        <v>41376</v>
      </c>
      <c r="T27" s="13">
        <f t="shared" si="21"/>
        <v>41376</v>
      </c>
      <c r="U27" s="14">
        <f t="shared" si="22"/>
        <v>41376</v>
      </c>
      <c r="V27" s="12">
        <f>IF(AND(C27&gt;U27,C27&lt;X27),C27,U27)</f>
        <v>41376</v>
      </c>
      <c r="W27" s="12">
        <f>IF(AND(D27&gt;U27,D27&lt;X27),D27,X27)</f>
        <v>41377</v>
      </c>
      <c r="X27" s="12">
        <f t="shared" si="23"/>
        <v>41377</v>
      </c>
      <c r="Y27" s="14">
        <f t="shared" si="24"/>
        <v>41377</v>
      </c>
      <c r="Z27" s="12">
        <f>IF(AND(C27&gt;Y27,C27&lt;AB27),C27,Y27)</f>
        <v>41377</v>
      </c>
      <c r="AA27" s="12">
        <f>IF(AND(D27&gt;Y27,D27&lt;AB27),D27,AB27)</f>
        <v>41378</v>
      </c>
      <c r="AB27" s="13">
        <f t="shared" si="25"/>
        <v>41378</v>
      </c>
      <c r="AC27" s="14">
        <f t="shared" si="26"/>
        <v>41378</v>
      </c>
      <c r="AD27" s="12">
        <f>IF(AND(AA27&gt;AC27,AA27&lt;AF27),AA27,AC27)</f>
        <v>41378</v>
      </c>
      <c r="AE27" s="12">
        <f>IF(AND(D27&gt;AC27,D27&lt;AF27),D27,AF27)</f>
        <v>41379</v>
      </c>
      <c r="AF27" s="15">
        <f t="shared" si="27"/>
        <v>41379</v>
      </c>
    </row>
    <row r="28" spans="1:32" s="7" customFormat="1" ht="15.75" thickBot="1" x14ac:dyDescent="0.3">
      <c r="A28" s="16"/>
      <c r="B28" s="16" t="str">
        <f>IF('Feuille calcul'!B21=0,"",'Feuille calcul'!B21)</f>
        <v>Cheville Xenon</v>
      </c>
      <c r="C28" s="45">
        <f>IF('Feuille calcul'!H21=0,"",'Feuille calcul'!H21)</f>
        <v>41365.166666666664</v>
      </c>
      <c r="D28" s="46">
        <f>IF('Feuille calcul'!I21=0,"",'Feuille calcul'!I21)</f>
        <v>41366.902777777774</v>
      </c>
      <c r="E28" s="17">
        <f t="shared" si="14"/>
        <v>41372</v>
      </c>
      <c r="F28" s="76">
        <f>IF(AND(C28&gt;E28,C28&lt;H28),C28,E28)</f>
        <v>41372</v>
      </c>
      <c r="G28" s="76">
        <f>IF(AND(D28&gt;E28,D28&lt;H28),D28,H28)</f>
        <v>41373</v>
      </c>
      <c r="H28" s="19">
        <f t="shared" si="15"/>
        <v>41373</v>
      </c>
      <c r="I28" s="20">
        <f t="shared" si="16"/>
        <v>41373</v>
      </c>
      <c r="J28" s="76">
        <f>IF(AND(C28&gt;I28,C28&lt;L28),C28,I28)</f>
        <v>41373</v>
      </c>
      <c r="K28" s="76">
        <f>IF(AND(D28&gt;I28,D28&lt;L28),D28,L28)</f>
        <v>41374</v>
      </c>
      <c r="L28" s="19">
        <f t="shared" si="17"/>
        <v>41374</v>
      </c>
      <c r="M28" s="20">
        <f t="shared" si="18"/>
        <v>41374</v>
      </c>
      <c r="N28" s="76">
        <f>IF(AND(C28&gt;M28,C28&lt;P28),C28,M28)</f>
        <v>41374</v>
      </c>
      <c r="O28" s="76">
        <f>IF(AND(D28&gt;M28,D28&lt;P28),D28,P28)</f>
        <v>41375</v>
      </c>
      <c r="P28" s="18">
        <f t="shared" si="19"/>
        <v>41375</v>
      </c>
      <c r="Q28" s="20">
        <f t="shared" si="20"/>
        <v>41375</v>
      </c>
      <c r="R28" s="76">
        <f>IF(AND(C28&gt;Q28,C28&lt;T28),C28,Q28)</f>
        <v>41375</v>
      </c>
      <c r="S28" s="76">
        <f>IF(AND(D28&gt;Q28,D28&lt;T28),D28,T28)</f>
        <v>41376</v>
      </c>
      <c r="T28" s="19">
        <f t="shared" si="21"/>
        <v>41376</v>
      </c>
      <c r="U28" s="20">
        <f t="shared" si="22"/>
        <v>41376</v>
      </c>
      <c r="V28" s="76">
        <f>IF(AND(C28&gt;U28,C28&lt;X28),C28,U28)</f>
        <v>41376</v>
      </c>
      <c r="W28" s="76">
        <f>IF(AND(D28&gt;U28,D28&lt;X28),D28,X28)</f>
        <v>41377</v>
      </c>
      <c r="X28" s="18">
        <f t="shared" si="23"/>
        <v>41377</v>
      </c>
      <c r="Y28" s="20">
        <f t="shared" si="24"/>
        <v>41377</v>
      </c>
      <c r="Z28" s="76">
        <f>IF(AND(C28&gt;Y28,C28&lt;AB28),C28,Y28)</f>
        <v>41377</v>
      </c>
      <c r="AA28" s="76">
        <f>IF(AND(D28&gt;Y28,D28&lt;AB28),D28,AB28)</f>
        <v>41378</v>
      </c>
      <c r="AB28" s="19">
        <f t="shared" si="25"/>
        <v>41378</v>
      </c>
      <c r="AC28" s="20">
        <f t="shared" si="26"/>
        <v>41378</v>
      </c>
      <c r="AD28" s="76">
        <f>IF(AND(C28&gt;AC28,C28&lt;AF28),C28,AC28)</f>
        <v>41378</v>
      </c>
      <c r="AE28" s="76">
        <f>IF(AND(D28&gt;AC28,D28&lt;AF28),D28,AF28)</f>
        <v>41379</v>
      </c>
      <c r="AF28" s="21">
        <f t="shared" si="27"/>
        <v>41379</v>
      </c>
    </row>
    <row r="29" spans="1:32" s="42" customFormat="1" x14ac:dyDescent="0.25">
      <c r="A29" s="49" t="str">
        <f>+'Feuille calcul'!A22</f>
        <v>Presse 09</v>
      </c>
      <c r="B29" s="49"/>
      <c r="C29" s="51"/>
      <c r="D29" s="52"/>
      <c r="E29" s="53">
        <f t="shared" si="14"/>
        <v>41372</v>
      </c>
      <c r="F29" s="54"/>
      <c r="G29" s="54"/>
      <c r="H29" s="55">
        <f t="shared" si="15"/>
        <v>41373</v>
      </c>
      <c r="I29" s="56">
        <f t="shared" si="16"/>
        <v>41373</v>
      </c>
      <c r="J29" s="54"/>
      <c r="K29" s="54"/>
      <c r="L29" s="55">
        <f t="shared" si="17"/>
        <v>41374</v>
      </c>
      <c r="M29" s="56">
        <f t="shared" si="18"/>
        <v>41374</v>
      </c>
      <c r="N29" s="54"/>
      <c r="O29" s="54"/>
      <c r="P29" s="54">
        <f t="shared" si="19"/>
        <v>41375</v>
      </c>
      <c r="Q29" s="56">
        <f t="shared" si="20"/>
        <v>41375</v>
      </c>
      <c r="R29" s="54"/>
      <c r="S29" s="54"/>
      <c r="T29" s="55">
        <f t="shared" si="21"/>
        <v>41376</v>
      </c>
      <c r="U29" s="56">
        <f t="shared" si="22"/>
        <v>41376</v>
      </c>
      <c r="V29" s="54"/>
      <c r="W29" s="54"/>
      <c r="X29" s="54">
        <f t="shared" si="23"/>
        <v>41377</v>
      </c>
      <c r="Y29" s="56">
        <f t="shared" si="24"/>
        <v>41377</v>
      </c>
      <c r="Z29" s="54"/>
      <c r="AA29" s="54"/>
      <c r="AB29" s="55">
        <f t="shared" si="25"/>
        <v>41378</v>
      </c>
      <c r="AC29" s="56">
        <f t="shared" si="26"/>
        <v>41378</v>
      </c>
      <c r="AD29" s="54"/>
      <c r="AE29" s="54"/>
      <c r="AF29" s="57">
        <f t="shared" si="27"/>
        <v>41379</v>
      </c>
    </row>
    <row r="30" spans="1:32" s="7" customFormat="1" x14ac:dyDescent="0.25">
      <c r="A30" s="10"/>
      <c r="B30" s="10" t="str">
        <f>IF('Feuille calcul'!B22=0,"",'Feuille calcul'!B22)</f>
        <v>Plaque grigi</v>
      </c>
      <c r="C30" s="48">
        <f>IF('Feuille calcul'!H22=0,"",'Feuille calcul'!H22)</f>
        <v>41374.75</v>
      </c>
      <c r="D30" s="48">
        <f>IF('Feuille calcul'!I22=0,"",'Feuille calcul'!I22)</f>
        <v>41375.675925925927</v>
      </c>
      <c r="E30" s="11">
        <f t="shared" si="14"/>
        <v>41372</v>
      </c>
      <c r="F30" s="12">
        <f>IF(AND(C30&gt;E30,C30&lt;H30),C30,E30)</f>
        <v>41372</v>
      </c>
      <c r="G30" s="12">
        <f>IF(AND(D30&gt;E30,D30&lt;H30),D30,H30)</f>
        <v>41373</v>
      </c>
      <c r="H30" s="13">
        <f t="shared" si="15"/>
        <v>41373</v>
      </c>
      <c r="I30" s="14">
        <f t="shared" si="16"/>
        <v>41373</v>
      </c>
      <c r="J30" s="12">
        <f>IF(AND(C30&gt;I30,C30&lt;L30),C30,I30)</f>
        <v>41373</v>
      </c>
      <c r="K30" s="12">
        <f>IF(AND(D30&gt;I30,D30&lt;L30),D30,L30)</f>
        <v>41374</v>
      </c>
      <c r="L30" s="13">
        <f t="shared" si="17"/>
        <v>41374</v>
      </c>
      <c r="M30" s="14">
        <f t="shared" si="18"/>
        <v>41374</v>
      </c>
      <c r="N30" s="12">
        <f>IF(AND(C30&gt;M30,C30&lt;P30),C30,M30)</f>
        <v>41374.75</v>
      </c>
      <c r="O30" s="12">
        <f>IF(AND(D30&gt;M30,D30&lt;P30),D30,P30)</f>
        <v>41375</v>
      </c>
      <c r="P30" s="12">
        <f t="shared" si="19"/>
        <v>41375</v>
      </c>
      <c r="Q30" s="14">
        <f t="shared" si="20"/>
        <v>41375</v>
      </c>
      <c r="R30" s="12">
        <f>IF(AND(C30&gt;Q30,C30&lt;T30),C30,Q30)</f>
        <v>41375</v>
      </c>
      <c r="S30" s="12">
        <f>IF(AND(D30&gt;Q30,D30&lt;T30),D30,T30)</f>
        <v>41375.675925925927</v>
      </c>
      <c r="T30" s="13">
        <f t="shared" si="21"/>
        <v>41376</v>
      </c>
      <c r="U30" s="14">
        <f t="shared" si="22"/>
        <v>41376</v>
      </c>
      <c r="V30" s="12">
        <f>IF(AND(C30&gt;U30,C30&lt;X30),C30,U30)</f>
        <v>41376</v>
      </c>
      <c r="W30" s="12">
        <f>IF(AND(D30&gt;U30,D30&lt;X30),D30,X30)</f>
        <v>41377</v>
      </c>
      <c r="X30" s="12">
        <f t="shared" si="23"/>
        <v>41377</v>
      </c>
      <c r="Y30" s="14">
        <f t="shared" si="24"/>
        <v>41377</v>
      </c>
      <c r="Z30" s="12">
        <f>IF(AND(C30&gt;Y30,C30&lt;AB30),C30,Y30)</f>
        <v>41377</v>
      </c>
      <c r="AA30" s="12">
        <f>IF(AND(D30&gt;Y30,D30&lt;AB30),D30,AB30)</f>
        <v>41378</v>
      </c>
      <c r="AB30" s="13">
        <f t="shared" si="25"/>
        <v>41378</v>
      </c>
      <c r="AC30" s="14">
        <f t="shared" si="26"/>
        <v>41378</v>
      </c>
      <c r="AD30" s="12">
        <f>IF(AND(AA30&gt;AC30,AA30&lt;AF30),AA30,AC30)</f>
        <v>41378</v>
      </c>
      <c r="AE30" s="12">
        <f>IF(AND(D30&gt;AC30,D30&lt;AF30),D30,AF30)</f>
        <v>41379</v>
      </c>
      <c r="AF30" s="15">
        <f t="shared" si="27"/>
        <v>41379</v>
      </c>
    </row>
    <row r="31" spans="1:32" s="7" customFormat="1" ht="15.75" thickBot="1" x14ac:dyDescent="0.3">
      <c r="A31" s="16"/>
      <c r="B31" s="16" t="str">
        <f>IF('Feuille calcul'!B23=0,"",'Feuille calcul'!B23)</f>
        <v>Cheville Xenon</v>
      </c>
      <c r="C31" s="45">
        <f>IF('Feuille calcul'!H23=0,"",'Feuille calcul'!H23)</f>
        <v>41365.166666666664</v>
      </c>
      <c r="D31" s="46">
        <f>IF('Feuille calcul'!I23=0,"",'Feuille calcul'!I23)</f>
        <v>41366.902777777774</v>
      </c>
      <c r="E31" s="17">
        <f t="shared" si="14"/>
        <v>41372</v>
      </c>
      <c r="F31" s="76">
        <f>IF(AND(C31&gt;E31,C31&lt;H31),C31,E31)</f>
        <v>41372</v>
      </c>
      <c r="G31" s="76">
        <f>IF(AND(D31&gt;E31,D31&lt;H31),D31,H31)</f>
        <v>41373</v>
      </c>
      <c r="H31" s="19">
        <f t="shared" si="15"/>
        <v>41373</v>
      </c>
      <c r="I31" s="20">
        <f t="shared" si="16"/>
        <v>41373</v>
      </c>
      <c r="J31" s="76">
        <f>IF(AND(C31&gt;I31,C31&lt;L31),C31,I31)</f>
        <v>41373</v>
      </c>
      <c r="K31" s="76">
        <f>IF(AND(D31&gt;I31,D31&lt;L31),D31,L31)</f>
        <v>41374</v>
      </c>
      <c r="L31" s="19">
        <f t="shared" si="17"/>
        <v>41374</v>
      </c>
      <c r="M31" s="20">
        <f t="shared" si="18"/>
        <v>41374</v>
      </c>
      <c r="N31" s="76">
        <f>IF(AND(C31&gt;M31,C31&lt;P31),C31,M31)</f>
        <v>41374</v>
      </c>
      <c r="O31" s="76">
        <f>IF(AND(D31&gt;M31,D31&lt;P31),D31,P31)</f>
        <v>41375</v>
      </c>
      <c r="P31" s="18">
        <f t="shared" si="19"/>
        <v>41375</v>
      </c>
      <c r="Q31" s="20">
        <f t="shared" si="20"/>
        <v>41375</v>
      </c>
      <c r="R31" s="76">
        <f>IF(AND(C31&gt;Q31,C31&lt;T31),C31,Q31)</f>
        <v>41375</v>
      </c>
      <c r="S31" s="76">
        <f>IF(AND(D31&gt;Q31,D31&lt;T31),D31,T31)</f>
        <v>41376</v>
      </c>
      <c r="T31" s="19">
        <f t="shared" si="21"/>
        <v>41376</v>
      </c>
      <c r="U31" s="20">
        <f t="shared" si="22"/>
        <v>41376</v>
      </c>
      <c r="V31" s="76">
        <f>IF(AND(C31&gt;U31,C31&lt;X31),C31,U31)</f>
        <v>41376</v>
      </c>
      <c r="W31" s="76">
        <f>IF(AND(D31&gt;U31,D31&lt;X31),D31,X31)</f>
        <v>41377</v>
      </c>
      <c r="X31" s="18">
        <f t="shared" si="23"/>
        <v>41377</v>
      </c>
      <c r="Y31" s="20">
        <f t="shared" si="24"/>
        <v>41377</v>
      </c>
      <c r="Z31" s="76">
        <f>IF(AND(C31&gt;Y31,C31&lt;AB31),C31,Y31)</f>
        <v>41377</v>
      </c>
      <c r="AA31" s="76">
        <f>IF(AND(D31&gt;Y31,D31&lt;AB31),D31,AB31)</f>
        <v>41378</v>
      </c>
      <c r="AB31" s="19">
        <f t="shared" si="25"/>
        <v>41378</v>
      </c>
      <c r="AC31" s="20">
        <f t="shared" si="26"/>
        <v>41378</v>
      </c>
      <c r="AD31" s="76">
        <f>IF(AND(C31&gt;AC31,C31&lt;AF31),C31,AC31)</f>
        <v>41378</v>
      </c>
      <c r="AE31" s="76">
        <f>IF(AND(D31&gt;AC31,D31&lt;AF31),D31,AF31)</f>
        <v>41379</v>
      </c>
      <c r="AF31" s="21">
        <f t="shared" si="27"/>
        <v>41379</v>
      </c>
    </row>
    <row r="32" spans="1:32" s="42" customFormat="1" x14ac:dyDescent="0.25">
      <c r="A32" s="49" t="str">
        <f>+'Feuille calcul'!A24</f>
        <v>Presse 10</v>
      </c>
      <c r="B32" s="49"/>
      <c r="C32" s="51"/>
      <c r="D32" s="52"/>
      <c r="E32" s="53">
        <f t="shared" si="14"/>
        <v>41372</v>
      </c>
      <c r="F32" s="54"/>
      <c r="G32" s="54"/>
      <c r="H32" s="55">
        <f t="shared" si="15"/>
        <v>41373</v>
      </c>
      <c r="I32" s="56">
        <f t="shared" si="16"/>
        <v>41373</v>
      </c>
      <c r="J32" s="54"/>
      <c r="K32" s="54"/>
      <c r="L32" s="55">
        <f t="shared" si="17"/>
        <v>41374</v>
      </c>
      <c r="M32" s="56">
        <f t="shared" si="18"/>
        <v>41374</v>
      </c>
      <c r="N32" s="54"/>
      <c r="O32" s="54"/>
      <c r="P32" s="54">
        <f t="shared" si="19"/>
        <v>41375</v>
      </c>
      <c r="Q32" s="56">
        <f t="shared" si="20"/>
        <v>41375</v>
      </c>
      <c r="R32" s="54"/>
      <c r="S32" s="54"/>
      <c r="T32" s="55">
        <f t="shared" si="21"/>
        <v>41376</v>
      </c>
      <c r="U32" s="56">
        <f t="shared" si="22"/>
        <v>41376</v>
      </c>
      <c r="V32" s="54"/>
      <c r="W32" s="54"/>
      <c r="X32" s="54">
        <f t="shared" si="23"/>
        <v>41377</v>
      </c>
      <c r="Y32" s="56">
        <f t="shared" si="24"/>
        <v>41377</v>
      </c>
      <c r="Z32" s="54"/>
      <c r="AA32" s="54"/>
      <c r="AB32" s="55">
        <f t="shared" si="25"/>
        <v>41378</v>
      </c>
      <c r="AC32" s="56">
        <f t="shared" si="26"/>
        <v>41378</v>
      </c>
      <c r="AD32" s="54"/>
      <c r="AE32" s="54"/>
      <c r="AF32" s="57">
        <f t="shared" si="27"/>
        <v>41379</v>
      </c>
    </row>
    <row r="33" spans="1:32" s="7" customFormat="1" x14ac:dyDescent="0.25">
      <c r="A33" s="10"/>
      <c r="B33" s="10" t="str">
        <f>IF('Feuille calcul'!B24=0,"",'Feuille calcul'!B24)</f>
        <v>Plaque grigi</v>
      </c>
      <c r="C33" s="48">
        <f>IF('Feuille calcul'!H24=0,"",'Feuille calcul'!H24)</f>
        <v>41375.75</v>
      </c>
      <c r="D33" s="48">
        <f>IF('Feuille calcul'!I24=0,"",'Feuille calcul'!I24)</f>
        <v>41376.675925925927</v>
      </c>
      <c r="E33" s="11">
        <f t="shared" si="14"/>
        <v>41372</v>
      </c>
      <c r="F33" s="12">
        <f>IF(AND(C33&gt;E33,C33&lt;H33),C33,E33)</f>
        <v>41372</v>
      </c>
      <c r="G33" s="12">
        <f>IF(AND(D33&gt;E33,D33&lt;H33),D33,H33)</f>
        <v>41373</v>
      </c>
      <c r="H33" s="13">
        <f t="shared" si="15"/>
        <v>41373</v>
      </c>
      <c r="I33" s="14">
        <f t="shared" si="16"/>
        <v>41373</v>
      </c>
      <c r="J33" s="12">
        <f>IF(AND(C33&gt;I33,C33&lt;L33),C33,I33)</f>
        <v>41373</v>
      </c>
      <c r="K33" s="12">
        <f>IF(AND(D33&gt;I33,D33&lt;L33),D33,L33)</f>
        <v>41374</v>
      </c>
      <c r="L33" s="13">
        <f t="shared" si="17"/>
        <v>41374</v>
      </c>
      <c r="M33" s="14">
        <f t="shared" si="18"/>
        <v>41374</v>
      </c>
      <c r="N33" s="12">
        <f>IF(AND(C33&gt;M33,C33&lt;P33),C33,M33)</f>
        <v>41374</v>
      </c>
      <c r="O33" s="12">
        <f>IF(AND(D33&gt;M33,D33&lt;P33),D33,P33)</f>
        <v>41375</v>
      </c>
      <c r="P33" s="12">
        <f t="shared" si="19"/>
        <v>41375</v>
      </c>
      <c r="Q33" s="14">
        <f t="shared" si="20"/>
        <v>41375</v>
      </c>
      <c r="R33" s="12">
        <f>IF(AND(C33&gt;Q33,C33&lt;T33),C33,Q33)</f>
        <v>41375.75</v>
      </c>
      <c r="S33" s="12">
        <f>IF(AND(D33&gt;Q33,D33&lt;T33),D33,T33)</f>
        <v>41376</v>
      </c>
      <c r="T33" s="13">
        <f t="shared" si="21"/>
        <v>41376</v>
      </c>
      <c r="U33" s="14">
        <f t="shared" si="22"/>
        <v>41376</v>
      </c>
      <c r="V33" s="12">
        <f>IF(AND(C33&gt;U33,C33&lt;X33),C33,U33)</f>
        <v>41376</v>
      </c>
      <c r="W33" s="12">
        <f>IF(AND(D33&gt;U33,D33&lt;X33),D33,X33)</f>
        <v>41376.675925925927</v>
      </c>
      <c r="X33" s="12">
        <f t="shared" si="23"/>
        <v>41377</v>
      </c>
      <c r="Y33" s="14">
        <f t="shared" si="24"/>
        <v>41377</v>
      </c>
      <c r="Z33" s="12">
        <f>IF(AND(C33&gt;Y33,C33&lt;AB33),C33,Y33)</f>
        <v>41377</v>
      </c>
      <c r="AA33" s="12">
        <f>IF(AND(D33&gt;Y33,D33&lt;AB33),D33,AB33)</f>
        <v>41378</v>
      </c>
      <c r="AB33" s="13">
        <f t="shared" si="25"/>
        <v>41378</v>
      </c>
      <c r="AC33" s="14">
        <f t="shared" si="26"/>
        <v>41378</v>
      </c>
      <c r="AD33" s="12">
        <f>IF(AND(AA33&gt;AC33,AA33&lt;AF33),AA33,AC33)</f>
        <v>41378</v>
      </c>
      <c r="AE33" s="12">
        <f>IF(AND(D33&gt;AC33,D33&lt;AF33),D33,AF33)</f>
        <v>41379</v>
      </c>
      <c r="AF33" s="15">
        <f t="shared" si="27"/>
        <v>41379</v>
      </c>
    </row>
    <row r="34" spans="1:32" s="7" customFormat="1" ht="15.75" thickBot="1" x14ac:dyDescent="0.3">
      <c r="A34" s="16"/>
      <c r="B34" s="16" t="str">
        <f>IF('Feuille calcul'!B25=0,"",'Feuille calcul'!B25)</f>
        <v>Cheville Xenon</v>
      </c>
      <c r="C34" s="45">
        <f>IF('Feuille calcul'!H25=0,"",'Feuille calcul'!H25)</f>
        <v>41365.166666666664</v>
      </c>
      <c r="D34" s="46">
        <f>IF('Feuille calcul'!I25=0,"",'Feuille calcul'!I25)</f>
        <v>41366.902777777774</v>
      </c>
      <c r="E34" s="17">
        <f t="shared" si="14"/>
        <v>41372</v>
      </c>
      <c r="F34" s="76">
        <f>IF(AND(C34&gt;E34,C34&lt;H34),C34,E34)</f>
        <v>41372</v>
      </c>
      <c r="G34" s="76">
        <f>IF(AND(D34&gt;E34,D34&lt;H34),D34,H34)</f>
        <v>41373</v>
      </c>
      <c r="H34" s="19">
        <f t="shared" si="15"/>
        <v>41373</v>
      </c>
      <c r="I34" s="20">
        <f t="shared" si="16"/>
        <v>41373</v>
      </c>
      <c r="J34" s="76">
        <f>IF(AND(C34&gt;I34,C34&lt;L34),C34,I34)</f>
        <v>41373</v>
      </c>
      <c r="K34" s="76">
        <f>IF(AND(D34&gt;I34,D34&lt;L34),D34,L34)</f>
        <v>41374</v>
      </c>
      <c r="L34" s="19">
        <f t="shared" si="17"/>
        <v>41374</v>
      </c>
      <c r="M34" s="20">
        <f t="shared" si="18"/>
        <v>41374</v>
      </c>
      <c r="N34" s="76">
        <f>IF(AND(C34&gt;M34,C34&lt;P34),C34,M34)</f>
        <v>41374</v>
      </c>
      <c r="O34" s="76">
        <f>IF(AND(D34&gt;M34,D34&lt;P34),D34,P34)</f>
        <v>41375</v>
      </c>
      <c r="P34" s="18">
        <f t="shared" si="19"/>
        <v>41375</v>
      </c>
      <c r="Q34" s="20">
        <f t="shared" si="20"/>
        <v>41375</v>
      </c>
      <c r="R34" s="76">
        <f>IF(AND(C34&gt;Q34,C34&lt;T34),C34,Q34)</f>
        <v>41375</v>
      </c>
      <c r="S34" s="76">
        <f>IF(AND(D34&gt;Q34,D34&lt;T34),D34,T34)</f>
        <v>41376</v>
      </c>
      <c r="T34" s="19">
        <f t="shared" si="21"/>
        <v>41376</v>
      </c>
      <c r="U34" s="20">
        <f t="shared" si="22"/>
        <v>41376</v>
      </c>
      <c r="V34" s="76">
        <f>IF(AND(C34&gt;U34,C34&lt;X34),C34,U34)</f>
        <v>41376</v>
      </c>
      <c r="W34" s="76">
        <f>IF(AND(D34&gt;U34,D34&lt;X34),D34,X34)</f>
        <v>41377</v>
      </c>
      <c r="X34" s="18">
        <f t="shared" si="23"/>
        <v>41377</v>
      </c>
      <c r="Y34" s="20">
        <f t="shared" si="24"/>
        <v>41377</v>
      </c>
      <c r="Z34" s="76">
        <f>IF(AND(C34&gt;Y34,C34&lt;AB34),C34,Y34)</f>
        <v>41377</v>
      </c>
      <c r="AA34" s="76">
        <f>IF(AND(D34&gt;Y34,D34&lt;AB34),D34,AB34)</f>
        <v>41378</v>
      </c>
      <c r="AB34" s="19">
        <f t="shared" si="25"/>
        <v>41378</v>
      </c>
      <c r="AC34" s="20">
        <f t="shared" si="26"/>
        <v>41378</v>
      </c>
      <c r="AD34" s="76">
        <f>IF(AND(C34&gt;AC34,C34&lt;AF34),C34,AC34)</f>
        <v>41378</v>
      </c>
      <c r="AE34" s="76">
        <f>IF(AND(D34&gt;AC34,D34&lt;AF34),D34,AF34)</f>
        <v>41379</v>
      </c>
      <c r="AF34" s="21">
        <f t="shared" si="27"/>
        <v>41379</v>
      </c>
    </row>
  </sheetData>
  <mergeCells count="14">
    <mergeCell ref="Y2:AB2"/>
    <mergeCell ref="Y3:AB3"/>
    <mergeCell ref="AC2:AF2"/>
    <mergeCell ref="AC3:AF3"/>
    <mergeCell ref="Q3:T3"/>
    <mergeCell ref="U3:X3"/>
    <mergeCell ref="M2:P2"/>
    <mergeCell ref="Q2:T2"/>
    <mergeCell ref="E3:H3"/>
    <mergeCell ref="U2:X2"/>
    <mergeCell ref="E2:H2"/>
    <mergeCell ref="I3:L3"/>
    <mergeCell ref="I2:L2"/>
    <mergeCell ref="M3:P3"/>
  </mergeCells>
  <conditionalFormatting sqref="E6:AF6">
    <cfRule type="cellIs" dxfId="299" priority="611" operator="between">
      <formula>$C$6</formula>
      <formula>$D$6</formula>
    </cfRule>
  </conditionalFormatting>
  <conditionalFormatting sqref="E7:AF7">
    <cfRule type="cellIs" dxfId="298" priority="610" operator="between">
      <formula>$C$7</formula>
      <formula>$D$7</formula>
    </cfRule>
  </conditionalFormatting>
  <conditionalFormatting sqref="E9:AF9">
    <cfRule type="cellIs" dxfId="297" priority="609" operator="between">
      <formula>$C$9</formula>
      <formula>$D$9</formula>
    </cfRule>
  </conditionalFormatting>
  <conditionalFormatting sqref="E10:AF10">
    <cfRule type="cellIs" dxfId="296" priority="608" operator="between">
      <formula>$C$10</formula>
      <formula>$D$10</formula>
    </cfRule>
  </conditionalFormatting>
  <conditionalFormatting sqref="E12:AF12">
    <cfRule type="cellIs" dxfId="295" priority="607" operator="between">
      <formula>$C$12</formula>
      <formula>$D$12</formula>
    </cfRule>
  </conditionalFormatting>
  <conditionalFormatting sqref="E13:AF13">
    <cfRule type="cellIs" dxfId="294" priority="606" operator="between">
      <formula>$C$13</formula>
      <formula>$D$13</formula>
    </cfRule>
  </conditionalFormatting>
  <conditionalFormatting sqref="J12">
    <cfRule type="cellIs" dxfId="293" priority="604" operator="equal">
      <formula>$C$12</formula>
    </cfRule>
  </conditionalFormatting>
  <conditionalFormatting sqref="W7">
    <cfRule type="cellIs" dxfId="292" priority="536" operator="equal">
      <formula>$D$7</formula>
    </cfRule>
  </conditionalFormatting>
  <conditionalFormatting sqref="W6">
    <cfRule type="cellIs" dxfId="291" priority="494" operator="equal">
      <formula>$D$6</formula>
    </cfRule>
  </conditionalFormatting>
  <conditionalFormatting sqref="N9">
    <cfRule type="cellIs" dxfId="290" priority="479" operator="equal">
      <formula>$C$9</formula>
    </cfRule>
  </conditionalFormatting>
  <conditionalFormatting sqref="R9">
    <cfRule type="cellIs" dxfId="289" priority="477" operator="equal">
      <formula>$C$9</formula>
    </cfRule>
  </conditionalFormatting>
  <conditionalFormatting sqref="AA9">
    <cfRule type="cellIs" dxfId="288" priority="472" operator="equal">
      <formula>$D$9</formula>
    </cfRule>
  </conditionalFormatting>
  <conditionalFormatting sqref="W10">
    <cfRule type="cellIs" dxfId="287" priority="460" operator="equal">
      <formula>$D$10</formula>
    </cfRule>
  </conditionalFormatting>
  <conditionalFormatting sqref="F12">
    <cfRule type="cellIs" dxfId="286" priority="452" operator="equal">
      <formula>$C$12</formula>
    </cfRule>
  </conditionalFormatting>
  <conditionalFormatting sqref="N12">
    <cfRule type="cellIs" dxfId="285" priority="444" operator="equal">
      <formula>$C$12</formula>
    </cfRule>
  </conditionalFormatting>
  <conditionalFormatting sqref="R12">
    <cfRule type="cellIs" dxfId="284" priority="439" operator="equal">
      <formula>$C$12</formula>
    </cfRule>
  </conditionalFormatting>
  <conditionalFormatting sqref="W12">
    <cfRule type="cellIs" dxfId="283" priority="433" operator="equal">
      <formula>$D$12</formula>
    </cfRule>
  </conditionalFormatting>
  <conditionalFormatting sqref="AA12">
    <cfRule type="cellIs" dxfId="282" priority="428" operator="equal">
      <formula>$D$12</formula>
    </cfRule>
  </conditionalFormatting>
  <conditionalFormatting sqref="AE12">
    <cfRule type="cellIs" dxfId="281" priority="423" operator="equal">
      <formula>$D$12</formula>
    </cfRule>
  </conditionalFormatting>
  <conditionalFormatting sqref="F13">
    <cfRule type="cellIs" dxfId="280" priority="420" operator="equal">
      <formula>$C$13</formula>
    </cfRule>
  </conditionalFormatting>
  <conditionalFormatting sqref="J13">
    <cfRule type="cellIs" dxfId="279" priority="418" operator="equal">
      <formula>$C$13</formula>
    </cfRule>
  </conditionalFormatting>
  <conditionalFormatting sqref="N13">
    <cfRule type="cellIs" dxfId="278" priority="416" operator="equal">
      <formula>$C$13</formula>
    </cfRule>
  </conditionalFormatting>
  <conditionalFormatting sqref="R13">
    <cfRule type="cellIs" dxfId="277" priority="414" operator="equal">
      <formula>$C$13</formula>
    </cfRule>
  </conditionalFormatting>
  <conditionalFormatting sqref="W13">
    <cfRule type="cellIs" dxfId="276" priority="411" operator="equal">
      <formula>$D$13</formula>
    </cfRule>
  </conditionalFormatting>
  <conditionalFormatting sqref="AA13">
    <cfRule type="cellIs" dxfId="275" priority="409" operator="equal">
      <formula>$D$13</formula>
    </cfRule>
  </conditionalFormatting>
  <conditionalFormatting sqref="AE13">
    <cfRule type="cellIs" dxfId="274" priority="407" operator="equal">
      <formula>$D$13</formula>
    </cfRule>
  </conditionalFormatting>
  <conditionalFormatting sqref="G6">
    <cfRule type="cellIs" dxfId="273" priority="376" operator="equal">
      <formula>$D$6</formula>
    </cfRule>
  </conditionalFormatting>
  <conditionalFormatting sqref="F6">
    <cfRule type="cellIs" dxfId="272" priority="375" operator="equal">
      <formula>$C$6</formula>
    </cfRule>
  </conditionalFormatting>
  <conditionalFormatting sqref="K6">
    <cfRule type="cellIs" dxfId="271" priority="374" operator="equal">
      <formula>$D$6</formula>
    </cfRule>
  </conditionalFormatting>
  <conditionalFormatting sqref="J6">
    <cfRule type="cellIs" dxfId="270" priority="373" operator="equal">
      <formula>$C$6</formula>
    </cfRule>
  </conditionalFormatting>
  <conditionalFormatting sqref="O6">
    <cfRule type="cellIs" dxfId="269" priority="372" operator="equal">
      <formula>$D$6</formula>
    </cfRule>
  </conditionalFormatting>
  <conditionalFormatting sqref="N6">
    <cfRule type="cellIs" dxfId="268" priority="371" operator="equal">
      <formula>$C$6</formula>
    </cfRule>
  </conditionalFormatting>
  <conditionalFormatting sqref="S6">
    <cfRule type="cellIs" dxfId="267" priority="370" operator="equal">
      <formula>$D$6</formula>
    </cfRule>
  </conditionalFormatting>
  <conditionalFormatting sqref="R6">
    <cfRule type="cellIs" dxfId="266" priority="369" operator="equal">
      <formula>$C$6</formula>
    </cfRule>
  </conditionalFormatting>
  <conditionalFormatting sqref="V6">
    <cfRule type="cellIs" dxfId="265" priority="367" operator="equal">
      <formula>$C$6</formula>
    </cfRule>
  </conditionalFormatting>
  <conditionalFormatting sqref="AA6">
    <cfRule type="cellIs" dxfId="264" priority="366" operator="equal">
      <formula>$D$6</formula>
    </cfRule>
  </conditionalFormatting>
  <conditionalFormatting sqref="Z6">
    <cfRule type="cellIs" dxfId="263" priority="365" operator="equal">
      <formula>$C$6</formula>
    </cfRule>
  </conditionalFormatting>
  <conditionalFormatting sqref="AE6">
    <cfRule type="cellIs" dxfId="262" priority="364" operator="equal">
      <formula>$D$6</formula>
    </cfRule>
  </conditionalFormatting>
  <conditionalFormatting sqref="AD6">
    <cfRule type="cellIs" dxfId="261" priority="363" operator="equal">
      <formula>$C$6</formula>
    </cfRule>
  </conditionalFormatting>
  <conditionalFormatting sqref="F7">
    <cfRule type="cellIs" dxfId="260" priority="359" operator="equal">
      <formula>$C$7</formula>
    </cfRule>
  </conditionalFormatting>
  <conditionalFormatting sqref="G7">
    <cfRule type="cellIs" dxfId="259" priority="358" operator="equal">
      <formula>$D$7</formula>
    </cfRule>
  </conditionalFormatting>
  <conditionalFormatting sqref="J7">
    <cfRule type="cellIs" dxfId="258" priority="357" operator="equal">
      <formula>$C$7</formula>
    </cfRule>
  </conditionalFormatting>
  <conditionalFormatting sqref="K7">
    <cfRule type="cellIs" dxfId="257" priority="356" operator="equal">
      <formula>$D$7</formula>
    </cfRule>
  </conditionalFormatting>
  <conditionalFormatting sqref="N7">
    <cfRule type="cellIs" dxfId="256" priority="355" operator="equal">
      <formula>$C$7</formula>
    </cfRule>
  </conditionalFormatting>
  <conditionalFormatting sqref="O7">
    <cfRule type="cellIs" dxfId="255" priority="354" operator="equal">
      <formula>$D$7</formula>
    </cfRule>
  </conditionalFormatting>
  <conditionalFormatting sqref="R7">
    <cfRule type="cellIs" dxfId="254" priority="353" operator="equal">
      <formula>$C$7</formula>
    </cfRule>
  </conditionalFormatting>
  <conditionalFormatting sqref="S7">
    <cfRule type="cellIs" dxfId="253" priority="352" operator="equal">
      <formula>$D$7</formula>
    </cfRule>
  </conditionalFormatting>
  <conditionalFormatting sqref="V7">
    <cfRule type="cellIs" dxfId="252" priority="351" operator="equal">
      <formula>$C$7</formula>
    </cfRule>
  </conditionalFormatting>
  <conditionalFormatting sqref="Z7">
    <cfRule type="cellIs" dxfId="251" priority="349" operator="equal">
      <formula>$C$7</formula>
    </cfRule>
  </conditionalFormatting>
  <conditionalFormatting sqref="AA7">
    <cfRule type="cellIs" dxfId="250" priority="348" operator="equal">
      <formula>$D$7</formula>
    </cfRule>
  </conditionalFormatting>
  <conditionalFormatting sqref="AD7">
    <cfRule type="cellIs" dxfId="249" priority="347" operator="equal">
      <formula>$C$7</formula>
    </cfRule>
  </conditionalFormatting>
  <conditionalFormatting sqref="AE7">
    <cfRule type="cellIs" dxfId="248" priority="346" operator="equal">
      <formula>$D$7</formula>
    </cfRule>
  </conditionalFormatting>
  <conditionalFormatting sqref="F10">
    <cfRule type="cellIs" dxfId="247" priority="284" operator="equal">
      <formula>$C$10</formula>
    </cfRule>
  </conditionalFormatting>
  <conditionalFormatting sqref="G9">
    <cfRule type="cellIs" dxfId="246" priority="285" operator="equal">
      <formula>$D$9</formula>
    </cfRule>
  </conditionalFormatting>
  <conditionalFormatting sqref="G10">
    <cfRule type="cellIs" dxfId="245" priority="283" operator="equal">
      <formula>$D$10</formula>
    </cfRule>
  </conditionalFormatting>
  <conditionalFormatting sqref="J10">
    <cfRule type="cellIs" dxfId="244" priority="281" operator="equal">
      <formula>$C$10</formula>
    </cfRule>
  </conditionalFormatting>
  <conditionalFormatting sqref="K9">
    <cfRule type="cellIs" dxfId="243" priority="280" operator="equal">
      <formula>$D$9</formula>
    </cfRule>
  </conditionalFormatting>
  <conditionalFormatting sqref="K10">
    <cfRule type="cellIs" dxfId="242" priority="279" operator="equal">
      <formula>$D$10</formula>
    </cfRule>
  </conditionalFormatting>
  <conditionalFormatting sqref="N10">
    <cfRule type="cellIs" dxfId="241" priority="277" operator="equal">
      <formula>$C$10</formula>
    </cfRule>
  </conditionalFormatting>
  <conditionalFormatting sqref="O9">
    <cfRule type="cellIs" dxfId="240" priority="276" operator="equal">
      <formula>$D$9</formula>
    </cfRule>
  </conditionalFormatting>
  <conditionalFormatting sqref="O10">
    <cfRule type="cellIs" dxfId="239" priority="275" operator="equal">
      <formula>$D$10</formula>
    </cfRule>
  </conditionalFormatting>
  <conditionalFormatting sqref="R10">
    <cfRule type="cellIs" dxfId="238" priority="273" operator="equal">
      <formula>$C$10</formula>
    </cfRule>
  </conditionalFormatting>
  <conditionalFormatting sqref="S9">
    <cfRule type="cellIs" dxfId="237" priority="272" operator="equal">
      <formula>$D$9</formula>
    </cfRule>
  </conditionalFormatting>
  <conditionalFormatting sqref="S10">
    <cfRule type="cellIs" dxfId="236" priority="271" operator="equal">
      <formula>$D$10</formula>
    </cfRule>
  </conditionalFormatting>
  <conditionalFormatting sqref="V10">
    <cfRule type="cellIs" dxfId="235" priority="269" operator="equal">
      <formula>$C$10</formula>
    </cfRule>
  </conditionalFormatting>
  <conditionalFormatting sqref="W9">
    <cfRule type="cellIs" dxfId="234" priority="268" operator="equal">
      <formula>$D$9</formula>
    </cfRule>
  </conditionalFormatting>
  <conditionalFormatting sqref="Z10">
    <cfRule type="cellIs" dxfId="233" priority="265" operator="equal">
      <formula>$C$10</formula>
    </cfRule>
  </conditionalFormatting>
  <conditionalFormatting sqref="AA10">
    <cfRule type="cellIs" dxfId="232" priority="263" operator="equal">
      <formula>$D$10</formula>
    </cfRule>
  </conditionalFormatting>
  <conditionalFormatting sqref="AD10">
    <cfRule type="cellIs" dxfId="231" priority="261" operator="equal">
      <formula>$C$10</formula>
    </cfRule>
  </conditionalFormatting>
  <conditionalFormatting sqref="AE9">
    <cfRule type="cellIs" dxfId="230" priority="260" operator="equal">
      <formula>$D$9</formula>
    </cfRule>
  </conditionalFormatting>
  <conditionalFormatting sqref="AE10">
    <cfRule type="cellIs" dxfId="229" priority="259" operator="equal">
      <formula>$D$10</formula>
    </cfRule>
  </conditionalFormatting>
  <conditionalFormatting sqref="F9">
    <cfRule type="cellIs" dxfId="228" priority="258" operator="equal">
      <formula>$C$9</formula>
    </cfRule>
  </conditionalFormatting>
  <conditionalFormatting sqref="J9">
    <cfRule type="cellIs" dxfId="227" priority="257" operator="equal">
      <formula>$C$9</formula>
    </cfRule>
  </conditionalFormatting>
  <conditionalFormatting sqref="V9">
    <cfRule type="cellIs" dxfId="226" priority="256" operator="equal">
      <formula>$C$9</formula>
    </cfRule>
  </conditionalFormatting>
  <conditionalFormatting sqref="Z9">
    <cfRule type="cellIs" dxfId="225" priority="255" operator="equal">
      <formula>$C$9</formula>
    </cfRule>
  </conditionalFormatting>
  <conditionalFormatting sqref="AD9">
    <cfRule type="cellIs" dxfId="224" priority="254" operator="equal">
      <formula>$C$9</formula>
    </cfRule>
  </conditionalFormatting>
  <conditionalFormatting sqref="G13">
    <cfRule type="cellIs" dxfId="223" priority="249" operator="equal">
      <formula>$D$13</formula>
    </cfRule>
  </conditionalFormatting>
  <conditionalFormatting sqref="K12">
    <cfRule type="cellIs" dxfId="222" priority="244" operator="equal">
      <formula>$D$12</formula>
    </cfRule>
  </conditionalFormatting>
  <conditionalFormatting sqref="K13">
    <cfRule type="cellIs" dxfId="221" priority="243" operator="equal">
      <formula>$D$13</formula>
    </cfRule>
  </conditionalFormatting>
  <conditionalFormatting sqref="O12">
    <cfRule type="cellIs" dxfId="220" priority="237" operator="equal">
      <formula>$D$12</formula>
    </cfRule>
  </conditionalFormatting>
  <conditionalFormatting sqref="O13">
    <cfRule type="cellIs" dxfId="219" priority="236" operator="equal">
      <formula>$D$13</formula>
    </cfRule>
  </conditionalFormatting>
  <conditionalFormatting sqref="S12">
    <cfRule type="cellIs" dxfId="218" priority="231" operator="equal">
      <formula>$D$12</formula>
    </cfRule>
  </conditionalFormatting>
  <conditionalFormatting sqref="S13">
    <cfRule type="cellIs" dxfId="217" priority="230" operator="equal">
      <formula>$D$13</formula>
    </cfRule>
  </conditionalFormatting>
  <conditionalFormatting sqref="V13">
    <cfRule type="cellIs" dxfId="216" priority="226" operator="equal">
      <formula>$C$13</formula>
    </cfRule>
  </conditionalFormatting>
  <conditionalFormatting sqref="V12">
    <cfRule type="cellIs" dxfId="215" priority="224" operator="equal">
      <formula>$C$12</formula>
    </cfRule>
  </conditionalFormatting>
  <conditionalFormatting sqref="Z13">
    <cfRule type="cellIs" dxfId="214" priority="220" operator="equal">
      <formula>$C$13</formula>
    </cfRule>
  </conditionalFormatting>
  <conditionalFormatting sqref="Z12">
    <cfRule type="cellIs" dxfId="213" priority="218" operator="equal">
      <formula>$C$12</formula>
    </cfRule>
  </conditionalFormatting>
  <conditionalFormatting sqref="AD13">
    <cfRule type="cellIs" dxfId="212" priority="215" operator="equal">
      <formula>$C$13</formula>
    </cfRule>
  </conditionalFormatting>
  <conditionalFormatting sqref="AD12">
    <cfRule type="cellIs" dxfId="211" priority="212" operator="equal">
      <formula>$C$12</formula>
    </cfRule>
  </conditionalFormatting>
  <conditionalFormatting sqref="G12">
    <cfRule type="cellIs" dxfId="210" priority="211" operator="equal">
      <formula>$D$12</formula>
    </cfRule>
  </conditionalFormatting>
  <conditionalFormatting sqref="E15:AF15">
    <cfRule type="cellIs" dxfId="209" priority="210" operator="between">
      <formula>$C$15</formula>
      <formula>$D$15</formula>
    </cfRule>
  </conditionalFormatting>
  <conditionalFormatting sqref="E16:AF16">
    <cfRule type="cellIs" dxfId="208" priority="209" operator="between">
      <formula>$C$16</formula>
      <formula>$D$16</formula>
    </cfRule>
  </conditionalFormatting>
  <conditionalFormatting sqref="J15">
    <cfRule type="cellIs" dxfId="207" priority="208" operator="equal">
      <formula>$C$15</formula>
    </cfRule>
  </conditionalFormatting>
  <conditionalFormatting sqref="F15">
    <cfRule type="cellIs" dxfId="206" priority="207" operator="equal">
      <formula>$C$15</formula>
    </cfRule>
  </conditionalFormatting>
  <conditionalFormatting sqref="N15">
    <cfRule type="cellIs" dxfId="205" priority="206" operator="equal">
      <formula>$C$15</formula>
    </cfRule>
  </conditionalFormatting>
  <conditionalFormatting sqref="R15">
    <cfRule type="cellIs" dxfId="204" priority="205" operator="equal">
      <formula>$C$15</formula>
    </cfRule>
  </conditionalFormatting>
  <conditionalFormatting sqref="W15">
    <cfRule type="cellIs" dxfId="203" priority="204" operator="equal">
      <formula>$D$15</formula>
    </cfRule>
  </conditionalFormatting>
  <conditionalFormatting sqref="AA15">
    <cfRule type="cellIs" dxfId="202" priority="203" operator="equal">
      <formula>$D$15</formula>
    </cfRule>
  </conditionalFormatting>
  <conditionalFormatting sqref="AE15">
    <cfRule type="cellIs" dxfId="201" priority="202" operator="equal">
      <formula>$D$15</formula>
    </cfRule>
  </conditionalFormatting>
  <conditionalFormatting sqref="F16">
    <cfRule type="cellIs" dxfId="200" priority="201" operator="equal">
      <formula>$C$16</formula>
    </cfRule>
  </conditionalFormatting>
  <conditionalFormatting sqref="J16">
    <cfRule type="cellIs" dxfId="199" priority="200" operator="equal">
      <formula>$C$16</formula>
    </cfRule>
  </conditionalFormatting>
  <conditionalFormatting sqref="N16">
    <cfRule type="cellIs" dxfId="198" priority="199" operator="equal">
      <formula>$C$16</formula>
    </cfRule>
  </conditionalFormatting>
  <conditionalFormatting sqref="R16">
    <cfRule type="cellIs" dxfId="197" priority="198" operator="equal">
      <formula>$C$16</formula>
    </cfRule>
  </conditionalFormatting>
  <conditionalFormatting sqref="W16">
    <cfRule type="cellIs" dxfId="196" priority="197" operator="equal">
      <formula>$D$16</formula>
    </cfRule>
  </conditionalFormatting>
  <conditionalFormatting sqref="AA16">
    <cfRule type="cellIs" dxfId="195" priority="196" operator="equal">
      <formula>$D$16</formula>
    </cfRule>
  </conditionalFormatting>
  <conditionalFormatting sqref="AE16">
    <cfRule type="cellIs" dxfId="194" priority="195" operator="equal">
      <formula>$D$16</formula>
    </cfRule>
  </conditionalFormatting>
  <conditionalFormatting sqref="G16">
    <cfRule type="cellIs" dxfId="193" priority="194" operator="equal">
      <formula>$D$16</formula>
    </cfRule>
  </conditionalFormatting>
  <conditionalFormatting sqref="K15">
    <cfRule type="cellIs" dxfId="192" priority="193" operator="equal">
      <formula>$D$15</formula>
    </cfRule>
  </conditionalFormatting>
  <conditionalFormatting sqref="K16">
    <cfRule type="cellIs" dxfId="191" priority="192" operator="equal">
      <formula>$D$16</formula>
    </cfRule>
  </conditionalFormatting>
  <conditionalFormatting sqref="O15">
    <cfRule type="cellIs" dxfId="190" priority="191" operator="equal">
      <formula>$D$15</formula>
    </cfRule>
  </conditionalFormatting>
  <conditionalFormatting sqref="O16">
    <cfRule type="cellIs" dxfId="189" priority="190" operator="equal">
      <formula>$D$16</formula>
    </cfRule>
  </conditionalFormatting>
  <conditionalFormatting sqref="S15">
    <cfRule type="cellIs" dxfId="188" priority="189" operator="equal">
      <formula>$D$15</formula>
    </cfRule>
  </conditionalFormatting>
  <conditionalFormatting sqref="S16">
    <cfRule type="cellIs" dxfId="187" priority="188" operator="equal">
      <formula>$D$16</formula>
    </cfRule>
  </conditionalFormatting>
  <conditionalFormatting sqref="V16">
    <cfRule type="cellIs" dxfId="186" priority="187" operator="equal">
      <formula>$C$16</formula>
    </cfRule>
  </conditionalFormatting>
  <conditionalFormatting sqref="V15">
    <cfRule type="cellIs" dxfId="185" priority="186" operator="equal">
      <formula>$C$15</formula>
    </cfRule>
  </conditionalFormatting>
  <conditionalFormatting sqref="Z16">
    <cfRule type="cellIs" dxfId="184" priority="185" operator="equal">
      <formula>$C$16</formula>
    </cfRule>
  </conditionalFormatting>
  <conditionalFormatting sqref="Z15">
    <cfRule type="cellIs" dxfId="183" priority="184" operator="equal">
      <formula>$C$15</formula>
    </cfRule>
  </conditionalFormatting>
  <conditionalFormatting sqref="AD16">
    <cfRule type="cellIs" dxfId="182" priority="183" operator="equal">
      <formula>$C$16</formula>
    </cfRule>
  </conditionalFormatting>
  <conditionalFormatting sqref="AD15">
    <cfRule type="cellIs" dxfId="181" priority="182" operator="equal">
      <formula>$C$15</formula>
    </cfRule>
  </conditionalFormatting>
  <conditionalFormatting sqref="G15">
    <cfRule type="cellIs" dxfId="180" priority="181" operator="equal">
      <formula>$D$15</formula>
    </cfRule>
  </conditionalFormatting>
  <conditionalFormatting sqref="E18:AF18">
    <cfRule type="cellIs" dxfId="179" priority="180" operator="between">
      <formula>$C$18</formula>
      <formula>$D$18</formula>
    </cfRule>
  </conditionalFormatting>
  <conditionalFormatting sqref="E19:AF19">
    <cfRule type="cellIs" dxfId="178" priority="179" operator="between">
      <formula>$C$19</formula>
      <formula>$D$19</formula>
    </cfRule>
  </conditionalFormatting>
  <conditionalFormatting sqref="J18">
    <cfRule type="cellIs" dxfId="177" priority="178" operator="equal">
      <formula>$C$18</formula>
    </cfRule>
  </conditionalFormatting>
  <conditionalFormatting sqref="F18">
    <cfRule type="cellIs" dxfId="176" priority="177" operator="equal">
      <formula>$C$18</formula>
    </cfRule>
  </conditionalFormatting>
  <conditionalFormatting sqref="N18">
    <cfRule type="cellIs" dxfId="175" priority="176" operator="equal">
      <formula>$C$18</formula>
    </cfRule>
  </conditionalFormatting>
  <conditionalFormatting sqref="R18">
    <cfRule type="cellIs" dxfId="174" priority="175" operator="equal">
      <formula>$C$18</formula>
    </cfRule>
  </conditionalFormatting>
  <conditionalFormatting sqref="W18">
    <cfRule type="cellIs" dxfId="173" priority="174" operator="equal">
      <formula>$D$18</formula>
    </cfRule>
  </conditionalFormatting>
  <conditionalFormatting sqref="AA18">
    <cfRule type="cellIs" dxfId="172" priority="173" operator="equal">
      <formula>$D$18</formula>
    </cfRule>
  </conditionalFormatting>
  <conditionalFormatting sqref="AE18">
    <cfRule type="cellIs" dxfId="171" priority="172" operator="equal">
      <formula>$D$18</formula>
    </cfRule>
  </conditionalFormatting>
  <conditionalFormatting sqref="F19">
    <cfRule type="cellIs" dxfId="170" priority="171" operator="equal">
      <formula>$C$19</formula>
    </cfRule>
  </conditionalFormatting>
  <conditionalFormatting sqref="J19">
    <cfRule type="cellIs" dxfId="169" priority="170" operator="equal">
      <formula>$C$19</formula>
    </cfRule>
  </conditionalFormatting>
  <conditionalFormatting sqref="N19">
    <cfRule type="cellIs" dxfId="168" priority="169" operator="equal">
      <formula>$C$19</formula>
    </cfRule>
  </conditionalFormatting>
  <conditionalFormatting sqref="R19">
    <cfRule type="cellIs" dxfId="167" priority="168" operator="equal">
      <formula>$C$19</formula>
    </cfRule>
  </conditionalFormatting>
  <conditionalFormatting sqref="W19">
    <cfRule type="cellIs" dxfId="166" priority="167" operator="equal">
      <formula>$D$19</formula>
    </cfRule>
  </conditionalFormatting>
  <conditionalFormatting sqref="AA19">
    <cfRule type="cellIs" dxfId="165" priority="166" operator="equal">
      <formula>$D$19</formula>
    </cfRule>
  </conditionalFormatting>
  <conditionalFormatting sqref="AE19">
    <cfRule type="cellIs" dxfId="164" priority="165" operator="equal">
      <formula>$D$19</formula>
    </cfRule>
  </conditionalFormatting>
  <conditionalFormatting sqref="G19">
    <cfRule type="cellIs" dxfId="163" priority="164" operator="equal">
      <formula>$D$19</formula>
    </cfRule>
  </conditionalFormatting>
  <conditionalFormatting sqref="K18">
    <cfRule type="cellIs" dxfId="162" priority="163" operator="equal">
      <formula>$D$18</formula>
    </cfRule>
  </conditionalFormatting>
  <conditionalFormatting sqref="K19">
    <cfRule type="cellIs" dxfId="161" priority="162" operator="equal">
      <formula>$D$19</formula>
    </cfRule>
  </conditionalFormatting>
  <conditionalFormatting sqref="O18">
    <cfRule type="cellIs" dxfId="160" priority="161" operator="equal">
      <formula>$D$18</formula>
    </cfRule>
  </conditionalFormatting>
  <conditionalFormatting sqref="O19">
    <cfRule type="cellIs" dxfId="159" priority="160" operator="equal">
      <formula>$D$19</formula>
    </cfRule>
  </conditionalFormatting>
  <conditionalFormatting sqref="S18">
    <cfRule type="cellIs" dxfId="158" priority="159" operator="equal">
      <formula>$D$18</formula>
    </cfRule>
  </conditionalFormatting>
  <conditionalFormatting sqref="S19">
    <cfRule type="cellIs" dxfId="157" priority="158" operator="equal">
      <formula>$D$19</formula>
    </cfRule>
  </conditionalFormatting>
  <conditionalFormatting sqref="V19">
    <cfRule type="cellIs" dxfId="156" priority="157" operator="equal">
      <formula>$C$19</formula>
    </cfRule>
  </conditionalFormatting>
  <conditionalFormatting sqref="V18">
    <cfRule type="cellIs" dxfId="155" priority="156" operator="equal">
      <formula>$C$18</formula>
    </cfRule>
  </conditionalFormatting>
  <conditionalFormatting sqref="Z19">
    <cfRule type="cellIs" dxfId="154" priority="155" operator="equal">
      <formula>$C$19</formula>
    </cfRule>
  </conditionalFormatting>
  <conditionalFormatting sqref="Z18">
    <cfRule type="cellIs" dxfId="153" priority="154" operator="equal">
      <formula>$C$18</formula>
    </cfRule>
  </conditionalFormatting>
  <conditionalFormatting sqref="AD19">
    <cfRule type="cellIs" dxfId="152" priority="153" operator="equal">
      <formula>$C$19</formula>
    </cfRule>
  </conditionalFormatting>
  <conditionalFormatting sqref="AD18">
    <cfRule type="cellIs" dxfId="151" priority="152" operator="equal">
      <formula>$C$18</formula>
    </cfRule>
  </conditionalFormatting>
  <conditionalFormatting sqref="G18">
    <cfRule type="cellIs" dxfId="150" priority="151" operator="equal">
      <formula>$D$18</formula>
    </cfRule>
  </conditionalFormatting>
  <conditionalFormatting sqref="E21:AF21">
    <cfRule type="cellIs" dxfId="149" priority="150" operator="between">
      <formula>$C$21</formula>
      <formula>$D$21</formula>
    </cfRule>
  </conditionalFormatting>
  <conditionalFormatting sqref="E22:AF22">
    <cfRule type="cellIs" dxfId="148" priority="149" operator="between">
      <formula>$C$22</formula>
      <formula>$D$22</formula>
    </cfRule>
  </conditionalFormatting>
  <conditionalFormatting sqref="J21">
    <cfRule type="cellIs" dxfId="147" priority="148" operator="equal">
      <formula>$C$21</formula>
    </cfRule>
  </conditionalFormatting>
  <conditionalFormatting sqref="F21">
    <cfRule type="cellIs" dxfId="146" priority="147" operator="equal">
      <formula>$C$21</formula>
    </cfRule>
  </conditionalFormatting>
  <conditionalFormatting sqref="N21">
    <cfRule type="cellIs" dxfId="145" priority="146" operator="equal">
      <formula>$C$21</formula>
    </cfRule>
  </conditionalFormatting>
  <conditionalFormatting sqref="R21">
    <cfRule type="cellIs" dxfId="144" priority="145" operator="equal">
      <formula>$C$21</formula>
    </cfRule>
  </conditionalFormatting>
  <conditionalFormatting sqref="W21">
    <cfRule type="cellIs" dxfId="143" priority="144" operator="equal">
      <formula>$D$21</formula>
    </cfRule>
  </conditionalFormatting>
  <conditionalFormatting sqref="AA21">
    <cfRule type="cellIs" dxfId="142" priority="143" operator="equal">
      <formula>$D$21</formula>
    </cfRule>
  </conditionalFormatting>
  <conditionalFormatting sqref="AE21">
    <cfRule type="cellIs" dxfId="141" priority="142" operator="equal">
      <formula>$D$21</formula>
    </cfRule>
  </conditionalFormatting>
  <conditionalFormatting sqref="F22">
    <cfRule type="cellIs" dxfId="140" priority="141" operator="equal">
      <formula>$C$22</formula>
    </cfRule>
  </conditionalFormatting>
  <conditionalFormatting sqref="J22">
    <cfRule type="cellIs" dxfId="139" priority="140" operator="equal">
      <formula>$C$22</formula>
    </cfRule>
  </conditionalFormatting>
  <conditionalFormatting sqref="N22">
    <cfRule type="cellIs" dxfId="138" priority="139" operator="equal">
      <formula>$C$22</formula>
    </cfRule>
  </conditionalFormatting>
  <conditionalFormatting sqref="R22">
    <cfRule type="cellIs" dxfId="137" priority="138" operator="equal">
      <formula>$C$22</formula>
    </cfRule>
  </conditionalFormatting>
  <conditionalFormatting sqref="W22">
    <cfRule type="cellIs" dxfId="136" priority="137" operator="equal">
      <formula>$D$22</formula>
    </cfRule>
  </conditionalFormatting>
  <conditionalFormatting sqref="AA22">
    <cfRule type="cellIs" dxfId="135" priority="136" operator="equal">
      <formula>$D$22</formula>
    </cfRule>
  </conditionalFormatting>
  <conditionalFormatting sqref="AE22">
    <cfRule type="cellIs" dxfId="134" priority="135" operator="equal">
      <formula>$D$22</formula>
    </cfRule>
  </conditionalFormatting>
  <conditionalFormatting sqref="G22">
    <cfRule type="cellIs" dxfId="133" priority="134" operator="equal">
      <formula>$D$22</formula>
    </cfRule>
  </conditionalFormatting>
  <conditionalFormatting sqref="K21">
    <cfRule type="cellIs" dxfId="132" priority="133" operator="equal">
      <formula>$D$21</formula>
    </cfRule>
  </conditionalFormatting>
  <conditionalFormatting sqref="K22">
    <cfRule type="cellIs" dxfId="131" priority="132" operator="equal">
      <formula>$D$22</formula>
    </cfRule>
  </conditionalFormatting>
  <conditionalFormatting sqref="O21">
    <cfRule type="cellIs" dxfId="130" priority="131" operator="equal">
      <formula>$D$21</formula>
    </cfRule>
  </conditionalFormatting>
  <conditionalFormatting sqref="O22">
    <cfRule type="cellIs" dxfId="129" priority="130" operator="equal">
      <formula>$D$22</formula>
    </cfRule>
  </conditionalFormatting>
  <conditionalFormatting sqref="S21">
    <cfRule type="cellIs" dxfId="128" priority="129" operator="equal">
      <formula>$D$21</formula>
    </cfRule>
  </conditionalFormatting>
  <conditionalFormatting sqref="S22">
    <cfRule type="cellIs" dxfId="127" priority="128" operator="equal">
      <formula>$D$22</formula>
    </cfRule>
  </conditionalFormatting>
  <conditionalFormatting sqref="V22">
    <cfRule type="cellIs" dxfId="126" priority="127" operator="equal">
      <formula>$C$22</formula>
    </cfRule>
  </conditionalFormatting>
  <conditionalFormatting sqref="V21">
    <cfRule type="cellIs" dxfId="125" priority="126" operator="equal">
      <formula>$C$21</formula>
    </cfRule>
  </conditionalFormatting>
  <conditionalFormatting sqref="Z22">
    <cfRule type="cellIs" dxfId="124" priority="125" operator="equal">
      <formula>$C$22</formula>
    </cfRule>
  </conditionalFormatting>
  <conditionalFormatting sqref="Z21">
    <cfRule type="cellIs" dxfId="123" priority="124" operator="equal">
      <formula>$C$21</formula>
    </cfRule>
  </conditionalFormatting>
  <conditionalFormatting sqref="AD22">
    <cfRule type="cellIs" dxfId="122" priority="123" operator="equal">
      <formula>$C$22</formula>
    </cfRule>
  </conditionalFormatting>
  <conditionalFormatting sqref="AD21">
    <cfRule type="cellIs" dxfId="121" priority="122" operator="equal">
      <formula>$C$21</formula>
    </cfRule>
  </conditionalFormatting>
  <conditionalFormatting sqref="G21">
    <cfRule type="cellIs" dxfId="120" priority="121" operator="equal">
      <formula>$D$21</formula>
    </cfRule>
  </conditionalFormatting>
  <conditionalFormatting sqref="E24:AF24">
    <cfRule type="cellIs" dxfId="119" priority="120" operator="between">
      <formula>$C$24</formula>
      <formula>$D$24</formula>
    </cfRule>
  </conditionalFormatting>
  <conditionalFormatting sqref="E25:AF25">
    <cfRule type="cellIs" dxfId="118" priority="119" operator="between">
      <formula>$C$25</formula>
      <formula>$D$25</formula>
    </cfRule>
  </conditionalFormatting>
  <conditionalFormatting sqref="J24">
    <cfRule type="cellIs" dxfId="117" priority="118" operator="equal">
      <formula>$C$24</formula>
    </cfRule>
  </conditionalFormatting>
  <conditionalFormatting sqref="F24">
    <cfRule type="cellIs" dxfId="116" priority="117" operator="equal">
      <formula>$C$24</formula>
    </cfRule>
  </conditionalFormatting>
  <conditionalFormatting sqref="N24">
    <cfRule type="cellIs" dxfId="115" priority="116" operator="equal">
      <formula>$C$24</formula>
    </cfRule>
  </conditionalFormatting>
  <conditionalFormatting sqref="R24">
    <cfRule type="cellIs" dxfId="114" priority="115" operator="equal">
      <formula>$C$24</formula>
    </cfRule>
  </conditionalFormatting>
  <conditionalFormatting sqref="W24">
    <cfRule type="cellIs" dxfId="113" priority="114" operator="equal">
      <formula>$D$24</formula>
    </cfRule>
  </conditionalFormatting>
  <conditionalFormatting sqref="AA24">
    <cfRule type="cellIs" dxfId="112" priority="113" operator="equal">
      <formula>$D$24</formula>
    </cfRule>
  </conditionalFormatting>
  <conditionalFormatting sqref="AE24">
    <cfRule type="cellIs" dxfId="111" priority="112" operator="equal">
      <formula>$D$24</formula>
    </cfRule>
  </conditionalFormatting>
  <conditionalFormatting sqref="F25">
    <cfRule type="cellIs" dxfId="110" priority="111" operator="equal">
      <formula>$C$25</formula>
    </cfRule>
  </conditionalFormatting>
  <conditionalFormatting sqref="J25">
    <cfRule type="cellIs" dxfId="109" priority="110" operator="equal">
      <formula>$C$25</formula>
    </cfRule>
  </conditionalFormatting>
  <conditionalFormatting sqref="N25">
    <cfRule type="cellIs" dxfId="108" priority="109" operator="equal">
      <formula>$C$25</formula>
    </cfRule>
  </conditionalFormatting>
  <conditionalFormatting sqref="R25">
    <cfRule type="cellIs" dxfId="107" priority="108" operator="equal">
      <formula>$C$25</formula>
    </cfRule>
  </conditionalFormatting>
  <conditionalFormatting sqref="W25">
    <cfRule type="cellIs" dxfId="106" priority="107" operator="equal">
      <formula>$D$25</formula>
    </cfRule>
  </conditionalFormatting>
  <conditionalFormatting sqref="AA25">
    <cfRule type="cellIs" dxfId="105" priority="106" operator="equal">
      <formula>$D$25</formula>
    </cfRule>
  </conditionalFormatting>
  <conditionalFormatting sqref="AE25">
    <cfRule type="cellIs" dxfId="104" priority="105" operator="equal">
      <formula>$D$25</formula>
    </cfRule>
  </conditionalFormatting>
  <conditionalFormatting sqref="G25">
    <cfRule type="cellIs" dxfId="103" priority="104" operator="equal">
      <formula>$D$25</formula>
    </cfRule>
  </conditionalFormatting>
  <conditionalFormatting sqref="K24">
    <cfRule type="cellIs" dxfId="102" priority="103" operator="equal">
      <formula>$D$24</formula>
    </cfRule>
  </conditionalFormatting>
  <conditionalFormatting sqref="K25">
    <cfRule type="cellIs" dxfId="101" priority="102" operator="equal">
      <formula>$D$25</formula>
    </cfRule>
  </conditionalFormatting>
  <conditionalFormatting sqref="O24">
    <cfRule type="cellIs" dxfId="100" priority="101" operator="equal">
      <formula>$D$24</formula>
    </cfRule>
  </conditionalFormatting>
  <conditionalFormatting sqref="O25">
    <cfRule type="cellIs" dxfId="99" priority="100" operator="equal">
      <formula>$D$25</formula>
    </cfRule>
  </conditionalFormatting>
  <conditionalFormatting sqref="S24">
    <cfRule type="cellIs" dxfId="98" priority="99" operator="equal">
      <formula>$D$24</formula>
    </cfRule>
  </conditionalFormatting>
  <conditionalFormatting sqref="S25">
    <cfRule type="cellIs" dxfId="97" priority="98" operator="equal">
      <formula>$D$25</formula>
    </cfRule>
  </conditionalFormatting>
  <conditionalFormatting sqref="V25">
    <cfRule type="cellIs" dxfId="96" priority="97" operator="equal">
      <formula>$C$25</formula>
    </cfRule>
  </conditionalFormatting>
  <conditionalFormatting sqref="V24">
    <cfRule type="cellIs" dxfId="95" priority="96" operator="equal">
      <formula>$C$24</formula>
    </cfRule>
  </conditionalFormatting>
  <conditionalFormatting sqref="Z25">
    <cfRule type="cellIs" dxfId="94" priority="95" operator="equal">
      <formula>$C$25</formula>
    </cfRule>
  </conditionalFormatting>
  <conditionalFormatting sqref="Z24">
    <cfRule type="cellIs" dxfId="93" priority="94" operator="equal">
      <formula>$C$24</formula>
    </cfRule>
  </conditionalFormatting>
  <conditionalFormatting sqref="AD25">
    <cfRule type="cellIs" dxfId="92" priority="93" operator="equal">
      <formula>$C$25</formula>
    </cfRule>
  </conditionalFormatting>
  <conditionalFormatting sqref="AD24">
    <cfRule type="cellIs" dxfId="91" priority="92" operator="equal">
      <formula>$C$24</formula>
    </cfRule>
  </conditionalFormatting>
  <conditionalFormatting sqref="G24">
    <cfRule type="cellIs" dxfId="90" priority="91" operator="equal">
      <formula>$D$24</formula>
    </cfRule>
  </conditionalFormatting>
  <conditionalFormatting sqref="E27:AF27">
    <cfRule type="cellIs" dxfId="89" priority="90" operator="between">
      <formula>$C$27</formula>
      <formula>$D$27</formula>
    </cfRule>
  </conditionalFormatting>
  <conditionalFormatting sqref="E28:AF28">
    <cfRule type="cellIs" dxfId="88" priority="89" operator="between">
      <formula>$C$28</formula>
      <formula>$D$28</formula>
    </cfRule>
  </conditionalFormatting>
  <conditionalFormatting sqref="J27">
    <cfRule type="cellIs" dxfId="87" priority="88" operator="equal">
      <formula>$C$27</formula>
    </cfRule>
  </conditionalFormatting>
  <conditionalFormatting sqref="F27">
    <cfRule type="cellIs" dxfId="86" priority="87" operator="equal">
      <formula>$C$27</formula>
    </cfRule>
  </conditionalFormatting>
  <conditionalFormatting sqref="N27">
    <cfRule type="cellIs" dxfId="85" priority="86" operator="equal">
      <formula>$C$27</formula>
    </cfRule>
  </conditionalFormatting>
  <conditionalFormatting sqref="R27">
    <cfRule type="cellIs" dxfId="84" priority="85" operator="equal">
      <formula>$C$27</formula>
    </cfRule>
  </conditionalFormatting>
  <conditionalFormatting sqref="W27">
    <cfRule type="cellIs" dxfId="83" priority="84" operator="equal">
      <formula>$D$27</formula>
    </cfRule>
  </conditionalFormatting>
  <conditionalFormatting sqref="AA27">
    <cfRule type="cellIs" dxfId="82" priority="83" operator="equal">
      <formula>$D$27</formula>
    </cfRule>
  </conditionalFormatting>
  <conditionalFormatting sqref="AE27">
    <cfRule type="cellIs" dxfId="81" priority="82" operator="equal">
      <formula>$D$27</formula>
    </cfRule>
  </conditionalFormatting>
  <conditionalFormatting sqref="F28">
    <cfRule type="cellIs" dxfId="80" priority="81" operator="equal">
      <formula>$C$28</formula>
    </cfRule>
  </conditionalFormatting>
  <conditionalFormatting sqref="J28">
    <cfRule type="cellIs" dxfId="79" priority="80" operator="equal">
      <formula>$C$28</formula>
    </cfRule>
  </conditionalFormatting>
  <conditionalFormatting sqref="N28">
    <cfRule type="cellIs" dxfId="78" priority="79" operator="equal">
      <formula>$C$28</formula>
    </cfRule>
  </conditionalFormatting>
  <conditionalFormatting sqref="R28">
    <cfRule type="cellIs" dxfId="77" priority="78" operator="equal">
      <formula>$C$28</formula>
    </cfRule>
  </conditionalFormatting>
  <conditionalFormatting sqref="W28">
    <cfRule type="cellIs" dxfId="76" priority="77" operator="equal">
      <formula>$D$28</formula>
    </cfRule>
  </conditionalFormatting>
  <conditionalFormatting sqref="AA28">
    <cfRule type="cellIs" dxfId="75" priority="76" operator="equal">
      <formula>$D$28</formula>
    </cfRule>
  </conditionalFormatting>
  <conditionalFormatting sqref="AE28">
    <cfRule type="cellIs" dxfId="74" priority="75" operator="equal">
      <formula>$D$28</formula>
    </cfRule>
  </conditionalFormatting>
  <conditionalFormatting sqref="G28">
    <cfRule type="cellIs" dxfId="73" priority="74" operator="equal">
      <formula>$D$28</formula>
    </cfRule>
  </conditionalFormatting>
  <conditionalFormatting sqref="K27">
    <cfRule type="cellIs" dxfId="72" priority="73" operator="equal">
      <formula>$D$27</formula>
    </cfRule>
  </conditionalFormatting>
  <conditionalFormatting sqref="K28">
    <cfRule type="cellIs" dxfId="71" priority="72" operator="equal">
      <formula>$D$28</formula>
    </cfRule>
  </conditionalFormatting>
  <conditionalFormatting sqref="O27">
    <cfRule type="cellIs" dxfId="70" priority="71" operator="equal">
      <formula>$D$27</formula>
    </cfRule>
  </conditionalFormatting>
  <conditionalFormatting sqref="O28">
    <cfRule type="cellIs" dxfId="69" priority="70" operator="equal">
      <formula>$D$28</formula>
    </cfRule>
  </conditionalFormatting>
  <conditionalFormatting sqref="S27">
    <cfRule type="cellIs" dxfId="68" priority="69" operator="equal">
      <formula>$D$27</formula>
    </cfRule>
  </conditionalFormatting>
  <conditionalFormatting sqref="S28">
    <cfRule type="cellIs" dxfId="67" priority="68" operator="equal">
      <formula>$D$28</formula>
    </cfRule>
  </conditionalFormatting>
  <conditionalFormatting sqref="V28">
    <cfRule type="cellIs" dxfId="66" priority="67" operator="equal">
      <formula>$C$28</formula>
    </cfRule>
  </conditionalFormatting>
  <conditionalFormatting sqref="V27">
    <cfRule type="cellIs" dxfId="65" priority="66" operator="equal">
      <formula>$C$27</formula>
    </cfRule>
  </conditionalFormatting>
  <conditionalFormatting sqref="Z28">
    <cfRule type="cellIs" dxfId="64" priority="65" operator="equal">
      <formula>$C$28</formula>
    </cfRule>
  </conditionalFormatting>
  <conditionalFormatting sqref="Z27">
    <cfRule type="cellIs" dxfId="63" priority="64" operator="equal">
      <formula>$C$27</formula>
    </cfRule>
  </conditionalFormatting>
  <conditionalFormatting sqref="AD28">
    <cfRule type="cellIs" dxfId="62" priority="63" operator="equal">
      <formula>$C$28</formula>
    </cfRule>
  </conditionalFormatting>
  <conditionalFormatting sqref="AD27">
    <cfRule type="cellIs" dxfId="61" priority="62" operator="equal">
      <formula>$C$27</formula>
    </cfRule>
  </conditionalFormatting>
  <conditionalFormatting sqref="G27">
    <cfRule type="cellIs" dxfId="60" priority="61" operator="equal">
      <formula>$D$27</formula>
    </cfRule>
  </conditionalFormatting>
  <conditionalFormatting sqref="E30:AF30">
    <cfRule type="cellIs" dxfId="59" priority="60" operator="between">
      <formula>$C$30</formula>
      <formula>$D$30</formula>
    </cfRule>
  </conditionalFormatting>
  <conditionalFormatting sqref="E31:AF31">
    <cfRule type="cellIs" dxfId="58" priority="59" operator="between">
      <formula>$C$31</formula>
      <formula>$D$31</formula>
    </cfRule>
  </conditionalFormatting>
  <conditionalFormatting sqref="J30">
    <cfRule type="cellIs" dxfId="57" priority="58" operator="equal">
      <formula>$C$30</formula>
    </cfRule>
  </conditionalFormatting>
  <conditionalFormatting sqref="F30">
    <cfRule type="cellIs" dxfId="56" priority="57" operator="equal">
      <formula>$C$30</formula>
    </cfRule>
  </conditionalFormatting>
  <conditionalFormatting sqref="N30">
    <cfRule type="cellIs" dxfId="55" priority="56" operator="equal">
      <formula>$C$30</formula>
    </cfRule>
  </conditionalFormatting>
  <conditionalFormatting sqref="R30">
    <cfRule type="cellIs" dxfId="54" priority="55" operator="equal">
      <formula>$C$30</formula>
    </cfRule>
  </conditionalFormatting>
  <conditionalFormatting sqref="W30">
    <cfRule type="cellIs" dxfId="53" priority="54" operator="equal">
      <formula>$D$30</formula>
    </cfRule>
  </conditionalFormatting>
  <conditionalFormatting sqref="AA30">
    <cfRule type="cellIs" dxfId="52" priority="53" operator="equal">
      <formula>$D$30</formula>
    </cfRule>
  </conditionalFormatting>
  <conditionalFormatting sqref="AE30">
    <cfRule type="cellIs" dxfId="51" priority="52" operator="equal">
      <formula>$D$30</formula>
    </cfRule>
  </conditionalFormatting>
  <conditionalFormatting sqref="F31">
    <cfRule type="cellIs" dxfId="50" priority="51" operator="equal">
      <formula>$C$31</formula>
    </cfRule>
  </conditionalFormatting>
  <conditionalFormatting sqref="J31">
    <cfRule type="cellIs" dxfId="49" priority="50" operator="equal">
      <formula>$C$31</formula>
    </cfRule>
  </conditionalFormatting>
  <conditionalFormatting sqref="N31">
    <cfRule type="cellIs" dxfId="48" priority="49" operator="equal">
      <formula>$C$31</formula>
    </cfRule>
  </conditionalFormatting>
  <conditionalFormatting sqref="R31">
    <cfRule type="cellIs" dxfId="47" priority="48" operator="equal">
      <formula>$C$31</formula>
    </cfRule>
  </conditionalFormatting>
  <conditionalFormatting sqref="W31">
    <cfRule type="cellIs" dxfId="46" priority="47" operator="equal">
      <formula>$D$31</formula>
    </cfRule>
  </conditionalFormatting>
  <conditionalFormatting sqref="AA31">
    <cfRule type="cellIs" dxfId="45" priority="46" operator="equal">
      <formula>$D$31</formula>
    </cfRule>
  </conditionalFormatting>
  <conditionalFormatting sqref="AE31">
    <cfRule type="cellIs" dxfId="44" priority="45" operator="equal">
      <formula>$D$31</formula>
    </cfRule>
  </conditionalFormatting>
  <conditionalFormatting sqref="G31">
    <cfRule type="cellIs" dxfId="43" priority="44" operator="equal">
      <formula>$D$31</formula>
    </cfRule>
  </conditionalFormatting>
  <conditionalFormatting sqref="K30">
    <cfRule type="cellIs" dxfId="42" priority="43" operator="equal">
      <formula>$D$30</formula>
    </cfRule>
  </conditionalFormatting>
  <conditionalFormatting sqref="K31">
    <cfRule type="cellIs" dxfId="41" priority="42" operator="equal">
      <formula>$D$31</formula>
    </cfRule>
  </conditionalFormatting>
  <conditionalFormatting sqref="O30">
    <cfRule type="cellIs" dxfId="40" priority="41" operator="equal">
      <formula>$D$30</formula>
    </cfRule>
  </conditionalFormatting>
  <conditionalFormatting sqref="O31">
    <cfRule type="cellIs" dxfId="39" priority="40" operator="equal">
      <formula>$D$31</formula>
    </cfRule>
  </conditionalFormatting>
  <conditionalFormatting sqref="S30">
    <cfRule type="cellIs" dxfId="38" priority="39" operator="equal">
      <formula>$D$30</formula>
    </cfRule>
  </conditionalFormatting>
  <conditionalFormatting sqref="S31">
    <cfRule type="cellIs" dxfId="37" priority="38" operator="equal">
      <formula>$D$31</formula>
    </cfRule>
  </conditionalFormatting>
  <conditionalFormatting sqref="V31">
    <cfRule type="cellIs" dxfId="36" priority="37" operator="equal">
      <formula>$C$31</formula>
    </cfRule>
  </conditionalFormatting>
  <conditionalFormatting sqref="V30">
    <cfRule type="cellIs" dxfId="35" priority="36" operator="equal">
      <formula>$C$30</formula>
    </cfRule>
  </conditionalFormatting>
  <conditionalFormatting sqref="Z31">
    <cfRule type="cellIs" dxfId="34" priority="35" operator="equal">
      <formula>$C$31</formula>
    </cfRule>
  </conditionalFormatting>
  <conditionalFormatting sqref="Z30">
    <cfRule type="cellIs" dxfId="33" priority="34" operator="equal">
      <formula>$C$30</formula>
    </cfRule>
  </conditionalFormatting>
  <conditionalFormatting sqref="AD31">
    <cfRule type="cellIs" dxfId="32" priority="33" operator="equal">
      <formula>$C$31</formula>
    </cfRule>
  </conditionalFormatting>
  <conditionalFormatting sqref="AD30">
    <cfRule type="cellIs" dxfId="31" priority="32" operator="equal">
      <formula>$C$30</formula>
    </cfRule>
  </conditionalFormatting>
  <conditionalFormatting sqref="G30">
    <cfRule type="cellIs" dxfId="30" priority="31" operator="equal">
      <formula>$D$30</formula>
    </cfRule>
  </conditionalFormatting>
  <conditionalFormatting sqref="E33:AF33">
    <cfRule type="cellIs" dxfId="29" priority="30" operator="between">
      <formula>$C$33</formula>
      <formula>$D$33</formula>
    </cfRule>
  </conditionalFormatting>
  <conditionalFormatting sqref="E34:AF34">
    <cfRule type="cellIs" dxfId="28" priority="29" operator="between">
      <formula>$C$34</formula>
      <formula>$D$34</formula>
    </cfRule>
  </conditionalFormatting>
  <conditionalFormatting sqref="J33">
    <cfRule type="cellIs" dxfId="27" priority="28" operator="equal">
      <formula>$C$33</formula>
    </cfRule>
  </conditionalFormatting>
  <conditionalFormatting sqref="F33">
    <cfRule type="cellIs" dxfId="26" priority="27" operator="equal">
      <formula>$C$33</formula>
    </cfRule>
  </conditionalFormatting>
  <conditionalFormatting sqref="N33">
    <cfRule type="cellIs" dxfId="25" priority="26" operator="equal">
      <formula>$C$33</formula>
    </cfRule>
  </conditionalFormatting>
  <conditionalFormatting sqref="R33">
    <cfRule type="cellIs" dxfId="24" priority="25" operator="equal">
      <formula>$C$33</formula>
    </cfRule>
  </conditionalFormatting>
  <conditionalFormatting sqref="W33">
    <cfRule type="cellIs" dxfId="23" priority="24" operator="equal">
      <formula>$D$33</formula>
    </cfRule>
  </conditionalFormatting>
  <conditionalFormatting sqref="AA33">
    <cfRule type="cellIs" dxfId="22" priority="23" operator="equal">
      <formula>$D$33</formula>
    </cfRule>
  </conditionalFormatting>
  <conditionalFormatting sqref="AE33">
    <cfRule type="cellIs" dxfId="21" priority="22" operator="equal">
      <formula>$D$33</formula>
    </cfRule>
  </conditionalFormatting>
  <conditionalFormatting sqref="F34">
    <cfRule type="cellIs" dxfId="20" priority="21" operator="equal">
      <formula>$C$34</formula>
    </cfRule>
  </conditionalFormatting>
  <conditionalFormatting sqref="J34">
    <cfRule type="cellIs" dxfId="19" priority="20" operator="equal">
      <formula>$C$34</formula>
    </cfRule>
  </conditionalFormatting>
  <conditionalFormatting sqref="N34">
    <cfRule type="cellIs" dxfId="18" priority="19" operator="equal">
      <formula>$C$34</formula>
    </cfRule>
  </conditionalFormatting>
  <conditionalFormatting sqref="R34">
    <cfRule type="cellIs" dxfId="17" priority="18" operator="equal">
      <formula>$C$34</formula>
    </cfRule>
  </conditionalFormatting>
  <conditionalFormatting sqref="W34">
    <cfRule type="cellIs" dxfId="16" priority="17" operator="equal">
      <formula>$D$34</formula>
    </cfRule>
  </conditionalFormatting>
  <conditionalFormatting sqref="AA34">
    <cfRule type="cellIs" dxfId="15" priority="16" operator="equal">
      <formula>$D$34</formula>
    </cfRule>
  </conditionalFormatting>
  <conditionalFormatting sqref="AE34">
    <cfRule type="cellIs" dxfId="14" priority="15" operator="equal">
      <formula>$D$34</formula>
    </cfRule>
  </conditionalFormatting>
  <conditionalFormatting sqref="G34">
    <cfRule type="cellIs" dxfId="13" priority="14" operator="equal">
      <formula>$D$34</formula>
    </cfRule>
  </conditionalFormatting>
  <conditionalFormatting sqref="K33">
    <cfRule type="cellIs" dxfId="12" priority="13" operator="equal">
      <formula>$D$33</formula>
    </cfRule>
  </conditionalFormatting>
  <conditionalFormatting sqref="K34">
    <cfRule type="cellIs" dxfId="11" priority="12" operator="equal">
      <formula>$D$34</formula>
    </cfRule>
  </conditionalFormatting>
  <conditionalFormatting sqref="O33">
    <cfRule type="cellIs" dxfId="10" priority="11" operator="equal">
      <formula>$D$33</formula>
    </cfRule>
  </conditionalFormatting>
  <conditionalFormatting sqref="O34">
    <cfRule type="cellIs" dxfId="9" priority="10" operator="equal">
      <formula>$D$34</formula>
    </cfRule>
  </conditionalFormatting>
  <conditionalFormatting sqref="S33">
    <cfRule type="cellIs" dxfId="8" priority="9" operator="equal">
      <formula>$D$33</formula>
    </cfRule>
  </conditionalFormatting>
  <conditionalFormatting sqref="S34">
    <cfRule type="cellIs" dxfId="7" priority="8" operator="equal">
      <formula>$D$34</formula>
    </cfRule>
  </conditionalFormatting>
  <conditionalFormatting sqref="V34">
    <cfRule type="cellIs" dxfId="6" priority="7" operator="equal">
      <formula>$C$34</formula>
    </cfRule>
  </conditionalFormatting>
  <conditionalFormatting sqref="V33">
    <cfRule type="cellIs" dxfId="5" priority="6" operator="equal">
      <formula>$C$33</formula>
    </cfRule>
  </conditionalFormatting>
  <conditionalFormatting sqref="Z34">
    <cfRule type="cellIs" dxfId="4" priority="5" operator="equal">
      <formula>$C$34</formula>
    </cfRule>
  </conditionalFormatting>
  <conditionalFormatting sqref="Z33">
    <cfRule type="cellIs" dxfId="3" priority="4" operator="equal">
      <formula>$C$33</formula>
    </cfRule>
  </conditionalFormatting>
  <conditionalFormatting sqref="AD34">
    <cfRule type="cellIs" dxfId="2" priority="3" operator="equal">
      <formula>$C$34</formula>
    </cfRule>
  </conditionalFormatting>
  <conditionalFormatting sqref="AD33">
    <cfRule type="cellIs" dxfId="1" priority="2" operator="equal">
      <formula>$C$33</formula>
    </cfRule>
  </conditionalFormatting>
  <conditionalFormatting sqref="G33">
    <cfRule type="cellIs" dxfId="0" priority="1" operator="equal">
      <formula>$D$33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calcul</vt:lpstr>
      <vt:lpstr>s10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</dc:creator>
  <cp:lastModifiedBy>Creon, Julien</cp:lastModifiedBy>
  <dcterms:created xsi:type="dcterms:W3CDTF">2013-03-30T15:13:44Z</dcterms:created>
  <dcterms:modified xsi:type="dcterms:W3CDTF">2018-07-13T13:45:20Z</dcterms:modified>
</cp:coreProperties>
</file>